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customProperty3.bin" ContentType="application/vnd.openxmlformats-officedocument.spreadsheetml.customProperty"/>
  <Override PartName="/xl/customProperty4.bin" ContentType="application/vnd.openxmlformats-officedocument.spreadsheetml.customProperty"/>
  <Override PartName="/xl/customProperty5.bin" ContentType="application/vnd.openxmlformats-officedocument.spreadsheetml.customProperty"/>
  <Override PartName="/xl/customProperty6.bin" ContentType="application/vnd.openxmlformats-officedocument.spreadsheetml.customProperty"/>
  <Override PartName="/xl/customProperty7.bin" ContentType="application/vnd.openxmlformats-officedocument.spreadsheetml.customProperty"/>
  <Override PartName="/xl/customProperty8.bin" ContentType="application/vnd.openxmlformats-officedocument.spreadsheetml.customProperty"/>
  <Override PartName="/xl/customProperty9.bin" ContentType="application/vnd.openxmlformats-officedocument.spreadsheetml.customProperty"/>
  <Override PartName="/xl/customProperty10.bin" ContentType="application/vnd.openxmlformats-officedocument.spreadsheetml.customProperty"/>
  <Override PartName="/xl/customProperty11.bin" ContentType="application/vnd.openxmlformats-officedocument.spreadsheetml.customProperty"/>
  <Override PartName="/xl/customProperty12.bin" ContentType="application/vnd.openxmlformats-officedocument.spreadsheetml.customProperty"/>
  <Override PartName="/xl/customProperty13.bin" ContentType="application/vnd.openxmlformats-officedocument.spreadsheetml.customProperty"/>
  <Override PartName="/xl/customProperty14.bin" ContentType="application/vnd.openxmlformats-officedocument.spreadsheetml.customProperty"/>
  <Override PartName="/xl/customProperty15.bin" ContentType="application/vnd.openxmlformats-officedocument.spreadsheetml.customProperty"/>
  <Override PartName="/xl/customProperty16.bin" ContentType="application/vnd.openxmlformats-officedocument.spreadsheetml.customProperty"/>
  <Override PartName="/xl/customProperty17.bin" ContentType="application/vnd.openxmlformats-officedocument.spreadsheetml.customProperty"/>
  <Override PartName="/xl/customProperty18.bin" ContentType="application/vnd.openxmlformats-officedocument.spreadsheetml.customProperty"/>
  <Override PartName="/xl/customProperty19.bin" ContentType="application/vnd.openxmlformats-officedocument.spreadsheetml.customProperty"/>
  <Override PartName="/xl/customProperty20.bin" ContentType="application/vnd.openxmlformats-officedocument.spreadsheetml.customProperty"/>
  <Override PartName="/xl/drawings/drawing1.xml" ContentType="application/vnd.openxmlformats-officedocument.drawing+xml"/>
  <Override PartName="/xl/customProperty21.bin" ContentType="application/vnd.openxmlformats-officedocument.spreadsheetml.customProperty"/>
  <Override PartName="/xl/customProperty22.bin" ContentType="application/vnd.openxmlformats-officedocument.spreadsheetml.customProperty"/>
  <Override PartName="/xl/drawings/drawing2.xml" ContentType="application/vnd.openxmlformats-officedocument.drawing+xml"/>
  <Override PartName="/xl/customProperty23.bin" ContentType="application/vnd.openxmlformats-officedocument.spreadsheetml.customProperty"/>
  <Override PartName="/xl/drawings/drawing3.xml" ContentType="application/vnd.openxmlformats-officedocument.drawing+xml"/>
  <Override PartName="/xl/customProperty24.bin" ContentType="application/vnd.openxmlformats-officedocument.spreadsheetml.customProperty"/>
  <Override PartName="/xl/drawings/drawing4.xml" ContentType="application/vnd.openxmlformats-officedocument.drawing+xml"/>
  <Override PartName="/xl/customProperty25.bin" ContentType="application/vnd.openxmlformats-officedocument.spreadsheetml.customProperty"/>
  <Override PartName="/xl/drawings/drawing5.xml" ContentType="application/vnd.openxmlformats-officedocument.drawing+xml"/>
  <Override PartName="/xl/customProperty26.bin" ContentType="application/vnd.openxmlformats-officedocument.spreadsheetml.customProperty"/>
  <Override PartName="/xl/drawings/drawing6.xml" ContentType="application/vnd.openxmlformats-officedocument.drawing+xml"/>
  <Override PartName="/xl/customProperty27.bin" ContentType="application/vnd.openxmlformats-officedocument.spreadsheetml.customProperty"/>
  <Override PartName="/xl/drawings/drawing7.xml" ContentType="application/vnd.openxmlformats-officedocument.drawing+xml"/>
  <Override PartName="/xl/customProperty28.bin" ContentType="application/vnd.openxmlformats-officedocument.spreadsheetml.customProperty"/>
  <Override PartName="/xl/customProperty29.bin" ContentType="application/vnd.openxmlformats-officedocument.spreadsheetml.customProperty"/>
  <Override PartName="/xl/drawings/drawing8.xml" ContentType="application/vnd.openxmlformats-officedocument.drawing+xml"/>
  <Override PartName="/xl/customProperty30.bin" ContentType="application/vnd.openxmlformats-officedocument.spreadsheetml.customProperty"/>
  <Override PartName="/xl/drawings/drawing9.xml" ContentType="application/vnd.openxmlformats-officedocument.drawing+xml"/>
  <Override PartName="/xl/customProperty31.bin" ContentType="application/vnd.openxmlformats-officedocument.spreadsheetml.customProperty"/>
  <Override PartName="/xl/customProperty32.bin" ContentType="application/vnd.openxmlformats-officedocument.spreadsheetml.customProperty"/>
  <Override PartName="/xl/customProperty33.bin" ContentType="application/vnd.openxmlformats-officedocument.spreadsheetml.customProperty"/>
  <Override PartName="/xl/customProperty34.bin" ContentType="application/vnd.openxmlformats-officedocument.spreadsheetml.customProperty"/>
  <Override PartName="/xl/customProperty35.bin" ContentType="application/vnd.openxmlformats-officedocument.spreadsheetml.customProperty"/>
  <Override PartName="/xl/drawings/drawing10.xml" ContentType="application/vnd.openxmlformats-officedocument.drawing+xml"/>
  <Override PartName="/xl/customProperty36.bin" ContentType="application/vnd.openxmlformats-officedocument.spreadsheetml.customProperty"/>
  <Override PartName="/xl/drawings/drawing11.xml" ContentType="application/vnd.openxmlformats-officedocument.drawing+xml"/>
  <Override PartName="/xl/customProperty37.bin" ContentType="application/vnd.openxmlformats-officedocument.spreadsheetml.customProperty"/>
  <Override PartName="/xl/drawings/drawing12.xml" ContentType="application/vnd.openxmlformats-officedocument.drawing+xml"/>
  <Override PartName="/xl/customProperty38.bin" ContentType="application/vnd.openxmlformats-officedocument.spreadsheetml.customProperty"/>
  <Override PartName="/xl/customProperty39.bin" ContentType="application/vnd.openxmlformats-officedocument.spreadsheetml.customProperty"/>
  <Override PartName="/xl/drawings/drawing13.xml" ContentType="application/vnd.openxmlformats-officedocument.drawing+xml"/>
  <Override PartName="/xl/customProperty40.bin" ContentType="application/vnd.openxmlformats-officedocument.spreadsheetml.customProperty"/>
  <Override PartName="/xl/customProperty41.bin" ContentType="application/vnd.openxmlformats-officedocument.spreadsheetml.customProperty"/>
  <Override PartName="/xl/drawings/drawing14.xml" ContentType="application/vnd.openxmlformats-officedocument.drawing+xml"/>
  <Override PartName="/xl/customProperty42.bin" ContentType="application/vnd.openxmlformats-officedocument.spreadsheetml.customProperty"/>
  <Override PartName="/xl/customProperty43.bin" ContentType="application/vnd.openxmlformats-officedocument.spreadsheetml.customProperty"/>
  <Override PartName="/xl/customProperty44.bin" ContentType="application/vnd.openxmlformats-officedocument.spreadsheetml.customProperty"/>
  <Override PartName="/xl/customProperty45.bin" ContentType="application/vnd.openxmlformats-officedocument.spreadsheetml.customProperty"/>
  <Override PartName="/xl/customProperty46.bin" ContentType="application/vnd.openxmlformats-officedocument.spreadsheetml.customProperty"/>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fileSharing readOnlyRecommended="1"/>
  <workbookPr codeName="ThisWorkbook"/>
  <mc:AlternateContent xmlns:mc="http://schemas.openxmlformats.org/markup-compatibility/2006">
    <mc:Choice Requires="x15">
      <x15ac:absPath xmlns:x15ac="http://schemas.microsoft.com/office/spreadsheetml/2010/11/ac" url="https://bp365.sharepoint.com/sites/SJSWebcastTeam-Q12020Results/Shared Documents/Q1 2020 Results/2Q24/7am/"/>
    </mc:Choice>
  </mc:AlternateContent>
  <xr:revisionPtr revIDLastSave="0" documentId="8_{9404C57B-D106-4B09-9270-553C91A9863F}" xr6:coauthVersionLast="47" xr6:coauthVersionMax="47" xr10:uidLastSave="{00000000-0000-0000-0000-000000000000}"/>
  <bookViews>
    <workbookView xWindow="780" yWindow="615" windowWidth="24795" windowHeight="20985" tabRatio="887" activeTab="1" xr2:uid="{00000000-000D-0000-FFFF-FFFF00000000}"/>
  </bookViews>
  <sheets>
    <sheet name="Data input" sheetId="265" r:id="rId1"/>
    <sheet name="Contents" sheetId="247" r:id="rId2"/>
    <sheet name="Basis of Prep" sheetId="253" r:id="rId3"/>
    <sheet name="Summary" sheetId="272" r:id="rId4"/>
    <sheet name="Group income statement" sheetId="223" r:id="rId5"/>
    <sheet name="SOCI" sheetId="248" r:id="rId6"/>
    <sheet name="Summarized reported results" sheetId="224" r:id="rId7"/>
    <sheet name="Replacement cost profit" sheetId="225" r:id="rId8"/>
    <sheet name="Underlying RC profit" sheetId="245" r:id="rId9"/>
    <sheet name="Adjusting items by segment" sheetId="266" r:id="rId10"/>
    <sheet name="Adjusting items by region" sheetId="267" r:id="rId11"/>
    <sheet name="Sales and other oper revenues" sheetId="228" r:id="rId12"/>
    <sheet name="DD&amp;A" sheetId="258" r:id="rId13"/>
    <sheet name="Group cash flow statement" sheetId="234" r:id="rId14"/>
    <sheet name="Group balance sheet" sheetId="229" r:id="rId15"/>
    <sheet name="Gulf of Mexico oil spill" sheetId="264" r:id="rId16"/>
    <sheet name="Working capital reconciliation" sheetId="287" r:id="rId17"/>
    <sheet name="Capital exp cash basis" sheetId="233" r:id="rId18"/>
    <sheet name="Net debt &amp; net debt incl leases" sheetId="261" r:id="rId19"/>
    <sheet name="Debt ratios" sheetId="235" r:id="rId20"/>
    <sheet name="Shares in issue" sheetId="298" r:id="rId21"/>
    <sheet name="Dividends paid" sheetId="240" r:id="rId22"/>
    <sheet name="Invntry holding gains &amp; losses" sheetId="241" r:id="rId23"/>
    <sheet name="Realizations " sheetId="239" r:id="rId24"/>
    <sheet name="Gas &amp; Low Carbon Energy" sheetId="268" r:id="rId25"/>
    <sheet name="Oil Production &amp; Operations" sheetId="269" r:id="rId26"/>
    <sheet name="Customers &amp; Products" sheetId="270" r:id="rId27"/>
    <sheet name="Rosneft" sheetId="249" r:id="rId28"/>
    <sheet name="Other businesses &amp; corp" sheetId="238" r:id="rId29"/>
    <sheet name="oil &amp; gas group metrics" sheetId="271" r:id="rId30"/>
    <sheet name="Glossary" sheetId="255" r:id="rId31"/>
    <sheet name="Footnotes" sheetId="286" r:id="rId32"/>
    <sheet name="Annual data ---&gt;" sheetId="288" r:id="rId33"/>
    <sheet name="PP&amp;E" sheetId="275" r:id="rId34"/>
    <sheet name="Oil and gas e&amp;p activites" sheetId="282" r:id="rId35"/>
    <sheet name="Movements in reserves" sheetId="289" r:id="rId36"/>
    <sheet name="DCF" sheetId="290" r:id="rId37"/>
    <sheet name="Production by country" sheetId="291" r:id="rId38"/>
    <sheet name="E&amp;D Wells" sheetId="292" r:id="rId39"/>
    <sheet name="Operating capital employed" sheetId="293" r:id="rId40"/>
    <sheet name="Exploration interests" sheetId="294" r:id="rId41"/>
    <sheet name="C&amp;P refinery capacities" sheetId="295" r:id="rId42"/>
    <sheet name="C&amp;P annual refinery data" sheetId="296" r:id="rId43"/>
    <sheet name="Additional annual C&amp;P data" sheetId="297" r:id="rId44"/>
    <sheet name="LNG projects" sheetId="279" state="hidden" r:id="rId45"/>
    <sheet name="BExRepositorySheet" sheetId="252" state="veryHidden" r:id="rId46"/>
  </sheets>
  <definedNames>
    <definedName name="_xlnm._FilterDatabase" localSheetId="31" hidden="1">Footnotes!$A$1:$C$70</definedName>
    <definedName name="_MO2">#REF!</definedName>
    <definedName name="adjitemsbyregion">'Adjusting items by region'!$A$1</definedName>
    <definedName name="Adjitemsbysegment">'Adjusting items by segment'!$A$1</definedName>
    <definedName name="bp_s_net_production_by_country">#REF!</definedName>
    <definedName name="CandP">'Customers &amp; Products'!$A$1</definedName>
    <definedName name="Condensed_group_statement_of_comprehensive_income">SOCI!$B$5</definedName>
    <definedName name="Exploration_and_development_wells">#REF!</definedName>
    <definedName name="explorationanddevelopmentwells" localSheetId="36">DCF!$A$1</definedName>
    <definedName name="explorationanddevelopmentwells" localSheetId="35">'Movements in reserves'!$A$1</definedName>
    <definedName name="explorationanddevelopmentwells" localSheetId="34">'Oil and gas e&amp;p activites'!$A$1</definedName>
    <definedName name="explorationanddevelopmentwells">#REF!</definedName>
    <definedName name="explorationinterests">#REF!</definedName>
    <definedName name="FinancialSummary">Summary!$1:$1048576</definedName>
    <definedName name="FinSumm">Summary!$A$1</definedName>
    <definedName name="FX1Q">#REF!:#REF!</definedName>
    <definedName name="GLCE">'Gas &amp; Low Carbon Energy'!$A$1</definedName>
    <definedName name="LNG">'LNG projects'!$A$1</definedName>
    <definedName name="LNGprojects">'LNG projects'!$A$1</definedName>
    <definedName name="MO0">#REF!</definedName>
    <definedName name="Net_debt_and_net_debt_including_leases">'Net debt &amp; net debt incl leases'!$B$5</definedName>
    <definedName name="OG">'Oil and gas e&amp;p activites'!$A$2</definedName>
    <definedName name="opcapemployed">#REF!</definedName>
    <definedName name="OPO">'Oil Production &amp; Operations'!$A$1</definedName>
    <definedName name="PPE">'PP&amp;E'!$A$1</definedName>
    <definedName name="_xlnm.Print_Area" localSheetId="43">'Additional annual C&amp;P data'!$A$1:$M$55</definedName>
    <definedName name="_xlnm.Print_Area" localSheetId="10">'Adjusting items by region'!$A$1:$AD$36</definedName>
    <definedName name="_xlnm.Print_Area" localSheetId="9">'Adjusting items by segment'!$A$1:$AD$56</definedName>
    <definedName name="_xlnm.Print_Area" localSheetId="2">'Basis of Prep'!$A$1:$F$11</definedName>
    <definedName name="_xlnm.Print_Area" localSheetId="41">'C&amp;P refinery capacities'!$A$1:$X$162</definedName>
    <definedName name="_xlnm.Print_Area" localSheetId="17">'Capital exp cash basis'!$A$1:$AD$41</definedName>
    <definedName name="_xlnm.Print_Area" localSheetId="1">Contents!$A$1:$P$61</definedName>
    <definedName name="_xlnm.Print_Area" localSheetId="26">'Customers &amp; Products'!$A$1:$AE$121</definedName>
    <definedName name="_xlnm.Print_Area" localSheetId="36">DCF!$A$1:$S$263</definedName>
    <definedName name="_xlnm.Print_Area" localSheetId="12">'DD&amp;A'!$A$1:$AD$28</definedName>
    <definedName name="_xlnm.Print_Area" localSheetId="19">'Debt ratios'!$A$1:$Y$20</definedName>
    <definedName name="_xlnm.Print_Area" localSheetId="21">'Dividends paid'!$A$1:$AD$15</definedName>
    <definedName name="_xlnm.Print_Area" localSheetId="38">'E&amp;D Wells'!$A$1:$T$113</definedName>
    <definedName name="_xlnm.Print_Area" localSheetId="40">'Exploration interests'!$A$1:$Z$40</definedName>
    <definedName name="_xlnm.Print_Area" localSheetId="31">Footnotes!$A$1:$C$69</definedName>
    <definedName name="_xlnm.Print_Area" localSheetId="24">'Gas &amp; Low Carbon Energy'!$A$1:$AE$98</definedName>
    <definedName name="_xlnm.Print_Area" localSheetId="30">Glossary!$A$1:$P$104</definedName>
    <definedName name="_xlnm.Print_Area" localSheetId="14">'Group balance sheet'!$A$1:$Y$63</definedName>
    <definedName name="_xlnm.Print_Area" localSheetId="13">'Group cash flow statement'!$A$1:$AE$52</definedName>
    <definedName name="_xlnm.Print_Area" localSheetId="4">'Group income statement'!$A$1:$AD$45</definedName>
    <definedName name="_xlnm.Print_Area" localSheetId="15">'Gulf of Mexico oil spill'!$A$1:$AD$18</definedName>
    <definedName name="_xlnm.Print_Area" localSheetId="22">'Invntry holding gains &amp; losses'!$A$1:$AD$16</definedName>
    <definedName name="_xlnm.Print_Area" localSheetId="44">'LNG projects'!$A$1:$L$61</definedName>
    <definedName name="_xlnm.Print_Area" localSheetId="35">'Movements in reserves'!$A$1:$R$1496</definedName>
    <definedName name="_xlnm.Print_Area" localSheetId="18">'Net debt &amp; net debt incl leases'!$A$1:$Y$17</definedName>
    <definedName name="_xlnm.Print_Area" localSheetId="29">'oil &amp; gas group metrics'!$A$1:$AD$37</definedName>
    <definedName name="_xlnm.Print_Area" localSheetId="34">'Oil and gas e&amp;p activites'!$A$1:$R$293</definedName>
    <definedName name="_xlnm.Print_Area" localSheetId="25">'Oil Production &amp; Operations'!$A$1:$AE$70</definedName>
    <definedName name="_xlnm.Print_Area" localSheetId="39">'Operating capital employed'!$A$1:$V$46</definedName>
    <definedName name="_xlnm.Print_Area" localSheetId="28">'Other businesses &amp; corp'!$A$1:$AD$27</definedName>
    <definedName name="_xlnm.Print_Area" localSheetId="33">'PP&amp;E'!$A$1:$K$55</definedName>
    <definedName name="_xlnm.Print_Area" localSheetId="37">'Production by country'!$A$1:$AC$137</definedName>
    <definedName name="_xlnm.Print_Area" localSheetId="23">'Realizations '!$B$1:$AD$48</definedName>
    <definedName name="_xlnm.Print_Area" localSheetId="7">'Replacement cost profit'!$A$1:$AD$36</definedName>
    <definedName name="_xlnm.Print_Area" localSheetId="27">Rosneft!$A$1:$U$21</definedName>
    <definedName name="_xlnm.Print_Area" localSheetId="11">'Sales and other oper revenues'!$A$2:$AD$45</definedName>
    <definedName name="_xlnm.Print_Area" localSheetId="5">SOCI!$A$1:$AD$35</definedName>
    <definedName name="_xlnm.Print_Area" localSheetId="6">'Summarized reported results'!$A$1:$AE$71</definedName>
    <definedName name="_xlnm.Print_Area" localSheetId="3">Summary!$A$1:$AD$51</definedName>
    <definedName name="_xlnm.Print_Area" localSheetId="8">'Underlying RC profit'!$A$1:$AE$49</definedName>
    <definedName name="QQ">#REF!</definedName>
    <definedName name="reservesmove" localSheetId="35">'Movements in reserves'!$A$2</definedName>
    <definedName name="reservesmove">#REF!</definedName>
    <definedName name="SAPBEXhrIndnt">1</definedName>
    <definedName name="SAPBEXrevision">1</definedName>
    <definedName name="SAPBEXsysID">"DP2"</definedName>
    <definedName name="SAPBEXwbID">"2PQ3FIKNNFNPZ70XJ0L661080"</definedName>
    <definedName name="SOCI">SOCI!$B$4</definedName>
    <definedName name="Standardized_measure_of_discounted_future_net_cash_flows_and_changes_therein_relating_to_proved_oil_and_gas_reserves">#REF!</definedName>
    <definedName name="Summary">Footnotes!$A$2:$C$3</definedName>
    <definedName name="upstream">'oil &amp; gas group metrics'!$A$1</definedName>
    <definedName name="Year1">#REF!</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13" i="298" l="1"/>
  <c r="D11" i="298"/>
  <c r="D9" i="298"/>
  <c r="B1" i="298"/>
  <c r="D11" i="271"/>
  <c r="E68" i="269"/>
  <c r="E67" i="269"/>
  <c r="E64" i="269"/>
  <c r="E59" i="269"/>
  <c r="E50" i="269"/>
  <c r="AE36" i="270"/>
  <c r="AB40" i="270"/>
  <c r="E55" i="270"/>
  <c r="E40" i="234"/>
  <c r="E39" i="234"/>
  <c r="E8" i="249"/>
  <c r="D26" i="248"/>
  <c r="D46" i="239"/>
  <c r="D40" i="239"/>
  <c r="D25" i="239"/>
  <c r="D26" i="239"/>
  <c r="D14" i="239"/>
  <c r="D52" i="266"/>
  <c r="D50" i="266"/>
  <c r="D49" i="266"/>
  <c r="D48" i="266"/>
  <c r="D46" i="266"/>
  <c r="D43" i="266"/>
  <c r="D41" i="266"/>
  <c r="D40" i="266"/>
  <c r="D39" i="266"/>
  <c r="D34" i="266"/>
  <c r="D29" i="266"/>
  <c r="D31" i="266"/>
  <c r="D26" i="266"/>
  <c r="D21" i="266"/>
  <c r="D13" i="266"/>
  <c r="D23" i="266"/>
  <c r="D20" i="266"/>
  <c r="D18" i="266"/>
  <c r="D15" i="266"/>
  <c r="D14" i="266"/>
  <c r="D11" i="266"/>
  <c r="AE71" i="270"/>
  <c r="E66" i="270"/>
  <c r="E62" i="270"/>
  <c r="E57" i="270"/>
  <c r="E54" i="270"/>
  <c r="E53" i="270"/>
  <c r="D44" i="272"/>
  <c r="AD48" i="272"/>
  <c r="AC48" i="272"/>
  <c r="AB48" i="272"/>
  <c r="AA48" i="272"/>
  <c r="Z48" i="272"/>
  <c r="Z47" i="272"/>
  <c r="AD47" i="272"/>
  <c r="AC47" i="272"/>
  <c r="AB47" i="272"/>
  <c r="AA47" i="272"/>
  <c r="T36" i="294"/>
  <c r="T35" i="294"/>
  <c r="T34" i="294"/>
  <c r="T33" i="294"/>
  <c r="S72" i="292"/>
  <c r="S71" i="292"/>
  <c r="S70" i="292"/>
  <c r="S69" i="292"/>
  <c r="R237" i="290"/>
  <c r="Q237" i="290"/>
  <c r="P237" i="290"/>
  <c r="R184" i="290"/>
  <c r="Q184" i="290"/>
  <c r="P184" i="290"/>
  <c r="Q1484" i="289"/>
  <c r="R1483" i="289"/>
  <c r="Q1483" i="289"/>
  <c r="P1483" i="289"/>
  <c r="R1482" i="289"/>
  <c r="R1484" i="289"/>
  <c r="Q1482" i="289"/>
  <c r="P1482" i="289"/>
  <c r="P1484" i="289"/>
  <c r="R1479" i="289"/>
  <c r="Q1479" i="289"/>
  <c r="P1479" i="289"/>
  <c r="R1478" i="289"/>
  <c r="R1480" i="289"/>
  <c r="Q1478" i="289"/>
  <c r="Q1480" i="289"/>
  <c r="P1478" i="289"/>
  <c r="P1480" i="289"/>
  <c r="P1475" i="289"/>
  <c r="P1471" i="289"/>
  <c r="P1462" i="289"/>
  <c r="R1423" i="289"/>
  <c r="Q1423" i="289"/>
  <c r="P1423" i="289"/>
  <c r="R1422" i="289"/>
  <c r="R1424" i="289"/>
  <c r="Q1422" i="289"/>
  <c r="Q1424" i="289"/>
  <c r="P1422" i="289"/>
  <c r="P1424" i="289"/>
  <c r="R1420" i="289"/>
  <c r="P1420" i="289"/>
  <c r="R1419" i="289"/>
  <c r="Q1419" i="289"/>
  <c r="P1419" i="289"/>
  <c r="R1418" i="289"/>
  <c r="Q1418" i="289"/>
  <c r="Q1420" i="289"/>
  <c r="P1418" i="289"/>
  <c r="P1415" i="289"/>
  <c r="P1411" i="289"/>
  <c r="P1402" i="289"/>
  <c r="R1363" i="289"/>
  <c r="P1363" i="289"/>
  <c r="R1362" i="289"/>
  <c r="Q1362" i="289"/>
  <c r="P1362" i="289"/>
  <c r="R1361" i="289"/>
  <c r="Q1361" i="289"/>
  <c r="Q1363" i="289"/>
  <c r="P1361" i="289"/>
  <c r="Q1359" i="289"/>
  <c r="P1359" i="289"/>
  <c r="R1358" i="289"/>
  <c r="R1359" i="289"/>
  <c r="Q1358" i="289"/>
  <c r="P1358" i="289"/>
  <c r="R1357" i="289"/>
  <c r="Q1357" i="289"/>
  <c r="P1357" i="289"/>
  <c r="P1354" i="289"/>
  <c r="P1350" i="289"/>
  <c r="P1341" i="289"/>
  <c r="Q1303" i="289"/>
  <c r="P1303" i="289"/>
  <c r="R1302" i="289"/>
  <c r="R1303" i="289"/>
  <c r="Q1302" i="289"/>
  <c r="P1302" i="289"/>
  <c r="R1301" i="289"/>
  <c r="Q1301" i="289"/>
  <c r="P1301" i="289"/>
  <c r="R1298" i="289"/>
  <c r="Q1298" i="289"/>
  <c r="Q1299" i="289"/>
  <c r="P1298" i="289"/>
  <c r="R1297" i="289"/>
  <c r="R1299" i="289"/>
  <c r="Q1297" i="289"/>
  <c r="P1297" i="289"/>
  <c r="P1299" i="289"/>
  <c r="P1294" i="289"/>
  <c r="P1290" i="289"/>
  <c r="P1281" i="289"/>
  <c r="R1242" i="289"/>
  <c r="Q1242" i="289"/>
  <c r="Q1243" i="289"/>
  <c r="P1242" i="289"/>
  <c r="R1241" i="289"/>
  <c r="R1243" i="289"/>
  <c r="Q1241" i="289"/>
  <c r="P1241" i="289"/>
  <c r="P1243" i="289"/>
  <c r="R1238" i="289"/>
  <c r="Q1238" i="289"/>
  <c r="P1238" i="289"/>
  <c r="R1237" i="289"/>
  <c r="R1239" i="289"/>
  <c r="Q1237" i="289"/>
  <c r="Q1239" i="289"/>
  <c r="P1237" i="289"/>
  <c r="P1239" i="289"/>
  <c r="P1234" i="289"/>
  <c r="P1230" i="289"/>
  <c r="P1221" i="289"/>
  <c r="R1216" i="289"/>
  <c r="R1212" i="289"/>
  <c r="R1203" i="289"/>
  <c r="R479" i="282"/>
  <c r="Q479" i="282"/>
  <c r="P479" i="282"/>
  <c r="N479" i="282"/>
  <c r="M479" i="282"/>
  <c r="L479" i="282"/>
  <c r="K479" i="282"/>
  <c r="J479" i="282"/>
  <c r="I479" i="282"/>
  <c r="H479" i="282"/>
  <c r="G479" i="282"/>
  <c r="F479" i="282"/>
  <c r="Q478" i="282"/>
  <c r="R476" i="282"/>
  <c r="P476" i="282"/>
  <c r="M476" i="282"/>
  <c r="L476" i="282"/>
  <c r="K476" i="282"/>
  <c r="J476" i="282"/>
  <c r="I476" i="282"/>
  <c r="H476" i="282"/>
  <c r="G476" i="282"/>
  <c r="F476" i="282"/>
  <c r="N474" i="282"/>
  <c r="N473" i="282"/>
  <c r="Q473" i="282"/>
  <c r="N472" i="282"/>
  <c r="Q472" i="282"/>
  <c r="N471" i="282"/>
  <c r="N476" i="282"/>
  <c r="Q470" i="282"/>
  <c r="N470" i="282"/>
  <c r="Q469" i="282"/>
  <c r="N468" i="282"/>
  <c r="Q468" i="282"/>
  <c r="M468" i="282"/>
  <c r="L468" i="282"/>
  <c r="K468" i="282"/>
  <c r="J468" i="282"/>
  <c r="I468" i="282"/>
  <c r="H468" i="282"/>
  <c r="G468" i="282"/>
  <c r="F468" i="282"/>
  <c r="Q467" i="282"/>
  <c r="Q466" i="282"/>
  <c r="Q462" i="282"/>
  <c r="K462" i="282"/>
  <c r="I462" i="282"/>
  <c r="F462" i="282"/>
  <c r="Q461" i="282"/>
  <c r="Q460" i="282"/>
  <c r="Q459" i="282"/>
  <c r="Q458" i="282"/>
  <c r="Q457" i="282"/>
  <c r="R453" i="282"/>
  <c r="Q452" i="282"/>
  <c r="N451" i="282"/>
  <c r="Q451" i="282"/>
  <c r="K451" i="282"/>
  <c r="K453" i="282"/>
  <c r="I451" i="282"/>
  <c r="I453" i="282"/>
  <c r="F451" i="282"/>
  <c r="F453" i="282"/>
  <c r="Q450" i="282"/>
  <c r="Q449" i="282"/>
  <c r="P430" i="282"/>
  <c r="M430" i="282"/>
  <c r="L430" i="282"/>
  <c r="J430" i="282"/>
  <c r="H430" i="282"/>
  <c r="G430" i="282"/>
  <c r="P427" i="282"/>
  <c r="M427" i="282"/>
  <c r="L427" i="282"/>
  <c r="J427" i="282"/>
  <c r="H427" i="282"/>
  <c r="G427" i="282"/>
  <c r="M419" i="282"/>
  <c r="L419" i="282"/>
  <c r="J419" i="282"/>
  <c r="H419" i="282"/>
  <c r="G419" i="282"/>
  <c r="R236" i="282"/>
  <c r="R238" i="282"/>
  <c r="Q236" i="282"/>
  <c r="Q238" i="282"/>
  <c r="P236" i="282"/>
  <c r="P238" i="282"/>
  <c r="R235" i="282"/>
  <c r="Q235" i="282"/>
  <c r="P235" i="282"/>
  <c r="R227" i="282"/>
  <c r="Q227" i="282"/>
  <c r="P227" i="282"/>
  <c r="R221" i="282"/>
  <c r="Q221" i="282"/>
  <c r="P221" i="282"/>
  <c r="R212" i="282"/>
  <c r="Q212" i="282"/>
  <c r="P212" i="282"/>
  <c r="R210" i="282"/>
  <c r="Q210" i="282"/>
  <c r="P210" i="282"/>
  <c r="Q190" i="282"/>
  <c r="P190" i="282"/>
  <c r="R187" i="282"/>
  <c r="R179" i="282"/>
  <c r="R188" i="282"/>
  <c r="R190" i="282"/>
  <c r="R173" i="282"/>
  <c r="Q173" i="282"/>
  <c r="P173" i="282"/>
  <c r="R162" i="282"/>
  <c r="R164" i="282"/>
  <c r="Q162" i="282"/>
  <c r="Q164" i="282"/>
  <c r="P162" i="282"/>
  <c r="P164" i="282"/>
  <c r="B1" i="275"/>
  <c r="Q471" i="282"/>
  <c r="Q476" i="282"/>
  <c r="N453" i="282"/>
  <c r="Q453" i="282"/>
  <c r="B1" i="255"/>
  <c r="B1" i="271"/>
  <c r="B1" i="238"/>
  <c r="B1" i="249"/>
  <c r="B1" i="270"/>
  <c r="B1" i="269"/>
  <c r="B1" i="268"/>
  <c r="B1" i="239"/>
  <c r="B1" i="241"/>
  <c r="B1" i="240"/>
  <c r="B1" i="235"/>
  <c r="B1" i="261"/>
  <c r="B1" i="233"/>
  <c r="B1" i="287"/>
  <c r="B1" i="264"/>
  <c r="B1" i="229"/>
  <c r="B1" i="234"/>
  <c r="B1" i="258"/>
  <c r="B2" i="228"/>
  <c r="B1" i="267"/>
  <c r="B1" i="266"/>
  <c r="B1" i="245"/>
  <c r="B1" i="225"/>
  <c r="B1" i="224"/>
  <c r="B1" i="248"/>
  <c r="B1" i="223"/>
  <c r="D27" i="266"/>
  <c r="D34" i="228"/>
  <c r="E86" i="268"/>
  <c r="AB39" i="270"/>
  <c r="AB38" i="269"/>
  <c r="AB40" i="269"/>
  <c r="AB39" i="269"/>
  <c r="AB33" i="272"/>
  <c r="AA24" i="272"/>
  <c r="AB40" i="268"/>
  <c r="AB39" i="268"/>
  <c r="AB38" i="268"/>
  <c r="AA13" i="287"/>
  <c r="AB20" i="224"/>
  <c r="D13" i="239"/>
  <c r="D15" i="248"/>
  <c r="D19" i="272"/>
  <c r="D9" i="287"/>
  <c r="D12" i="271"/>
  <c r="AC34" i="272"/>
  <c r="D12" i="287"/>
  <c r="D14" i="248"/>
  <c r="A1" i="253"/>
  <c r="AE119" i="270"/>
  <c r="AC35" i="272"/>
  <c r="D9" i="235"/>
  <c r="D37" i="233"/>
  <c r="D14" i="233"/>
  <c r="AB35" i="272"/>
  <c r="D35" i="228"/>
  <c r="AA35" i="272"/>
  <c r="AD35" i="272"/>
  <c r="Z35" i="272"/>
  <c r="AA34" i="272"/>
  <c r="AB34" i="272"/>
  <c r="AD34" i="272"/>
  <c r="Z34" i="272"/>
  <c r="D23" i="271"/>
  <c r="D22" i="271"/>
  <c r="D21" i="271"/>
  <c r="D20" i="271"/>
  <c r="D10" i="271"/>
  <c r="D9" i="271"/>
  <c r="E79" i="268"/>
  <c r="E46" i="268"/>
  <c r="D31" i="239"/>
  <c r="D9" i="239"/>
  <c r="D18" i="235"/>
  <c r="D14" i="235"/>
  <c r="D12" i="235"/>
  <c r="D10" i="235"/>
  <c r="D10" i="261"/>
  <c r="D9" i="261"/>
  <c r="D21" i="233"/>
  <c r="D17" i="233"/>
  <c r="D11" i="233"/>
  <c r="E51" i="234"/>
  <c r="D37" i="228"/>
  <c r="D19" i="266"/>
  <c r="D10" i="266"/>
  <c r="D15" i="223"/>
  <c r="D9" i="223"/>
  <c r="D42" i="272"/>
  <c r="AE70" i="224"/>
  <c r="AD32" i="225"/>
  <c r="AD33" i="225"/>
  <c r="J58" i="279"/>
  <c r="P119" i="270"/>
  <c r="K119" i="270"/>
  <c r="H14" i="249"/>
  <c r="I14" i="249"/>
  <c r="G14" i="249"/>
  <c r="K14" i="249"/>
  <c r="J10" i="249"/>
  <c r="J12" i="249"/>
  <c r="J14" i="249"/>
  <c r="AC38" i="268"/>
  <c r="AB13" i="287"/>
  <c r="AC39" i="268"/>
  <c r="AC37" i="270"/>
  <c r="AC36" i="270"/>
  <c r="AC39" i="269"/>
  <c r="AC26" i="224"/>
  <c r="AC30" i="224"/>
  <c r="AC40" i="270"/>
  <c r="AB29" i="225"/>
  <c r="AC40" i="269"/>
  <c r="AC45" i="245"/>
  <c r="AC20" i="224"/>
  <c r="AC60" i="224"/>
  <c r="AC24" i="272"/>
  <c r="AC33" i="272"/>
  <c r="AD38" i="269"/>
  <c r="AD36" i="270"/>
  <c r="AD39" i="269"/>
  <c r="AC13" i="287"/>
  <c r="AD38" i="268"/>
  <c r="AD60" i="224"/>
  <c r="AD39" i="268"/>
  <c r="AC29" i="225"/>
  <c r="AD40" i="268"/>
  <c r="AD20" i="224"/>
  <c r="AD40" i="269"/>
  <c r="AD45" i="245"/>
  <c r="AD40" i="270"/>
  <c r="AD24" i="272"/>
  <c r="AD33" i="272" s="1"/>
  <c r="AA40" i="269"/>
  <c r="AE38" i="270"/>
  <c r="AE39" i="269"/>
  <c r="AE39" i="270"/>
  <c r="AA40" i="268"/>
  <c r="AD13" i="287"/>
  <c r="AA39" i="270"/>
  <c r="Z13" i="287"/>
  <c r="AA38" i="270"/>
  <c r="AA36" i="270"/>
  <c r="AE26" i="224"/>
  <c r="AE30" i="224" s="1"/>
  <c r="AE38" i="268"/>
  <c r="AE38" i="269"/>
  <c r="AA39" i="268"/>
  <c r="AA39" i="269"/>
  <c r="AA38" i="268"/>
  <c r="AE39" i="268"/>
  <c r="AA60" i="224"/>
  <c r="AA20" i="224"/>
  <c r="Z29" i="225"/>
  <c r="AE45" i="245"/>
  <c r="AE40" i="269"/>
  <c r="AA38" i="269"/>
  <c r="AA45" i="245"/>
  <c r="AA40" i="270"/>
  <c r="AA26" i="224"/>
  <c r="AA30" i="224"/>
  <c r="AE60" i="224"/>
  <c r="AE62" i="224" s="1"/>
  <c r="AE64" i="224" s="1"/>
  <c r="AE66" i="224" s="1"/>
  <c r="AE40" i="268"/>
  <c r="AA29" i="225"/>
  <c r="AE40" i="270"/>
  <c r="AE42" i="224"/>
  <c r="AB36" i="270"/>
  <c r="AB60" i="224"/>
  <c r="AB71" i="224" s="1"/>
  <c r="AB45" i="245"/>
  <c r="AD29" i="225"/>
  <c r="AD38" i="270"/>
  <c r="AA37" i="270"/>
  <c r="AB38" i="270"/>
  <c r="AD37" i="270"/>
  <c r="AD39" i="270"/>
  <c r="AC38" i="270"/>
  <c r="AC38" i="269"/>
  <c r="AC39" i="270"/>
  <c r="AC40" i="268"/>
  <c r="AB37" i="270"/>
  <c r="AB26" i="224"/>
  <c r="AB30" i="224"/>
  <c r="AE20" i="224"/>
  <c r="AE22" i="224" s="1"/>
  <c r="AD26" i="224"/>
  <c r="AD30" i="224"/>
  <c r="AE37" i="270"/>
  <c r="AA33" i="272"/>
  <c r="AB24" i="272"/>
  <c r="AE71" i="224"/>
  <c r="AC22" i="224"/>
  <c r="AC42" i="224"/>
  <c r="AA62" i="224" l="1"/>
  <c r="AA64" i="224" s="1"/>
  <c r="AA66" i="224" s="1"/>
  <c r="AA71" i="224"/>
  <c r="AC62" i="224"/>
  <c r="AC64" i="224" s="1"/>
  <c r="AC66" i="224" s="1"/>
  <c r="AC71" i="224"/>
  <c r="AB42" i="224"/>
  <c r="AB22" i="224"/>
  <c r="AD71" i="224"/>
  <c r="AD62" i="224"/>
  <c r="AD64" i="224" s="1"/>
  <c r="AD66" i="224" s="1"/>
  <c r="AD42" i="224"/>
  <c r="AD22" i="224"/>
  <c r="AA42" i="224"/>
  <c r="AA22" i="224"/>
  <c r="AB62" i="224"/>
  <c r="AB64" i="224" s="1"/>
  <c r="AB66" i="224" s="1"/>
</calcChain>
</file>

<file path=xl/sharedStrings.xml><?xml version="1.0" encoding="utf-8"?>
<sst xmlns="http://schemas.openxmlformats.org/spreadsheetml/2006/main" count="7413" uniqueCount="1278">
  <si>
    <t>Select quarter</t>
  </si>
  <si>
    <t>Q3</t>
  </si>
  <si>
    <t>Q1</t>
  </si>
  <si>
    <t>Q2</t>
  </si>
  <si>
    <t>Q4</t>
  </si>
  <si>
    <t>Contents</t>
  </si>
  <si>
    <t>Basis of preparation</t>
  </si>
  <si>
    <t>Group information</t>
  </si>
  <si>
    <t>Group income statement</t>
  </si>
  <si>
    <t>Statement of comprehensive income</t>
  </si>
  <si>
    <t>Summarized reported results</t>
  </si>
  <si>
    <t>Underlying RC profit</t>
  </si>
  <si>
    <t>Adjusting items by segment</t>
  </si>
  <si>
    <t>Sales and other operating revenues</t>
  </si>
  <si>
    <t>Depreciation, depletion and amortization</t>
  </si>
  <si>
    <t>Group cash flow statement</t>
  </si>
  <si>
    <t>Group balance sheet</t>
  </si>
  <si>
    <t>Gulf of Mexico oil spill</t>
  </si>
  <si>
    <t xml:space="preserve">Net debt and net debt including leases </t>
  </si>
  <si>
    <t>Debt ratios</t>
  </si>
  <si>
    <t>Dividends paid</t>
  </si>
  <si>
    <t>Inventory holding gains &amp; losses</t>
  </si>
  <si>
    <t>Segment information</t>
  </si>
  <si>
    <t>upstream</t>
  </si>
  <si>
    <t>Exploration interests</t>
  </si>
  <si>
    <t>gas &amp; low carbon energy</t>
  </si>
  <si>
    <t>oil production &amp; operations</t>
  </si>
  <si>
    <t>customers &amp; products</t>
  </si>
  <si>
    <t>Rosneft</t>
  </si>
  <si>
    <t>other businesses &amp; corporate</t>
  </si>
  <si>
    <t>Glossary</t>
  </si>
  <si>
    <t>Quarterly Financial and Operating Information 2016-2020</t>
  </si>
  <si>
    <t>Restated Financial and Operating Information 2019 - 2020</t>
  </si>
  <si>
    <t xml:space="preserve">$ million </t>
  </si>
  <si>
    <t xml:space="preserve">Q1  </t>
  </si>
  <si>
    <t xml:space="preserve">Q2  </t>
  </si>
  <si>
    <t xml:space="preserve">Q3  </t>
  </si>
  <si>
    <t xml:space="preserve">Q4  </t>
  </si>
  <si>
    <t>Net (favourable) adverse impact of adjusting items, net of tax</t>
  </si>
  <si>
    <t>Capital expenditure</t>
  </si>
  <si>
    <t>Divestment and other proceeds</t>
  </si>
  <si>
    <t>Net debt</t>
  </si>
  <si>
    <t>ROACE%</t>
  </si>
  <si>
    <t>Adjusted EBIDA</t>
  </si>
  <si>
    <t>upstream Production (mboe/d)</t>
  </si>
  <si>
    <t>Announced dividend per ordinary share (cents per share)</t>
  </si>
  <si>
    <t>RC profit (loss) per ordinary share (cents)</t>
  </si>
  <si>
    <t>RC profit (loss) per ADS (dollars)</t>
  </si>
  <si>
    <t>Underlying replacement cost profit (loss) before interest and tax</t>
  </si>
  <si>
    <t>Underlying RC profit (loss) per ordinary share (cents)</t>
  </si>
  <si>
    <t>Underlying RC profit (loss) per ADS (dollars)</t>
  </si>
  <si>
    <t>Analysis of RC profit (loss) before interest and tax</t>
  </si>
  <si>
    <t>RC profit (loss) before interest and tax</t>
  </si>
  <si>
    <t>Consolidation adjustment - UPII</t>
  </si>
  <si>
    <t>Finance costs and net finance expense relating to</t>
  </si>
  <si>
    <t>pensions and other post-retirement benefits</t>
  </si>
  <si>
    <t xml:space="preserve">RC profit (loss) before taxation </t>
  </si>
  <si>
    <t>Taxation on a RC basis</t>
  </si>
  <si>
    <t>RC profit (loss) for the period</t>
  </si>
  <si>
    <t>Attributable to</t>
  </si>
  <si>
    <t>bp shareholders</t>
  </si>
  <si>
    <t>Non-controlling interests</t>
  </si>
  <si>
    <t>Earnings on RC profit (loss)</t>
  </si>
  <si>
    <t>per ordinary share – cents</t>
  </si>
  <si>
    <t>per ADS – dollars</t>
  </si>
  <si>
    <t>Inventory holding gains (losses)</t>
  </si>
  <si>
    <t>Taxation (charge) credit on inventory holding gains and losses</t>
  </si>
  <si>
    <t xml:space="preserve">Profit (loss) for the period </t>
  </si>
  <si>
    <t>Earnings on profit (loss)</t>
  </si>
  <si>
    <t>Basic</t>
  </si>
  <si>
    <t>Diluted</t>
  </si>
  <si>
    <t>a</t>
  </si>
  <si>
    <t>Other</t>
  </si>
  <si>
    <t>b</t>
  </si>
  <si>
    <t>Analysis of underlying RC profit before interest and tax</t>
  </si>
  <si>
    <t>Underlying RC profit (loss) before interest and tax</t>
  </si>
  <si>
    <t>Underlying RC profit before interest and tax</t>
  </si>
  <si>
    <t xml:space="preserve">Underlying RC profit before taxation </t>
  </si>
  <si>
    <t>Taxation on an underlying RC basis</t>
  </si>
  <si>
    <t>Underlying RC profit for the period</t>
  </si>
  <si>
    <t>Earnings on underlying RC profit</t>
  </si>
  <si>
    <t>Restated for 2021 reporting segments</t>
  </si>
  <si>
    <t>Replacement cost profit (loss) before interest and tax by segment and geographical area</t>
  </si>
  <si>
    <t>By segment</t>
  </si>
  <si>
    <t>US</t>
  </si>
  <si>
    <t>Non-US</t>
  </si>
  <si>
    <t>Replacement cost profit (loss) before interest and tax</t>
  </si>
  <si>
    <t>By geographical area</t>
  </si>
  <si>
    <t>$ million</t>
  </si>
  <si>
    <t xml:space="preserve"> Q1 </t>
  </si>
  <si>
    <t xml:space="preserve"> Q2 </t>
  </si>
  <si>
    <t xml:space="preserve"> Q3 </t>
  </si>
  <si>
    <t xml:space="preserve"> Q4 </t>
  </si>
  <si>
    <t>Underlying replacement cost profit before interest and tax</t>
  </si>
  <si>
    <t>gas &amp; low carbon energy URCP post taxation</t>
  </si>
  <si>
    <t>oil production &amp; operations URCP post taxation</t>
  </si>
  <si>
    <t>customers &amp; products URCP post taxation</t>
  </si>
  <si>
    <t>other businesses &amp; corporate URCP post taxation</t>
  </si>
  <si>
    <t xml:space="preserve">Underlying replacement cost profit before interest </t>
  </si>
  <si>
    <t>Adjusting items</t>
  </si>
  <si>
    <t xml:space="preserve">$ million  </t>
  </si>
  <si>
    <t>Gains on sale of businesses and fixed assets</t>
  </si>
  <si>
    <t>Environmental and other provisions</t>
  </si>
  <si>
    <t>-</t>
  </si>
  <si>
    <t>Fair value accounting effects</t>
  </si>
  <si>
    <t>Impairment and losses on sale of businesses and fixed assets</t>
  </si>
  <si>
    <t>Total before interest and taxation</t>
  </si>
  <si>
    <t>Total before taxation</t>
  </si>
  <si>
    <t>Taxation credit (charge) on adjusting items</t>
  </si>
  <si>
    <t>Total after taxation for period</t>
  </si>
  <si>
    <t>c</t>
  </si>
  <si>
    <t>d</t>
  </si>
  <si>
    <t>e</t>
  </si>
  <si>
    <t>f</t>
  </si>
  <si>
    <t>g</t>
  </si>
  <si>
    <t>h</t>
  </si>
  <si>
    <t>Includes costs relating to the Gulf of Mexico oil spill. See Gulf of Mexico oil spill section for further information.</t>
  </si>
  <si>
    <t>i</t>
  </si>
  <si>
    <t>j</t>
  </si>
  <si>
    <t>Adjusting items by geographical area</t>
  </si>
  <si>
    <r>
      <t>Non-US</t>
    </r>
    <r>
      <rPr>
        <vertAlign val="superscript"/>
        <sz val="8"/>
        <rFont val="Arial"/>
        <family val="2"/>
      </rPr>
      <t xml:space="preserve"> </t>
    </r>
  </si>
  <si>
    <t xml:space="preserve">Rosneft </t>
  </si>
  <si>
    <t>Less: sales and other operating revenues between segments</t>
  </si>
  <si>
    <t>Total sales and other operating revenues</t>
  </si>
  <si>
    <t>Sales and other operating revenues include the following in relation to</t>
  </si>
  <si>
    <t>revenues from contracts with customers:</t>
  </si>
  <si>
    <t>Crude oil</t>
  </si>
  <si>
    <t>Oil products</t>
  </si>
  <si>
    <t>gas</t>
  </si>
  <si>
    <t>low carbon</t>
  </si>
  <si>
    <t>Capital expenditure on a cash basis</t>
  </si>
  <si>
    <t>Total capital expenditure by segment</t>
  </si>
  <si>
    <t>Total capital expenditure by geographical area</t>
  </si>
  <si>
    <t>Property, plant and equipment</t>
  </si>
  <si>
    <t>Net book amount by segment</t>
  </si>
  <si>
    <t>Net book amount by geographical area</t>
  </si>
  <si>
    <t>Cost, accumulated depreciation and right-of-use asset</t>
  </si>
  <si>
    <t>Cost</t>
  </si>
  <si>
    <t>Accumulated depreciation</t>
  </si>
  <si>
    <t>Group</t>
  </si>
  <si>
    <r>
      <t>Operating capital employed</t>
    </r>
    <r>
      <rPr>
        <vertAlign val="superscript"/>
        <sz val="13"/>
        <color rgb="FF7AC143"/>
        <rFont val="Arial"/>
        <family val="2"/>
      </rPr>
      <t>a</t>
    </r>
  </si>
  <si>
    <r>
      <t>US</t>
    </r>
    <r>
      <rPr>
        <vertAlign val="superscript"/>
        <sz val="8"/>
        <rFont val="Arial"/>
        <family val="2"/>
      </rPr>
      <t>b</t>
    </r>
  </si>
  <si>
    <t>Consolidation adjustment</t>
  </si>
  <si>
    <r>
      <t>Total operating capital employed</t>
    </r>
    <r>
      <rPr>
        <vertAlign val="superscript"/>
        <sz val="8"/>
        <rFont val="Arial"/>
        <family val="2"/>
      </rPr>
      <t>a</t>
    </r>
  </si>
  <si>
    <t>Goodwill</t>
  </si>
  <si>
    <t>Capital employed</t>
  </si>
  <si>
    <t>Financed by</t>
  </si>
  <si>
    <t>Finance debt</t>
  </si>
  <si>
    <t>bp shareholders’ equity</t>
  </si>
  <si>
    <t>Operating capital employed is total assets (excluding goodwill) less total liabilities, excluding finance debt and current and deferred taxation.</t>
  </si>
  <si>
    <t>Rosneft (net of tax)</t>
  </si>
  <si>
    <t>Total inventory holding gains (losses), net of tax</t>
  </si>
  <si>
    <t>Liquids ($/bbl)</t>
  </si>
  <si>
    <t>Europe</t>
  </si>
  <si>
    <t>Rest of World</t>
  </si>
  <si>
    <t>bp Average</t>
  </si>
  <si>
    <t>Natural gas ($/mcf)</t>
  </si>
  <si>
    <t>Total hydrocarbons ($/boe)</t>
  </si>
  <si>
    <t>upstream information</t>
  </si>
  <si>
    <t>Q1 YTD</t>
  </si>
  <si>
    <t>Q2 YTD</t>
  </si>
  <si>
    <t>Q3 YTD</t>
  </si>
  <si>
    <t>Q4 YTD</t>
  </si>
  <si>
    <t>Reserves calculated on an SEC basis.</t>
  </si>
  <si>
    <t>Based on additions to reserves including revisions of previous estimates, improved recovery, discoveries and extensions.</t>
  </si>
  <si>
    <t>Production costs are costs incurred to operate and maintain wells and related equipment and facilities. Amounts do not include ad valorem and severance taxes.</t>
  </si>
  <si>
    <t>Based on production volumes.</t>
  </si>
  <si>
    <t>Cost of supply comprises exploration expenditure, production costs and depreciation, depletion and amortization.</t>
  </si>
  <si>
    <t>k</t>
  </si>
  <si>
    <t>Group hydrocarbon data</t>
  </si>
  <si>
    <t>Liquefied natural gas projects</t>
  </si>
  <si>
    <t>Liquefaction project participation</t>
  </si>
  <si>
    <t xml:space="preserve">bp net </t>
  </si>
  <si>
    <t>Gross capacity</t>
  </si>
  <si>
    <t>bp %</t>
  </si>
  <si>
    <t>capacity</t>
  </si>
  <si>
    <t>Country</t>
  </si>
  <si>
    <t>Project/train</t>
  </si>
  <si>
    <t>(mtpa)</t>
  </si>
  <si>
    <t>equity</t>
  </si>
  <si>
    <t xml:space="preserve"> (mtpa)</t>
  </si>
  <si>
    <t xml:space="preserve">Markets served </t>
  </si>
  <si>
    <t>Trinidad &amp; Tobago</t>
  </si>
  <si>
    <t>Atlantic LNG Train 1</t>
  </si>
  <si>
    <t xml:space="preserve"> Dominican Republic, Spain, South America </t>
  </si>
  <si>
    <t>Atlantic LNG Trains 2-3</t>
  </si>
  <si>
    <t>Atlantic LNG Train 4</t>
  </si>
  <si>
    <t>Australia</t>
  </si>
  <si>
    <t>North West Shelf Trains 1-5</t>
  </si>
  <si>
    <t xml:space="preserve"> Japan, China, S. Korea </t>
  </si>
  <si>
    <t>Indonesia</t>
  </si>
  <si>
    <t>Tangguh Trains 1-2</t>
  </si>
  <si>
    <t xml:space="preserve"> China, S. Korea, Mexico, Japan, Indonesia</t>
  </si>
  <si>
    <t>UAE</t>
  </si>
  <si>
    <t>ADNOC Trains 1-3</t>
  </si>
  <si>
    <t>India, Japan, Pakistan, UAE, Taiwan, China</t>
  </si>
  <si>
    <t>Angola</t>
  </si>
  <si>
    <t>Angola LNG</t>
  </si>
  <si>
    <t xml:space="preserve"> Global </t>
  </si>
  <si>
    <t>Total</t>
  </si>
  <si>
    <t>Regasification terminal participation</t>
  </si>
  <si>
    <t>bp net</t>
  </si>
  <si>
    <t>ownership</t>
  </si>
  <si>
    <t>bp capacity rights</t>
  </si>
  <si>
    <t>(million standard</t>
  </si>
  <si>
    <t>Facility</t>
  </si>
  <si>
    <t>cubic feet/d)</t>
  </si>
  <si>
    <t>Cove Point</t>
  </si>
  <si>
    <t>UK</t>
  </si>
  <si>
    <t>Isle of Grain Phase 1</t>
  </si>
  <si>
    <t>Italy</t>
  </si>
  <si>
    <t>Adriatic LNG (Rovigo)</t>
  </si>
  <si>
    <t>Equity gas production into LNG plant</t>
  </si>
  <si>
    <t xml:space="preserve"> Trinidad &amp; Tobago </t>
  </si>
  <si>
    <t>bp total</t>
  </si>
  <si>
    <t>Atlantic LNG</t>
  </si>
  <si>
    <t xml:space="preserve">North West Shelf </t>
  </si>
  <si>
    <t>Bontang</t>
  </si>
  <si>
    <t>ADNOC LNG</t>
  </si>
  <si>
    <t>Trains 1-4</t>
  </si>
  <si>
    <t>Trains 1-5</t>
  </si>
  <si>
    <t>Tangguh Ph1</t>
  </si>
  <si>
    <t>LNG</t>
  </si>
  <si>
    <t>Trains 1-3</t>
  </si>
  <si>
    <t>Arrangements to supply gas to LNG plants were not in place in 2015 and 2016.</t>
  </si>
  <si>
    <r>
      <t>LNG shipping</t>
    </r>
    <r>
      <rPr>
        <b/>
        <vertAlign val="superscript"/>
        <sz val="8"/>
        <color rgb="FF7AC143"/>
        <rFont val="Arial"/>
        <family val="2"/>
      </rPr>
      <t>a</t>
    </r>
  </si>
  <si>
    <t>Vessel name</t>
  </si>
  <si>
    <t>Status</t>
  </si>
  <si>
    <t>Ownership</t>
  </si>
  <si>
    <t xml:space="preserve">Delivery date  </t>
  </si>
  <si>
    <r>
      <t>Capacity (m</t>
    </r>
    <r>
      <rPr>
        <vertAlign val="superscript"/>
        <sz val="6.5"/>
        <rFont val="Arial"/>
        <family val="2"/>
      </rPr>
      <t>3</t>
    </r>
    <r>
      <rPr>
        <sz val="6.5"/>
        <rFont val="Arial"/>
        <family val="2"/>
      </rPr>
      <t>)</t>
    </r>
  </si>
  <si>
    <t>British Emerald</t>
  </si>
  <si>
    <t>Operational</t>
  </si>
  <si>
    <t xml:space="preserve">Operating lease </t>
  </si>
  <si>
    <t xml:space="preserve">3Q 2007    </t>
  </si>
  <si>
    <t>British Ruby</t>
  </si>
  <si>
    <t xml:space="preserve">3Q 2008    </t>
  </si>
  <si>
    <t>British Sapphire</t>
  </si>
  <si>
    <t>British Diamond</t>
  </si>
  <si>
    <t xml:space="preserve">4Q 2008    </t>
  </si>
  <si>
    <t>British Partner</t>
  </si>
  <si>
    <t xml:space="preserve">2Q 2018    </t>
  </si>
  <si>
    <t>British Achiever</t>
  </si>
  <si>
    <t xml:space="preserve">4Q 2018    </t>
  </si>
  <si>
    <t>British Contributor</t>
  </si>
  <si>
    <t>British Listener</t>
  </si>
  <si>
    <t xml:space="preserve">1Q 2019    </t>
  </si>
  <si>
    <t>British Mentor</t>
  </si>
  <si>
    <t>British Sponsor</t>
  </si>
  <si>
    <t xml:space="preserve">2Q 2019    </t>
  </si>
  <si>
    <t>Kinisis</t>
  </si>
  <si>
    <t xml:space="preserve">Time-charter </t>
  </si>
  <si>
    <t>Sean Spirit</t>
  </si>
  <si>
    <t>Patris</t>
  </si>
  <si>
    <t>Adam LNG</t>
  </si>
  <si>
    <t xml:space="preserve"> Total</t>
  </si>
  <si>
    <t>Excludes shipping owned and operated within joint-arrangement projects.</t>
  </si>
  <si>
    <t>Oil and natural gas acreage at 31 December</t>
  </si>
  <si>
    <t>Thousands of acres</t>
  </si>
  <si>
    <t>North</t>
  </si>
  <si>
    <t>South</t>
  </si>
  <si>
    <t>Africa</t>
  </si>
  <si>
    <t>Asia</t>
  </si>
  <si>
    <t>Australasia</t>
  </si>
  <si>
    <r>
      <t>Total</t>
    </r>
    <r>
      <rPr>
        <b/>
        <vertAlign val="superscript"/>
        <sz val="6"/>
        <rFont val="Arial"/>
        <family val="2"/>
      </rPr>
      <t>b</t>
    </r>
  </si>
  <si>
    <t xml:space="preserve">Total </t>
  </si>
  <si>
    <t>America</t>
  </si>
  <si>
    <t>G&amp;LCE</t>
  </si>
  <si>
    <t>OP&amp;O</t>
  </si>
  <si>
    <t>Rest of</t>
  </si>
  <si>
    <r>
      <t>Russia</t>
    </r>
    <r>
      <rPr>
        <b/>
        <vertAlign val="superscript"/>
        <sz val="6"/>
        <rFont val="Arial"/>
        <family val="2"/>
      </rPr>
      <t>a</t>
    </r>
  </si>
  <si>
    <t xml:space="preserve">   Developed</t>
  </si>
  <si>
    <t>- gross</t>
  </si>
  <si>
    <t>- net</t>
  </si>
  <si>
    <r>
      <t xml:space="preserve">   Undeveloped</t>
    </r>
    <r>
      <rPr>
        <vertAlign val="superscript"/>
        <sz val="8"/>
        <rFont val="Arial"/>
        <family val="2"/>
      </rPr>
      <t>a</t>
    </r>
  </si>
  <si>
    <r>
      <t xml:space="preserve">   Undeveloped</t>
    </r>
    <r>
      <rPr>
        <vertAlign val="superscript"/>
        <sz val="8"/>
        <rFont val="Arial"/>
        <family val="2"/>
      </rPr>
      <t>c</t>
    </r>
  </si>
  <si>
    <t>Because of rounding, some totals may not exactly agree with the sum of their component parts.</t>
  </si>
  <si>
    <t>Undeveloped acreage includes leases and concessions.</t>
  </si>
  <si>
    <r>
      <t>Exploration and development wells</t>
    </r>
    <r>
      <rPr>
        <vertAlign val="superscript"/>
        <sz val="15"/>
        <color rgb="FF7AC143"/>
        <rFont val="Arial"/>
        <family val="2"/>
      </rPr>
      <t>a</t>
    </r>
  </si>
  <si>
    <r>
      <t>Total</t>
    </r>
    <r>
      <rPr>
        <b/>
        <vertAlign val="superscript"/>
        <sz val="6"/>
        <rFont val="Arial"/>
        <family val="2"/>
      </rPr>
      <t>c</t>
    </r>
  </si>
  <si>
    <r>
      <t>Russia</t>
    </r>
    <r>
      <rPr>
        <b/>
        <vertAlign val="superscript"/>
        <sz val="6"/>
        <rFont val="Arial"/>
        <family val="2"/>
      </rPr>
      <t>b</t>
    </r>
  </si>
  <si>
    <t>Exploratory</t>
  </si>
  <si>
    <t xml:space="preserve">   Productive</t>
  </si>
  <si>
    <t xml:space="preserve">   Dry</t>
  </si>
  <si>
    <t>Development</t>
  </si>
  <si>
    <r>
      <t>Oil wells</t>
    </r>
    <r>
      <rPr>
        <vertAlign val="superscript"/>
        <sz val="8"/>
        <rFont val="Arial"/>
        <family val="2"/>
      </rPr>
      <t>c</t>
    </r>
  </si>
  <si>
    <t>Gross</t>
  </si>
  <si>
    <t>Net</t>
  </si>
  <si>
    <t>Russia</t>
  </si>
  <si>
    <t xml:space="preserve">   Gross</t>
  </si>
  <si>
    <t xml:space="preserve">   Net</t>
  </si>
  <si>
    <t>Includes suspended development and long-term suspended exploratory wells.</t>
  </si>
  <si>
    <t>Oil and natural gas exploration and production activities</t>
  </si>
  <si>
    <t>Subsidiaries</t>
  </si>
  <si>
    <r>
      <t>Capitalized costs at 31 December</t>
    </r>
    <r>
      <rPr>
        <b/>
        <vertAlign val="superscript"/>
        <sz val="8"/>
        <color indexed="57"/>
        <rFont val="Arial"/>
        <family val="2"/>
      </rPr>
      <t>a b</t>
    </r>
  </si>
  <si>
    <t>Gross capitalized costs</t>
  </si>
  <si>
    <t xml:space="preserve">   Proved properties</t>
  </si>
  <si>
    <t xml:space="preserve">   Unproved properties</t>
  </si>
  <si>
    <t>Net capitalized costs</t>
  </si>
  <si>
    <r>
      <t>Costs incurred for the year ended 31 December</t>
    </r>
    <r>
      <rPr>
        <b/>
        <vertAlign val="superscript"/>
        <sz val="8"/>
        <color indexed="57"/>
        <rFont val="Arial"/>
        <family val="2"/>
      </rPr>
      <t>a b</t>
    </r>
  </si>
  <si>
    <t>Acquisition of properties</t>
  </si>
  <si>
    <t xml:space="preserve">   Proved</t>
  </si>
  <si>
    <t xml:space="preserve">   Unproved</t>
  </si>
  <si>
    <r>
      <t>Exploration and appraisal costs</t>
    </r>
    <r>
      <rPr>
        <vertAlign val="superscript"/>
        <sz val="8"/>
        <rFont val="Arial"/>
        <family val="2"/>
      </rPr>
      <t>c</t>
    </r>
  </si>
  <si>
    <t>Total costs</t>
  </si>
  <si>
    <r>
      <t>Results of operations for the year ended 31 December</t>
    </r>
    <r>
      <rPr>
        <b/>
        <vertAlign val="superscript"/>
        <sz val="8"/>
        <color indexed="57"/>
        <rFont val="Arial"/>
        <family val="2"/>
      </rPr>
      <t>a</t>
    </r>
  </si>
  <si>
    <r>
      <t>Sales and other operating revenues</t>
    </r>
    <r>
      <rPr>
        <vertAlign val="superscript"/>
        <sz val="8"/>
        <rFont val="Arial"/>
        <family val="2"/>
      </rPr>
      <t>d</t>
    </r>
  </si>
  <si>
    <t xml:space="preserve">  Third parties</t>
  </si>
  <si>
    <t xml:space="preserve">  Sales between businesses</t>
  </si>
  <si>
    <t>Exploration expenditure</t>
  </si>
  <si>
    <t>Production costs</t>
  </si>
  <si>
    <t>Production taxes</t>
  </si>
  <si>
    <r>
      <t>Other costs (income)</t>
    </r>
    <r>
      <rPr>
        <vertAlign val="superscript"/>
        <sz val="8"/>
        <rFont val="Arial"/>
        <family val="2"/>
      </rPr>
      <t>e</t>
    </r>
  </si>
  <si>
    <t>Net impairments and (gains) losses on sale of</t>
  </si>
  <si>
    <t xml:space="preserve">   businesses and fixed assets</t>
  </si>
  <si>
    <r>
      <t>Profit (loss) before taxation</t>
    </r>
    <r>
      <rPr>
        <vertAlign val="superscript"/>
        <sz val="8"/>
        <rFont val="Arial"/>
        <family val="2"/>
      </rPr>
      <t>f</t>
    </r>
  </si>
  <si>
    <t>Results of operations</t>
  </si>
  <si>
    <t>At 1 January</t>
  </si>
  <si>
    <t>Developed</t>
  </si>
  <si>
    <t>Undeveloped</t>
  </si>
  <si>
    <t>Changes attributable to:</t>
  </si>
  <si>
    <t xml:space="preserve">  Improved recovery</t>
  </si>
  <si>
    <t xml:space="preserve">  Purchases of reserves-in-place</t>
  </si>
  <si>
    <t xml:space="preserve">  Discoveries and extensions</t>
  </si>
  <si>
    <t xml:space="preserve">  Sales of reserves-in-place</t>
  </si>
  <si>
    <t>At 31 December</t>
  </si>
  <si>
    <t>Equity-accounted entities (BP share)</t>
  </si>
  <si>
    <t>Standardized measure of discounted future net cash flows and changes therein relating to proved oil and gas reserves</t>
  </si>
  <si>
    <r>
      <t>Future cash inflows</t>
    </r>
    <r>
      <rPr>
        <vertAlign val="superscript"/>
        <sz val="8"/>
        <rFont val="Arial"/>
        <family val="2"/>
      </rPr>
      <t>a</t>
    </r>
  </si>
  <si>
    <r>
      <t>Future production cost</t>
    </r>
    <r>
      <rPr>
        <vertAlign val="superscript"/>
        <sz val="8"/>
        <rFont val="Arial"/>
        <family val="2"/>
      </rPr>
      <t>b</t>
    </r>
  </si>
  <si>
    <r>
      <t>Future development cost</t>
    </r>
    <r>
      <rPr>
        <vertAlign val="superscript"/>
        <sz val="8"/>
        <rFont val="Arial"/>
        <family val="2"/>
      </rPr>
      <t>b</t>
    </r>
  </si>
  <si>
    <r>
      <t>Future taxation</t>
    </r>
    <r>
      <rPr>
        <vertAlign val="superscript"/>
        <sz val="8"/>
        <rFont val="Arial"/>
        <family val="2"/>
      </rPr>
      <t>c</t>
    </r>
  </si>
  <si>
    <t>Future net cash flows</t>
  </si>
  <si>
    <t>Total subsidiaries and equity-accounted entities</t>
  </si>
  <si>
    <t>Equity</t>
  </si>
  <si>
    <t xml:space="preserve">accounted </t>
  </si>
  <si>
    <t>entities</t>
  </si>
  <si>
    <t>Sales and transfers of oil and gas produced, net of production costs</t>
  </si>
  <si>
    <t>Development costs for the current year as estimated in previous year</t>
  </si>
  <si>
    <t>Extensions, discoveries and improved recovery, less related costs</t>
  </si>
  <si>
    <t>Net changes in prices and production cost</t>
  </si>
  <si>
    <t>Revisions of previous reserves estimates</t>
  </si>
  <si>
    <t>Net change in taxation</t>
  </si>
  <si>
    <t>Future development costs</t>
  </si>
  <si>
    <t>Net change in purchase and sales of reserves-in-place</t>
  </si>
  <si>
    <t>Addition of 10% annual discount</t>
  </si>
  <si>
    <t>Profit (loss) before interest and tax</t>
  </si>
  <si>
    <t>Inventory holding (gains) losses</t>
  </si>
  <si>
    <t>Net (favourable) adverse impact of adjusting items</t>
  </si>
  <si>
    <t>By region</t>
  </si>
  <si>
    <t>Depreciation</t>
  </si>
  <si>
    <t>low carbon energy</t>
  </si>
  <si>
    <t xml:space="preserve">gas  </t>
  </si>
  <si>
    <r>
      <t>Liquids</t>
    </r>
    <r>
      <rPr>
        <sz val="8"/>
        <rFont val="Arial"/>
        <family val="2"/>
      </rPr>
      <t xml:space="preserve"> (mb/d)</t>
    </r>
  </si>
  <si>
    <t>Natural gas (mmcf/d)</t>
  </si>
  <si>
    <r>
      <t>Total hydrocarbons</t>
    </r>
    <r>
      <rPr>
        <sz val="8"/>
        <color indexed="25"/>
        <rFont val="Arial"/>
        <family val="2"/>
      </rPr>
      <t xml:space="preserve"> (mboe/d)</t>
    </r>
  </si>
  <si>
    <t xml:space="preserve">Includes condensate, natural gas liquids and bitumen. </t>
  </si>
  <si>
    <t xml:space="preserve">Underlying replacement cost profit before interest and tax </t>
  </si>
  <si>
    <t>By business</t>
  </si>
  <si>
    <t>Convenience, fuels &amp; next-gen mobility</t>
  </si>
  <si>
    <t>Convenience gross margin</t>
  </si>
  <si>
    <t>Convenience gross margin growth, %  (at constant forex)</t>
  </si>
  <si>
    <t>Retail fuels gross margin</t>
  </si>
  <si>
    <t>Premium fuels, % of volume sold</t>
  </si>
  <si>
    <t>Customer touchpoints (# millions)</t>
  </si>
  <si>
    <t>Margin share from convenience &amp; electrification %</t>
  </si>
  <si>
    <t>Castrol</t>
  </si>
  <si>
    <t>Refining</t>
  </si>
  <si>
    <t>Refining marker margin (RMM) ($/bbl)</t>
  </si>
  <si>
    <t>US North West Coast</t>
  </si>
  <si>
    <t>US Midwest</t>
  </si>
  <si>
    <t>North West Europe</t>
  </si>
  <si>
    <t>Mediterranean</t>
  </si>
  <si>
    <t>bp Average RMM</t>
  </si>
  <si>
    <t>Refinery throughputs (mb/d)</t>
  </si>
  <si>
    <t>Total throughput</t>
  </si>
  <si>
    <t xml:space="preserve">Adjusting items </t>
  </si>
  <si>
    <t>Refineries</t>
  </si>
  <si>
    <t>thousand barrels per day</t>
  </si>
  <si>
    <t>Crude distillation</t>
  </si>
  <si>
    <r>
      <t>capacities</t>
    </r>
    <r>
      <rPr>
        <vertAlign val="superscript"/>
        <sz val="6.5"/>
        <rFont val="Arial"/>
        <family val="2"/>
      </rPr>
      <t>cd</t>
    </r>
  </si>
  <si>
    <r>
      <t>Major upgrading plant capacities</t>
    </r>
    <r>
      <rPr>
        <vertAlign val="superscript"/>
        <sz val="6.5"/>
        <rFont val="Arial"/>
        <family val="2"/>
      </rPr>
      <t>c</t>
    </r>
  </si>
  <si>
    <t>Hydro-</t>
  </si>
  <si>
    <t>treating</t>
  </si>
  <si>
    <t>Alkylation</t>
  </si>
  <si>
    <t>jet,</t>
  </si>
  <si>
    <t>Aromatics</t>
  </si>
  <si>
    <t>Fluid</t>
  </si>
  <si>
    <t>and</t>
  </si>
  <si>
    <t>gasoline</t>
  </si>
  <si>
    <t xml:space="preserve">  distillates</t>
  </si>
  <si>
    <t>Nelson</t>
  </si>
  <si>
    <t xml:space="preserve">Wholly and partly owned refineries </t>
  </si>
  <si>
    <t xml:space="preserve"> interest</t>
  </si>
  <si>
    <t xml:space="preserve"> bp </t>
  </si>
  <si>
    <t>Vacuum</t>
  </si>
  <si>
    <t xml:space="preserve"> catalytic</t>
  </si>
  <si>
    <t xml:space="preserve"> Hydro- </t>
  </si>
  <si>
    <t>Catalytic</t>
  </si>
  <si>
    <t>poly-</t>
  </si>
  <si>
    <t xml:space="preserve">and </t>
  </si>
  <si>
    <t>Vis-</t>
  </si>
  <si>
    <t xml:space="preserve"> iso-</t>
  </si>
  <si>
    <t>Complexity</t>
  </si>
  <si>
    <t>at 31 December 2019</t>
  </si>
  <si>
    <r>
      <t>%</t>
    </r>
    <r>
      <rPr>
        <vertAlign val="superscript"/>
        <sz val="6.5"/>
        <rFont val="Arial"/>
        <family val="2"/>
      </rPr>
      <t>e</t>
    </r>
  </si>
  <si>
    <t xml:space="preserve"> Total </t>
  </si>
  <si>
    <t xml:space="preserve"> share </t>
  </si>
  <si>
    <t xml:space="preserve"> distilation</t>
  </si>
  <si>
    <t xml:space="preserve"> cracking</t>
  </si>
  <si>
    <t xml:space="preserve"> cracking </t>
  </si>
  <si>
    <t xml:space="preserve"> reforming</t>
  </si>
  <si>
    <t>merization</t>
  </si>
  <si>
    <t>naphtha</t>
  </si>
  <si>
    <t xml:space="preserve"> heavier</t>
  </si>
  <si>
    <t>breaking</t>
  </si>
  <si>
    <t>Coker</t>
  </si>
  <si>
    <t xml:space="preserve">merization </t>
  </si>
  <si>
    <t>Asphalt</t>
  </si>
  <si>
    <r>
      <t>Hydrogen</t>
    </r>
    <r>
      <rPr>
        <vertAlign val="superscript"/>
        <sz val="6.5"/>
        <rFont val="Arial"/>
        <family val="2"/>
      </rPr>
      <t>f</t>
    </r>
  </si>
  <si>
    <r>
      <t>Sulphur</t>
    </r>
    <r>
      <rPr>
        <vertAlign val="superscript"/>
        <sz val="6.5"/>
        <rFont val="Arial"/>
        <family val="2"/>
      </rPr>
      <t>g</t>
    </r>
  </si>
  <si>
    <r>
      <t xml:space="preserve"> Other</t>
    </r>
    <r>
      <rPr>
        <vertAlign val="superscript"/>
        <sz val="6.5"/>
        <rFont val="Arial"/>
        <family val="2"/>
      </rPr>
      <t>h</t>
    </r>
  </si>
  <si>
    <r>
      <t>Index</t>
    </r>
    <r>
      <rPr>
        <vertAlign val="superscript"/>
        <sz val="6.5"/>
        <rFont val="Arial"/>
        <family val="2"/>
      </rPr>
      <t>i</t>
    </r>
  </si>
  <si>
    <t>Rounded</t>
  </si>
  <si>
    <t>Washington</t>
  </si>
  <si>
    <t>Cherry Point</t>
  </si>
  <si>
    <t>Indiana</t>
  </si>
  <si>
    <t>Whiting</t>
  </si>
  <si>
    <t>Ohio</t>
  </si>
  <si>
    <t>Toledo</t>
  </si>
  <si>
    <t>Germany</t>
  </si>
  <si>
    <t>Gelsenkirchen</t>
  </si>
  <si>
    <t>Lingen</t>
  </si>
  <si>
    <t>Netherlands</t>
  </si>
  <si>
    <t>Rotterdam</t>
  </si>
  <si>
    <t>Spain</t>
  </si>
  <si>
    <t>Castellón</t>
  </si>
  <si>
    <t>Rest of world</t>
  </si>
  <si>
    <t>Kwinana</t>
  </si>
  <si>
    <t>New Zealand</t>
  </si>
  <si>
    <t>South Africa</t>
  </si>
  <si>
    <r>
      <t>Durban</t>
    </r>
    <r>
      <rPr>
        <vertAlign val="superscript"/>
        <sz val="8"/>
        <rFont val="Arial"/>
        <family val="2"/>
      </rPr>
      <t>k</t>
    </r>
  </si>
  <si>
    <t>This does not include bp’s interest in Pan American Energy Group.</t>
  </si>
  <si>
    <t>On 31 December 2019 we completed the sale of our interest in the German Bayernoil refinery</t>
  </si>
  <si>
    <t>Crude distillation capacity is gross rated capacity, which is defined as the highest average sustained unit rate for a consecutive 30-day period under normal operational conditions.</t>
  </si>
  <si>
    <t>These are shown as bp share of capacities; bp has varying interests.</t>
  </si>
  <si>
    <t>bp share of equity, which is not necessarily the same as bp share of processing entitlements.</t>
  </si>
  <si>
    <t>Reported as standard cubic feet per day.</t>
  </si>
  <si>
    <t>Reported as tonnes per day.</t>
  </si>
  <si>
    <t>Other consists of ethyl tertiary butyl ether, methyl tertiary butyl ether and lubricants units.</t>
  </si>
  <si>
    <t xml:space="preserve">Nelson Complexity Index is calculated as defined by the Oil and gas Journal. In general, the higher a refinery’s Nelson Complexity Index, the greater that refinery’s ability to make higher-value products from a given feedstock. </t>
  </si>
  <si>
    <t>Regional refining distillation capacity</t>
  </si>
  <si>
    <t xml:space="preserve"> thousand barrels per day</t>
  </si>
  <si>
    <t>US West Coast</t>
  </si>
  <si>
    <t>Total US</t>
  </si>
  <si>
    <t>Refinery throughputs and utilization</t>
  </si>
  <si>
    <t>Refinery throughputs reflect crude oil and other feedstock volumes.</t>
  </si>
  <si>
    <t>Crude distillation capacity is gross rated capacity, which is defined as the highest average sustained unit rate for a consecutive 30-day period.</t>
  </si>
  <si>
    <t>Refinery utilization is annual throughput (thousands of barrels per day) divided by the average crude distillation capacity, expressed as a percentage.</t>
  </si>
  <si>
    <t>Crude oil input</t>
  </si>
  <si>
    <t xml:space="preserve"> % </t>
  </si>
  <si>
    <t>High sulphur crude</t>
  </si>
  <si>
    <t>Low sulphur crude is a crude which has sulphur content of less than 0.5%.</t>
  </si>
  <si>
    <r>
      <t>Refinery yield</t>
    </r>
    <r>
      <rPr>
        <vertAlign val="superscript"/>
        <sz val="8"/>
        <color rgb="FF7AC143"/>
        <rFont val="Arial"/>
        <family val="2"/>
      </rPr>
      <t>a</t>
    </r>
  </si>
  <si>
    <t xml:space="preserve"> thousand barrels per day </t>
  </si>
  <si>
    <t>Aviation fuels</t>
  </si>
  <si>
    <t>gasolines</t>
  </si>
  <si>
    <t>Middle distillates</t>
  </si>
  <si>
    <t>Fuel oil</t>
  </si>
  <si>
    <r>
      <t>Other products</t>
    </r>
    <r>
      <rPr>
        <vertAlign val="superscript"/>
        <sz val="8"/>
        <rFont val="Arial"/>
        <family val="2"/>
      </rPr>
      <t>b</t>
    </r>
  </si>
  <si>
    <t>Refinery yields exceed throughputs because of volumetric expansion.</t>
  </si>
  <si>
    <t>Other products include lubricants, petrochemicals, bitumen, petroleum coke and LPG.</t>
  </si>
  <si>
    <r>
      <t>Retail sites</t>
    </r>
    <r>
      <rPr>
        <vertAlign val="superscript"/>
        <sz val="15"/>
        <color rgb="FF7AC143"/>
        <rFont val="Arial"/>
        <family val="2"/>
      </rPr>
      <t>a</t>
    </r>
  </si>
  <si>
    <t>at 31 December</t>
  </si>
  <si>
    <r>
      <t xml:space="preserve"> </t>
    </r>
    <r>
      <rPr>
        <vertAlign val="superscript"/>
        <sz val="8"/>
        <rFont val="Arial"/>
        <family val="2"/>
      </rPr>
      <t xml:space="preserve"> </t>
    </r>
    <r>
      <rPr>
        <b/>
        <sz val="7"/>
        <color indexed="57"/>
        <rFont val="Arial"/>
        <family val="2"/>
      </rPr>
      <t xml:space="preserve">      </t>
    </r>
  </si>
  <si>
    <r>
      <t>Oil sales volumes</t>
    </r>
    <r>
      <rPr>
        <vertAlign val="superscript"/>
        <sz val="15"/>
        <color rgb="FF7AC143"/>
        <rFont val="Arial"/>
        <family val="2"/>
      </rPr>
      <t>a</t>
    </r>
  </si>
  <si>
    <t>Refined product marketing sales volumes by region</t>
  </si>
  <si>
    <t>Total marketing sales volumes by product</t>
  </si>
  <si>
    <r>
      <t>Total marketing sales</t>
    </r>
    <r>
      <rPr>
        <vertAlign val="superscript"/>
        <sz val="8"/>
        <rFont val="Arial"/>
        <family val="2"/>
      </rPr>
      <t>c</t>
    </r>
  </si>
  <si>
    <t>Total refined product sales</t>
  </si>
  <si>
    <t>Total oil sales</t>
  </si>
  <si>
    <t>Excludes sales to other bp businesses and sales of petrochemicals products.</t>
  </si>
  <si>
    <t>Other products include lubricants, petroleum coke, bitumen and LPG.</t>
  </si>
  <si>
    <t>Trading/supply sales are sales to large unbranded resellers and other oil companies.</t>
  </si>
  <si>
    <t>Replacement cost profit before interest and tax</t>
  </si>
  <si>
    <t>Net charge (credit) for adjusting items</t>
  </si>
  <si>
    <t>Production (net of royalties) (bp share)</t>
  </si>
  <si>
    <t>Liquids (mb/d)</t>
  </si>
  <si>
    <t>Total hydrocarbons (mboe/d)</t>
  </si>
  <si>
    <t>Adjusted earnings before interest, depreciation and amortization (EBIDA)</t>
  </si>
  <si>
    <t xml:space="preserve">Capital expenditure </t>
  </si>
  <si>
    <t>Consolidation adjustment – UPII</t>
  </si>
  <si>
    <t>Consolidation adjustment – UPII is unrealized profit in inventory arising on inter-segment transactions.</t>
  </si>
  <si>
    <t xml:space="preserve">Effective tax rate (ETR) on replacement cost (RC) profit or loss </t>
  </si>
  <si>
    <t>Gearing and net debt</t>
  </si>
  <si>
    <t>Gearing including leases and net debt including leases</t>
  </si>
  <si>
    <t>Hydrocarbons</t>
  </si>
  <si>
    <t xml:space="preserve">Inventory holding gains and losses </t>
  </si>
  <si>
    <t>Liquids</t>
  </si>
  <si>
    <t>Operating capital employed</t>
  </si>
  <si>
    <t>Operating cash flow</t>
  </si>
  <si>
    <t>Operating cash flow is net cash provided by (used in) operating activities as stated in the condensed group cash flow statement. When used in the context of a segment rather than the group, the terms refer to the segment’s share thereof.</t>
  </si>
  <si>
    <t>Operating cash flow excluding Gulf of Mexico oil spill payments</t>
  </si>
  <si>
    <t>Production-sharing agreement/contract (PSA/PSC)</t>
  </si>
  <si>
    <t>Realizations</t>
  </si>
  <si>
    <t>Refining availability</t>
  </si>
  <si>
    <t>Refining availability represents Solomon Associates’ operational availability for bp-operated refineries, which is defined as the percentage of the year that a unit is available for processing after subtracting the annualized time lost due to turnaround activity and all planned mechanical, process and regulatory downtime.</t>
  </si>
  <si>
    <t>Refining marker margin (RMM)</t>
  </si>
  <si>
    <t>The Refining marker margin (RMM) is the average of regional indicator margins weighted for bp’s crude refining capacity in each region. Each regional marker margin is based on product yields and a marker crude oil deemed appropriate for the region. The regional indicator margins may not be representative of the margins achieved by bp in any period because of bp’s particular refinery configurations and crude and product slate.</t>
  </si>
  <si>
    <t>Refinery capacity utilization</t>
  </si>
  <si>
    <t>Refinery utilization is calculated as annual throughput (thousands of barrels per day) divided by crude distillation capacity.</t>
  </si>
  <si>
    <t>Replacement cost (RC) profit or loss</t>
  </si>
  <si>
    <t xml:space="preserve">RC profit or loss per share </t>
  </si>
  <si>
    <t>Return on average capital employed (ROACE)</t>
  </si>
  <si>
    <t>Group income statement by quarter</t>
  </si>
  <si>
    <t>Earnings from joint ventures - after interest and tax</t>
  </si>
  <si>
    <t>Earnings from associates - after interest and tax</t>
  </si>
  <si>
    <t>Interest and other income</t>
  </si>
  <si>
    <t>Total revenues and other income</t>
  </si>
  <si>
    <t>Production and similar taxes</t>
  </si>
  <si>
    <t>Exploration expense</t>
  </si>
  <si>
    <t>Distribution and administration expenses</t>
  </si>
  <si>
    <t>Profit (loss) before interest and taxation</t>
  </si>
  <si>
    <t>Net finance expense relating to pensions and other</t>
  </si>
  <si>
    <t>post-retirement benefits</t>
  </si>
  <si>
    <t>Profit (loss) before taxation</t>
  </si>
  <si>
    <t>Earnings per share</t>
  </si>
  <si>
    <t>Profit (loss) for the period attributable to bp shareholders</t>
  </si>
  <si>
    <t xml:space="preserve">   Per ordinary share (cents)</t>
  </si>
  <si>
    <t xml:space="preserve">   Per ADS (dollars)</t>
  </si>
  <si>
    <t>Condensed group statement of comprehensive income</t>
  </si>
  <si>
    <t>Profit (loss) for the period</t>
  </si>
  <si>
    <t>Other comprehensive income</t>
  </si>
  <si>
    <t>Items that may be reclassified subsequently to profit or loss</t>
  </si>
  <si>
    <t xml:space="preserve">Exchange (gains) losses on translation of foreign operations reclassified </t>
  </si>
  <si>
    <t xml:space="preserve">  to gain or loss on sale of businesses and fixed assets</t>
  </si>
  <si>
    <t>Cash flow hedges and costs of hedging</t>
  </si>
  <si>
    <t>Share of items relating to equity-accounted entities, net of tax</t>
  </si>
  <si>
    <t>Income tax relating to items that may be reclassified</t>
  </si>
  <si>
    <t>Items that will not be reclassified to profit or loss</t>
  </si>
  <si>
    <t>Remeasurements of the net pension and other post-retirement benefit liability or asset</t>
  </si>
  <si>
    <t>Cash flow hedges that will subsequently be transferred to the balance sheet</t>
  </si>
  <si>
    <t>Income tax relating to items that will not be reclassified</t>
  </si>
  <si>
    <t>Total comprehensive income</t>
  </si>
  <si>
    <t>Condensed group cash flow statement</t>
  </si>
  <si>
    <t>Operating activities</t>
  </si>
  <si>
    <t>Adjustments to reconcile profit (loss) before taxation to net cash provided by operating activities</t>
  </si>
  <si>
    <t>Depreciation, depletion and amortization and exploration expenditure written off</t>
  </si>
  <si>
    <t>Impairment and (gain) loss on sale of businesses and fixed assets</t>
  </si>
  <si>
    <t>Earnings from equity-accounted entities, less dividends received</t>
  </si>
  <si>
    <t>Net charge for interest and other finance expense, less net interest paid</t>
  </si>
  <si>
    <t>Share-based payments</t>
  </si>
  <si>
    <t>Net operating charge for pensions and other post-retirement benefits, less contributions</t>
  </si>
  <si>
    <t xml:space="preserve">      and benefit payments for unfunded plans</t>
  </si>
  <si>
    <t>Net charge for provisions, less payments</t>
  </si>
  <si>
    <t>Movements in inventories and other current and non-current assets and liabilities</t>
  </si>
  <si>
    <t>Income taxes paid</t>
  </si>
  <si>
    <t>Net cash provided by operating activities</t>
  </si>
  <si>
    <t>Investing activities</t>
  </si>
  <si>
    <t>Expenditure on property, plant and equipment, intangible and other assets</t>
  </si>
  <si>
    <t>Acquisitions, net of cash acquired</t>
  </si>
  <si>
    <t>Investment in joint ventures</t>
  </si>
  <si>
    <t>Investment in associates</t>
  </si>
  <si>
    <t>Total cash capital expenditure</t>
  </si>
  <si>
    <t>Proceeds from disposal of fixed assets</t>
  </si>
  <si>
    <t>Proceeds from disposal of businesses, net of cash disposed</t>
  </si>
  <si>
    <t>Proceeds from loan repayments</t>
  </si>
  <si>
    <t>Net cash provided by (used in) investing activities</t>
  </si>
  <si>
    <t>Financing activities</t>
  </si>
  <si>
    <t>Net issue (repurchase) of shares</t>
  </si>
  <si>
    <t>Proceeds from long-term financing</t>
  </si>
  <si>
    <t>Net increase (decrease) in short-term debt</t>
  </si>
  <si>
    <t>Issue of perpetual hybrid bonds</t>
  </si>
  <si>
    <t>Redemption of perpetual hybrid bonds</t>
  </si>
  <si>
    <t>Payments on perpetual hybrid bonds</t>
  </si>
  <si>
    <t>Payments relating to transactions involving non-controlling interests (other)</t>
  </si>
  <si>
    <t>Receipts relating to transactions involving non-controlling interests (other)</t>
  </si>
  <si>
    <t>Net cash provided by (used in) financing activities</t>
  </si>
  <si>
    <t>Currency translation differences relating to cash and cash equivalents</t>
  </si>
  <si>
    <t>Increase (decrease) in cash and cash equivalents</t>
  </si>
  <si>
    <t>Q1 2020</t>
  </si>
  <si>
    <t>Q2 2020</t>
  </si>
  <si>
    <t>Q3 2020</t>
  </si>
  <si>
    <t>Q4 2020</t>
  </si>
  <si>
    <t>Non-current assets </t>
  </si>
  <si>
    <t>Intangible assets</t>
  </si>
  <si>
    <t>Investments in joint ventures</t>
  </si>
  <si>
    <t>Investments in associates</t>
  </si>
  <si>
    <t>Other investments</t>
  </si>
  <si>
    <t>Fixed assets</t>
  </si>
  <si>
    <t>Loans</t>
  </si>
  <si>
    <t>Trade and other receivables</t>
  </si>
  <si>
    <t>Derivative financial instruments</t>
  </si>
  <si>
    <t>Prepayments</t>
  </si>
  <si>
    <t>Deferred tax assets</t>
  </si>
  <si>
    <t>Defined benefit pension plan surpluses</t>
  </si>
  <si>
    <t>Current assets</t>
  </si>
  <si>
    <t>Inventories</t>
  </si>
  <si>
    <t>Current tax receivable</t>
  </si>
  <si>
    <t>Cash and cash equivalents</t>
  </si>
  <si>
    <t>Assets classified as held for sale</t>
  </si>
  <si>
    <t>Total assets</t>
  </si>
  <si>
    <t>Current liabilities</t>
  </si>
  <si>
    <t>Trade and other payables</t>
  </si>
  <si>
    <t>Accruals</t>
  </si>
  <si>
    <t>Current tax payable</t>
  </si>
  <si>
    <t>Provisions</t>
  </si>
  <si>
    <t>Liabilities directly associated with assets classified as held for sale</t>
  </si>
  <si>
    <t>Non-current liabilities</t>
  </si>
  <si>
    <t>Other payables</t>
  </si>
  <si>
    <t>Deferred tax liabilities</t>
  </si>
  <si>
    <t>Defined benefit pension plan and other post-retirement benefit plan deficits</t>
  </si>
  <si>
    <t>Total liabilities</t>
  </si>
  <si>
    <t>Net assets</t>
  </si>
  <si>
    <t>Total equity</t>
  </si>
  <si>
    <t>Gulf of Mexico oil spill payables and provisions</t>
  </si>
  <si>
    <t>Deferred tax asset</t>
  </si>
  <si>
    <t>Pre-tax cash flows</t>
  </si>
  <si>
    <t>Post tax cash flows</t>
  </si>
  <si>
    <t>Less: cash and cash equivalents</t>
  </si>
  <si>
    <t>Lease liabilities</t>
  </si>
  <si>
    <t>Net partner (receivable) payable for leases entered into on behalf of joint operations</t>
  </si>
  <si>
    <t>Net debt including leases</t>
  </si>
  <si>
    <t xml:space="preserve">Third quarter 2020 includes $316 million of cash and $19 million of finance debt included in assets and liabilities held for sale in the group balance sheet.
Second quarter 2020 includes $436 million of cash and $24 million of finance debt included in assets and liabilities held for sale in the group balance sheet.
</t>
  </si>
  <si>
    <t>Debt ratios and Debt ratios including leases</t>
  </si>
  <si>
    <t>$ million, except ratios</t>
  </si>
  <si>
    <t>Dividends paid per ordinary share</t>
  </si>
  <si>
    <t>cents</t>
  </si>
  <si>
    <t>pence</t>
  </si>
  <si>
    <t>Dividends paid per ADS (cents)</t>
  </si>
  <si>
    <t>Scrip dividends</t>
  </si>
  <si>
    <t>Number of shares issued (millions)</t>
  </si>
  <si>
    <t>Value of shares issued ($ million)</t>
  </si>
  <si>
    <t>Inventory holding (gains) losses, net of tax</t>
  </si>
  <si>
    <t>Underlying effective tax rate (ETR) (%)</t>
  </si>
  <si>
    <t>Profit (loss) attributable to bp shareholders</t>
  </si>
  <si>
    <t>Replacement cost (RC) profit</t>
  </si>
  <si>
    <t>Replacement cost profit (loss) attributable to bp shareholders</t>
  </si>
  <si>
    <t>Underlying replacement cost profit (loss) attributable to bp shareholders</t>
  </si>
  <si>
    <t>Note: combines the previously separately disclosed items 'Non-operating items' and 'Fair value accounting effects'.</t>
  </si>
  <si>
    <t>Third quarter 2020 includes $316 million (second quarter 2020 $436 million) of cash and cash equivalents classified as assets held for sale in the group balance sheet. Second quarter 2020 includes $436 million of cash and cash equivalents classified as assets held for sale in the group balance sheet.</t>
  </si>
  <si>
    <t>Oil and gas exploration and production activities</t>
  </si>
  <si>
    <t>Discounted future cash flow relating to proved oil and gas reserves</t>
  </si>
  <si>
    <t>Movements in reserves</t>
  </si>
  <si>
    <t>customers - convenience &amp; mobility</t>
  </si>
  <si>
    <t>Castrol - included in customers</t>
  </si>
  <si>
    <t>products - refining &amp; trading</t>
  </si>
  <si>
    <t>petrochemicals</t>
  </si>
  <si>
    <t>Castrol premium lubricants, % of volume sold (Global)</t>
  </si>
  <si>
    <t>Realizations are based on sales by consolidated subsidiaries only - this excludes equity-accounted entities.</t>
  </si>
  <si>
    <r>
      <t>upstream unit production costs*</t>
    </r>
    <r>
      <rPr>
        <vertAlign val="superscript"/>
        <sz val="8"/>
        <rFont val="Arial"/>
        <family val="2"/>
      </rPr>
      <t xml:space="preserve">  </t>
    </r>
    <r>
      <rPr>
        <sz val="8"/>
        <rFont val="Arial"/>
        <family val="2"/>
      </rPr>
      <t>($/boe)</t>
    </r>
  </si>
  <si>
    <t>Based on information received from Rosneft as at 31 December.</t>
  </si>
  <si>
    <r>
      <t>gas wells</t>
    </r>
    <r>
      <rPr>
        <vertAlign val="superscript"/>
        <sz val="8"/>
        <rFont val="Arial"/>
        <family val="2"/>
      </rPr>
      <t>d</t>
    </r>
  </si>
  <si>
    <t>Liquids and natural gas. Natural gas is converted to oil equivalent at 5.8 billion cubic feet = 1 million barrels.</t>
  </si>
  <si>
    <t xml:space="preserve">Operating cash flow </t>
  </si>
  <si>
    <t xml:space="preserve">2020 disclosures relating to this metric will not be published until after the bp group annual report and accounts has been released. </t>
  </si>
  <si>
    <t xml:space="preserve">All amounts relating to the Gulf of Mexico oil spill are included in other businesses &amp; corporate - US. </t>
  </si>
  <si>
    <t>New reported Segment</t>
  </si>
  <si>
    <t>Total Capital expenditure</t>
  </si>
  <si>
    <t>Rosneft URCP post taxation</t>
  </si>
  <si>
    <t>Renewables Pipeline bp net, GW</t>
  </si>
  <si>
    <t xml:space="preserve">Castrol </t>
  </si>
  <si>
    <t>Total customers &amp; products sales and other revenues</t>
  </si>
  <si>
    <t>Total depreciation, depletion and amortization</t>
  </si>
  <si>
    <t>Second quarter 2020 include exploration write-offs of $1,969 million relating to fair value ascribed to certain licences as part of the accounting at the time of acquisition of upstream assets in Brazil, India and the Gulf of Mexico and the impairment of certain intangible assets in Mauritania and Senegal.</t>
  </si>
  <si>
    <t>Cash and cash equivalents at beginning of period</t>
  </si>
  <si>
    <t>Repayments of long-term financing</t>
  </si>
  <si>
    <t>Lease liability payments</t>
  </si>
  <si>
    <t>Gearing</t>
  </si>
  <si>
    <t>Gearing including leases</t>
  </si>
  <si>
    <t>Right-of-use asset</t>
  </si>
  <si>
    <t>Exploration expenditure written off</t>
  </si>
  <si>
    <t>Average realizations</t>
  </si>
  <si>
    <t>Production (net of royalties)</t>
  </si>
  <si>
    <r>
      <t>Total liquids</t>
    </r>
    <r>
      <rPr>
        <sz val="8"/>
        <rFont val="Arial"/>
        <family val="2"/>
      </rPr>
      <t xml:space="preserve"> ($/bbl)</t>
    </r>
  </si>
  <si>
    <r>
      <t>Total hydrocarbons</t>
    </r>
    <r>
      <rPr>
        <sz val="8"/>
        <rFont val="Arial"/>
        <family val="2"/>
      </rPr>
      <t xml:space="preserve"> ($/boe)</t>
    </r>
  </si>
  <si>
    <t>Adjusted EBITDA</t>
  </si>
  <si>
    <t>Total Capital Expenditure</t>
  </si>
  <si>
    <t>Renewables Pipeline - Americas bp net, GW</t>
  </si>
  <si>
    <t>Renewables Pipeline - Asia Pacific bp net, GW</t>
  </si>
  <si>
    <t>Renewables Pipeline - Europe bp net, GW</t>
  </si>
  <si>
    <t>Renewables Pipeline - Other bp net, GW</t>
  </si>
  <si>
    <t>Of which by geographical area:</t>
  </si>
  <si>
    <t>Of which by technology:</t>
  </si>
  <si>
    <t>Renewables Pipeline - Solar bp net, GW</t>
  </si>
  <si>
    <t>Total Developed Renewables to FID and Renewables Pipeline bp net, GW</t>
  </si>
  <si>
    <t>Total taxation on adjusting items</t>
  </si>
  <si>
    <t>Adjusted Earnings before interest, taxation, depreciation and amortization (Adjusted EBITDA)</t>
  </si>
  <si>
    <t>Assets (Liabilities) for current and deferred taxation</t>
  </si>
  <si>
    <t>Total Europe</t>
  </si>
  <si>
    <t>Canada</t>
  </si>
  <si>
    <t>Total Rest of North America</t>
  </si>
  <si>
    <t>Total North America</t>
  </si>
  <si>
    <t>Total South America</t>
  </si>
  <si>
    <t>Total Africa</t>
  </si>
  <si>
    <t>Azerbaijan</t>
  </si>
  <si>
    <t>India</t>
  </si>
  <si>
    <t>Total Rest of Asia</t>
  </si>
  <si>
    <t>Total Asia</t>
  </si>
  <si>
    <t>Eastern Indonesia</t>
  </si>
  <si>
    <t>Total Australasia</t>
  </si>
  <si>
    <t>Equity-accounted entities (bp share)</t>
  </si>
  <si>
    <t>Argentina</t>
  </si>
  <si>
    <t>Bolivia</t>
  </si>
  <si>
    <t>Mexico</t>
  </si>
  <si>
    <t>Norway</t>
  </si>
  <si>
    <t>Egypt</t>
  </si>
  <si>
    <t>Total subsidiaries</t>
  </si>
  <si>
    <t>Total equity-accounted entities</t>
  </si>
  <si>
    <t>bp's net production by country</t>
  </si>
  <si>
    <t>bp's net production by country - natural gas</t>
  </si>
  <si>
    <t>Because of rounding, some totals may not agree exactly with the sum of their component parts.</t>
  </si>
  <si>
    <t>million cubic feet per day</t>
  </si>
  <si>
    <t>bp's net production by country - natural gas liquids</t>
  </si>
  <si>
    <t>Includes condensate.</t>
  </si>
  <si>
    <t>Production excludes royalties due to others whether payable in cash or in kind where the royalty owner has a direct interest in the underlying production and the option and ability to make lifting and sales arrangements independently.</t>
  </si>
  <si>
    <t>Volumes relate to six bp-operated fields within ETAP. bp has no interests in the remaining three ETAP fields, which are operated by Shell.</t>
  </si>
  <si>
    <t>All of the production from Canada in Subsidiaries is bitumen.</t>
  </si>
  <si>
    <r>
      <t xml:space="preserve">bp's net production by country - crude oil </t>
    </r>
    <r>
      <rPr>
        <b/>
        <vertAlign val="superscript"/>
        <sz val="8"/>
        <color rgb="FF388A22"/>
        <rFont val="Arial"/>
        <family val="2"/>
      </rPr>
      <t>a</t>
    </r>
  </si>
  <si>
    <r>
      <t>bp net share of production</t>
    </r>
    <r>
      <rPr>
        <vertAlign val="superscript"/>
        <sz val="8"/>
        <rFont val="Arial"/>
        <family val="2"/>
      </rPr>
      <t>b</t>
    </r>
  </si>
  <si>
    <r>
      <t>Lower 48 onshore</t>
    </r>
    <r>
      <rPr>
        <vertAlign val="superscript"/>
        <sz val="8"/>
        <rFont val="Arial"/>
        <family val="2"/>
      </rPr>
      <t>c</t>
    </r>
  </si>
  <si>
    <r>
      <t>Gulf of Mexico deepwater</t>
    </r>
    <r>
      <rPr>
        <vertAlign val="superscript"/>
        <sz val="8"/>
        <rFont val="Arial"/>
        <family val="2"/>
      </rPr>
      <t>c</t>
    </r>
  </si>
  <si>
    <r>
      <t>Alaska</t>
    </r>
    <r>
      <rPr>
        <vertAlign val="superscript"/>
        <sz val="8"/>
        <rFont val="Arial"/>
        <family val="2"/>
      </rPr>
      <t>c</t>
    </r>
  </si>
  <si>
    <r>
      <t>Egypt</t>
    </r>
    <r>
      <rPr>
        <vertAlign val="superscript"/>
        <sz val="8"/>
        <rFont val="Arial"/>
        <family val="2"/>
      </rPr>
      <t>c</t>
    </r>
  </si>
  <si>
    <r>
      <t>UK</t>
    </r>
    <r>
      <rPr>
        <vertAlign val="superscript"/>
        <sz val="8"/>
        <rFont val="Arial"/>
        <family val="2"/>
      </rPr>
      <t>d</t>
    </r>
  </si>
  <si>
    <r>
      <t>Total subsidiaries and equity-accounted entities</t>
    </r>
    <r>
      <rPr>
        <vertAlign val="superscript"/>
        <sz val="8"/>
        <rFont val="Arial"/>
        <family val="2"/>
      </rPr>
      <t>f</t>
    </r>
  </si>
  <si>
    <t>Natural gas production volumes exclude gas consumed in operations within the lease boundaries of the producing field, but the related reserves are included in the group’s reserves.</t>
  </si>
  <si>
    <r>
      <t>Total subsidiaries</t>
    </r>
    <r>
      <rPr>
        <vertAlign val="superscript"/>
        <sz val="8"/>
        <rFont val="Arial"/>
        <family val="2"/>
      </rPr>
      <t>g</t>
    </r>
  </si>
  <si>
    <r>
      <t>Total equity-accounted entities</t>
    </r>
    <r>
      <rPr>
        <vertAlign val="superscript"/>
        <sz val="8"/>
        <rFont val="Arial"/>
        <family val="2"/>
      </rPr>
      <t>g</t>
    </r>
  </si>
  <si>
    <t>Abu Dhabi</t>
  </si>
  <si>
    <t>Taxation on underlying replacement cost profit</t>
  </si>
  <si>
    <t>Taxation</t>
  </si>
  <si>
    <t>Summary</t>
  </si>
  <si>
    <t>bp-operated upstream plant reliability*  % (YTD)</t>
  </si>
  <si>
    <t>Total production - total hydrocarbons (mboe/d)</t>
  </si>
  <si>
    <t>Costs of decommissioning are included in capitalized costs at 31 December but are excluded from costs incurred for the year.</t>
  </si>
  <si>
    <t>Includes exploration and appraisal drilling expenditures, which are capitalized within intangible assets, and geological and geophysical exploration costs, which are charged to income as incurred.</t>
  </si>
  <si>
    <t>Presented net of transportation costs, purchases and sales taxes.</t>
  </si>
  <si>
    <t>Includes property taxes and other government take. The UK region includes a $330-million gain which is offset by corresponding charges primarily in the US region, relating to the group self-insurance programme.</t>
  </si>
  <si>
    <t>Excludes the unwinding of the discount on provisions and payables amounting to $369 million which is included in finance costs in the group income statement.</t>
  </si>
  <si>
    <t>Crude oil includes condensate and bitumen. Proved reserves exclude royalties due to others, whether payable in cash or in kind, where the royalty owner has a direct interest in the underlying production and the option and ability to make lifting and sales arrangements independently.</t>
  </si>
  <si>
    <t>Includes 362 million barrels of crude oil associated with Assets Held for Sale in the USA.</t>
  </si>
  <si>
    <t>Volumes of equity-accounted entities include volumes of equity-accounted investments of those entities.</t>
  </si>
  <si>
    <t>Includes 346 million barrels of crude oil in respect of the 6.17% non-controlling interest in Rosneft, including 26 mmbbl held through bp’s interests in Russia other than Rosneft.</t>
  </si>
  <si>
    <t>Total proved crude oil reserves held as part of our equity interest in Rosneft is 5,604 million barrels, comprising less than 1 million barrels in Egypt, Vietnam, Iraq and Canada, 35 million barrels in Venezuela and 5,568 million barrels in Russia.</t>
  </si>
  <si>
    <r>
      <t>Equity-accounted entities (BP share)</t>
    </r>
    <r>
      <rPr>
        <b/>
        <vertAlign val="superscript"/>
        <sz val="8"/>
        <color rgb="FF388A22"/>
        <rFont val="Arial"/>
        <family val="2"/>
      </rPr>
      <t>f</t>
    </r>
  </si>
  <si>
    <r>
      <t>US</t>
    </r>
    <r>
      <rPr>
        <b/>
        <vertAlign val="superscript"/>
        <sz val="6"/>
        <rFont val="Arial"/>
        <family val="2"/>
      </rPr>
      <t>c d</t>
    </r>
  </si>
  <si>
    <r>
      <t>At 31 December</t>
    </r>
    <r>
      <rPr>
        <b/>
        <vertAlign val="superscript"/>
        <sz val="8"/>
        <color rgb="FF388A22"/>
        <rFont val="Arial"/>
        <family val="2"/>
      </rPr>
      <t>e</t>
    </r>
  </si>
  <si>
    <r>
      <t>At 31 December</t>
    </r>
    <r>
      <rPr>
        <b/>
        <vertAlign val="superscript"/>
        <sz val="8"/>
        <color rgb="FF388A22"/>
        <rFont val="Arial"/>
        <family val="2"/>
      </rPr>
      <t>g h</t>
    </r>
  </si>
  <si>
    <t>Proved reserves exclude royalties due to others, whether payable in cash or in kind, where the royalty owner has a direct interest in the underlying production and the option and ability to make lifting and sales arrangements independently.</t>
  </si>
  <si>
    <t>Includes 94 million barrels of NGL associated with Assets Held for Sale in the USA.</t>
  </si>
  <si>
    <t>Excludes NGLs from processing plants in which an interest is held of less than 1 thousand barrels per day for subsidiaries and 3 thousand barrels per day for equity-accounted entities</t>
  </si>
  <si>
    <t>Includes 11 million barrels of NGLs in respect of the 7.90% non-controlling interest in Rosneft.</t>
  </si>
  <si>
    <t>Total proved NGL reserves held as part of our equity interest in Rosneft is 141 million barrels, comprising less than 1 million barrels in Egypt, Venezuela, Vietnam and Canada, and 141 million barrels in Russia.</t>
  </si>
  <si>
    <r>
      <t>US</t>
    </r>
    <r>
      <rPr>
        <b/>
        <vertAlign val="superscript"/>
        <sz val="6"/>
        <rFont val="Arial"/>
        <family val="2"/>
      </rPr>
      <t>c</t>
    </r>
  </si>
  <si>
    <r>
      <t xml:space="preserve">  Production</t>
    </r>
    <r>
      <rPr>
        <vertAlign val="superscript"/>
        <sz val="8"/>
        <rFont val="Arial"/>
        <family val="2"/>
      </rPr>
      <t>d</t>
    </r>
  </si>
  <si>
    <r>
      <t xml:space="preserve">  Production</t>
    </r>
    <r>
      <rPr>
        <vertAlign val="superscript"/>
        <sz val="8"/>
        <rFont val="Arial"/>
        <family val="2"/>
      </rPr>
      <t>e</t>
    </r>
  </si>
  <si>
    <r>
      <t>At 31 December</t>
    </r>
    <r>
      <rPr>
        <b/>
        <vertAlign val="superscript"/>
        <sz val="8"/>
        <color rgb="FF388A22"/>
        <rFont val="Arial"/>
        <family val="2"/>
      </rPr>
      <t>f</t>
    </r>
  </si>
  <si>
    <r>
      <t>Equity-accounted entities (BP share)</t>
    </r>
    <r>
      <rPr>
        <b/>
        <vertAlign val="superscript"/>
        <sz val="8"/>
        <color rgb="FF388A22"/>
        <rFont val="Arial"/>
        <family val="2"/>
      </rPr>
      <t>g</t>
    </r>
  </si>
  <si>
    <r>
      <t>At 31 December</t>
    </r>
    <r>
      <rPr>
        <b/>
        <vertAlign val="superscript"/>
        <sz val="8"/>
        <color rgb="FF388A22"/>
        <rFont val="Arial"/>
        <family val="2"/>
      </rPr>
      <t>h i</t>
    </r>
  </si>
  <si>
    <t>Includes 456 million barrels associated with Assets Held for Sale in the USA.</t>
  </si>
  <si>
    <t>Excludes NGLs from processing plants in which an interest is held of less than 1 thousand barrels per day for subsidiaries and 3 thousand barrels per day for equity-accounted entities.</t>
  </si>
  <si>
    <t>Includes 357 million barrels in respect of the non-controlling interest in Rosneft, including 26 mmboe held through bp’s interests in Russia other than Rosneft.</t>
  </si>
  <si>
    <t>Total proved liquid reserves held as part of our equity interest in Rosneft is 5,745 million barrels, comprising 35 million barrels in Venezuela, less than 1 million barrels in Iraq, Canada, Egypt and Vietnam and 5,709 million barrels in Russia.</t>
  </si>
  <si>
    <t xml:space="preserve">  Production</t>
  </si>
  <si>
    <t>Includes 3,054 billion cubic feet of natural gas associated with Assets Held for Sale in the USA.</t>
  </si>
  <si>
    <t>Includes 188 billion cubic feet of natural gas consumed in operations, 146 billion cubic feet in subsidiaries, 42 billion cubic feet in equity-accounted entities.</t>
  </si>
  <si>
    <t>Includes 1,433 billion cubic feet of natural gas in respect of the 9.72% non-controlling interest in Rosneft including 569 billion cubic feet held through bp’s interests in Russia other than Rosneft.</t>
  </si>
  <si>
    <t>Total proved gas reserves held as part of our equity interest in Rosneft is 14,705 billion cubic feet, comprising 28 billion cubic feet in Venezuela, 10 billion cubic feet in Vietnam, 171 billion cubic feet in Egypt and 14,495 billion cubic feet in Russia.</t>
  </si>
  <si>
    <r>
      <t xml:space="preserve">  Production</t>
    </r>
    <r>
      <rPr>
        <vertAlign val="superscript"/>
        <sz val="8"/>
        <rFont val="Arial"/>
        <family val="2"/>
      </rPr>
      <t>f g</t>
    </r>
  </si>
  <si>
    <r>
      <t>US</t>
    </r>
    <r>
      <rPr>
        <b/>
        <vertAlign val="superscript"/>
        <sz val="6"/>
        <rFont val="Arial"/>
        <family val="2"/>
      </rPr>
      <t>d e</t>
    </r>
  </si>
  <si>
    <r>
      <t>At 31 December</t>
    </r>
    <r>
      <rPr>
        <b/>
        <vertAlign val="superscript"/>
        <sz val="8"/>
        <color rgb="FF388A22"/>
        <rFont val="Arial"/>
        <family val="2"/>
      </rPr>
      <t>h</t>
    </r>
  </si>
  <si>
    <r>
      <t>million barrels of oil equivalent</t>
    </r>
    <r>
      <rPr>
        <vertAlign val="superscript"/>
        <sz val="6"/>
        <rFont val="Arial"/>
        <family val="2"/>
      </rPr>
      <t>c</t>
    </r>
  </si>
  <si>
    <t>billion cubic feet</t>
  </si>
  <si>
    <t>million barrels</t>
  </si>
  <si>
    <r>
      <t xml:space="preserve">  Production</t>
    </r>
    <r>
      <rPr>
        <vertAlign val="superscript"/>
        <sz val="8"/>
        <rFont val="Arial"/>
        <family val="2"/>
      </rPr>
      <t>f</t>
    </r>
  </si>
  <si>
    <r>
      <t>At 31 December</t>
    </r>
    <r>
      <rPr>
        <b/>
        <vertAlign val="superscript"/>
        <sz val="8"/>
        <color rgb="FF388A22"/>
        <rFont val="Arial"/>
        <family val="2"/>
      </rPr>
      <t>j k</t>
    </r>
  </si>
  <si>
    <t>5.8 billion cubic feet of natural gas = 1 million barrels of oil equivalent.</t>
  </si>
  <si>
    <t>Includes 982 million barrels of oil equivalent associated with Assets Held for Sale in the USA.</t>
  </si>
  <si>
    <t>Includes 32 million barrels of oil equivalent of natural gas consumed in operations, 25 million barrels of oil equivalent in subsidiaries, 7 million barrels of oil equivalent in equity-accounted entities.</t>
  </si>
  <si>
    <t>Includes 603 million barrels of oil equivalent in respect of the non-controlling interest in Rosneft, including 124 mmboe held through bp’s interests in Russia other than Rosneft.</t>
  </si>
  <si>
    <t xml:space="preserve"> Total proved reserves held as part of our equity interest in Rosneft is 8,281 million barrels of oil equivalent, comprising less than 1 million barrels of oil equivalent in Iraq and Canada, 40 million barrels of oil equivalent in Venezuela, 2 million barrels of oil equivalent in Vietnam, 30 million barrels of oil equivalent in Egypt and 8,208 million barrels of oil equivalent in Russia.</t>
  </si>
  <si>
    <r>
      <t>10% annual discount</t>
    </r>
    <r>
      <rPr>
        <vertAlign val="superscript"/>
        <sz val="8"/>
        <rFont val="Arial"/>
        <family val="2"/>
      </rPr>
      <t xml:space="preserve">d </t>
    </r>
  </si>
  <si>
    <r>
      <t xml:space="preserve">Standardized measure of discounted future net cash flows </t>
    </r>
    <r>
      <rPr>
        <vertAlign val="superscript"/>
        <sz val="8"/>
        <rFont val="Arial"/>
        <family val="2"/>
      </rPr>
      <t>h i</t>
    </r>
  </si>
  <si>
    <r>
      <t xml:space="preserve">Standardized measure of discounted future net cash flows </t>
    </r>
    <r>
      <rPr>
        <vertAlign val="superscript"/>
        <sz val="8"/>
        <rFont val="Arial"/>
        <family val="2"/>
      </rPr>
      <t>j</t>
    </r>
  </si>
  <si>
    <t xml:space="preserve">The marker prices used were Brent $62.74/bbl, Henry Hub $2.58/mmBtu. </t>
  </si>
  <si>
    <t xml:space="preserve">Production costs, which include production taxes, and development costs relating to future production of proved reserves are based on the continuation of existing economic conditions. Future decommissioning costs are included. </t>
  </si>
  <si>
    <t xml:space="preserve">Taxation is computed with reference to appropriate year-end statutory corporate income tax rates. </t>
  </si>
  <si>
    <t>Future net cash flows from oil and natural gas production are discounted at 10% regardless of the group assessment of the risk associated with its producing activities.</t>
  </si>
  <si>
    <t>In certain situations, revenues and costs are included in the standardized measure of discounted future net cash flows valuation and excluded from the determination of proved reserves and vice versa. This can result in the standardized measure of discounted future net cash flows being negative.</t>
  </si>
  <si>
    <t>Non-controlling interests in BP Trinidad and Tobago LLC amounted to $600 million.</t>
  </si>
  <si>
    <t>The standardized measure of discounted future net cash flows of equity-accounted entities includes standardized measure of discounted future net cash flows of equity-accounted investments of those entities.</t>
  </si>
  <si>
    <t>Non-controlling interests in Rosneft amounted to $2,100 million in Russia.</t>
  </si>
  <si>
    <t>No equity-accounted future cash flows in Africa because proved reserves are received as a result of contractual arrangements, with no associated costs.</t>
  </si>
  <si>
    <t>Includes future net cash flows for assets held for sale at 31 December 2019.</t>
  </si>
  <si>
    <t>Total change in the standardized measure during the year includes the effect of exchange rate movements. Exchange rate effects arising from the translation of our share of Rosneft changes to US dollars are included within ‘Net changes in prices and production cost’.</t>
  </si>
  <si>
    <r>
      <t>Capitalized costs at 31 December</t>
    </r>
    <r>
      <rPr>
        <b/>
        <vertAlign val="superscript"/>
        <sz val="8"/>
        <color indexed="57"/>
        <rFont val="Arial"/>
        <family val="2"/>
      </rPr>
      <t>b</t>
    </r>
    <r>
      <rPr>
        <b/>
        <vertAlign val="superscript"/>
        <sz val="8"/>
        <color rgb="FF388A22"/>
        <rFont val="Arial"/>
        <family val="2"/>
      </rPr>
      <t xml:space="preserve"> c</t>
    </r>
  </si>
  <si>
    <r>
      <t>Costs incurred for the year ended 31 December</t>
    </r>
    <r>
      <rPr>
        <b/>
        <vertAlign val="superscript"/>
        <sz val="8"/>
        <color indexed="57"/>
        <rFont val="Arial"/>
        <family val="2"/>
      </rPr>
      <t>b</t>
    </r>
    <r>
      <rPr>
        <b/>
        <vertAlign val="superscript"/>
        <sz val="8"/>
        <color rgb="FF388A22"/>
        <rFont val="Arial"/>
        <family val="2"/>
      </rPr>
      <t xml:space="preserve"> d e</t>
    </r>
  </si>
  <si>
    <r>
      <t>Acquisition of properties</t>
    </r>
    <r>
      <rPr>
        <vertAlign val="superscript"/>
        <sz val="8"/>
        <rFont val="Arial"/>
        <family val="2"/>
      </rPr>
      <t>c</t>
    </r>
  </si>
  <si>
    <r>
      <t>Exploration and appraisal costs</t>
    </r>
    <r>
      <rPr>
        <vertAlign val="superscript"/>
        <sz val="8"/>
        <rFont val="Arial"/>
        <family val="2"/>
      </rPr>
      <t>d</t>
    </r>
  </si>
  <si>
    <r>
      <t>Results of operations for the year ended 31 December</t>
    </r>
    <r>
      <rPr>
        <b/>
        <vertAlign val="superscript"/>
        <sz val="8"/>
        <color indexed="57"/>
        <rFont val="Arial"/>
        <family val="2"/>
      </rPr>
      <t>b</t>
    </r>
  </si>
  <si>
    <r>
      <t>Sales and other operating revenues</t>
    </r>
    <r>
      <rPr>
        <vertAlign val="superscript"/>
        <sz val="8"/>
        <rFont val="Arial"/>
        <family val="2"/>
      </rPr>
      <t>f</t>
    </r>
  </si>
  <si>
    <t>Other costs (income)</t>
  </si>
  <si>
    <t>Allocable taxes</t>
  </si>
  <si>
    <t>Presented net of sales tax.</t>
  </si>
  <si>
    <t>The amounts shown reflect bp’s share of equity-accounted entities’ costs incurred, and not the costs incurred by bp in acquiring an interest in equity-accounted entities.</t>
  </si>
  <si>
    <t xml:space="preserve">These tables contain information relating to oil and natural gas exploration and production activities of equity-accounted entities. Amounts relating to the management and ownership of crude oil and natural gas pipelines, LNG liquefaction, transportation operations as well as downstream and other activities are excluded. </t>
  </si>
  <si>
    <t>Renewables pipeline</t>
  </si>
  <si>
    <t>Retail sites</t>
  </si>
  <si>
    <t>Strategic convenience sites</t>
  </si>
  <si>
    <t>Retail fuels gross margin is retail fuels gross revenue less commissions &amp; rebates and less cost of goods sold. This excludes store, other merchandise and service contribution and exchange gain / loss. Does not include fuels gross margin for equity accounted entities.</t>
  </si>
  <si>
    <t>Retail fuels volumes</t>
  </si>
  <si>
    <t>Retail fuel volumes are fuel volumes sold from bp branded retail sites and includes gasoline, diesel, LPG sales and other fuel sales (e.g. ad blue sold at the pump). Does not include fuels volume for equity accounted entities.</t>
  </si>
  <si>
    <t>Premium fuels % of volume sold</t>
  </si>
  <si>
    <t>The premium fuel ratio is the volume of premium products sold as a percentage of the volume of branded Retail fuels volume sold.</t>
  </si>
  <si>
    <t>Customer touchpoints</t>
  </si>
  <si>
    <t>Electric vehicle charge points</t>
  </si>
  <si>
    <t>Premium lubricants % of volume sold</t>
  </si>
  <si>
    <t>Premium lubricants ratio is the volume of premium car, motorcycle and commercial vehicle engine oil products sold to total engine oil products sold. The definition of premium products is based on the grade / viscosity of the product i.e. 0W/5W for cars and commercial vehicles and 0W/5W/10W for motorcycles.</t>
  </si>
  <si>
    <t>Inorganic capital expenditure</t>
  </si>
  <si>
    <t>Organic capital expenditure</t>
  </si>
  <si>
    <t>Capital expenditure split by organic/inorganic</t>
  </si>
  <si>
    <t>Underlying replacement cost profit (loss) by segment and geographical area</t>
  </si>
  <si>
    <t>ETR on replacement cost profit or loss</t>
  </si>
  <si>
    <t>ETR on underlying replacement cost profit or loss</t>
  </si>
  <si>
    <t xml:space="preserve">Effective tax rate (ETR) on underlying replacement cost profit or loss </t>
  </si>
  <si>
    <t>upstream plant reliability</t>
  </si>
  <si>
    <t>upstream unit production costs</t>
  </si>
  <si>
    <t>upstream operating metrics on a year to date basis</t>
  </si>
  <si>
    <r>
      <t>upstream unit production costs</t>
    </r>
    <r>
      <rPr>
        <vertAlign val="superscript"/>
        <sz val="8"/>
        <rFont val="Arial"/>
        <family val="2"/>
      </rPr>
      <t xml:space="preserve">  </t>
    </r>
    <r>
      <rPr>
        <sz val="8"/>
        <rFont val="Arial"/>
        <family val="2"/>
      </rPr>
      <t>($/boe)</t>
    </r>
  </si>
  <si>
    <t>bp-operated upstream plant reliability  %</t>
  </si>
  <si>
    <r>
      <t>Divestment and other proceeds</t>
    </r>
    <r>
      <rPr>
        <sz val="9"/>
        <rFont val="Univers for BP"/>
        <family val="2"/>
      </rPr>
      <t xml:space="preserve"> </t>
    </r>
  </si>
  <si>
    <t>Customer touchpoints are the number of retail customer transactions per day on bp forecourts globally. These include transactions involving fuel and/or convenience across all channels of trade.</t>
  </si>
  <si>
    <t>Exploration and development wells</t>
  </si>
  <si>
    <t>Fourth quarter and full year 2020 include a gain of $2.3 billion on the sale of our petrochemicals business.</t>
  </si>
  <si>
    <t>Non-oil products and other revenues from contracts with customers</t>
  </si>
  <si>
    <t>Revenues from contracts with customers</t>
  </si>
  <si>
    <t>Other operating revenues</t>
  </si>
  <si>
    <t>Third quarter 2020 includes $316 million of cash and cash equivalents classified as assets held for sale in the group balance sheet.
Second quarter 2020 includes $436 million of cash and cash equivalents classified as assets held for sale in the group balance sheet.</t>
  </si>
  <si>
    <t xml:space="preserve">Total equity from second quarter 2020 onwards includes $11.9 billion related to perpetual hybrid bonds issued on 17 June 2020. See Note 1 for further information. </t>
  </si>
  <si>
    <r>
      <t>Oil &amp; Gas</t>
    </r>
    <r>
      <rPr>
        <vertAlign val="superscript"/>
        <sz val="15"/>
        <color rgb="FF7BC143"/>
        <rFont val="Arial"/>
        <family val="2"/>
      </rPr>
      <t>a</t>
    </r>
  </si>
  <si>
    <t>Oil &amp; Gas</t>
  </si>
  <si>
    <t>Amounts reported for Russia in this table include bp’s share of Rosneft’s worldwide activities, including insignificant amounts outside Russia.  Amounts reported have been amended to exclude the corresponding amounts for their equity-accounted entities.</t>
  </si>
  <si>
    <t>Renewables Pipeline - Offshore Wind bp net, GW</t>
  </si>
  <si>
    <t>Developed renewables to FID bp net, GW</t>
  </si>
  <si>
    <t>Installed renewables capacity bp net, GW</t>
  </si>
  <si>
    <t>Trading/supply sales of refined products</t>
  </si>
  <si>
    <t>Total sales volumes of refined products</t>
  </si>
  <si>
    <t>Marketing sales of refined products</t>
  </si>
  <si>
    <t>Marketing sales include branded and unbranded sales of refined fuel products and lubricants to business-to-business and business-to-consumer customers, including service station dealers, jobbers, airlines, small and large resellers such as hypermarkets, and the military.</t>
  </si>
  <si>
    <t>Other convenience and mobility, refining and trading, petrochemicals</t>
  </si>
  <si>
    <t>Restatements to net presentation of volumes relating to physically settled derivative contracts for the accounting policy change effective 1 January 2021 are not presented in this document and will be available with the 1Q21 reporting. For more information see basis of preparation tab.</t>
  </si>
  <si>
    <t>Iraq</t>
  </si>
  <si>
    <t>Of which retail fuels volumes</t>
  </si>
  <si>
    <t>Retail fuels volumes (mb/d)</t>
  </si>
  <si>
    <t xml:space="preserve">The marker prices used were Brent $41.31/bbl, Henry Hub $1.94/mmBtu. </t>
  </si>
  <si>
    <t>Non-controlling interests in BP Trinidad and Tobago LLC amounted to $200 million.</t>
  </si>
  <si>
    <t>Non-controlling interests in Rosneft amounted to $1,600 million in Russia.</t>
  </si>
  <si>
    <t>Includes future net cash flows for assets held for sale at 31 December 2020.</t>
  </si>
  <si>
    <t xml:space="preserve">Number of productive wells at 31 December </t>
  </si>
  <si>
    <r>
      <t>Drilling and production activities in progress at 31 December</t>
    </r>
    <r>
      <rPr>
        <vertAlign val="superscript"/>
        <sz val="8"/>
        <color rgb="FF7AC143"/>
        <rFont val="Arial"/>
        <family val="2"/>
      </rPr>
      <t>a</t>
    </r>
  </si>
  <si>
    <t xml:space="preserve">Amounts reported for Russia in this table include bp’s share of Rosneft’s worldwide activities, including insignificant amounts outside Russia.  </t>
  </si>
  <si>
    <r>
      <t xml:space="preserve">  Revisions of previous estimates</t>
    </r>
    <r>
      <rPr>
        <vertAlign val="superscript"/>
        <sz val="8"/>
        <rFont val="Arial"/>
        <family val="2"/>
      </rPr>
      <t>d</t>
    </r>
  </si>
  <si>
    <r>
      <t>US</t>
    </r>
    <r>
      <rPr>
        <b/>
        <vertAlign val="superscript"/>
        <sz val="6"/>
        <rFont val="Arial"/>
        <family val="2"/>
      </rPr>
      <t xml:space="preserve">c </t>
    </r>
  </si>
  <si>
    <t xml:space="preserve">  Revisions of previous estimates</t>
  </si>
  <si>
    <r>
      <t>At 31 December</t>
    </r>
    <r>
      <rPr>
        <b/>
        <vertAlign val="superscript"/>
        <sz val="8"/>
        <color rgb="FF388A22"/>
        <rFont val="Arial"/>
        <family val="2"/>
      </rPr>
      <t>d</t>
    </r>
  </si>
  <si>
    <r>
      <t>At 31 December</t>
    </r>
    <r>
      <rPr>
        <b/>
        <vertAlign val="superscript"/>
        <sz val="8"/>
        <color rgb="FF388A22"/>
        <rFont val="Arial"/>
        <family val="2"/>
      </rPr>
      <t>f g</t>
    </r>
  </si>
  <si>
    <t>Includes 37 million barrels of crude oil associated with Assets Held for Sale in Oman.</t>
  </si>
  <si>
    <t>Includes 393 million barrels of crude oil in respect of the 7.09% non-controlling interest in Rosneft, including 26 mmbbl held through bp’s interests in Russia other than Rosneft.</t>
  </si>
  <si>
    <t>Total proved crude oil reserves held as part of our equity interest in Rosneft is 5,533 million barrels, comprising less than 1 million barrels in Egypt, Vietnam, Iraq and Canada, 0 million barrels in Venezuela and 5,531 million barrels in Russia.</t>
  </si>
  <si>
    <t>Includes 0 million barrels of NGL associated with Assets Held for Sale in Oman.</t>
  </si>
  <si>
    <t>Includes 12 million barrels of NGLs in respect of the 7.99% non-controlling interest in Rosneft.</t>
  </si>
  <si>
    <t>Total proved NGL reserves held as part of our equity interest in Rosneft is 151 million barrels, comprising less than 1 million barrels in Egypt, Venezuela, Vietnam and Canada, and 151 million barrels in Russia.</t>
  </si>
  <si>
    <r>
      <t>Asia</t>
    </r>
    <r>
      <rPr>
        <b/>
        <vertAlign val="superscript"/>
        <sz val="6"/>
        <rFont val="Arial"/>
        <family val="2"/>
      </rPr>
      <t>c</t>
    </r>
  </si>
  <si>
    <t>Includes 37 million barrels associated with Assets Held for Sale in Oman.</t>
  </si>
  <si>
    <t>Includes 405 million barrels in respect of the non-controlling interest in Rosneft, including 19 mmboe held through bp’s interests in Russia other than Rosneft.</t>
  </si>
  <si>
    <t>Total proved liquid reserves held as part of our equity interest in Rosneft is 5,683 million barrels, comprising 0 million barrels in Venezuela, less than 1 million barrels in Iraq, Canada, Egypt and Vietnam and 5,682 million barrels in Russia.</t>
  </si>
  <si>
    <t>Includes 1,316 billion cubic feet of natural gas associated with Assets Held for Sale in Oman.</t>
  </si>
  <si>
    <t>Includes 158 billion cubic feet of natural gas consumed in operations, 103 billion cubic feet in subsidiaries, 55 billion cubic feet in equity-accounted entities.</t>
  </si>
  <si>
    <t>Includes 1,640 billion cubic feet of natural gas in respect of the 10.01% non-controlling interest in Rosneft including 614 billion cubic feet held through bp’s interests in Russia other than Rosneft.</t>
  </si>
  <si>
    <t>Total proved gas reserves held as part of our equity interest in Rosneft is 16,324 billion cubic feet, comprising 0 billion cubic feet in Venezuela, 7 billion cubic feet in Vietnam, 420 billion cubic feet in Egypt and 15,897 billion cubic feet in Russia.</t>
  </si>
  <si>
    <r>
      <t>Asia</t>
    </r>
    <r>
      <rPr>
        <b/>
        <vertAlign val="superscript"/>
        <sz val="6"/>
        <rFont val="Arial"/>
        <family val="2"/>
      </rPr>
      <t>d</t>
    </r>
  </si>
  <si>
    <t>Includes 264 million barrels of oil equivalent associated with Assets Held for Sale in Oman.</t>
  </si>
  <si>
    <t>Includes 27 million barrels of oil equivalent of natural gas consumed in operations, 18 million barrels of oil equivalent in subsidiaries, 10 million barrels of oil equivalent in equity-accounted entities.</t>
  </si>
  <si>
    <t>Includes 687 million barrels of oil equivalent in respect of the non-controlling interest in Rosneft, including 124 mmboe held through bp’s interests in Russia other than Rosneft.</t>
  </si>
  <si>
    <t xml:space="preserve"> Total proved reserves held as part of our equity interest in Rosneft is 8,498 million barrels of oil equivalent, comprising less than 1 million barrels of oil equivalent in Iraq and Canada, 0 million barrels of oil equivalent in Venezuela, 1 million barrels of oil equivalent in Vietnam, 73 million barrels of oil equivalent in Egypt and 8,423 million barrels of oil equivalent in Russia.</t>
  </si>
  <si>
    <t>at 31 December 2020</t>
  </si>
  <si>
    <t xml:space="preserve">Nelson Complexity Index is calculated as defined by the Oil and Gas Journal. In general, the higher a refinery’s Nelson Complexity Index, the greater that refinery’s ability to make higher-value products from a given feedstock. </t>
  </si>
  <si>
    <t>BW MAGNOLIA</t>
  </si>
  <si>
    <t>ARISTOS I</t>
  </si>
  <si>
    <t xml:space="preserve">1Q 2020    </t>
  </si>
  <si>
    <t xml:space="preserve">4Q 2020    </t>
  </si>
  <si>
    <t>Updated</t>
  </si>
  <si>
    <t>2020 disclosures</t>
  </si>
  <si>
    <t>Finding and development costs ($ per barrel of oil equivalent ($/boe),</t>
  </si>
  <si>
    <t>Except where indicated, all the data in this table relates to BP subsidiaries only.</t>
  </si>
  <si>
    <r>
      <t>Rest of world</t>
    </r>
    <r>
      <rPr>
        <vertAlign val="superscript"/>
        <sz val="8"/>
        <rFont val="Arial"/>
        <family val="2"/>
      </rPr>
      <t>a</t>
    </r>
  </si>
  <si>
    <t>This does not include bp’s interest in Pan American Energy Group</t>
  </si>
  <si>
    <t>Restated for 2021 reporting segments and integrated books change</t>
  </si>
  <si>
    <t>Less: sales and other operating revenues between areas</t>
  </si>
  <si>
    <t>Restated for net presentation of revenues and purchases relating to physically settled derivative contracts for the accounting policy change effective 1 January 2021. For more information see basis of preparation tab.</t>
  </si>
  <si>
    <t>Production and manufacturing expenses</t>
  </si>
  <si>
    <t>Q1 2021</t>
  </si>
  <si>
    <t>Q2 2021</t>
  </si>
  <si>
    <t>Q3 2021</t>
  </si>
  <si>
    <t>Q4 2021</t>
  </si>
  <si>
    <t>l</t>
  </si>
  <si>
    <t>Fourth quarter 2020 includes a $500 million deposit in respect of the strategic partnership with Equinor and first quarter 2021 includes the final payment of $712 million.</t>
  </si>
  <si>
    <t>gas &amp; low carbon energy URCP before taxation</t>
  </si>
  <si>
    <t>oil production &amp; operations URCP before taxation</t>
  </si>
  <si>
    <t>customers &amp; products URCP before taxation</t>
  </si>
  <si>
    <t>Rosneft URCP before taxation</t>
  </si>
  <si>
    <t>other businesses &amp; corporate URCP before taxation</t>
  </si>
  <si>
    <t>Comparative information has been amended for certain contracts that have been reclassified to other operating revenues.</t>
  </si>
  <si>
    <t>Principally relates to commodity derivative transactions.</t>
  </si>
  <si>
    <t>upstream includes oil and natural gas field development and production within the gas &amp; low carbon energy and oil production &amp; operations segments. References to upstream exclude Rosneft.</t>
  </si>
  <si>
    <t>Based on sales of consolidated subsidiaries only – this excludes equity-accounted entities.</t>
  </si>
  <si>
    <t xml:space="preserve">Realizations </t>
  </si>
  <si>
    <t xml:space="preserve">The Rosneft segment result includes equity-accounted earnings arising from bp’s economic interest in Rosneft as adjusted for accounting required under IFRS relating to bp’s purchase of its interest in Rosneft, and the amortization of the deferred gain relating to the divestment of bp’s interest in TNK-BP.  </t>
  </si>
  <si>
    <t>Reference</t>
  </si>
  <si>
    <t>Section</t>
  </si>
  <si>
    <t>Footnote</t>
  </si>
  <si>
    <t>SOCI</t>
  </si>
  <si>
    <t>Net debt &amp; net debt including leases</t>
  </si>
  <si>
    <t>Strategic convenience sites (#)</t>
  </si>
  <si>
    <t>Footnotes</t>
  </si>
  <si>
    <t>Purchases</t>
  </si>
  <si>
    <t>Finance costs</t>
  </si>
  <si>
    <t>Currency translation differences</t>
  </si>
  <si>
    <t>Restructuring, integration and rationalization costs</t>
  </si>
  <si>
    <t>Taxation - impact of foreign exchange</t>
  </si>
  <si>
    <r>
      <t>Sales and other operating revenues</t>
    </r>
    <r>
      <rPr>
        <vertAlign val="superscript"/>
        <sz val="15"/>
        <color rgb="FF7BC143"/>
        <rFont val="Arial"/>
        <family val="2"/>
      </rPr>
      <t>a</t>
    </r>
  </si>
  <si>
    <t>Natural gas, LNG and NGLs</t>
  </si>
  <si>
    <t>Cash and cash equivalents at end of period</t>
  </si>
  <si>
    <t>Fair value (asset) liability of hedges related to finance debt</t>
  </si>
  <si>
    <t>Low Carbon Energy</t>
  </si>
  <si>
    <t>bp retail sites - total (#)</t>
  </si>
  <si>
    <t>Electric vehicle charge points (#)</t>
  </si>
  <si>
    <t>Marketing sales of refined products (mb/d)</t>
  </si>
  <si>
    <t>Profit before interest and tax</t>
  </si>
  <si>
    <t>oil &amp; gas group metrics</t>
  </si>
  <si>
    <t>Finding costs are exploration and appraisal drilling expenditures, which are capitalized within intangible assets, and geological and geophysical exploration costs, which are charged to income as incurred.</t>
  </si>
  <si>
    <t>Total liquids ($/bbl)</t>
  </si>
  <si>
    <t>five-year rolling average)</t>
  </si>
  <si>
    <t>Finding costs ($/boe, five-year rolling average)</t>
  </si>
  <si>
    <t>Production costs ($/boe)</t>
  </si>
  <si>
    <t>Cost of supply ($/boe)</t>
  </si>
  <si>
    <t>Working capital reconciliation</t>
  </si>
  <si>
    <t>bp's share of capacity for operating assets owned by entities where bp has an equity share.</t>
  </si>
  <si>
    <t>Of which - current</t>
  </si>
  <si>
    <t>Working capital release (build) after adjusting for net inventory gains (losses) and fair value accounting effects</t>
  </si>
  <si>
    <t>Adjusted for inventory holding gains (losses) (excluding Rosneft)</t>
  </si>
  <si>
    <t>m</t>
  </si>
  <si>
    <t>n</t>
  </si>
  <si>
    <t>Third quarter and nine months 2020 include $1 billion relating to an investment in a 49% interest in the group's Indian fuels and mobility venture with Reliance industries. Nine months 2020 also includes amounts relating to the 25-year extension to our ACG production-sharing agreement* in Azerbaijan.</t>
  </si>
  <si>
    <t>External sales and other operating revenues</t>
  </si>
  <si>
    <t>Australia, New Zealand and South Africa</t>
  </si>
  <si>
    <r>
      <t>Working capital reconciliation</t>
    </r>
    <r>
      <rPr>
        <vertAlign val="subscript"/>
        <sz val="15"/>
        <color rgb="FF7BC143"/>
        <rFont val="Arial"/>
        <family val="2"/>
      </rPr>
      <t>a</t>
    </r>
  </si>
  <si>
    <t xml:space="preserve">Commencing with second quarter 2021 results fair value accounting effects have been included in the working capital reconciliation. For further information see Glossary </t>
  </si>
  <si>
    <t>Working Capital reconciliation</t>
  </si>
  <si>
    <r>
      <t xml:space="preserve">Finding costs are described in footnote </t>
    </r>
    <r>
      <rPr>
        <sz val="9"/>
        <rFont val="Arial"/>
        <family val="2"/>
      </rPr>
      <t>g. Development costs include expenditure on construction, installation or completion of infrastructure facilities such as platforms, pipelines and the drilling of development wells, including service and unsuccessful development wells.</t>
    </r>
  </si>
  <si>
    <r>
      <t>Total hydrocarbons</t>
    </r>
    <r>
      <rPr>
        <b/>
        <vertAlign val="superscript"/>
        <sz val="10"/>
        <rFont val="Arial"/>
        <family val="2"/>
      </rPr>
      <t>a b</t>
    </r>
  </si>
  <si>
    <r>
      <t>Crude oil</t>
    </r>
    <r>
      <rPr>
        <b/>
        <vertAlign val="superscript"/>
        <sz val="10"/>
        <rFont val="Arial"/>
        <family val="2"/>
      </rPr>
      <t>a b</t>
    </r>
  </si>
  <si>
    <r>
      <t>Natural gas liquids (NGL)</t>
    </r>
    <r>
      <rPr>
        <b/>
        <vertAlign val="superscript"/>
        <sz val="10"/>
        <rFont val="Arial"/>
        <family val="2"/>
      </rPr>
      <t>a b</t>
    </r>
  </si>
  <si>
    <r>
      <t>Total liquids</t>
    </r>
    <r>
      <rPr>
        <b/>
        <vertAlign val="superscript"/>
        <sz val="10"/>
        <rFont val="Arial"/>
        <family val="2"/>
      </rPr>
      <t>a b</t>
    </r>
  </si>
  <si>
    <r>
      <t>Natural gas</t>
    </r>
    <r>
      <rPr>
        <b/>
        <vertAlign val="superscript"/>
        <sz val="10"/>
        <rFont val="Arial"/>
        <family val="2"/>
      </rPr>
      <t>a b</t>
    </r>
  </si>
  <si>
    <t xml:space="preserve">   Undevelopeda</t>
  </si>
  <si>
    <t>at 31 December 2021</t>
  </si>
  <si>
    <t xml:space="preserve">                –</t>
  </si>
  <si>
    <t xml:space="preserve">The marker prices used were Brent $69.23/bbl, Henry Hub $3.61/mmBtu. </t>
  </si>
  <si>
    <r>
      <t xml:space="preserve">Standardized measure of discounted future net cash flows </t>
    </r>
    <r>
      <rPr>
        <vertAlign val="superscript"/>
        <sz val="8"/>
        <rFont val="Arial"/>
        <family val="2"/>
      </rPr>
      <t xml:space="preserve">e </t>
    </r>
  </si>
  <si>
    <r>
      <t xml:space="preserve">Standardized measure of discounted future net cash flows </t>
    </r>
    <r>
      <rPr>
        <vertAlign val="superscript"/>
        <sz val="8"/>
        <rFont val="Arial"/>
        <family val="2"/>
      </rPr>
      <t>g h</t>
    </r>
  </si>
  <si>
    <r>
      <t xml:space="preserve">Standardized measure of discounted future net cash flows </t>
    </r>
    <r>
      <rPr>
        <vertAlign val="superscript"/>
        <sz val="8"/>
        <rFont val="Arial"/>
        <family val="2"/>
      </rPr>
      <t>i</t>
    </r>
  </si>
  <si>
    <t>Non-controlling interests in BP Trinidad and Tobago LLC amounted to $820 million.</t>
  </si>
  <si>
    <t>Includes future net cash flows for assets held for sale at 31 December 2021.</t>
  </si>
  <si>
    <r>
      <t>Oman</t>
    </r>
    <r>
      <rPr>
        <vertAlign val="superscript"/>
        <sz val="8"/>
        <rFont val="Arial"/>
        <family val="2"/>
      </rPr>
      <t>c</t>
    </r>
  </si>
  <si>
    <r>
      <t>Rosneft</t>
    </r>
    <r>
      <rPr>
        <vertAlign val="superscript"/>
        <sz val="8"/>
        <rFont val="Arial"/>
        <family val="2"/>
      </rPr>
      <t>h</t>
    </r>
    <r>
      <rPr>
        <sz val="8"/>
        <rFont val="Arial"/>
        <family val="2"/>
      </rPr>
      <t xml:space="preserve"> (Russia, Canada, Egypt, Vietnam)</t>
    </r>
  </si>
  <si>
    <r>
      <t>Rosneft</t>
    </r>
    <r>
      <rPr>
        <vertAlign val="superscript"/>
        <sz val="8"/>
        <rFont val="Arial"/>
        <family val="2"/>
      </rPr>
      <t>h</t>
    </r>
    <r>
      <rPr>
        <sz val="8"/>
        <rFont val="Arial"/>
        <family val="2"/>
      </rPr>
      <t xml:space="preserve"> (Russia, Egypt)</t>
    </r>
  </si>
  <si>
    <r>
      <t>Low sulphur crude</t>
    </r>
    <r>
      <rPr>
        <vertAlign val="superscript"/>
        <sz val="8"/>
        <rFont val="Arial"/>
        <family val="2"/>
      </rPr>
      <t>a</t>
    </r>
  </si>
  <si>
    <r>
      <t>At 31 December</t>
    </r>
    <r>
      <rPr>
        <b/>
        <vertAlign val="superscript"/>
        <sz val="8"/>
        <color rgb="FF388A22"/>
        <rFont val="Arial"/>
        <family val="2"/>
      </rPr>
      <t>c</t>
    </r>
  </si>
  <si>
    <r>
      <t>At 31 December</t>
    </r>
    <r>
      <rPr>
        <b/>
        <vertAlign val="superscript"/>
        <sz val="8"/>
        <color rgb="FF388A22"/>
        <rFont val="Arial"/>
        <family val="2"/>
      </rPr>
      <t>e f</t>
    </r>
  </si>
  <si>
    <t>Includes 393 million barrels of crude oil in respect of the 7.16% non-controlling interest in Rosneft, including 22 mmbbl held through bp's interests in Russia other than Rosneft.</t>
  </si>
  <si>
    <t>Total proved crude oil reserves held as part of our equity interest in Rosneft is 5,490 million barrels, comprising 1 million barrels in Iraq and less than 1 million barrels each in Egypt, Vietnam, and Canada, and 5,487 million barrels in Russia.</t>
  </si>
  <si>
    <t xml:space="preserve">  Productionc</t>
  </si>
  <si>
    <t>Excludes NGLs from processing plants in which an interest is held of 3 thousand barrels per day for equity-accounted entities.</t>
  </si>
  <si>
    <t>Includes 3 million barrels of NGLs in respect of the 2.3% non-controlling interest in Rosneft.</t>
  </si>
  <si>
    <t>Total proved NGL reserves held as part of our equity interest in Rosneft is 140 million barrels, comprising less than 1 million barrels in Canada and 140 million barrels in Russia.</t>
  </si>
  <si>
    <r>
      <t xml:space="preserve">  Production</t>
    </r>
    <r>
      <rPr>
        <vertAlign val="superscript"/>
        <sz val="8"/>
        <rFont val="Arial"/>
        <family val="2"/>
      </rPr>
      <t>c</t>
    </r>
  </si>
  <si>
    <t>Includes 396 million barrels of liquids in respect of the non-controlling interest in Rosneft, including 22 mmboe held through bp’s interests in Russia other than Rosneft.</t>
  </si>
  <si>
    <t>Total proved liquid reserves held as part of our equity interest in Rosneft is 5,630 million barrels, comprising 1 million barrels in Iraq, less than 1 million barrels each in Canada, Egypt and Vietnam and 5,628 million barrels in Russia.</t>
  </si>
  <si>
    <t>Includes 135 billion cubic feet of natural gas consumed in operations, 83 billion cubic feet in subsidiaries, 52 billion cubic feet in equity-accounted entities.</t>
  </si>
  <si>
    <t>Includes 1,656 billion cubic feet of natural gas in respect of the 10.20% non-controlling interest in Rosneft including 621 billion cubic feet held through bp’s interests in Russia other than Rosneft.</t>
  </si>
  <si>
    <t>Total proved gas reserves held as part of our equity interest in Rosneft is 16,233 billion cubic feet, comprising less than 1billion cubic feet in Vietnam and Canada, 376 billion cubic feet in Egypt and 15,857 billion cubic feet in Russia.</t>
  </si>
  <si>
    <r>
      <t>US</t>
    </r>
    <r>
      <rPr>
        <b/>
        <vertAlign val="superscript"/>
        <sz val="6"/>
        <rFont val="Arial"/>
        <family val="2"/>
      </rPr>
      <t>f</t>
    </r>
  </si>
  <si>
    <r>
      <t xml:space="preserve">  Production</t>
    </r>
    <r>
      <rPr>
        <vertAlign val="superscript"/>
        <sz val="8"/>
        <rFont val="Arial"/>
        <family val="2"/>
      </rPr>
      <t>d e</t>
    </r>
  </si>
  <si>
    <t>5.8 billion cubic feet of natural gas = 1 million barrels of oil equivalent.</t>
  </si>
  <si>
    <t>Includes 23 million barrels of oil equivalent of natural gas consumed in operations, 14 million barrels of oil equivalent in subsidiaries, 9 million barrels of oil equivalent in equity-accounted entities.</t>
  </si>
  <si>
    <t>Includes 682 million barrels of oil equivalent in respect of the 8.09% non-controlling interest in Rosneft, including 129mmboe held through bp’s interests in Russia other than Rosneft.</t>
  </si>
  <si>
    <t>Total proved reserves held as part of our equity interest in Rosneft is 8,429 million barrels of oil equivalent, comprising less than 1 million barrels of oil equivalent in Canada and Vietnam, 1million barrels of oil equivalent in Iraq, 65 million barrels of oil equivalent in Egypt and 8,362 million barrels of oil equivalent in Russia.</t>
  </si>
  <si>
    <t>Non-controlling interests in Rosneft amounted to $2,422 million in Russia. See Note 37 Events after the reporting period in the bp Annual Report and Form 20-F 2021.</t>
  </si>
  <si>
    <t>Development costs in Rest of North America are negative due to a true-up of prior period spend.</t>
  </si>
  <si>
    <r>
      <t>Sales and other operating revenues</t>
    </r>
    <r>
      <rPr>
        <vertAlign val="superscript"/>
        <sz val="8"/>
        <rFont val="Arial"/>
        <family val="2"/>
      </rPr>
      <t>e</t>
    </r>
  </si>
  <si>
    <r>
      <t>Development</t>
    </r>
    <r>
      <rPr>
        <vertAlign val="superscript"/>
        <sz val="8"/>
        <rFont val="Arial"/>
        <family val="2"/>
      </rPr>
      <t>d</t>
    </r>
  </si>
  <si>
    <r>
      <t>Other costs (income)</t>
    </r>
    <r>
      <rPr>
        <vertAlign val="superscript"/>
        <sz val="8"/>
        <rFont val="Arial"/>
        <family val="2"/>
      </rPr>
      <t>f</t>
    </r>
  </si>
  <si>
    <r>
      <t>Profit (loss) before taxation</t>
    </r>
    <r>
      <rPr>
        <vertAlign val="superscript"/>
        <sz val="8"/>
        <rFont val="Arial"/>
        <family val="2"/>
      </rPr>
      <t>g</t>
    </r>
  </si>
  <si>
    <t>Includes property taxes and other government take. The UK region includes a $213-million gain which is offset by corresponding charges primarily in the US region, relating to the group self-insurance programme.</t>
  </si>
  <si>
    <t>Excludes the unwinding of the discount on provisions and payables amounting to $325-million which is included in finance costs in the group income statement.</t>
  </si>
  <si>
    <t>Amounts reported for Russia in this table include bp’s share of Rosneft’s worldwide activities, including insignificant amounts outside Russia. See Note 37 Events after the reporting period in the bp Annual Report and Form 20-F 2021.</t>
  </si>
  <si>
    <t>These tables contain information relating to oil and natural gas exploration and production activities of equity-accounted entities. Amounts relating to the management and ownership of crude oil and natural gas pipelines, LNG liquefaction, transportation operations as well as downstream and other activities are excluded.</t>
  </si>
  <si>
    <r>
      <t xml:space="preserve">Total change in the standardized measure during the year </t>
    </r>
    <r>
      <rPr>
        <vertAlign val="superscript"/>
        <sz val="8"/>
        <rFont val="Arial"/>
        <family val="2"/>
      </rPr>
      <t>k</t>
    </r>
  </si>
  <si>
    <r>
      <t>Standardized measure of discounted future net cash flows</t>
    </r>
    <r>
      <rPr>
        <vertAlign val="superscript"/>
        <sz val="8"/>
        <rFont val="Arial"/>
        <family val="2"/>
      </rPr>
      <t xml:space="preserve"> e f</t>
    </r>
  </si>
  <si>
    <r>
      <t xml:space="preserve">Total change in the standardized measure during the year </t>
    </r>
    <r>
      <rPr>
        <vertAlign val="superscript"/>
        <sz val="8"/>
        <rFont val="Arial"/>
        <family val="2"/>
      </rPr>
      <t>j</t>
    </r>
  </si>
  <si>
    <t>&gt;12</t>
  </si>
  <si>
    <r>
      <t>Whangarei</t>
    </r>
    <r>
      <rPr>
        <vertAlign val="superscript"/>
        <sz val="8"/>
        <rFont val="Arial"/>
        <family val="2"/>
      </rPr>
      <t>j</t>
    </r>
  </si>
  <si>
    <t>Indicates refineries not operated by bp. Share of capacities reflects bp share of processing entitlement, which is not the same as bp share of equity.</t>
  </si>
  <si>
    <t>Marketing sales include branded and unbranded sales of refined fuel products and lubricants to both business-to-business and business-to-consumer customers, including service station dealers, jobbers, airlines, small and large resellers such as hypermarkets, and the military.</t>
  </si>
  <si>
    <r>
      <t>Trading/supply sales</t>
    </r>
    <r>
      <rPr>
        <vertAlign val="superscript"/>
        <sz val="8"/>
        <rFont val="Arial"/>
        <family val="2"/>
      </rPr>
      <t>d</t>
    </r>
    <r>
      <rPr>
        <sz val="8"/>
        <rFont val="Arial"/>
        <family val="2"/>
      </rPr>
      <t xml:space="preserve"> </t>
    </r>
    <r>
      <rPr>
        <vertAlign val="superscript"/>
        <sz val="8"/>
        <rFont val="Arial"/>
        <family val="2"/>
      </rPr>
      <t>f</t>
    </r>
  </si>
  <si>
    <r>
      <t>Crude oil sales</t>
    </r>
    <r>
      <rPr>
        <vertAlign val="superscript"/>
        <sz val="8"/>
        <rFont val="Arial"/>
        <family val="2"/>
      </rPr>
      <t>e</t>
    </r>
    <r>
      <rPr>
        <sz val="8"/>
        <rFont val="Arial"/>
        <family val="2"/>
      </rPr>
      <t xml:space="preserve"> </t>
    </r>
    <r>
      <rPr>
        <vertAlign val="superscript"/>
        <sz val="8"/>
        <rFont val="Arial"/>
        <family val="2"/>
      </rPr>
      <t>f</t>
    </r>
  </si>
  <si>
    <t>Comparative information for 2020 and 2019 have been restated for the changes to presentation of revenues and purchases relating to physically settled derivative contracts effective 1 January 2021.</t>
  </si>
  <si>
    <t>&gt;11</t>
  </si>
  <si>
    <t>Reconciliation of third party sales and other revenues to total customers &amp; products third party sales and other revenues</t>
  </si>
  <si>
    <t>Kwinana refinery ceased operations in February 2021.</t>
  </si>
  <si>
    <r>
      <t>Kwinana</t>
    </r>
    <r>
      <rPr>
        <vertAlign val="superscript"/>
        <sz val="8"/>
        <rFont val="Arial"/>
        <family val="2"/>
      </rPr>
      <t>b</t>
    </r>
  </si>
  <si>
    <t>Indicates refinery not operated by bp.</t>
  </si>
  <si>
    <t xml:space="preserve">Indicates refinery not operated by bp. </t>
  </si>
  <si>
    <t>These tables contain information relating to oil and natural gas exploration and production activities of subsidiaries, which includes bp's share of oil and natural gas exploration and production activities of joint operations. They do not include any costs relating to the Gulf of Mexico oil spill. Amounts relating to the management and ownership of crude oil and natural gas pipelines, LNG liquefaction and transportation operations are excluded. In addition, bp's midstream activities of marketing and trading of natural gas, power and NGLs in the US, Canada, UK, Asia and Europe are excluded. The most significant midstream pipeline interests include the South Caucasus Pipeline, the Baku-Tbilisi-Ceyhan pipeline, the Trans Adriatic Pipeline and the Trans Anatolian Pipeline. Major LNG activities are located in Trinidad, Indonesia and Australia.</t>
  </si>
  <si>
    <t>These tables contain information relating to oil and natural gas exploration and production activities of subsidiaries, which includes bp's share of oil and natural gas exploration and production activities of joint operations. They do not include any costs relating to the Gulf of Mexico oil spill. Amounts relating to the management and ownership of crude oil and natural gas pipelines, LNG liquefaction and transportation operations are excluded. In addition, bp's midstream activities of marketing and trading of natural gas, power and NGLs in the US, Canada, UK, Asia and Europe are excluded. The most significant midstream pipeline interests include the South Caucasus Pipeline and the Baku-Tbilisi-Ceyhan pipeline, the Trans Adriatic Pipeline and the Trans Anatolian Pipeline. Major LNG activities are located in Trinidad, Indonesia and Australia.</t>
  </si>
  <si>
    <t>These tables contain information relating to oil and natural gas exploration and production activities of subsidiaries, which includes bp's share of oil and natural gas exploration and production activities of joint operations. They do not include any costs relating to the Gulf of Mexico oil spill. Amounts relating to the management and ownership of crude oil and natural gas pipelines, LNG liquefaction and transportation operations are excluded. In addition, bp's midstream activities of marketing and trading of natural gas, power and NGLs in the US, Canada, UK, Asia and Europe are excluded. The most significant midstream pipeline interests include the Trans-Alaska Pipeline System, the South Caucasus Pipeline and the Baku-Tbilisi-Ceyhan pipeline. Major LNG activities are located in Trinidad, Indonesia and Australia.</t>
  </si>
  <si>
    <r>
      <t>Rosneft</t>
    </r>
    <r>
      <rPr>
        <vertAlign val="superscript"/>
        <sz val="15"/>
        <color indexed="25"/>
        <rFont val="Arial"/>
        <family val="2"/>
      </rPr>
      <t>a</t>
    </r>
  </si>
  <si>
    <t>Q1 2022</t>
  </si>
  <si>
    <t>Q2 2022</t>
  </si>
  <si>
    <t>Q3 2022</t>
  </si>
  <si>
    <t>Q4 2022</t>
  </si>
  <si>
    <t>Surplus cash flow</t>
  </si>
  <si>
    <t>o</t>
  </si>
  <si>
    <t>From first quarter 2022 the results of Rosneft, previously reported as a separate segment, are also included in other businesses &amp; corporate. Comparative information for 2021 has been restated to reflect the changes in reportable segments</t>
  </si>
  <si>
    <t xml:space="preserve"> Q1   </t>
  </si>
  <si>
    <t xml:space="preserve"> Q2   </t>
  </si>
  <si>
    <t xml:space="preserve"> Q3   </t>
  </si>
  <si>
    <t xml:space="preserve"> Q4   </t>
  </si>
  <si>
    <t xml:space="preserve"> – </t>
  </si>
  <si>
    <t>The group will cease to report Rosneft as a separate segment in the group's financial reporting for 2022 (see "Events after the 2021 reporting period" on the "Basis of Prep" tab for more information). The 1Q22 numbers have been reported within other businesses and corporate, but have been shown in here for information purposes.</t>
  </si>
  <si>
    <t xml:space="preserve"> From first quarter 2022 the results of Rosneft, previously reported as a separate segment, are also included in other businesses &amp; corporate.</t>
  </si>
  <si>
    <t>Adjusted for fair value accounting effects relating to subsidiaries</t>
  </si>
  <si>
    <r>
      <rPr>
        <b/>
        <sz val="11"/>
        <rFont val="Arial"/>
        <family val="2"/>
      </rPr>
      <t xml:space="preserve">2021 Voluntary change in accounting policy - Net presentation of revenues and purchases relating to physically settled derivative contracts 
</t>
    </r>
    <r>
      <rPr>
        <sz val="11"/>
        <rFont val="Arial"/>
        <family val="2"/>
      </rPr>
      <t>bp routinely enters into transactions for the sale and purchase of commodities that are physically settled and meet the definition of a derivative financial instrument. These contracts are within the scope of IFRS 9 'Financial Instruments' and as such, prior to settlement, changes in the fair value of these derivative contracts are presented as gains and losses within other operating revenues. The group previously presented revenues and purchases for such contracts on a gross basis in the income statement upon physical settlement. These transactions have historically represented a substantial portion of the revenues and purchases reported in the group’s consolidated financial statements.
The change in strategic direction of the group supported by organisational changes to implement the strategy from 1 January 2021, resulted in the group determining that the revenue and corresponding purchases relating to such transactions should be presented net, as gains or losses within other operating revenues, from that date. Additionally the group’s trading activity has continued to evolve over time from one of capturing third-party physical trades to provide flow assurance to one with increasing levels of optimisation, taking advantage of price volatility and fluctuations in demand and supply, which will continue under the new strategy, further supporting the change in presentation. The new presentation provides reliable and more relevant information for users of the accounts as the group’s revenue recognition is more closely aligned with its assessment of ‘Scope 3’ emissions from its products, its ‘Net Zero’ ambition and how management monitors and manages performance of such contracts. Comparative information for sales and other operating revenues and purchases for 2019 and 2020 were restated in the attached tables. There is no significant impact on comparative information for profit before income and tax or earnings per share.</t>
    </r>
  </si>
  <si>
    <r>
      <rPr>
        <b/>
        <sz val="11"/>
        <rFont val="Arial"/>
        <family val="2"/>
      </rPr>
      <t>2020 Change in accounting policy – physically settled derivative contracts</t>
    </r>
    <r>
      <rPr>
        <sz val="11"/>
        <rFont val="Arial"/>
        <family val="2"/>
      </rPr>
      <t xml:space="preserve">
bp changed its accounting policy for physically settled contracts to buy or sell a non-financial item, such as commodities, that are not accounted for as 'own-use' contracts, with effect from 1 April 2020. Revenues and purchases from such contracts are measured at the contractual transaction price plus the carrying amount of the related derivative at the date of settlement. Realized derivative gains and losses on physically settled derivative contracts are included in other revenues. There was no significant effect on comparative information and therefore no comparative information presented prior to 1 April 2020 was re-stated. There was no significant effect on net assets.
In addition, bp changed its presentation of revenues from physically settled derivative sales contracts from first quarter 2020. Revenues from physically settled derivative sales contracts are no longer presented together with revenue from contracts with customers and are now presented as other revenues. Information in this databook relating to revenues from contract with customers for 2019 was re-presented to align with this change.</t>
    </r>
  </si>
  <si>
    <t>Taxation – Tax rate change effect of UK Energy Profits Levy</t>
  </si>
  <si>
    <t>Other adjusting items</t>
  </si>
  <si>
    <t>Relate to the non-cash movement of US emissions obligations carried as a provision through allowances held as inventory.</t>
  </si>
  <si>
    <t>Renewables Pipeline - Onshore Wind bp net, GW</t>
  </si>
  <si>
    <t>Realizations calculation methodology has been changed to reflect gas price fluctuations within the North Sea region. Comparatives from 1Q21 are restated. There is no impact on financial results.</t>
  </si>
  <si>
    <t>2022 includes a provision reversal relating to the change in discount rate on retained decommissioning provisions.
Second quarter and full year 2021 include adjustments relating to the change in discount rate on retained decommissioning provisions and the recognition of a decommissioning provision in relation to certain assets previously sold to a third party where the decommissioning obligation transferred may revert to bp due to the financial condition of the current owner.</t>
  </si>
  <si>
    <t>p</t>
  </si>
  <si>
    <t>Q1 2023</t>
  </si>
  <si>
    <t>Q2 2023</t>
  </si>
  <si>
    <t>Q3 2023</t>
  </si>
  <si>
    <t>Q4 2023</t>
  </si>
  <si>
    <t>Restated Financial and Operating Information 2019 - 2023</t>
  </si>
  <si>
    <r>
      <t>Refinery capacities</t>
    </r>
    <r>
      <rPr>
        <b/>
        <vertAlign val="superscript"/>
        <sz val="8"/>
        <color rgb="FF7AC143"/>
        <rFont val="Arial"/>
        <family val="2"/>
      </rPr>
      <t>ab</t>
    </r>
  </si>
  <si>
    <t>at 31 December 2022</t>
  </si>
  <si>
    <r>
      <t>Toledo</t>
    </r>
    <r>
      <rPr>
        <vertAlign val="superscript"/>
        <sz val="8"/>
        <rFont val="Arial"/>
        <family val="2"/>
      </rPr>
      <t>j</t>
    </r>
  </si>
  <si>
    <t>SAPREF shareholders (bp and Shell) announced the pause of refinery operations in South Africa for an indefinite period from the end of March 2022. In April 2022, the New Zealand Whangarei refinery, in which bp holds a share, converted to an import-only terminal.</t>
  </si>
  <si>
    <t>On 28 February 2023, bp completed the sale of its 50% interest in the bp-Husky Toledo refinery in Ohio US to Cenovus Energy, its partner in the facility.</t>
  </si>
  <si>
    <t>Indicates refineries not operated by bp. Share of capacities reflects bp share of processing entitlement, which is not the same as bp share of equity. In April 2022, the New Zealand Whangarei refinery, in which bp holds a share, converted to an import-only terminal.</t>
  </si>
  <si>
    <t>Indicates refinery not operated by bp.SAPREF shareholders (bp and Shell) announced the pause of refinery operations in South Africa for an indefinite period from the end of March 2022.</t>
  </si>
  <si>
    <t>Indicates refinery not operated by bp. Share of capacities reflects bp share of processing entitlement, which is not the same as bp share of equity.</t>
  </si>
  <si>
    <t>Major upgrading plant capacitiesc</t>
  </si>
  <si>
    <r>
      <t xml:space="preserve">   Undeveloped</t>
    </r>
    <r>
      <rPr>
        <b/>
        <vertAlign val="superscript"/>
        <sz val="8"/>
        <rFont val="Arial"/>
        <family val="2"/>
      </rPr>
      <t>c</t>
    </r>
  </si>
  <si>
    <t>The group has ceased to report Rosneft as a separate segment in the group's financial reporting for 2022 (see "Investment in Rosneft" on the "Basis of Prep" tab for more information).</t>
  </si>
  <si>
    <t>at 31 December 2023</t>
  </si>
  <si>
    <t xml:space="preserve">2022 reflects bp's estimated share of Rosneft production for the period 1 January to 27 February, averaged over the year (see Financial statements – Note 1– Change in segmentation in the bp Annual Report and Form 20-F 2022). 2019 to 2021 Include production in respect of the non-controlling interest in Rosneft, including production held through bp’s interests in Russia other than Rosneft. </t>
  </si>
  <si>
    <r>
      <t>Standardized measure of discounted future net cash flows</t>
    </r>
    <r>
      <rPr>
        <vertAlign val="superscript"/>
        <sz val="8"/>
        <rFont val="Arial"/>
        <family val="2"/>
      </rPr>
      <t xml:space="preserve">e </t>
    </r>
  </si>
  <si>
    <r>
      <t>Standardized measure of discounted future net cash flows</t>
    </r>
    <r>
      <rPr>
        <vertAlign val="superscript"/>
        <sz val="8"/>
        <rFont val="Arial"/>
        <family val="2"/>
      </rPr>
      <t xml:space="preserve">g </t>
    </r>
  </si>
  <si>
    <r>
      <t>Standardized measure of discounted future net cash flows</t>
    </r>
    <r>
      <rPr>
        <vertAlign val="superscript"/>
        <sz val="8"/>
        <rFont val="Arial"/>
        <family val="2"/>
      </rPr>
      <t>h</t>
    </r>
  </si>
  <si>
    <r>
      <t>Total change in the standardized measure during the year</t>
    </r>
    <r>
      <rPr>
        <vertAlign val="superscript"/>
        <sz val="8"/>
        <rFont val="Arial"/>
        <family val="2"/>
      </rPr>
      <t>i</t>
    </r>
  </si>
  <si>
    <t>The marker prices used were Brent $101.24/bbl, Henry Hub $6.19/mmBtu.</t>
  </si>
  <si>
    <t>Production costs, which include production taxes, and development costs relating to future production of proved reserves are based on the continuation of existing economic conditions. Future decommissioning costs are included.</t>
  </si>
  <si>
    <t>Taxation is computed with reference to appropriate year-end statutory corporate income tax rates.</t>
  </si>
  <si>
    <t>Non-controlling interests in BP Trinidad and Tobago LLC amounted to $1,216 million.</t>
  </si>
  <si>
    <t>No reserves are reported for Russia following bp's announcement that it will exit the country. The impact of this change is primarily included within sales of reserves-in-place. See Note 1 - Significant judgements and estimates: investment in Rosneft in the bp Annual Report and Form 20-F 2022.</t>
  </si>
  <si>
    <t>Includes future net cash flows for assets held for sale at 31 December 2022.</t>
  </si>
  <si>
    <t>Total change in the standardized measure during the year includes the effect of exchange rate movements.</t>
  </si>
  <si>
    <r>
      <t>Africa</t>
    </r>
    <r>
      <rPr>
        <b/>
        <vertAlign val="superscript"/>
        <sz val="6"/>
        <rFont val="Arial"/>
        <family val="2"/>
      </rPr>
      <t>e</t>
    </r>
  </si>
  <si>
    <t>The group has ceased to report Rosneft as a separate segment in the group's financial reporting for 2022 (see "Investment in Rosneft" on the "Basis of Prep" tab for more information)</t>
  </si>
  <si>
    <r>
      <t>At 31 December</t>
    </r>
    <r>
      <rPr>
        <b/>
        <vertAlign val="superscript"/>
        <sz val="8"/>
        <color rgb="FF388A22"/>
        <rFont val="Arial"/>
        <family val="2"/>
      </rPr>
      <t xml:space="preserve">c </t>
    </r>
  </si>
  <si>
    <r>
      <t>Equity-accounted entities (bp share)</t>
    </r>
    <r>
      <rPr>
        <b/>
        <vertAlign val="superscript"/>
        <sz val="8"/>
        <color rgb="FF388A22"/>
        <rFont val="Arial"/>
        <family val="2"/>
      </rPr>
      <t>d</t>
    </r>
  </si>
  <si>
    <r>
      <t xml:space="preserve">  Sales of reserves-in-place</t>
    </r>
    <r>
      <rPr>
        <vertAlign val="superscript"/>
        <sz val="8"/>
        <rFont val="Arial"/>
        <family val="2"/>
      </rPr>
      <t>f</t>
    </r>
  </si>
  <si>
    <t>Total subsidiaries and equity-accounted entities (bp share)</t>
  </si>
  <si>
    <t>Includes 3 million barrels of crude oil in respect of the 30% non-controlling interest in bp Trinidad and Tobago LLC.</t>
  </si>
  <si>
    <t>Includes assets held for sale in Algeria.</t>
  </si>
  <si>
    <t xml:space="preserve">bp's decision to exit our Russia business, including our shareholding in Rosneft, is treated as sales of reserves in place </t>
  </si>
  <si>
    <r>
      <t>Africa</t>
    </r>
    <r>
      <rPr>
        <b/>
        <vertAlign val="superscript"/>
        <sz val="6"/>
        <rFont val="Arial"/>
        <family val="2"/>
      </rPr>
      <t>f</t>
    </r>
  </si>
  <si>
    <r>
      <t>Equity-accounted entities (bp share)</t>
    </r>
    <r>
      <rPr>
        <b/>
        <vertAlign val="superscript"/>
        <sz val="8"/>
        <color rgb="FF388A22"/>
        <rFont val="Arial"/>
        <family val="2"/>
      </rPr>
      <t>e</t>
    </r>
  </si>
  <si>
    <r>
      <t xml:space="preserve">  Sales of reserves-in-place</t>
    </r>
    <r>
      <rPr>
        <vertAlign val="superscript"/>
        <sz val="8"/>
        <rFont val="Arial"/>
        <family val="2"/>
      </rPr>
      <t>g</t>
    </r>
  </si>
  <si>
    <t>Excludes NGLs from processing plants in which an interest is held of 2 thousand barrels per day for equity-accounted entities.</t>
  </si>
  <si>
    <t>Includes 0.4 million barrels of NGL in respect of the 30% non-controlling interest in bp Trinidad and Tobago LLC.</t>
  </si>
  <si>
    <t>bp's decision to exit its Russia business, including its shareholding in Rosneft, is treated as sales of reserves in place.</t>
  </si>
  <si>
    <t>Also includes 3 million barrels in respect of the 30% non-controlling interest in BP Trinidad and Tobago LLC.</t>
  </si>
  <si>
    <t>Includes 122 billion cubic feet of natural gas consumed in operations, 86 billion cubic feet in subsidiaries, 36 billion cubic feet in equity-accounted entities.</t>
  </si>
  <si>
    <t>Includes 547 billion cubic feet of natural gas in respect of the 30% non-controlling interest in BP Trinidad and Tobago LLC.</t>
  </si>
  <si>
    <t>bp's decision to exit our Russia business, including our shareholding in Rosneft, is treated as sales of reserves in place.</t>
  </si>
  <si>
    <r>
      <t>Africa</t>
    </r>
    <r>
      <rPr>
        <b/>
        <vertAlign val="superscript"/>
        <sz val="6"/>
        <rFont val="Arial"/>
        <family val="2"/>
      </rPr>
      <t>h</t>
    </r>
  </si>
  <si>
    <r>
      <t>Equity-accounted entities (bp share)</t>
    </r>
    <r>
      <rPr>
        <b/>
        <vertAlign val="superscript"/>
        <sz val="8"/>
        <color rgb="FF388A22"/>
        <rFont val="Arial"/>
        <family val="2"/>
      </rPr>
      <t>g</t>
    </r>
  </si>
  <si>
    <r>
      <t xml:space="preserve">  Sales of reserves-in-place</t>
    </r>
    <r>
      <rPr>
        <vertAlign val="superscript"/>
        <sz val="8"/>
        <rFont val="Arial"/>
        <family val="2"/>
      </rPr>
      <t>i</t>
    </r>
  </si>
  <si>
    <t>Includes 21 million barrels of oil equivalent of natural gas consumed in operations, 15 million barrels of oil equivalent in subsidiaries, 6 million barrels of oil equivalent in equity-accounted entities.</t>
  </si>
  <si>
    <t>Includes 98 million barrels of oil equivalent in respect of the 30% non-controlling interest in BP Trinidad and Tobago LLC.</t>
  </si>
  <si>
    <t>Equity-accounted entities (bp share)d</t>
  </si>
  <si>
    <t>Includes 4 million barrels of crude oil in respect of the 30% non-controlling interest in bp Trinidad and Tobago LLC.</t>
  </si>
  <si>
    <t>Equity-accounted entities (bp share)e</t>
  </si>
  <si>
    <t>Includes 6 million barrels of NGL in respect of the 30% non-controlling interest in bp Trinidad and Tobago LLC.</t>
  </si>
  <si>
    <t>Also includes 10 million barrels in respect of the 30% non-controlling interest in bp Trinidad and Tobago LLC.</t>
  </si>
  <si>
    <t>Includes 690 billion cubic feet of natural gas in respect of the 30% non-controlling interest in bp Trinidad and Tobago LLC.</t>
  </si>
  <si>
    <t>Equity-accounted entities (bp share)g</t>
  </si>
  <si>
    <t>Includes 130 million barrels of oil equivalent in respect of the 30% non-controlling interest in bp Trinidad and Tobago LLC.</t>
  </si>
  <si>
    <t>Includes 5 million barrels of crude oil in respect of the 30% non-controlling interest in bp Trinidad and Tobago LLC.</t>
  </si>
  <si>
    <t>Equity-accounted entities (bp share)f</t>
  </si>
  <si>
    <t>Also includes 11 million barrels in respect of the 30% non-controlling interest in bp Trinidad and Tobago LLC.</t>
  </si>
  <si>
    <t>Includes 1,059 billion cubic feet of natural gas in respect of the 30% non-controlling interest in bp Trinidad and Tobago LLC.</t>
  </si>
  <si>
    <t>Equity-accounted entities (bp share)i</t>
  </si>
  <si>
    <t>Includes 194 million barrels of oil equivalent in respect of the 30% non-controlling interest in bp Trinidad and Tobago LLC.</t>
  </si>
  <si>
    <t>Proved reserves in the Prudhoe Bay field in Alaska include an estimated 4.5 million barrels upon which a net profits royalty will be payable over the life of the field under the terms of the bp Prudhoe Bay Royalty Trust.</t>
  </si>
  <si>
    <t>Includes 4 million barrels of crude oil in respect of the 30% non-controlling interest in bp Trinidad and Tobago LLC.</t>
  </si>
  <si>
    <t>Includes 7 million barrels of NGL in respect of the 30% non-controlling interest in bp Trinidad and Tobago LLC.</t>
  </si>
  <si>
    <t>Proved reserves in the Prudhoe Bay field in Alaska include an estimated 4.5 million barrels of oil equivalent upon which a net profits royalty will be payable, over the life of the field under the terms of the bp Prudhoe Bay Royalty Trust.</t>
  </si>
  <si>
    <t>Includes 1,330 billion cubic feet of natural gas in respect of the 30% non-controlling interest in bp Trinidad and Tobago LLC.</t>
  </si>
  <si>
    <t>Includes 240 million barrels of oil equivalent in respect of the 30% non-controlling interest in bp Trinidad and Tobago LLC.</t>
  </si>
  <si>
    <r>
      <t xml:space="preserve">   businesses and fixed assets</t>
    </r>
    <r>
      <rPr>
        <vertAlign val="superscript"/>
        <sz val="8"/>
        <rFont val="Arial"/>
        <family val="2"/>
      </rPr>
      <t>f</t>
    </r>
  </si>
  <si>
    <t>Includes property taxes and other government take. The UK region includes a $256-million gain which is offset by corresponding charges primarily in the US region, relating to the group self-insurance programme.</t>
  </si>
  <si>
    <t>Russia impairments include other businesses with Rosneft, which were reported in the oil production and operation segment. The Rosneft impairment is reported in the other businesses and corporate segment. See Note 1 - Investment in Rosneft and Note 17 Investments in Associates in the bp Annual Report and Form 20-F 2022.</t>
  </si>
  <si>
    <t>Excludes the unwinding of the discount on provisions and payables amounting to $294 million which is included in finance costs in the group income statement.</t>
  </si>
  <si>
    <r>
      <t>Development</t>
    </r>
    <r>
      <rPr>
        <vertAlign val="superscript"/>
        <sz val="8"/>
        <rFont val="Arial"/>
        <family val="2"/>
      </rPr>
      <t>f</t>
    </r>
  </si>
  <si>
    <r>
      <t>Sales and other operating revenues</t>
    </r>
    <r>
      <rPr>
        <vertAlign val="superscript"/>
        <sz val="8"/>
        <rFont val="Arial"/>
        <family val="2"/>
      </rPr>
      <t>g</t>
    </r>
  </si>
  <si>
    <t>Amounts reported for Russia in this table are bp’s estimated share of the equity-accounted entities, including Rosneft’s worldwide activities (of which insignificant amounts relate to outside Russia). See Note 1 - Investment in Rosneft and Note 17 - Investments in Associates in the bp Annual Report and Form 20-F 2022.</t>
  </si>
  <si>
    <t>Rest of Europe development costs are negative due to a true-up of prior period spend.</t>
  </si>
  <si>
    <t>~12</t>
  </si>
  <si>
    <t>Convenience gross margin growth</t>
  </si>
  <si>
    <t>Does not include capital expenditure invested through our JVs, e.g. Lightsource bp, BP Bunge.</t>
  </si>
  <si>
    <t>Reported to the nearest 50.</t>
  </si>
  <si>
    <t>Rounded to the nearest 50.</t>
  </si>
  <si>
    <r>
      <rPr>
        <b/>
        <sz val="11"/>
        <rFont val="Arial"/>
        <family val="2"/>
      </rPr>
      <t>Change in segmentation for 2021 financial reporting</t>
    </r>
    <r>
      <rPr>
        <sz val="11"/>
        <rFont val="Arial"/>
        <family val="2"/>
      </rPr>
      <t xml:space="preserve">
During the first quarter of 2021, the group's reportable segments changed consistent with a change in the way that resources are allocated and performance is assessed by the chief operating decision maker, who for bp is the group chief executive, from that date. From the first quarter of 2021, the group's reportable segments were gas &amp; low carbon energy, oil production &amp; operations, customers &amp; products, and Rosneft. At 31 December 2020, the group's reportable segments were Upstream, Downstream and Rosneft. 
Gas &amp; low carbon energy comprises regions with upstream businesses that predominantly produce natural gas, gas marketing and trading activities and the group's renewables businesses, solar and wind. Gas producing regions were previously in the Upstream segment. The group's renewables businesses were previously part of 'Other businesses and corporate'.
Oil production &amp; operations comprises regions with upstream activities that predominantly produce crude oil. These activities were previously in the Upstream segment.
Customers &amp; products comprises the group’s customer-focused businesses, spanning convenience and mobility, which includes fuels retail and next-gen offers such as electrification, as well as aviation, biofuels, midstream, and Castrol lubricants. It also includes our oil products businesses, refining &amp; trading. The petrochemicals business is also reported in restated comparative information as part of the customers and products segment up to its sale in December 2020. The customers &amp; products segment is, therefore, substantially unchanged from the former Downstream segment with the exception of the Petrochemicals disposal. Comparative numbers in this databook for 2019 and 2020 reflect the new segment structure.
The Rosneft segment was unchanged and continued to include equity-accounted earnings from the group's investment in Rosneft.  As per "Investment in Rosneft" above, the group ceased to report Rosneft as a separate segment in the group's financial reporting from 2022 onwards.</t>
    </r>
  </si>
  <si>
    <t xml:space="preserve">From 1Q23 onwards surplus cash includes adjustments for net operating cash received or paid which is held on behalf of third parties for medium-term deferred payment and prior periods have been adjusted accordingly. </t>
  </si>
  <si>
    <t xml:space="preserve">Effective tax rate (ETR) on replacement cost (RC) profit or loss is a non-IFRS measure. The ETR on RC profit or loss is calculated by dividing taxation on a RC basis by RC profit or loss before tax. Taxation on a RC basis for the group is calculated as taxation as stated on the group income statement adjusted for taxation on inventory holding gains and losses. Information on RC profit or loss is provided below. bp believes it is helpful to disclose the ETR on RC profit or loss because this measure excludes the impact of price changes on the replacement of inventories and allows for more meaningful comparisons between reporting periods. Taxation on a RC basis and ETR on RC profit or loss are non-IFRS measures. The nearest equivalent measure on an IFRS basis is the ETR on profit or loss for the period. </t>
  </si>
  <si>
    <t>Underlying effective tax rate (ETR) is a non-IFRS measure. The underlying ETR is calculated by dividing taxation on an underlying replacement cost (RC) basis by underlying RC profit or loss before tax. Taxation on an underlying RC basis for the group is calculated as taxation as stated on the group income statement adjusted for taxation on inventory holding gains and losses and total taxation on adjusting items. Information on underlying RC profit or loss is provided below. Taxation on an underlying RC basis presented for the operating segments is calculated through an allocation of taxation on an underlying RC basis to each segment. bp believes it is helpful to disclose the underlying ETR because this measure may help investors to understand and evaluate, in the same manner as management, the underlying trends in bp’s operational performance on a comparable basis, period on period. Taxation on an underlying RC basis and underlying ETR are non-IFRS measures. The nearest equivalent measure on an IFRS basis is the ETR on profit or loss for the period.</t>
  </si>
  <si>
    <t>Inorganic capital expenditure is a subset of capital expenditure on a cash basis and a non-IFRS measure. Inorganic capital expenditure comprises consideration in business combinations and certain other significant investments made by the group. It is reported on a cash basis. bp believes that this measure provides useful information as it allows investors to understand how bp’s management invests funds in projects which expand the group’s activities through acquisition. The nearest equivalent measure on an IFRS basis is capital expenditure on a cash basis.</t>
  </si>
  <si>
    <t>Inventory holding gains and losses are non-IFRS adjustments to our IFRS profit (loss) and represent: 
a. the difference between the cost of sales calculated using the replacement cost of inventory and the cost of sales calculated on the first-in first-out (FIFO) method after adjusting for any changes in provisions where the net realizable value of the inventory is lower than its cost. Under the FIFO method, which we use for IFRS reporting of inventories other than for trading inventories, the cost of inventory charged to the income statement is based on its historical cost of purchase or manufacture, rather than its replacement cost. In volatile energy markets, this can have a significant distorting effect on reported income. The amounts disclosed as inventory holding gains and losses represent the difference between the charge to the income statement for inventory on a FIFO basis (after adjusting for any related movements in net realizable value provisions) and the charge that would have arisen based on the replacement cost of inventory. For this purpose, the replacement cost of inventory is calculated using data from each operation’s production and manufacturing system, either on a monthly basis, or separately for each transaction where the system allows this approach; and
b. an adjustment relating to certain trading inventories that are not price risk managed which relate to a minimum inventory volume that is required to be held to maintain underlying business activities. This adjustment represents the movement in fair value of the inventories due to prices, on a grade by grade basis, during the period. This is calculated from each operation’s inventory management system on a monthly basis using the discrete monthly movement in market prices for these inventories.
The amounts disclosed are not separately reflected in the financial statements as a gain or loss. No adjustment is made in respect of the cost of inventories held as part of a trading position and certain other temporary inventory positions that are price risk-managed. See Replacement cost (RC) profit or loss definition below.</t>
  </si>
  <si>
    <t>Organic capital expenditure is a non-IFRS measure. Organic capital expenditure comprises capital expenditure on a cash basis less inorganic capital expenditure. bp believes that this measure provides useful information as it allows investors to understand how bp’s management invests funds in developing and maintaining the group’s assets. The nearest equivalent measure on an IFRS basis is capital expenditure on a cash basis.</t>
  </si>
  <si>
    <t>Replacement cost (RC) profit or loss / RC profit or loss attributable to bp shareholders reflects the replacement cost of inventories sold in the period and is calculated as profit or loss attributable to bp shareholders, adjusting for inventory holding gains and losses (net of tax). RC profit or loss for the group is not a recognized IFRS measure. bp believes this measure is useful to illustrate to investors the fact that crude oil and product prices can vary significantly from period to period and that the impact on our reported result under IFRS can be significant. Inventory holding gains and losses vary from period to period due to changes in prices as well as changes in underlying inventory levels. In order for investors to understand the operating performance of the group excluding the impact of price changes on the replacement of inventories, and to make comparisons of operating performance between reporting periods, bp’s management believes it is helpful to disclose this measure. The nearest equivalent measure on an IFRS basis is profit or loss attributable to bp shareholders. RC profit or loss before interest and tax is bp's measure of profit or loss that is required to be disclosed for each operating segment under IFRS.</t>
  </si>
  <si>
    <t>Underlying RC profit or loss per share is a non-IFRS measure. Underlying RC profit or loss per ordinary share is calculated using the same denominator as earnings per share as defined in the consolidated financial statements. The numerator used is underlying RC profit or loss attributable to bp shareholders rather than profit or loss attributable to bp shareholders. Underlying RC profit or loss per ADS is calculated as outlined above for underlying RC profit or loss per share except the denominator is adjusted to reflect one ADS equivalent to six ordinary shares. bp believes it is helpful to disclose the underlying RC profit or loss per ordinary share and per ADS because these measures may help investors to understand and evaluate, in the same manner as management, the underlying trends in bp’s operational performance on a comparable basis, period on period. The nearest equivalent measure on an IFRS basis is basic earnings per share based on profit or loss for the period attributable to bp shareholders.</t>
  </si>
  <si>
    <t>RC profit or loss per share is a non-IFRS measure. Basic earnings per ordinary share (EpS) amounts are calculated by dividing the profit for the period attributable to ordinary shareholders by the weighted average number of ordinary shares outstanding during the period. RC profit or loss per share is calculated using the same denominator. The numerator used is RC profit or loss attributable to bp shareholders rather than profit or loss attributable to bp shareholders. RC profit or loss per ADS is calculated as outlined above for RC profit or loss per share except the denominator is adjusted to reflect one ADS equivalent to six ordinary shares. bp believes it is helpful to disclose the RC profit or loss per ordinary share and per ADS because this measure excludes the impact of price changes on the replacement of inventories and allows for more meaningful comparisons between reporting periods. The nearest equivalent measure on an IFRS basis is basic earnings per share based on profit or loss for the period attributable to bp shareholders.</t>
  </si>
  <si>
    <t>Operating capital employed is a non-IFRS measure. Total assets (excluding goodwill) less total liabilities, excluding finance debt and current and deferred taxation.</t>
  </si>
  <si>
    <t>Operating cash flow excluding Gulf of Mexico oil spill payments is a non-IFRS measure. It is calculated by excluding post-tax operating cash flows relating to the Gulf of Mexico oil spill from net cash provided by operating activities as reported in the condensed group cash flow statement. bp believes net cash provided by operating activities excluding amounts related to the Gulf of Mexico oil spill is a useful measure as it allows for more meaningful comparisons between reporting periods. The nearest equivalent measure on an IFRS basis is net cash provided by operating activities.</t>
  </si>
  <si>
    <t>Liquids comprises crude oil, condensate and natural gas liquids. For the oil production &amp; operations segment, liquids also includes bitumen.</t>
  </si>
  <si>
    <t>First quarter 2022 predominantly relates to the loss of significant influence over Rosneft.</t>
  </si>
  <si>
    <t>For 1Q23, a minor amendment has been made to both Liquids and Total Hydrocarbons for Rest of World and bp Average.
Realizations calculation methodology has been changed to reflect gas price fluctuations within the North Sea region. Comparatives from 1Q21 are restated. There is no impact on financial results.</t>
  </si>
  <si>
    <t>Capital expenditure is total cash capital expenditure as stated in the condensed group cash flow statement. Capital expenditure for the operating segments, gas &amp; low carbon energy businesses and customers &amp; products businesses is presented on the same basis.</t>
  </si>
  <si>
    <t>Realizations are the result of dividing revenue generated from hydrocarbon sales, excluding revenue generated from purchases made for resale and royalty volumes, by revenue generating hydrocarbon production volumes. Revenue generating hydrocarbon production reflects the bp share of production as adjusted for any production which does not generate revenue. Adjustments may include losses due to shrinkage, amounts consumed during processing, and contractual or regulatory host committed volumes such as royalties. For the gas &amp; low carbon energy and oil production &amp; operations segments, realizations include transfers between businesses.</t>
  </si>
  <si>
    <t>Renewable projects satisfying the following criteria until the point they can be considered developed to final investment decision (FID): Site based projects that have obtained land exclusivity rights, or for PPA (power purchase agreement) based projects an offer has been made to the counterparty, or for auction projects pre-qualification criteria has been met, or for acquisition projects post a binding offer being accepted.</t>
  </si>
  <si>
    <t>upstream plant reliability (bp-operated) is calculated taking 100% less the ratio of total unplanned plant deferrals divided by installed production capacity, excluding non-operated assets and bpx energy. Unplanned plant deferrals are associated with the topside plant and where applicable the subsea equipment (excluding wells and reservoir). Unplanned plant deferrals include breakdowns, which does not include Gulf of Mexico weather related downtime.</t>
  </si>
  <si>
    <t>Remeasurements of equity investments</t>
  </si>
  <si>
    <t xml:space="preserve">2023 and 31 December 2022 include 10.3GW of onshore wind and solar pipeline in support of hydrogen. </t>
  </si>
  <si>
    <t>Fourth quarter and full year 2023 include $1.1 billion, net of adjustments, in respect of the TravelCenters of America acquisition. 
Fourth quarter and full year 2022 include $3,030 million in respect of the Archaea Energy acquisition. 
2021 includes the final payment of $712 million in respect of the strategic partnership with Equinor.</t>
  </si>
  <si>
    <t>From first quarter 2020, bp is presenting certain foreign exchange effects on tax as adjusting items. These amounts represent the impact of: (i) foreign exchange on deferred tax balances arising from the conversion of local currency tax base amounts into functional currency, and (ii) taxable gains and losses from the retranslation of US dollar-denominated intra-group loans to local currency. Relevant amounts in the comparative periods presented were not material.</t>
  </si>
  <si>
    <t xml:space="preserve">Full year 2023 includes $1.1 billion, net of adjustments, in respect of the TravelCenters of America acquisition. 
Fourth quarter and full year 2022 include $3,030 million in respect of the Archaea Energy acquisition.
Third quarter 2020 includes $1 billion relating to an investment in a 49% interest in the group's Indian fuels and mobility venture with Reliance industries. </t>
  </si>
  <si>
    <t>Full year 2022 in the oil production &amp; operations segment includes a non-taxable gain of $1,951 million arising from the contribution of bp's Angolan business to Azule Energy; gains of $904 million related to the deemed disposal of 12% of the group's interest in Aker BP, an associate of bp, following completion of Aker BP's acquisition of Lundin Energy; and $361 million in relation to the disposal of the group's interest in the Rumaila field in Iraq to Basra Energy Company, an associate of bp.
Third quarter 2022 in the oil production &amp; operations segment includes a non-taxable gain of $1,951 million arising from the contribution of bp's Angolan business to Azule Energy.
Second quarter 2022 in the oil production &amp; operations segment include gains of $904 million related to the deemed disposal of 12% of the group's interest in Aker BP, an associate of bp, following completion of Aker BP's acquisition of Lundin Energy, and $361 million in relation to the disposal of the group's interest in the Rumaila field in Iraq to Basra Energy Company, an associate of bp. 
First quarter 2021 in the gas &amp; low carbon energy segment relates to a gain from the divestment of a 20% stake in Oman Block 61.</t>
  </si>
  <si>
    <t>Under IFRS bp marks-to-market the value of the hedges used to risk-manage LNG contracts, but not the contracts themselves, resulting in a mismatch in accounting treatment. The fair value accounting effect includes the change in value of LNG contracts that are being risk managed, and the underlying result reflects how bp risk-manages its LNG contracts.</t>
  </si>
  <si>
    <t>Fourth quarter and full year 2023 in the gas &amp; low carbon energy segment include $600 million and $1,140 million respectively of impairment charges recognized through equity-accounted earnings relating to our US offshore wind projects.
Third quarter and nine months 2023 in the gas &amp; low carbon energy segment include a $540 million impairment charge recognized through equity-accounted earnings relating to our US offshore wind projects.
Nine months 2021 includes a $415 million charge relating to a remeasurement of deferred tax balances in our equity-accounted entity in Argentina following income tax rate changes partially offset by impairment reversals in equity-accounted entities.
Second quarter 2021 includes $585 million of impairments reported by equity-accounted entities.
Full year 2020 includes the exploration write-off of $673 million in gas and low carbon energy relating to fair value ascribed to certain licences as part of the accounting at the time of acquisition of gas &amp; low carbon assets in India and the impairment of certain intangible assets in Mauritania and Senegal and $1,301 million in oil production &amp; operations relating to fair value ascribed to certain licences as part of the accounting at the time of acquisition of oil production &amp; operations assets in Brazil and the Gulf of Mexico.</t>
  </si>
  <si>
    <t>Fourth quarter and full year 2023 include charges for costs related to the control, abatement, clean-up or elimination of environmental pollution and legal settlements.</t>
  </si>
  <si>
    <t>Fourth quarter and full year 2023 include a $25-million charge and a $146-million charge respectively for the EU Solidarity Contribution. 
Third quarter and nine months 2023 include a $43 million charge and a $121 million charge respectively for the EU Solidarity Contribution.
Second quarter and first half 2023 include a $34-million charge and a $78-million charge respectively for the EU Solidarity Contribution.
First quarter 2023 includes a $44-million charge in respect of the EU Solidarity Contribution.
Fourth quarter and full year 2022 include a $505-million charge in respect of the EU Solidarity Contribution.</t>
  </si>
  <si>
    <t>Includes sites operated by dealers, jobbers, franchisees or brand licensees or JV partners, under the bp brand. These may move to and from the bp brand as their fuel supply agreement or brand licence agreement expires and are renegotiated in the normal course of business. Retail sites are primarily branded bp, ARCO, Amoco, Aral, Thorntons and TravelCenters of America and also includes sites in India through our Jio-bp JV.</t>
  </si>
  <si>
    <t>Strategic convenience sites are retail sites, within the bp portfolio, which sell bp-supplied vehicle energy (e.g. bp, Aral, Arco, Amoco, Thorntons, bp pulse, TravelCenters of America and PETRO) and either carry one of the strategic convenience brands (e.g. M&amp;S, Rewe to Go) or a differentiated bp-controlled convenience offer. To be considered a strategic convenience site, the convenience offer should have a demonstrable level of differentiation in the market in which it operates. Strategic convenience site count includes sites under a pilot phase.</t>
  </si>
  <si>
    <t>Financial and Operating Information 2020-2024</t>
  </si>
  <si>
    <r>
      <rPr>
        <b/>
        <sz val="10"/>
        <rFont val="Arial"/>
        <family val="2"/>
      </rPr>
      <t xml:space="preserve">Note on the restated financial and operating information: </t>
    </r>
    <r>
      <rPr>
        <sz val="10"/>
        <rFont val="Arial"/>
        <family val="2"/>
      </rPr>
      <t xml:space="preserve">
This Group databook contains pro-forma information for previously disclosed periods, which has been restated to reflect the new organisational structure that became effective 1 January 2021. 
These restatements apply to the quarterly and annual periods relating to 2020. Previously disclosed information relating to these periods and earlier periods can be found at bp.com.</t>
    </r>
  </si>
  <si>
    <t>Financial and Operating Information 2020 - 2024</t>
  </si>
  <si>
    <t>Q1 2024</t>
  </si>
  <si>
    <t>Q2 2024</t>
  </si>
  <si>
    <t>Q3 2024</t>
  </si>
  <si>
    <t>Q4 2024</t>
  </si>
  <si>
    <t xml:space="preserve">These tables contain information relating to oil and natural gas exploration and production activities of subsidiaries, which includes bp's share of oil and natural gas exploration and production activities of joint operations. They do not include any costs relating to the Gulf of Mexico oil spill. Amounts relating to the management and ownership of crude oil and natural gas pipelines, LNG liquefaction and transportation operations are excluded. In addition, bp's midstream activities of marketing and trading of natural gas, power and NGLs in the US, Canada, UK, Asia and Europe are excluded. The most significant midstream pipeline interests include the South Caucasus Pipeline, the Baku-Tbilisi-Ceyhan pipeline, the Trans Adriatic Pipeline and the Trans Anatolian Pipeline. Major LNG activities are located in Trinidad, Indonesia and Australia. </t>
  </si>
  <si>
    <t>Includes property taxes and other government take. The UK region includes a $287-million gain which is offset by corresponding charges primarily in the US region, relating to the group self-insurance programme.</t>
  </si>
  <si>
    <t>Excludes the unwinding of the discount on provisions and payables amounting to $390 million which is included in finance costs in the group income statement.</t>
  </si>
  <si>
    <r>
      <t>Capitalized costs at 31 December</t>
    </r>
    <r>
      <rPr>
        <b/>
        <vertAlign val="superscript"/>
        <sz val="8"/>
        <color indexed="57"/>
        <rFont val="Arial"/>
        <family val="2"/>
      </rPr>
      <t>a</t>
    </r>
    <r>
      <rPr>
        <b/>
        <vertAlign val="superscript"/>
        <sz val="8"/>
        <color rgb="FF388A22"/>
        <rFont val="Arial"/>
        <family val="2"/>
      </rPr>
      <t xml:space="preserve"> b</t>
    </r>
  </si>
  <si>
    <r>
      <t>Costs incurred for the year ended 31 December</t>
    </r>
    <r>
      <rPr>
        <b/>
        <vertAlign val="superscript"/>
        <sz val="8"/>
        <color indexed="57"/>
        <rFont val="Arial"/>
        <family val="2"/>
      </rPr>
      <t>a</t>
    </r>
    <r>
      <rPr>
        <b/>
        <vertAlign val="superscript"/>
        <sz val="8"/>
        <color rgb="FF388A22"/>
        <rFont val="Arial"/>
        <family val="2"/>
      </rPr>
      <t xml:space="preserve"> c d</t>
    </r>
  </si>
  <si>
    <r>
      <t>Acquisition of properties</t>
    </r>
    <r>
      <rPr>
        <vertAlign val="superscript"/>
        <sz val="8"/>
        <rFont val="Arial"/>
        <family val="2"/>
      </rPr>
      <t>b</t>
    </r>
  </si>
  <si>
    <t>Includes 2.2 million barrels of crude oil in respect of the 30% non-controlling interest in BP Trinidad and Tobago LLC.</t>
  </si>
  <si>
    <t>Excludes NGLs from processing plants in which an interest is held of 2 thousand barrels per day for equity-accounted entities</t>
  </si>
  <si>
    <t>Includes 0 million barrels of NGL in respect of the 30% non-controlling interest in BP Trinidad and Tobago LLC.</t>
  </si>
  <si>
    <t>Also includes 2.2 million barrels in respect of the 30% non-controlling interest in BP Trinidad and Tobago LLC.</t>
  </si>
  <si>
    <t>Includes 99 billion cubic feet of natural gas consumed in operations, 62 billion cubic feet in subsidiaries, 36 billion cubic feet in equity-accounted entities.</t>
  </si>
  <si>
    <t>Includes 430 billion cubic feet of natural gas in respect of the 30% non-controlling interest in BP Trinidad and Tobago LLC.</t>
  </si>
  <si>
    <t>Excludes NGLs from processing plants in which an interest is held of 2 thousand barrels per day for equity-accounted entities.</t>
  </si>
  <si>
    <t>Includes 17 million barrels of oil equivalent of natural gas consumed in operations, 11 million barrels of oil equivalent in subsidiaries, 6 million barrels of oil equivalent in equity-accounted entities.</t>
  </si>
  <si>
    <t>Includes 76 million barrels of oil equivalent in respect of the 30% non-controlling interest in BP Trinidad and Tobago LLC.</t>
  </si>
  <si>
    <t>Standardized measure of discounted future net cash flows</t>
  </si>
  <si>
    <r>
      <t>Total change in the standardized measure during the year</t>
    </r>
    <r>
      <rPr>
        <vertAlign val="superscript"/>
        <sz val="8"/>
        <rFont val="Arial"/>
        <family val="2"/>
      </rPr>
      <t>g</t>
    </r>
  </si>
  <si>
    <t>The marker prices used were Brent $83.27/bbl, Henry Hub $2.58/mmBtu.</t>
  </si>
  <si>
    <t>Non-controlling interests in BP Trinidad and Tobago LLC amounted to $392 million.</t>
  </si>
  <si>
    <t xml:space="preserve">Total change in the standardized measure during the year includes the effect of exchange rate movements. </t>
  </si>
  <si>
    <t>The group has ceased to report Rosneft as a separate segment in the group's financial reporting since 2022 (see "Investment in Rosneft" on the "Basis of Prep" tab for more information).</t>
  </si>
  <si>
    <r>
      <t>UK</t>
    </r>
    <r>
      <rPr>
        <vertAlign val="superscript"/>
        <sz val="8"/>
        <rFont val="Arial"/>
        <family val="2"/>
      </rPr>
      <t>cd</t>
    </r>
  </si>
  <si>
    <r>
      <t>Canada</t>
    </r>
    <r>
      <rPr>
        <vertAlign val="superscript"/>
        <sz val="8"/>
        <rFont val="Arial"/>
        <family val="2"/>
      </rPr>
      <t>ce</t>
    </r>
  </si>
  <si>
    <r>
      <t>Angola</t>
    </r>
    <r>
      <rPr>
        <vertAlign val="superscript"/>
        <sz val="8"/>
        <rFont val="Arial"/>
        <family val="2"/>
      </rPr>
      <t>c</t>
    </r>
  </si>
  <si>
    <r>
      <t>Algeria</t>
    </r>
    <r>
      <rPr>
        <vertAlign val="superscript"/>
        <sz val="8"/>
        <rFont val="Arial"/>
        <family val="2"/>
      </rPr>
      <t>c</t>
    </r>
  </si>
  <si>
    <r>
      <t>Iraq</t>
    </r>
    <r>
      <rPr>
        <vertAlign val="superscript"/>
        <sz val="8"/>
        <rFont val="Arial"/>
        <family val="2"/>
      </rPr>
      <t>c</t>
    </r>
  </si>
  <si>
    <r>
      <t>Australia</t>
    </r>
    <r>
      <rPr>
        <vertAlign val="superscript"/>
        <sz val="8"/>
        <rFont val="Arial"/>
        <family val="2"/>
      </rPr>
      <t>c</t>
    </r>
  </si>
  <si>
    <r>
      <t>Uk</t>
    </r>
    <r>
      <rPr>
        <vertAlign val="superscript"/>
        <sz val="8"/>
        <rFont val="Arial"/>
        <family val="2"/>
      </rPr>
      <t>c</t>
    </r>
  </si>
  <si>
    <t xml:space="preserve">In 2023, bp disposed of its interests in Algeria. In 2022, bp disposed of its interests in Angola, its interest in Sunrise Oil Sands in Canada, its interest in Rumaila in Iraq, and certain Lower 48 onshore interests in the US and certain offshore interests in Australia. In 2021, bp disposed 20% of its interest in Block 61 in Oman, its interest in Shearwater in the UK North Sea, and certain Lower 48 onshore interests in the US. In 2020, bp disposed of its Alaska interests and certain Lower 48 onshore interests in the US. In 2019, bp completed the sale of its interest in the Gulf of Suez Petroleum Company (GUPCO) in Egypt and certain US assets in Lower 48 onshore and disposed of its interests in the Gulf of Mexico Santiago and Santa Cruz wells. </t>
  </si>
  <si>
    <t>Includes 2 net mboe/d of NGLs from processing plants in which bp has an interest (2022 2mboe/d, 2021 3mboe/d, 2020 3mboe/d and 2019 3mboe/d).</t>
  </si>
  <si>
    <t>Number of net productive and dry exploratory and development oil and natural gas wells completed or abandoned in the years indicated by the group and its equity-accounted entities. Productive wells include wells in which hydrocarbons were encountered and the drilling or completion of which, in the case of exploratory wells, has been suspended pending further drilling or evaluation. A dry well is one found to be incapable of producing hydrocarbons in sufficient quantities to justify completion.</t>
  </si>
  <si>
    <t>Includes approximately 166 gross (32 net) (2022 159 gross (28 net), 2021 5,821 gross (1,261 net), 2020 6,978 gross (1,343 net), 2019 6,916 gross (1,134 net)) multiple completion wells (more than one formation producing into the same well bore).</t>
  </si>
  <si>
    <t>Includes approximately 116 gross (94 net) (2022 125 gross (93 net), 2021 161 gross (135 net), 2020 430 gross (203 net), 2019 2,618 gross (1,265 net)) multiple completion wells. If one of the multiple completions in a well is an oil completion, the well is classified as an oil well.</t>
  </si>
  <si>
    <t>On 28 February 2023, bp completed the sale of its 50% interest in the bp-Husky Toledo refinery in Ohio, US, to Cenovus Energy, its partner in the facility.</t>
  </si>
  <si>
    <r>
      <t>Refinery throughputs</t>
    </r>
    <r>
      <rPr>
        <vertAlign val="superscript"/>
        <sz val="8"/>
        <color rgb="FF7AC143"/>
        <rFont val="Arial"/>
        <family val="2"/>
      </rPr>
      <t>ab</t>
    </r>
    <r>
      <rPr>
        <b/>
        <vertAlign val="superscript"/>
        <sz val="8"/>
        <color rgb="FF92D050"/>
        <rFont val="Arial"/>
        <family val="2"/>
      </rPr>
      <t>cd</t>
    </r>
    <r>
      <rPr>
        <b/>
        <vertAlign val="superscript"/>
        <sz val="8"/>
        <color rgb="FF7AC143"/>
        <rFont val="Arial"/>
        <family val="2"/>
      </rPr>
      <t>e</t>
    </r>
  </si>
  <si>
    <r>
      <t>Crude distillation capacity at 31 December</t>
    </r>
    <r>
      <rPr>
        <vertAlign val="superscript"/>
        <sz val="8"/>
        <rFont val="Arial"/>
        <family val="2"/>
      </rPr>
      <t>f</t>
    </r>
  </si>
  <si>
    <r>
      <t>Refinery capacity utilization</t>
    </r>
    <r>
      <rPr>
        <vertAlign val="superscript"/>
        <sz val="8"/>
        <rFont val="Arial"/>
        <family val="2"/>
      </rPr>
      <t>g</t>
    </r>
  </si>
  <si>
    <t>Reported to the nearest 50. Includes sites operated by dealers, jobbers, franchisees, brand licensees or joint venture (JV) partners, under the bp brand. These may move to and from the bp brand as their fuel supply agreement or brand licence agreement expires and are renegotiated in the normal course of business. Retail sites are primarily branded bp, ARCO, Amoco, Aral, Thorntons and TravelCenters of America and also include sites in India through our Jio-bp JV.</t>
  </si>
  <si>
    <t>Crude oil sales relate to third-party transactions executed primarily by trading and shipping. In addition, reported crude oil sales in 2023 includes 68 thousand barrels per day (2022 67 thousand barrels per day, 2021 50 thousand barrels per day, 2020 44 thousand barrels per day, 2019 118 thousand barrels per day) relating to volumes sold directly by the gas &amp; low carbon energy and oil production &amp; operations segments.</t>
  </si>
  <si>
    <t>Resilient hydrocarbons</t>
  </si>
  <si>
    <t>Convenience and mobility</t>
  </si>
  <si>
    <t>Low carbon energy</t>
  </si>
  <si>
    <t>LNG Portfolio, Mtpa</t>
  </si>
  <si>
    <t>Biofuels production (kb/d)</t>
  </si>
  <si>
    <t>Biogas supply volumes (mboe/d)</t>
  </si>
  <si>
    <t>Installed renewables capacity (net), GW</t>
  </si>
  <si>
    <t>Adjusted EBIDA is a non-IFRS measure and is defined as profit or loss for the period, adjusting for finance costs and net finance (income) or expense relating to pensions and other post-retirement benefits and taxation, inventory holding gains or losses before tax, net adjusting items (as defined below) before interest and tax, and taxation on an underlying RC basis, and adding back depreciation, depletion and amortization (pre-tax) and exploration expenditure written-off (net of adjusting items, pre-tax). bp believes that adjusted EBIDA is a useful measure for investors because it is a measure closely tracked by management to evaluate bp’s operating performance and to make financial, strategic and operating decisions and because it may help investors to understand and evaluate, in the same manner as management, the underlying trends in bp’s operational performance on a comparable basis, period on period. The nearest equivalent measure on an IFRS basis is profit or loss for the period.</t>
  </si>
  <si>
    <t>Adjusted EBITDA is a non-IFRS measure presented for bp's operating segments and the group. Adjusted EBITDA for bp's operating segments is defined as replacement cost (RC) profit before interest and tax, excluding net adjusting items (as defined below) before interest and tax, and adding back depreciation, depletion and amortization and exploration write-offs (net of adjusting items). Adjusted EBITDA by business is a further analysis of adjusted EBITDA for the customers &amp; products businesses. bp believes it is helpful to disclose adjusted EBITDA by operating segment and by business because it reflects how the segments measure underlying business delivery. The nearest equivalent measure on an IFRS basis for the segment is RC profit or loss before interest and tax, which is bp's measure of profit or loss that is required to be disclosed for each operating segment under IFRS. 
Adjusted EBITDA for the group is defined as profit or loss for the period, adjusting for finance costs and net finance (income) or expense relating to pensions and other post-retirement benefits and taxation, inventory holding gains or losses before tax, net adjusting items before interest and tax, and adding back depreciation, depletion and amortization (pre-tax) and exploration expenditure written-off (net of adjusting items, pre-tax). The nearest equivalent measure on an IFRS basis for the group is profit or loss for the period.
We are unable to present reconciliations of forward-looking information for adjusted EBITDA for the group, strategic themes or transition growth engine, because without unreasonable efforts, we are unable to forecast accurately certain adjusting items required to calculate a meaningful comparable IFRS forward-looking financial measure. These items include inventory holding gains or losses, adjusting items and exploration expenditure written off that are difficult to predict in advance in order to include in an IFRS estimate.</t>
  </si>
  <si>
    <t>Adjusting items are items that bp discloses separately because it considers such disclosures to be meaningful and relevant to investors. They are items that management considers to be important to period-on-period analysis of the group's results and are disclosed in order to enable investors to better understand and evaluate the group’s reported financial performance. Adjusting items include gains and losses on the sale of businesses and fixed assets, impairments, environmental and other provisions and charges, restructuring, integration and rationalization costs, fair value accounting effects, financial impacts relating to Rosneft for the 2022 financial reporting period and costs relating to the Gulf of Mexico oil spill and other items. Adjusting items within equity-accounted earnings are reported net of incremental income tax reported by the equity-accounted entity. Adjusting items are used as a reconciling adjustment to derive underlying RC profit or loss and related underlying measures which are non-IFRS measures. Prior to 2021 adjusting items were reported under two different headings – non-operating items and fair value accounting effects.</t>
  </si>
  <si>
    <t>Biofuels production</t>
  </si>
  <si>
    <t xml:space="preserve">Biofuels production is average thousands of barrels of biofuel production per day during the period covered net to bp. This includes equivalent ethanol production, bp Bunge biopower for grid export, refining co-processing and standalone hydrogenated vegetable oil (HVO). </t>
  </si>
  <si>
    <t>Biogas supply volumes</t>
  </si>
  <si>
    <t>Biogas supply volumes is the average thousands of barrels of oil equivalent per day of production and offtakes during the period covered net to bp.</t>
  </si>
  <si>
    <t xml:space="preserve">Non-IFRS measure. Convenience gross margin is calculated as RC profit before interest and tax for the customers &amp; products segment, excluding RC profit before interest and tax for the refining &amp; trading business (a non-IFRS measure), and adjusting items (as defined above) for the convenience &amp; mobility business to derive underlying RC profit before interest and tax for the convenience &amp; mobility business; subtracting underlying RC profit before interest and tax for the Castrol business; adding back depreciation, depletion and amortization, production and manufacturing, distribution and administration expenses for convenience &amp; mobility (excluding Castrol); subtracting earnings from equity-accounted entities in the convenience &amp; mobility business (excluding Castrol) and gross margin for the retail fuels, EV charging, aviation, B2B and midstream businesses. bp believes it is helpful because this measure may help investors to understand and evaluate, in the same way as management, our progress against our strategic objectives of convenience growth. The nearest IFRS measure is RC profit before interest and tax for the customers &amp; products segment.								</t>
  </si>
  <si>
    <t>Non-IFRS measure. See convenience gross margin definition above. Convenience gross margin growth at constant foreign exchange is a non-IFRS measure. This metric requires a calculation of the comparative convenience gross margin ($ million) at current period foreign exchange rates (constant foreign exchange) and compares the current period value with the restated comparative period value, which results in the growth % at constant foreign exchange rates. bp believes the convenience gross margin growth at constant foreign exchange are useful measures because these measures may help investors to understand and evaluate, in the same way as management, our progress against our strategic objectives of redefining convenience. The nearest IFRS measure to convenience gross margin is RC profit before interest and tax for the customer &amp; products segment.</t>
  </si>
  <si>
    <t>Developed Renewables to final investment decision (FID)</t>
  </si>
  <si>
    <t>Defined as the number of connectors on a charging device, operated by either bp or a bp joint venture, as adjusted to be reflective of bp’s accounting share of joint arrangements.</t>
  </si>
  <si>
    <t xml:space="preserve">Non-IFRS adjustments to our IFRS profit (loss).They reflect the difference between the way bp manages the economic exposure and internally measures performance of certain activities and the way those activities are measured under IFRS. Fair value accounting effects are included within adjusting items. They relate to certain of the group's commodity, interest rate and currency risk exposures as detailed below. Other than as noted below, the fair value accounting effects described are reported in both the gas &amp; low carbon energy and customer &amp; products segments. 
bp uses derivative instruments to manage the economic exposure relating to inventories above normal operating requirements of crude oil, natural gas and petroleum products. Under IFRS, these inventories are recorded at historical cost. The related derivative instruments, however, are required to be recorded at fair value with gains and losses recognized in the income statement. This is because hedge accounting is either not permitted or not followed, principally due to the impracticality of effectiveness-testing requirements. Therefore, measurement differences in relation to recognition of gains and losses occur. Gains and losses on these inventories, other than net realizable value provisions, are not recognized until the commodity is sold in a subsequent accounting period. Gains and losses on the related derivative commodity contracts are recognized in the income statement, from the time the derivative commodity contract is entered into, on a fair value basis using forward prices consistent with the contract maturity.
bp enters into physical commodity contracts to meet certain business requirements, such as the purchase of crude for a refinery or the sale of bp’s gas production. Under IFRS these physical contracts are treated as derivatives and are required to be fair valued when they are managed as part of a larger portfolio of similar transactions. Gains and losses arising are recognized in the income statement from the time the derivative commodity contract is entered into. 
IFRS require that inventory held for trading is recorded at its fair value using period-end spot prices, whereas any related derivative commodity instruments are required to be recorded at values based on forward prices consistent with the contract maturity. Depending on market conditions, these forward prices can be either higher or lower than spot prices, resulting in measurement differences. 
bp enters into contracts for pipelines and other transportation, storage capacity, oil and gas processing, liquefied natural gas (LNG) and certain gas and power contracts that, under IFRS, are recorded on an accruals basis. These contracts are risk-managed using a variety of derivative instruments that are fair valued under IFRS. This results in measurement differences in relation to recognition of gains and losses. 
The way that bp manages the economic exposures described above, and measures performance internally, differs from the way these activities are measured under IFRS. bp calculates this difference for consolidated entities by comparing the IFRS result with management’s internal measure of performance. We believe that disclosing management’s estimate of this difference provides useful information for investors because it enables investors to see the economic effect of these activities as a whole. 
These include:
- Under management’s internal measure of performance the inventory, transportation and capacity contracts in question are valued based on fair value using relevant forward prices prevailing at the end of the period.
- Fair value accounting effects also include changes in the fair value of the near-term portions of LNG contracts that fall within bp’s risk management framework. LNG contracts are not considered derivatives, because there is insufficient market liquidity, and they are therefore accrual accounted under IFRS. However, oil and natural gas derivative financial instruments used to risk manage the near-term portions of the LNG contracts are fair valued under IFRS. The fair value accounting effect, which is reported in the gas and low carbon energy segment, represents the change in value of LNG contracts that are being risk managed and which is reflected in the underlying result, but not in reported earnings. Management believes that this gives a better representation of performance in each period.  
Furthermore, the fair values of derivative instruments used to risk manage certain other oil, gas, power and other contracts, are deferred to match with the underlying exposure. The commodity contracts for business requirements are accounted for on an accruals basis. 
In addition, fair value accounting effects include changes in the fair value of derivatives entered into by the group to manage currency exposure and interest rate risks relating to hybrid bonds to their respective first call periods. The hybrid bonds which were issued on 17 June 2020 are classified as equity instruments and were recorded in the balance sheet at that date at their USD equivalent issued value. Under IFRS these equity instruments are not remeasured from period to period, and do not qualify for application of hedge accounting. The derivative instruments relating to the hybrid bonds, however, are required to be recorded at fair value with mark to market gains and losses recognized in the income statement. Therefore, measurement differences in relation to the recognition of gains and losses occur. The fair value accounting effect, which is reported in the other businesses &amp; corporate segment, eliminates the fair value gains and losses of these derivative financial instruments that are recognized in the income statement. We believe that this gives a better representation of performance, by more appropriately reflecting the economic effect of these risk management activities, in each period. </t>
  </si>
  <si>
    <t>Non-IFRS measures. Net debt is calculated as finance debt, as shown in the balance sheet, plus the fair value of associated derivative financial instruments that are used to hedge foreign currency exchange and interest rate risks relating to finance debt, for which hedge accounting is applied, less cash and cash equivalents. Net debt does not include accrued interest, which is reported within other receivables and other payables on the balance sheet and for which the associated cash flows are presented as operating cash flows in the group cash flow statement. Gearing is defined as the ratio of net debt to the total of net debt plus total equity. bp believes these measures provide useful information to investors. Net debt enables investors to see the economic effect of finance debt, related hedges and cash and cash equivalents in total. Gearing enables investors to see how significant net debt is relative to total equity. The derivatives are reported on the balance sheet within the headings ‘Derivative financial instruments’. The nearest equivalent measures on an IFRS basis are finance debt and finance debt ratio.
We are unable to present reconciliations of forward-looking information for net debt or gearing to finance debt and total equity, because without unreasonable efforts, we are unable to forecast accurately certain adjusting items required to present a meaningful comparable IFRS forward-looking financial measure. These items include fair value asset (liability) of hedges related to finance debt and cash and cash equivalents, that are difficult to predict in advance in order to include in an IFRS estimate.</t>
  </si>
  <si>
    <t>Non-IFRS measures. Net debt including leases is calculated as net debt plus lease liabilities, less the net amount of partner receivables and payables relating to leases entered into on behalf of joint operations. Gearing including leases is defined as the ratio of net debt including leases to the total of net debt including leases plus total equity. bp believes these measures provide useful information to investors as they enable investors to understand the impact of the group’s lease portfolio on net debt and gearing. The nearest equivalent IFRS measure to gearing including leases on an IFRS basis is finance debt ratio and the nearest equivalent IFRS measure to net debt including leases on an IFRS basis is finance debt.</t>
  </si>
  <si>
    <t>LNG portfolio</t>
  </si>
  <si>
    <t>LNG portfolio refers to bp group’s LNG equity production plus additional long-term merchant LNG volumes.</t>
  </si>
  <si>
    <t>Non-IFRS measure. Return on average capital employed (ROACE) is defined as underlying replacement cost profit, which is defined as profit or loss attributable to bp shareholders adjusted for inventory holding gains and losses, adjusting items and related taxation on inventory holding gains and losses and adjusting items total taxation, after adding back non-controlling interest and interest expense net of tax, divided by the average of the beginning and ending balances of total equity plus finance debt, excluding cash and cash equivalents and goodwill as presented on the group balance sheet over the periods presented. Interest expense before tax is finance costs as presented on the group income statement, excluding lease interest, the unwinding of the discount on provisions and other payables and other adjusting items reported in finance costs. bp believes it is helpful to disclose the ROACE because this measure gives an indication of the company's capital efficiency. The nearest IFRS measures of the numerator and denominator are profit or loss for the period attributable to bp shareholders and total equity respectively.
We are unable to present forward-looking information of the nearest IFRS measures of the numerator and denominator for ROACE, because without unreasonable efforts, we are unable to forecast accurately certain adjusting items required to calculate a meaningful comparable IFRS forward-looking financial measure. These items include inventory holding gains or losses and interest net of tax, that are difficult to predict in advance in order to include in an IFRS estimate.</t>
  </si>
  <si>
    <t>Underlying RC profit or loss / underlying RC profit or loss attributable to bp shareholders</t>
  </si>
  <si>
    <t>Underlying RC profit or loss / underlying RC profit or loss attributable to bp shareholders is a non-IFRS measure and is RC profit or loss (as defined above) after excluding net adjusting items and related taxation. Adjusting items are used to arrive at underlying RC profit or loss in order to enable a full understanding of the items and their financial impact. Underlying RC profit or loss before interest and tax for the operating segments or customers &amp; products businesses is calculated as RC profit or loss including profit or loss attributable to non-controlling interests before interests and tax for the operating segments and excluding net adjusting items for the respective operating segment or business.
bp believes that underlying RC profit or loss is a useful measure for investors because it is a measure closely tracked by management to evaluate bp’s operating performance and to make financial, strategic and operating decisions and because it may help investors to understand and evaluate, in the same manner as management, the underlying trends in bp’s operational performance on a comparable basis, period on period, by adjusting for the effects of these adjusting items. The nearest equivalent measure on an IFRS basis for the group is profit or loss attributable to bp shareholders. The nearest equivalent measure on an IFRS basis for segments and businesses is RC profit or loss before interest and taxation.</t>
  </si>
  <si>
    <t xml:space="preserve">Underlying RC profit or loss per share
and underlying RC profit or loss per ADS </t>
  </si>
  <si>
    <t>Reported to the nearest 100.</t>
  </si>
  <si>
    <t>The impact of bp’s purchase of TravelCenters of America in May 2023 has, where applicable, been reflected in these metrics.</t>
  </si>
  <si>
    <t>Values are at end 2023 foreign exchange rates. This requires a calculation of the comparative convenience gross margin ($ million) at current period foreign exchange rates (constant foreign exchange) to compare the current period value with the restated comparative period value.</t>
  </si>
  <si>
    <t xml:space="preserve">Full year 2023 - For the gas &amp; low carbon energy segment, 2023 includes amounts in Trinidad and Mauritania &amp; Senegal. For the oil production &amp; operations segment, 2023 includes amounts in the North Sea and BPX Energy.
For the customers &amp; products segment, 2023 principally arises from changes in economic assumptions in the products business impacting the Gelsenkirchen refinery.
Full year 2022 - For the gas &amp; low carbon energy segment, there was a net impairment reversal of $588 million. For the oil production &amp; operations segment there was a net impairment charge of $3,587 million which included charges related to the decision to exit other businesses with Rosneft within Russia. In the customer &amp; products segment charges principally relate to changes in long-term economic assumptions in the Products business and announced portfolio changes.
Full year 2021 - Impairment reversals in the gas &amp; low carbon energy segment mainly relate to producing assets and principally arose as a result of changes to the group’s oil and gas price assumptions and re-assessment of reserves. They include amounts in Azerbaijan, India and Trinidad. The recoverable amounts of the cash generating units within these businesses were based on value-in-use calculations.
Full year 2020 - Net impairment charges in the oil production &amp; operations segment were $6,637 million for the  full year. Impairment charges mainly relate to producing assets and principally arose as a result of changes to the group’s oil and gas price assumptions. They include amounts in BPX Energy, Canada and the North Sea. Also included in impairment charges in the fourth quarter and full year 2020 for oil production &amp; operations is $156 million in relation to the likely disposal of an exploration asset.
Full year 2020 - Net impairment charges in the gas &amp; low carbon energy segment were $6,194 million for the full year. Impairment charges for the full year mainly relate to producing assets and principally arose as a result of changes to the group’s oil and gas price assumptions. They include amounts in Azerbaijan, India, Mauritania &amp; Senegal, and Trinidad.
First quarter 2020 includes impairment charges in oil production &amp; operations segment relating to the disposal of the group's interest in its Alaska business.  </t>
  </si>
  <si>
    <t>2020 includes amounts relating to the 25-year extension to our ACG production-sharing agreement* in Azerbaijan.</t>
  </si>
  <si>
    <t>From third quarter 2020, also includes the income statement impact associated with the buyback of finance debt. 
All periods include the unwinding of discounting effects relating to Gulf of Mexico oil spill payables.</t>
  </si>
  <si>
    <r>
      <t xml:space="preserve">Third and fourth quarter 2020 and </t>
    </r>
    <r>
      <rPr>
        <sz val="9"/>
        <rFont val="Arial"/>
        <family val="2"/>
      </rPr>
      <t>2021 includes include charges and write-backs on provisions for restructuring costs associated with the reinvent programme that was formalized in 2020.</t>
    </r>
  </si>
  <si>
    <t>Fourth, third and second quarter 2022 principally affected by movements in the Pound Sterling against the US dollar. First quarter 2022 is principally affected by movements in the Russian rouble against the US dollar. Full year 2022 is principally affected by movements in the Russian rouble and Pound Sterling against the US dollar.
Second quarter and first half 2021 and 2020 principally affected by movements in the Russian rouble against the US dollar. 
Second quarter and full year 2020 was principally affected by movements in the Russian rouble against the US dollar.</t>
  </si>
  <si>
    <t xml:space="preserve">bp prepares its consolidated financial statements included within BP Annual Report and Form 20-F on the basis of International Financial Reporting Standards (IFRS) as issued by the International Accounting Standards Board (IASB), IFRS as adopted by the United Kingdom (UK), and European Union (EU) and in accordance with the provisions of the UK Companies Act 2006 as applicable to companies reporting under international accounting standards. IFRS as adopted by the UK does not differ from IFRS as adopted by the EU. IFRS as adopted by the EU and UK differ in certain respects from IFRS as issued by the IASB. The differences have no impact on the group’s consolidated financial statements for the periods presented. </t>
  </si>
  <si>
    <r>
      <rPr>
        <b/>
        <sz val="11"/>
        <rFont val="Arial"/>
        <family val="2"/>
      </rPr>
      <t>Investment in Rosneft</t>
    </r>
    <r>
      <rPr>
        <sz val="11"/>
        <rFont val="Arial"/>
        <family val="2"/>
      </rPr>
      <t xml:space="preserve">
Since the first quarter 2022, bp accounts for its interest in Rosneft and its other businesses with Rosneft within Russia, as financial assets measured at fair value within ‘Other investments’. It is considered by management that any measure of fair value, other than nil, would be subject to such high measurement uncertainty that no estimate would provide useful information even if it were accompanied by a description of the estimate made in producing it and an explanation of the uncertainties that affect the estimate. Accordingly, it is not currently possible to estimate any carrying value other than zero when determining the measurement of the interest in Rosneft and the other businesses with Rosneft within Russia. 
The total pre-tax charge for the full year to 31 December 2022 relating to bp’s investment in Rosneft and other businesses with Rosneft in Russia was $25,520 million.
As a result of bp's decision to exit its shareholding in Rosneft in the first quarter 2022, the group ceased to report Rosneft as a separate segment in its financial reporting from 2022 onwards. Rosneft results from 1 January 2022 to 27 February 2022 are included within other businesses &amp; corporate (OB&amp;C).</t>
    </r>
  </si>
  <si>
    <t>The financial information presented herein has been prepared in accordance with the accounting policies expected to be used in preparing bp Annual Report and Form 20-F 2024, which are the same as those used in preparing BP Annual Report and Form 20-F 2023. There are no other new or amended standards or interpretations adopted from 1 January 2024 onwards, that have a significant impact on the interim financial information.</t>
  </si>
  <si>
    <t>First quarter 2024 includes a $658-million credit in respect of the reduction in the deferred tax liability on defined benefit pension plan surpluses following the reduction in the rate of the authorized surplus payments tax charge in the UK from 35% to 25%.</t>
  </si>
  <si>
    <t>The operational and financial information of the Rosneft segment for the most recent quarter and full year is based on preliminary operational and financial results of Rosneft for the period. Actual results may differ from these amounts. Amounts reported for 3Q21, 2Q21 and 1Q21 are based on bp’s 22.03%  average economic interest for the quarter (4Q20 22.01%,3Q20 21.96%, 2Q20 21.2%)and include adjustments to reflect the finalization of Rosneft’s previous quarter results. Amounts reported for the 1Q20 and all comparative periods are based on bp’s 19.75% economic interest.</t>
  </si>
  <si>
    <t>During the first quarter 2024 BP Capital Markets PLC issued $1.3 billion of US dollar perpetual subordinated hybrid bonds with a coupon fixed for an initial period up to 2034 of 6.45% and voluntarily bought back $1.3 billion of the non-call 2025 4.375% US dollar hybrid bond issued in 2020. Taken together these transactions had no significant impact on net debt or gearing.</t>
  </si>
  <si>
    <t>Developed renewables to FID (net), GW</t>
  </si>
  <si>
    <t>bp-operated refining availability (%)</t>
  </si>
  <si>
    <t>Second quarter and first half 2024 include recognition of onerous contract provisions related to the Gelsenkirchen refinery. The unwind of these provisions will be reported as an adjusting item as the contractual obligations are settled.
Fourth quarter and full year 2021 include amounts arising in relation to the amendment of the timing of recognition of certain customer incentives in our customers business in customers &amp; products segment.
From first quarter 2021 bp is presenting temporary valuation differences associated with the group’s interest rate and foreign currency exchange risk management of finance debt as an adjusting item within finance costs. In 2020 these amounts were presented within production and manufacturing expenses and as an 'other' adjusting item in the other business &amp; corporate segment. Relevant amounts in the comparative periods presented were not material.</t>
  </si>
  <si>
    <t>Second quarter and first half 2024 include revisions to the deferred tax impact of the introduction of the UK Energy Profits Levy (EPL) on temporary differences existing at 31 December 2022 that are expected to unwind before 31 March 2028. The EPL increases the headline rate of tax to 75% and applies to taxable profits from bp’s North Sea business made from 1 January 2023 until 31 March 2028.
Full year 2023 includes a revision to the deferred tax impact of the introduction of the UK Energy Profits Levy (EPL) on temporary differences existing at 31 December 2022 that are expected to unwind over the period 1 January 2023 to 31 March 2028. Fourth quarter and full year 2022 includes the deferred tax impact of the introduction of the EPL. The EPL increases the headline rate of tax to 75% and applies to taxable profits from bp’s North Sea business made from 1 January 2023 until 31 March 2028. 
Fourth quarter and full year 2022 include the deferred tax impact of the UK Energy Profits Levy (EPL) on existing temporary differences unwinding over the period 1 January 2023 to 31 March 2028. The revised EPL substantively enacted in the fourth quarter 2022 increases the headline rate of tax to 75% and applies to taxable profits from bp’s North Sea business made from 1 January 2023 until 31 March 2028. Third quarter 2022 includes the deferred tax impact of the original UK EPL enacted in the third quarter which increased the headline rate of tax to 65% on taxable profits between 26 May 2022 and 31 December 2025. The revised EPL supersedes the original EPL from 1 January 2023.
Third quarter 2022 includes the deferred tax impact of the UK Energy Profits Levy on existing temporary differences unwinding over the period 1 October 2022 to 31 December 2025. The levy increases the headline rate of tax from 40% to 65% on profits from bp’s North Sea business made from 26 May 2022 until 31 December 2025.</t>
  </si>
  <si>
    <t>The fair value of finance debt at 31 March 2020 was $67,500 million, 30 June 2020 was $77,990 million, 30 September 2020 was $75,338 million, 31 December 2020 was $76,092 million.
The fair value of finance debt at 31 March 2021 was $67,775 million, 30 June 2021 was $70,589 million, 30 September 2021 was $65,316 million, 31 December 2021 was $62,946 million.
The fair value of finance debt at 31 March 2022 was $59,601 million, 30 June 2022 was $49,056 million, 30 September 2022 was $41,414 million, 31 December 2022 was $42,590 million.
The fair value of finance debt at 31 March 2023 was $45,071 million, 30 June 2023 was $45,580 million, 30 September 2023 was $43,387 million, 31 December 2023 was $48,795 million.
The fair value of finance debt at 31 March 2024 was $49,263 million, 30 June 2024 was $50,677 million.</t>
  </si>
  <si>
    <t>Derivative financial instruments entered into for the purpose of managing interest rate and foreign currency exchange risk associated with net debt for which hedge accounting is not applied are not included in the calculation of net debt shown above. The fair value position of these instruments were as follows:
For 2024, first quarter liability of $96 million, second quarter liability of $144 million.
For 2023, first quarter liability of $97 million, second quarter liability of $98 million, third quarter liability of $102 million, fourth quarter liability $73 million.
For 2022, first quarter liability of $173 million, second quarter liability of $246 million, third quarter liability of $116 million, fourth quarter liability $91 million.
For 2021, first quarter liability of $346 million, second quarter liability of $308 million, third quarter liability of $151 million, fourth quarter liability $166 million.
For 2020, first quarter liability of $663 million, second quarter liability of $554 million, third quarter liability of $372 million, fourth quarter liability of $236 million.</t>
  </si>
  <si>
    <t>Derivative financial instruments entered into for the purpose of managing interest rate and foreign currency exchange risk associated with net debt for which hedge accounting is not applied are not included in the calculation of net debt shown above.  The fair value position of these instruments were as follows:
For 2024, first quarter liability of $96 million, second quarter liability of $144 million.
For 2023, first quarter liability of $97 million, second quarter liability of $98 million, third quarter liability of $102 million, fourth quarter liability $73 million.
For 2022, first quarter liability of $173 million, second quarter liability of $246 million, third quarter liability of $116 million, fourth quarter liability $91 million.
For 2021, first quarter liability of $346 million, second quarter liability of $308 million, third quarter liability of $151 million, fourth quarter liability $166 million.
For 2020, first quarter liability of $663 million, second quarter liability of $554 million,  third quarter liability of $372 million, fourth quarter liability of $236 million.</t>
  </si>
  <si>
    <r>
      <t xml:space="preserve">The movement in working capital includes outflows relating to the Gulf of Mexico oil spill on a pre-tax basis:
For 2024, first quarter was $7 million, second quarter $1,129 million ($1,136 million for the first half of 2024).
For 2023, first quarter was $12 million, second quarter was $1,204 million ($1,216 million for the first half of 2023), third quarter was $6 million ($1,222 million for the nine months of 2023), fourth quarter was nil ($1,222 million for the full year of 2023).
For 2022, first quarter was $47 million, second quarter was $1,209 million ($1,256 million for the first half of 2022), third quarter was $29 million ($1,285 million for the nine months of 2022), fourth quarter was $1 million ($1,286 million for full year of 2022).
For 2021, second quarter was $1,204 million ($1,339 for the first half of 2021), third quarter was $36 million ($1,375 million for the nine months of 2021), fourth quarter was $7 million ($1,382 million for the full year of 2021).
For 2020, third quarter was $180 million ($1,670 million for the nine months of 2020), fourth quarter was $41 million ($1,580 million for the full year of 2020). </t>
    </r>
    <r>
      <rPr>
        <sz val="9"/>
        <color rgb="FFFF0000"/>
        <rFont val="Arial"/>
        <family val="2"/>
      </rPr>
      <t xml:space="preserve"> </t>
    </r>
    <r>
      <rPr>
        <sz val="9"/>
        <rFont val="Arial"/>
        <family val="2"/>
      </rPr>
      <t xml:space="preserve">
Net cash outflows relating to the Gulf of Mexico oil spill in 2021 and 2020 include payments made under the 2016 consent decree and settlement agreement with the United States and the five Gulf coast states.</t>
    </r>
  </si>
  <si>
    <t>Shares in issue</t>
  </si>
  <si>
    <t/>
  </si>
  <si>
    <t xml:space="preserve"> One ADS is equivalent to six ordinary shares.</t>
  </si>
  <si>
    <t>Excludes treasury shares and includes certain shares that will be issued in the future under employee share-based payment plans.</t>
  </si>
  <si>
    <t>Number of shares (thousand)</t>
  </si>
  <si>
    <t>Shares in issue at period end</t>
  </si>
  <si>
    <t>ADS equivalent</t>
  </si>
  <si>
    <t>Average number of shares outstanding</t>
  </si>
  <si>
    <t xml:space="preserve">Total generating capacity for assets developed to FID by all entities where bp has an equity share (proportionate to equity share at the time of FID). If asset is subsequently sold bp will continue to record capacity as developed to FID. </t>
  </si>
  <si>
    <t xml:space="preserve">Divestment and other proceeds are proceeds from disposal of fixed assets, proceeds from disposal of businesses net of cash disposed. Divestment proceeds are disposal proceeds as per the group cash flow statement. In addition
- Other proceeds for the half year 2024 were $0.5 billion of proceeds from the sale of a 49% interest in a controlled affiliate holding certain midstream assets offshore US.
- Other proceeds for full year 2023 were $0.5 billion of proceeds from the sale of a 49% interest in a controlled affiliate holding certain midstream assets onshore US.
- Other proceeds for the full year 2022 consist of $0.6 billion of proceeds from the disposal of a loan note related to the Alaska divestment.
- Other proceeds in the full year 2021 were $0.7 billion from the sale of a 49% interest in a controlled affiliate holding certain refined product and crude logistics assets onshore US. The other proceeds from the US transaction in 2021 are reported within financing activities in the condensed group cash flow statement. 
- Other proceeds in the full year 2020 were $0.2 billion in relation to the sale of an interest in bp's New Zealand retail property portfolio and also $0.5 billion in relation to the sale of an interest in bp's UK retail property portfolio and $0.5 billion in relation to TANAP pipeline refinancing. The other proceeds from the UK and New Zealand transactions in 2020 are reported within financing activities in the condensed group cash flow statement. </t>
  </si>
  <si>
    <t>Installed renewables capacity</t>
  </si>
  <si>
    <t>An arrangement through which an oil and gas company bears the risks and costs of exploration, development and production. In return, if exploration is successful, the oil company receives entitlement to variable physical volumes of hydrocarbons, representing recovery of the costs incurred and a stipulated share of the production remaining after such cost recovery.</t>
  </si>
  <si>
    <t>upstream unit production costs are calculated as production costs divided by units of production. Production costs do not include ad valorem and severance taxes. Units of production are barrels for liquids and thousands of cubic feet for gas. Amounts disclosed are for bp subsidiaries only and do not include bp’s share of equity-accounted entities.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</si>
</sst>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4">
    <numFmt numFmtId="164" formatCode="_(* #,##0.00_);_(* \(#,##0.00\);_(* &quot;-&quot;??_);_(@_)"/>
    <numFmt numFmtId="165" formatCode="_-* #,##0_-;\(#,##0\);_-* &quot;–&quot;_-;_-@_-"/>
    <numFmt numFmtId="166" formatCode="_-\ #,##0.00_-;\(#,##0.00\);_-* &quot;–&quot;_-;_-@_-"/>
    <numFmt numFmtId="167" formatCode="_-* ###0_-;\(###0\);_-* &quot;–&quot;_-;_-@_-"/>
    <numFmt numFmtId="168" formatCode="_-* #,###_-;\(#,###\);_-* &quot;–&quot;_-;_-@_-"/>
    <numFmt numFmtId="169" formatCode="_-\ #,##0.000_-;\(#,##0.000\);_-* &quot;–&quot;_-;_-@_-"/>
    <numFmt numFmtId="170" formatCode="_-\ #,##0.0_-;\(#,##0.0\);_-* &quot;–&quot;_-;_-@_-"/>
    <numFmt numFmtId="171" formatCode="_-* #,###.0_-;\(#,###.0\);_-* &quot;–&quot;_-;_-@_-"/>
    <numFmt numFmtId="172" formatCode="_-* #,###.00_-;\(#,###.00\);_-* &quot;–&quot;_-;_-@_-"/>
    <numFmt numFmtId="173" formatCode="0.0"/>
    <numFmt numFmtId="174" formatCode="_(* #,##0.0_);_(* \(#,##0.0\);_(* &quot;-&quot;??_);_(@_)"/>
    <numFmt numFmtId="175" formatCode="_(* #,##0.00_);_(* \(#,##0.00\);_(* &quot;-&quot;_);_(@_)"/>
    <numFmt numFmtId="176" formatCode="&quot;$&quot;#,##0.00"/>
    <numFmt numFmtId="177" formatCode="#,##0.0_);\(#,##0.0\)"/>
    <numFmt numFmtId="178" formatCode="_-* ##,##0_-;\(##,##0\);_-* &quot;-&quot;_-;_-@_-"/>
    <numFmt numFmtId="179" formatCode="_-* ##,##0_-;\(##,##0\);_-* &quot;–&quot;_-;_-@_-"/>
    <numFmt numFmtId="180" formatCode="#,##0;\(#,##0\)"/>
    <numFmt numFmtId="181" formatCode="#,##0;\(#,##0\);\-"/>
    <numFmt numFmtId="182" formatCode="_-* #,##0_-;\-* #,##0_-;_-* &quot;-&quot;??_-;_-@_-"/>
    <numFmt numFmtId="183" formatCode="0.000"/>
    <numFmt numFmtId="184" formatCode="_(* #,##0_);_(* \(#,##0\);_(* &quot;-&quot;??_);_(@_)"/>
    <numFmt numFmtId="185" formatCode="0.0%"/>
    <numFmt numFmtId="186" formatCode="_-\ #,##0_-;\(#,##0\);_-* &quot;–&quot;_-;_-@_-"/>
    <numFmt numFmtId="187" formatCode="00000"/>
    <numFmt numFmtId="188" formatCode="[&gt;=0.5]#,##0_);[&lt;=-0.5]\(#,##0\);\-?"/>
    <numFmt numFmtId="189" formatCode="#,##0\ ;\(#,##0\)"/>
    <numFmt numFmtId="190" formatCode="_-* ##,##0.00_-;\(##,##0.00\);_-* &quot;–&quot;_-;_-@_-"/>
    <numFmt numFmtId="191" formatCode="#,##0.000"/>
    <numFmt numFmtId="192" formatCode="_-* #,###_-;\(#,###\);_-* &quot;&quot;_-;_-@_-"/>
    <numFmt numFmtId="193" formatCode="_-* #,###.000_-;\(#,###.000\);_-* &quot;–&quot;_-;_-@_-"/>
    <numFmt numFmtId="194" formatCode="#,##0.0"/>
    <numFmt numFmtId="195" formatCode="_-#,###_-;\(#,###\);_-\ &quot;–&quot;_-;_-@_-"/>
    <numFmt numFmtId="196" formatCode="_-* #,##0.0_-;\(#,##0.0\);_-* &quot;–&quot;_-;_-@_-"/>
    <numFmt numFmtId="197" formatCode="_-* #,##0.00_-;\(#,##0.00\);_-* &quot;–&quot;_-;_-@_-"/>
  </numFmts>
  <fonts count="107" x14ac:knownFonts="1">
    <font>
      <sz val="9"/>
      <name val="Arial"/>
      <family val="2"/>
    </font>
    <font>
      <sz val="8"/>
      <color indexed="57"/>
      <name val="Arial"/>
      <family val="2"/>
    </font>
    <font>
      <sz val="8"/>
      <name val="Arial"/>
      <family val="2"/>
    </font>
    <font>
      <sz val="6.5"/>
      <name val="Arial"/>
      <family val="2"/>
    </font>
    <font>
      <sz val="8"/>
      <color indexed="50"/>
      <name val="Arial"/>
      <family val="2"/>
    </font>
    <font>
      <sz val="9"/>
      <color indexed="50"/>
      <name val="Arial"/>
      <family val="2"/>
    </font>
    <font>
      <sz val="7.5"/>
      <name val="Arial"/>
      <family val="2"/>
    </font>
    <font>
      <sz val="7"/>
      <name val="Arial"/>
      <family val="2"/>
    </font>
    <font>
      <vertAlign val="superscript"/>
      <sz val="8"/>
      <name val="Arial"/>
      <family val="2"/>
    </font>
    <font>
      <sz val="10"/>
      <name val="Arial"/>
      <family val="2"/>
    </font>
    <font>
      <sz val="9"/>
      <name val="Arial"/>
      <family val="2"/>
    </font>
    <font>
      <b/>
      <sz val="8"/>
      <name val="Arial"/>
      <family val="2"/>
    </font>
    <font>
      <b/>
      <sz val="8"/>
      <color indexed="57"/>
      <name val="Arial"/>
      <family val="2"/>
    </font>
    <font>
      <sz val="7"/>
      <color indexed="57"/>
      <name val="Arial"/>
      <family val="2"/>
    </font>
    <font>
      <sz val="8"/>
      <color indexed="17"/>
      <name val="Arial"/>
      <family val="2"/>
    </font>
    <font>
      <b/>
      <sz val="8"/>
      <color indexed="17"/>
      <name val="Arial"/>
      <family val="2"/>
    </font>
    <font>
      <sz val="6.5"/>
      <color indexed="17"/>
      <name val="Arial"/>
      <family val="2"/>
    </font>
    <font>
      <vertAlign val="superscript"/>
      <sz val="8"/>
      <color indexed="23"/>
      <name val="Arial"/>
      <family val="2"/>
    </font>
    <font>
      <sz val="7"/>
      <color indexed="50"/>
      <name val="Arial"/>
      <family val="2"/>
    </font>
    <font>
      <sz val="8"/>
      <color indexed="23"/>
      <name val="Arial"/>
      <family val="2"/>
    </font>
    <font>
      <sz val="10"/>
      <name val="Arial"/>
      <family val="2"/>
    </font>
    <font>
      <sz val="9"/>
      <color indexed="17"/>
      <name val="Arial"/>
      <family val="2"/>
    </font>
    <font>
      <b/>
      <sz val="9"/>
      <color indexed="17"/>
      <name val="Arial"/>
      <family val="2"/>
    </font>
    <font>
      <b/>
      <sz val="6.5"/>
      <color indexed="17"/>
      <name val="Arial"/>
      <family val="2"/>
    </font>
    <font>
      <b/>
      <sz val="9"/>
      <name val="Arial"/>
      <family val="2"/>
    </font>
    <font>
      <b/>
      <sz val="10"/>
      <name val="Arial"/>
      <family val="2"/>
    </font>
    <font>
      <sz val="10"/>
      <color indexed="17"/>
      <name val="Arial"/>
      <family val="2"/>
    </font>
    <font>
      <sz val="9"/>
      <color indexed="8"/>
      <name val="Arial"/>
      <family val="2"/>
    </font>
    <font>
      <sz val="15"/>
      <color indexed="25"/>
      <name val="Arial"/>
      <family val="2"/>
    </font>
    <font>
      <b/>
      <sz val="6.5"/>
      <name val="Arial"/>
      <family val="2"/>
    </font>
    <font>
      <sz val="8"/>
      <color indexed="25"/>
      <name val="Arial"/>
      <family val="2"/>
    </font>
    <font>
      <b/>
      <sz val="8"/>
      <color indexed="25"/>
      <name val="Arial"/>
      <family val="2"/>
    </font>
    <font>
      <sz val="10"/>
      <color indexed="23"/>
      <name val="Arial"/>
      <family val="2"/>
    </font>
    <font>
      <sz val="10"/>
      <color indexed="50"/>
      <name val="Arial"/>
      <family val="2"/>
    </font>
    <font>
      <sz val="8"/>
      <color indexed="21"/>
      <name val="Arial"/>
      <family val="2"/>
    </font>
    <font>
      <vertAlign val="superscript"/>
      <sz val="15"/>
      <color indexed="25"/>
      <name val="Arial"/>
      <family val="2"/>
    </font>
    <font>
      <b/>
      <sz val="7.5"/>
      <color indexed="57"/>
      <name val="Arial"/>
      <family val="2"/>
    </font>
    <font>
      <sz val="8"/>
      <color rgb="FFFF0000"/>
      <name val="Arial"/>
      <family val="2"/>
    </font>
    <font>
      <u/>
      <sz val="9"/>
      <color theme="10"/>
      <name val="Arial"/>
      <family val="2"/>
    </font>
    <font>
      <vertAlign val="superscript"/>
      <sz val="9"/>
      <name val="Arial"/>
      <family val="2"/>
    </font>
    <font>
      <sz val="8"/>
      <color theme="1"/>
      <name val="Arial"/>
      <family val="2"/>
    </font>
    <font>
      <b/>
      <sz val="8"/>
      <color theme="1"/>
      <name val="Arial"/>
      <family val="2"/>
    </font>
    <font>
      <sz val="11"/>
      <name val="Arial"/>
      <family val="2"/>
    </font>
    <font>
      <b/>
      <u/>
      <sz val="9"/>
      <color theme="10"/>
      <name val="Arial"/>
      <family val="2"/>
    </font>
    <font>
      <sz val="8"/>
      <color rgb="FF7BC143"/>
      <name val="Arial"/>
      <family val="2"/>
    </font>
    <font>
      <sz val="9"/>
      <color rgb="FF7BC143"/>
      <name val="Arial"/>
      <family val="2"/>
    </font>
    <font>
      <b/>
      <sz val="8"/>
      <color rgb="FF7BC143"/>
      <name val="Arial"/>
      <family val="2"/>
    </font>
    <font>
      <sz val="7"/>
      <color theme="1"/>
      <name val="Arial"/>
      <family val="2"/>
    </font>
    <font>
      <b/>
      <sz val="18"/>
      <color rgb="FF7AC143"/>
      <name val="Arial"/>
      <family val="2"/>
    </font>
    <font>
      <i/>
      <sz val="8"/>
      <name val="Arial"/>
      <family val="2"/>
    </font>
    <font>
      <sz val="8"/>
      <color rgb="FF7AC143"/>
      <name val="Arial"/>
      <family val="2"/>
    </font>
    <font>
      <b/>
      <sz val="15"/>
      <color indexed="25"/>
      <name val="Arial"/>
      <family val="2"/>
    </font>
    <font>
      <b/>
      <sz val="12"/>
      <color indexed="25"/>
      <name val="Arial"/>
      <family val="2"/>
    </font>
    <font>
      <b/>
      <sz val="10"/>
      <color indexed="25"/>
      <name val="Arial"/>
      <family val="2"/>
    </font>
    <font>
      <sz val="10"/>
      <color indexed="25"/>
      <name val="Arial"/>
      <family val="2"/>
    </font>
    <font>
      <sz val="8"/>
      <color rgb="FF008080"/>
      <name val="Arial"/>
      <family val="2"/>
    </font>
    <font>
      <sz val="9"/>
      <name val="Univers for BP"/>
      <family val="2"/>
    </font>
    <font>
      <b/>
      <i/>
      <sz val="8"/>
      <name val="Arial"/>
      <family val="2"/>
    </font>
    <font>
      <b/>
      <i/>
      <sz val="8"/>
      <color indexed="17"/>
      <name val="Arial"/>
      <family val="2"/>
    </font>
    <font>
      <sz val="8"/>
      <color indexed="24"/>
      <name val="Arial"/>
      <family val="2"/>
    </font>
    <font>
      <b/>
      <sz val="8"/>
      <color rgb="FF7AC143"/>
      <name val="Arial"/>
      <family val="2"/>
    </font>
    <font>
      <sz val="15"/>
      <color rgb="FF7AC143"/>
      <name val="Arial"/>
      <family val="2"/>
    </font>
    <font>
      <vertAlign val="superscript"/>
      <sz val="13"/>
      <color rgb="FF7AC143"/>
      <name val="Arial"/>
      <family val="2"/>
    </font>
    <font>
      <vertAlign val="superscript"/>
      <sz val="7"/>
      <name val="Arial"/>
      <family val="2"/>
    </font>
    <font>
      <b/>
      <sz val="16"/>
      <color rgb="FFFF0000"/>
      <name val="Arial"/>
      <family val="2"/>
    </font>
    <font>
      <vertAlign val="superscript"/>
      <sz val="8"/>
      <color rgb="FF7AC143"/>
      <name val="Arial"/>
      <family val="2"/>
    </font>
    <font>
      <sz val="6"/>
      <color indexed="24"/>
      <name val="Arial"/>
      <family val="2"/>
    </font>
    <font>
      <sz val="9"/>
      <color indexed="24"/>
      <name val="Arial"/>
      <family val="2"/>
    </font>
    <font>
      <b/>
      <vertAlign val="superscript"/>
      <sz val="8"/>
      <color rgb="FF7AC143"/>
      <name val="Arial"/>
      <family val="2"/>
    </font>
    <font>
      <sz val="9"/>
      <color indexed="25"/>
      <name val="Arial"/>
      <family val="2"/>
    </font>
    <font>
      <b/>
      <sz val="9"/>
      <color indexed="25"/>
      <name val="Arial"/>
      <family val="2"/>
    </font>
    <font>
      <vertAlign val="superscript"/>
      <sz val="6.5"/>
      <name val="Arial"/>
      <family val="2"/>
    </font>
    <font>
      <sz val="7"/>
      <color indexed="24"/>
      <name val="Arial"/>
      <family val="2"/>
    </font>
    <font>
      <vertAlign val="superscript"/>
      <sz val="15"/>
      <color rgb="FF7AC143"/>
      <name val="Arial"/>
      <family val="2"/>
    </font>
    <font>
      <b/>
      <sz val="7"/>
      <color indexed="57"/>
      <name val="Arial"/>
      <family val="2"/>
    </font>
    <font>
      <b/>
      <sz val="9"/>
      <color rgb="FFFF0000"/>
      <name val="Arial"/>
      <family val="2"/>
    </font>
    <font>
      <b/>
      <sz val="7.5"/>
      <color indexed="25"/>
      <name val="Arial"/>
      <family val="2"/>
    </font>
    <font>
      <vertAlign val="superscript"/>
      <sz val="8"/>
      <color rgb="FF000000"/>
      <name val="Arial"/>
      <family val="2"/>
    </font>
    <font>
      <sz val="6"/>
      <name val="Arial"/>
      <family val="2"/>
    </font>
    <font>
      <b/>
      <sz val="6"/>
      <name val="Arial"/>
      <family val="2"/>
    </font>
    <font>
      <b/>
      <vertAlign val="superscript"/>
      <sz val="6"/>
      <name val="Arial"/>
      <family val="2"/>
    </font>
    <font>
      <sz val="8"/>
      <color rgb="FF000000"/>
      <name val="Arial"/>
      <family val="2"/>
    </font>
    <font>
      <sz val="7"/>
      <color rgb="FF000000"/>
      <name val="Arial"/>
      <family val="2"/>
    </font>
    <font>
      <b/>
      <sz val="8"/>
      <color rgb="FF388A22"/>
      <name val="Arial"/>
      <family val="2"/>
    </font>
    <font>
      <b/>
      <vertAlign val="superscript"/>
      <sz val="8"/>
      <color indexed="57"/>
      <name val="Arial"/>
      <family val="2"/>
    </font>
    <font>
      <sz val="9"/>
      <color rgb="FFFF0000"/>
      <name val="Arial"/>
      <family val="2"/>
    </font>
    <font>
      <b/>
      <sz val="8"/>
      <color rgb="FFFF0000"/>
      <name val="Arial"/>
      <family val="2"/>
    </font>
    <font>
      <i/>
      <sz val="10"/>
      <color indexed="25"/>
      <name val="Arial"/>
      <family val="2"/>
    </font>
    <font>
      <sz val="11"/>
      <name val="Calibri"/>
      <family val="2"/>
    </font>
    <font>
      <b/>
      <sz val="11"/>
      <name val="Arial"/>
      <family val="2"/>
    </font>
    <font>
      <vertAlign val="superscript"/>
      <sz val="8"/>
      <color indexed="17"/>
      <name val="Arial"/>
      <family val="2"/>
    </font>
    <font>
      <b/>
      <vertAlign val="superscript"/>
      <sz val="8"/>
      <color rgb="FF388A22"/>
      <name val="Arial"/>
      <family val="2"/>
    </font>
    <font>
      <b/>
      <vertAlign val="superscript"/>
      <sz val="10"/>
      <name val="Arial"/>
      <family val="2"/>
    </font>
    <font>
      <vertAlign val="superscript"/>
      <sz val="6"/>
      <name val="Arial"/>
      <family val="2"/>
    </font>
    <font>
      <vertAlign val="superscript"/>
      <sz val="15"/>
      <color rgb="FF7BC143"/>
      <name val="Arial"/>
      <family val="2"/>
    </font>
    <font>
      <b/>
      <sz val="7"/>
      <name val="Arial"/>
      <family val="2"/>
    </font>
    <font>
      <vertAlign val="subscript"/>
      <sz val="15"/>
      <color rgb="FF7BC143"/>
      <name val="Arial"/>
      <family val="2"/>
    </font>
    <font>
      <i/>
      <sz val="10"/>
      <name val="Arial"/>
      <family val="2"/>
    </font>
    <font>
      <sz val="14"/>
      <color rgb="FF339966"/>
      <name val="Arial"/>
      <family val="2"/>
    </font>
    <font>
      <u/>
      <sz val="9"/>
      <color rgb="FF0000FF"/>
      <name val="Arial"/>
      <family val="2"/>
    </font>
    <font>
      <b/>
      <sz val="9"/>
      <color rgb="FF7BC143"/>
      <name val="Arial"/>
      <family val="2"/>
    </font>
    <font>
      <sz val="9"/>
      <color rgb="FF99CC00"/>
      <name val="Arial"/>
      <family val="2"/>
    </font>
    <font>
      <sz val="6.5"/>
      <color rgb="FF7BC143"/>
      <name val="Arial"/>
      <family val="2"/>
    </font>
    <font>
      <sz val="9"/>
      <color rgb="FF006A51"/>
      <name val="Arial"/>
      <family val="2"/>
    </font>
    <font>
      <b/>
      <vertAlign val="superscript"/>
      <sz val="8"/>
      <name val="Arial"/>
      <family val="2"/>
    </font>
    <font>
      <b/>
      <vertAlign val="superscript"/>
      <sz val="8"/>
      <color rgb="FF92D050"/>
      <name val="Arial"/>
      <family val="2"/>
    </font>
    <font>
      <b/>
      <sz val="15"/>
      <color rgb="FF7BC143"/>
      <name val="Arial"/>
      <family val="2"/>
    </font>
  </fonts>
  <fills count="21">
    <fill>
      <patternFill patternType="none"/>
    </fill>
    <fill>
      <patternFill patternType="gray125"/>
    </fill>
    <fill>
      <patternFill patternType="solid">
        <fgColor indexed="26"/>
        <bgColor indexed="64"/>
      </patternFill>
    </fill>
    <fill>
      <patternFill patternType="solid">
        <fgColor rgb="FFEEF6E7"/>
        <bgColor indexed="64"/>
      </patternFill>
    </fill>
    <fill>
      <patternFill patternType="solid">
        <fgColor indexed="9"/>
        <bgColor indexed="64"/>
      </patternFill>
    </fill>
    <fill>
      <patternFill patternType="solid">
        <fgColor rgb="FFEAF4E3"/>
        <bgColor indexed="64"/>
      </patternFill>
    </fill>
    <fill>
      <patternFill patternType="solid">
        <fgColor rgb="FFEEF6E7"/>
        <bgColor rgb="FFEAF4E3"/>
      </patternFill>
    </fill>
    <fill>
      <patternFill patternType="solid">
        <fgColor rgb="FFEBF3E8"/>
        <bgColor indexed="64"/>
      </patternFill>
    </fill>
    <fill>
      <patternFill patternType="solid">
        <fgColor rgb="FFEEF6E7"/>
        <bgColor rgb="FFEEF6E7"/>
      </patternFill>
    </fill>
    <fill>
      <patternFill patternType="solid">
        <fgColor theme="0" tint="-0.14999847407452621"/>
        <bgColor indexed="64"/>
      </patternFill>
    </fill>
    <fill>
      <patternFill patternType="solid">
        <fgColor theme="0"/>
        <bgColor indexed="64"/>
      </patternFill>
    </fill>
    <fill>
      <patternFill patternType="solid">
        <fgColor rgb="FFFFFFFF"/>
        <bgColor indexed="64"/>
      </patternFill>
    </fill>
    <fill>
      <patternFill patternType="solid">
        <fgColor rgb="FFD9D9D9"/>
        <bgColor indexed="64"/>
      </patternFill>
    </fill>
    <fill>
      <patternFill patternType="solid">
        <fgColor rgb="FFEBF3E8"/>
        <bgColor indexed="26"/>
      </patternFill>
    </fill>
    <fill>
      <patternFill patternType="solid">
        <fgColor theme="3" tint="0.79998168889431442"/>
        <bgColor indexed="64"/>
      </patternFill>
    </fill>
    <fill>
      <patternFill patternType="solid">
        <fgColor theme="0" tint="-0.14996795556505021"/>
        <bgColor indexed="64"/>
      </patternFill>
    </fill>
    <fill>
      <patternFill patternType="solid">
        <fgColor rgb="FFEBF3E8"/>
        <bgColor rgb="FF000000"/>
      </patternFill>
    </fill>
    <fill>
      <patternFill patternType="solid">
        <fgColor rgb="FFEAF4E3"/>
        <bgColor rgb="FF000000"/>
      </patternFill>
    </fill>
    <fill>
      <patternFill patternType="solid">
        <fgColor rgb="FFFFFFFF"/>
        <bgColor rgb="FF000000"/>
      </patternFill>
    </fill>
    <fill>
      <patternFill patternType="solid">
        <fgColor rgb="FFEEF6E7"/>
        <bgColor rgb="FF000000"/>
      </patternFill>
    </fill>
    <fill>
      <patternFill patternType="solid">
        <fgColor theme="6" tint="0.79998168889431442"/>
        <bgColor rgb="FFEEF6E7"/>
      </patternFill>
    </fill>
  </fills>
  <borders count="43">
    <border>
      <left/>
      <right/>
      <top/>
      <bottom/>
      <diagonal/>
    </border>
    <border>
      <left/>
      <right/>
      <top style="medium">
        <color indexed="25"/>
      </top>
      <bottom style="thin">
        <color indexed="25"/>
      </bottom>
      <diagonal/>
    </border>
    <border>
      <left/>
      <right/>
      <top style="thin">
        <color indexed="25"/>
      </top>
      <bottom style="thin">
        <color indexed="25"/>
      </bottom>
      <diagonal/>
    </border>
    <border>
      <left/>
      <right/>
      <top/>
      <bottom style="thin">
        <color indexed="25"/>
      </bottom>
      <diagonal/>
    </border>
    <border>
      <left/>
      <right/>
      <top/>
      <bottom style="medium">
        <color indexed="25"/>
      </bottom>
      <diagonal/>
    </border>
    <border>
      <left/>
      <right/>
      <top style="medium">
        <color indexed="25"/>
      </top>
      <bottom/>
      <diagonal/>
    </border>
    <border>
      <left/>
      <right/>
      <top style="thin">
        <color indexed="25"/>
      </top>
      <bottom/>
      <diagonal/>
    </border>
    <border>
      <left/>
      <right/>
      <top style="thin">
        <color indexed="25"/>
      </top>
      <bottom style="medium">
        <color indexed="25"/>
      </bottom>
      <diagonal/>
    </border>
    <border>
      <left/>
      <right/>
      <top style="hair">
        <color indexed="23"/>
      </top>
      <bottom/>
      <diagonal/>
    </border>
    <border>
      <left/>
      <right/>
      <top style="hair">
        <color indexed="64"/>
      </top>
      <bottom/>
      <diagonal/>
    </border>
    <border>
      <left/>
      <right/>
      <top style="thin">
        <color rgb="FF92D050"/>
      </top>
      <bottom style="thin">
        <color rgb="FF92D050"/>
      </bottom>
      <diagonal/>
    </border>
    <border>
      <left/>
      <right/>
      <top/>
      <bottom style="thin">
        <color rgb="FF92D050"/>
      </bottom>
      <diagonal/>
    </border>
    <border>
      <left/>
      <right/>
      <top style="thin">
        <color indexed="25"/>
      </top>
      <bottom style="thin">
        <color rgb="FF7BC143"/>
      </bottom>
      <diagonal/>
    </border>
    <border>
      <left/>
      <right/>
      <top style="thin">
        <color indexed="25"/>
      </top>
      <bottom style="medium">
        <color rgb="FF7BC143"/>
      </bottom>
      <diagonal/>
    </border>
    <border>
      <left/>
      <right/>
      <top/>
      <bottom style="thin">
        <color rgb="FF7BC143"/>
      </bottom>
      <diagonal/>
    </border>
    <border>
      <left/>
      <right/>
      <top/>
      <bottom style="medium">
        <color rgb="FF7BC143"/>
      </bottom>
      <diagonal/>
    </border>
    <border>
      <left/>
      <right/>
      <top style="thin">
        <color rgb="FF7BC143"/>
      </top>
      <bottom/>
      <diagonal/>
    </border>
    <border>
      <left/>
      <right/>
      <top style="thin">
        <color rgb="FF7BC143"/>
      </top>
      <bottom style="thin">
        <color rgb="FF7BC143"/>
      </bottom>
      <diagonal/>
    </border>
    <border>
      <left/>
      <right/>
      <top style="medium">
        <color rgb="FF7AC143"/>
      </top>
      <bottom style="thin">
        <color rgb="FF7AC143"/>
      </bottom>
      <diagonal/>
    </border>
    <border>
      <left/>
      <right/>
      <top/>
      <bottom style="medium">
        <color rgb="FF7BC543"/>
      </bottom>
      <diagonal/>
    </border>
    <border>
      <left/>
      <right/>
      <top style="thin">
        <color rgb="FF7AC143"/>
      </top>
      <bottom style="medium">
        <color rgb="FF7AC143"/>
      </bottom>
      <diagonal/>
    </border>
    <border>
      <left/>
      <right/>
      <top/>
      <bottom style="medium">
        <color rgb="FF7AC143"/>
      </bottom>
      <diagonal/>
    </border>
    <border>
      <left/>
      <right/>
      <top style="thin">
        <color rgb="FF7AC143"/>
      </top>
      <bottom style="thin">
        <color rgb="FF7AC143"/>
      </bottom>
      <diagonal/>
    </border>
    <border>
      <left/>
      <right/>
      <top/>
      <bottom style="thin">
        <color rgb="FF7AC143"/>
      </bottom>
      <diagonal/>
    </border>
    <border>
      <left/>
      <right/>
      <top style="thin">
        <color rgb="FF7AC143"/>
      </top>
      <bottom/>
      <diagonal/>
    </border>
    <border>
      <left/>
      <right/>
      <top style="medium">
        <color rgb="FF7AC143"/>
      </top>
      <bottom/>
      <diagonal/>
    </border>
    <border>
      <left/>
      <right/>
      <top style="thin">
        <color indexed="57"/>
      </top>
      <bottom/>
      <diagonal/>
    </border>
    <border>
      <left/>
      <right/>
      <top style="thin">
        <color indexed="57"/>
      </top>
      <bottom style="thin">
        <color indexed="57"/>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top style="thin">
        <color indexed="64"/>
      </top>
      <bottom/>
      <diagonal/>
    </border>
    <border>
      <left/>
      <right/>
      <top style="thin">
        <color indexed="25"/>
      </top>
      <bottom style="thin">
        <color indexed="25"/>
      </bottom>
      <diagonal/>
    </border>
    <border>
      <left/>
      <right/>
      <top style="medium">
        <color rgb="FF7BC143"/>
      </top>
      <bottom style="thin">
        <color indexed="57"/>
      </bottom>
      <diagonal/>
    </border>
    <border>
      <left/>
      <right/>
      <top/>
      <bottom style="thin">
        <color indexed="57"/>
      </bottom>
      <diagonal/>
    </border>
    <border>
      <left/>
      <right/>
      <top/>
      <bottom style="thin">
        <color indexed="25"/>
      </bottom>
      <diagonal/>
    </border>
    <border>
      <left/>
      <right/>
      <top style="thin">
        <color rgb="FF7BC543"/>
      </top>
      <bottom/>
      <diagonal/>
    </border>
    <border>
      <left/>
      <right/>
      <top/>
      <bottom style="thin">
        <color rgb="FF7BC543"/>
      </bottom>
      <diagonal/>
    </border>
    <border>
      <left/>
      <right/>
      <top style="thin">
        <color indexed="25"/>
      </top>
      <bottom style="thin">
        <color rgb="FF008080"/>
      </bottom>
      <diagonal/>
    </border>
    <border>
      <left/>
      <right/>
      <top style="thin">
        <color rgb="FF7BC543"/>
      </top>
      <bottom style="thin">
        <color rgb="FF7BC543"/>
      </bottom>
      <diagonal/>
    </border>
    <border>
      <left/>
      <right/>
      <top style="medium">
        <color rgb="FF7BC143"/>
      </top>
      <bottom/>
      <diagonal/>
    </border>
  </borders>
  <cellStyleXfs count="2">
    <xf numFmtId="0" fontId="0" fillId="0" borderId="0"/>
    <xf numFmtId="0" fontId="38" fillId="0" borderId="0" applyNumberFormat="0" applyFill="0" applyBorder="0" applyAlignment="0" applyProtection="0"/>
  </cellStyleXfs>
  <cellXfs count="1212">
    <xf numFmtId="0" fontId="0" fillId="0" borderId="0" xfId="0"/>
    <xf numFmtId="0" fontId="7" fillId="0" borderId="0" xfId="0" applyFont="1" applyAlignment="1">
      <alignment wrapText="1"/>
    </xf>
    <xf numFmtId="0" fontId="61" fillId="0" borderId="0" xfId="0" applyFont="1"/>
    <xf numFmtId="0" fontId="66" fillId="0" borderId="0" xfId="0" applyFont="1" applyAlignment="1">
      <alignment horizontal="right"/>
    </xf>
    <xf numFmtId="0" fontId="2" fillId="0" borderId="0" xfId="0" applyFont="1" applyAlignment="1">
      <alignment horizontal="left" vertical="center"/>
    </xf>
    <xf numFmtId="0" fontId="10" fillId="0" borderId="0" xfId="0" applyFont="1"/>
    <xf numFmtId="0" fontId="79" fillId="7" borderId="23" xfId="0" applyFont="1" applyFill="1" applyBorder="1" applyAlignment="1">
      <alignment horizontal="center"/>
    </xf>
    <xf numFmtId="0" fontId="79" fillId="7" borderId="24" xfId="0" applyFont="1" applyFill="1" applyBorder="1" applyAlignment="1">
      <alignment horizontal="center"/>
    </xf>
    <xf numFmtId="0" fontId="2" fillId="0" borderId="24" xfId="0" applyFont="1" applyBorder="1" applyAlignment="1">
      <alignment horizontal="left"/>
    </xf>
    <xf numFmtId="0" fontId="0" fillId="0" borderId="0" xfId="0" applyAlignment="1">
      <alignment vertical="top" wrapText="1"/>
    </xf>
    <xf numFmtId="0" fontId="2" fillId="0" borderId="0" xfId="0" applyFont="1" applyAlignment="1">
      <alignment horizontal="left" vertical="top"/>
    </xf>
    <xf numFmtId="0" fontId="79" fillId="13" borderId="0" xfId="0" applyFont="1" applyFill="1" applyAlignment="1">
      <alignment horizontal="center"/>
    </xf>
    <xf numFmtId="0" fontId="2" fillId="0" borderId="0" xfId="0" applyFont="1" applyAlignment="1">
      <alignment vertical="top"/>
    </xf>
    <xf numFmtId="0" fontId="2" fillId="0" borderId="0" xfId="0" applyFont="1" applyAlignment="1">
      <alignment horizontal="left" vertical="top" wrapText="1"/>
    </xf>
    <xf numFmtId="0" fontId="2" fillId="0" borderId="0" xfId="0" applyFont="1" applyAlignment="1">
      <alignment horizontal="left" wrapText="1"/>
    </xf>
    <xf numFmtId="0" fontId="0" fillId="0" borderId="0" xfId="0" applyAlignment="1">
      <alignment wrapText="1"/>
    </xf>
    <xf numFmtId="0" fontId="2" fillId="0" borderId="0" xfId="0" applyFont="1" applyAlignment="1">
      <alignment wrapText="1"/>
    </xf>
    <xf numFmtId="0" fontId="7" fillId="0" borderId="0" xfId="0" applyFont="1" applyAlignment="1">
      <alignment vertical="top" wrapText="1"/>
    </xf>
    <xf numFmtId="0" fontId="2" fillId="0" borderId="0" xfId="0" applyFont="1"/>
    <xf numFmtId="0" fontId="7" fillId="0" borderId="0" xfId="0" applyFont="1"/>
    <xf numFmtId="0" fontId="7" fillId="0" borderId="0" xfId="0" applyFont="1" applyAlignment="1" applyProtection="1">
      <alignment horizontal="left" vertical="top" wrapText="1"/>
      <protection locked="0"/>
    </xf>
    <xf numFmtId="0" fontId="2" fillId="0" borderId="0" xfId="0" applyFont="1" applyAlignment="1">
      <alignment vertical="center"/>
    </xf>
    <xf numFmtId="0" fontId="0" fillId="0" borderId="0" xfId="0" applyAlignment="1">
      <alignment vertical="top"/>
    </xf>
    <xf numFmtId="0" fontId="42" fillId="0" borderId="0" xfId="0" applyFont="1" applyAlignment="1">
      <alignment vertical="top" wrapText="1"/>
    </xf>
    <xf numFmtId="0" fontId="28" fillId="0" borderId="0" xfId="0" applyFont="1"/>
    <xf numFmtId="0" fontId="25" fillId="0" borderId="0" xfId="0" applyFont="1" applyAlignment="1">
      <alignment vertical="center"/>
    </xf>
    <xf numFmtId="0" fontId="14" fillId="0" borderId="6" xfId="0" applyFont="1" applyBorder="1" applyAlignment="1">
      <alignment vertical="center"/>
    </xf>
    <xf numFmtId="0" fontId="2" fillId="0" borderId="6" xfId="0" applyFont="1" applyBorder="1" applyAlignment="1">
      <alignment vertical="center"/>
    </xf>
    <xf numFmtId="0" fontId="11" fillId="0" borderId="6" xfId="0" applyFont="1" applyBorder="1" applyAlignment="1">
      <alignment vertical="center"/>
    </xf>
    <xf numFmtId="0" fontId="31" fillId="0" borderId="0" xfId="0" applyFont="1"/>
    <xf numFmtId="168" fontId="11" fillId="0" borderId="0" xfId="0" applyNumberFormat="1" applyFont="1" applyAlignment="1">
      <alignment horizontal="right" vertical="center"/>
    </xf>
    <xf numFmtId="168" fontId="2" fillId="0" borderId="0" xfId="0" applyNumberFormat="1" applyFont="1" applyAlignment="1">
      <alignment horizontal="right" vertical="center"/>
    </xf>
    <xf numFmtId="168" fontId="2" fillId="2" borderId="2" xfId="0" applyNumberFormat="1" applyFont="1" applyFill="1" applyBorder="1" applyAlignment="1">
      <alignment horizontal="right" vertical="center"/>
    </xf>
    <xf numFmtId="168" fontId="11" fillId="2" borderId="2" xfId="0" applyNumberFormat="1" applyFont="1" applyFill="1" applyBorder="1" applyAlignment="1">
      <alignment horizontal="right" vertical="center"/>
    </xf>
    <xf numFmtId="172" fontId="2" fillId="0" borderId="0" xfId="0" applyNumberFormat="1" applyFont="1" applyAlignment="1">
      <alignment horizontal="right" vertical="center"/>
    </xf>
    <xf numFmtId="172" fontId="11" fillId="0" borderId="0" xfId="0" applyNumberFormat="1" applyFont="1" applyAlignment="1">
      <alignment horizontal="right" vertical="center"/>
    </xf>
    <xf numFmtId="164" fontId="2" fillId="0" borderId="0" xfId="0" applyNumberFormat="1" applyFont="1" applyAlignment="1">
      <alignment horizontal="right" vertical="center"/>
    </xf>
    <xf numFmtId="168" fontId="2" fillId="0" borderId="6" xfId="0" applyNumberFormat="1" applyFont="1" applyBorder="1" applyAlignment="1">
      <alignment horizontal="right" vertical="center"/>
    </xf>
    <xf numFmtId="168" fontId="11" fillId="0" borderId="6" xfId="0" applyNumberFormat="1" applyFont="1" applyBorder="1" applyAlignment="1">
      <alignment horizontal="right" vertical="center"/>
    </xf>
    <xf numFmtId="166" fontId="2" fillId="0" borderId="0" xfId="0" applyNumberFormat="1" applyFont="1" applyAlignment="1">
      <alignment horizontal="right" vertical="center"/>
    </xf>
    <xf numFmtId="166" fontId="2" fillId="0" borderId="4" xfId="0" applyNumberFormat="1" applyFont="1" applyBorder="1" applyAlignment="1">
      <alignment horizontal="right" vertical="center"/>
    </xf>
    <xf numFmtId="168" fontId="2" fillId="3" borderId="2" xfId="0" applyNumberFormat="1" applyFont="1" applyFill="1" applyBorder="1" applyAlignment="1">
      <alignment horizontal="right" vertical="center"/>
    </xf>
    <xf numFmtId="168" fontId="11" fillId="3" borderId="2" xfId="0" applyNumberFormat="1" applyFont="1" applyFill="1" applyBorder="1" applyAlignment="1">
      <alignment horizontal="right" vertical="center"/>
    </xf>
    <xf numFmtId="0" fontId="11" fillId="0" borderId="0" xfId="0" applyFont="1" applyAlignment="1">
      <alignment vertical="top"/>
    </xf>
    <xf numFmtId="0" fontId="11" fillId="0" borderId="0" xfId="0" applyFont="1" applyAlignment="1">
      <alignment horizontal="left" vertical="top" wrapText="1"/>
    </xf>
    <xf numFmtId="0" fontId="11" fillId="0" borderId="0" xfId="0" applyFont="1" applyAlignment="1">
      <alignment vertical="top" wrapText="1"/>
    </xf>
    <xf numFmtId="0" fontId="11" fillId="0" borderId="0" xfId="0" applyFont="1" applyAlignment="1">
      <alignment wrapText="1"/>
    </xf>
    <xf numFmtId="168" fontId="2" fillId="0" borderId="17" xfId="0" applyNumberFormat="1" applyFont="1" applyBorder="1"/>
    <xf numFmtId="168" fontId="11" fillId="0" borderId="17" xfId="0" applyNumberFormat="1" applyFont="1" applyBorder="1"/>
    <xf numFmtId="0" fontId="11" fillId="0" borderId="0" xfId="0" applyFont="1"/>
    <xf numFmtId="0" fontId="2" fillId="0" borderId="17" xfId="0" applyFont="1" applyBorder="1"/>
    <xf numFmtId="0" fontId="44" fillId="0" borderId="0" xfId="0" applyFont="1" applyAlignment="1">
      <alignment horizontal="left"/>
    </xf>
    <xf numFmtId="0" fontId="2" fillId="0" borderId="0" xfId="0" applyFont="1" applyAlignment="1">
      <alignment horizontal="left"/>
    </xf>
    <xf numFmtId="0" fontId="44" fillId="0" borderId="0" xfId="0" applyFont="1"/>
    <xf numFmtId="0" fontId="2" fillId="5" borderId="17" xfId="0" applyFont="1" applyFill="1" applyBorder="1"/>
    <xf numFmtId="168" fontId="2" fillId="5" borderId="17" xfId="0" applyNumberFormat="1" applyFont="1" applyFill="1" applyBorder="1"/>
    <xf numFmtId="168" fontId="11" fillId="5" borderId="17" xfId="0" applyNumberFormat="1" applyFont="1" applyFill="1" applyBorder="1"/>
    <xf numFmtId="164" fontId="2" fillId="0" borderId="4" xfId="0" applyNumberFormat="1" applyFont="1" applyBorder="1" applyAlignment="1">
      <alignment horizontal="right" vertical="center"/>
    </xf>
    <xf numFmtId="0" fontId="0" fillId="0" borderId="0" xfId="0" applyAlignment="1">
      <alignment vertical="center"/>
    </xf>
    <xf numFmtId="0" fontId="42" fillId="0" borderId="0" xfId="0" applyFont="1" applyAlignment="1">
      <alignment vertical="center"/>
    </xf>
    <xf numFmtId="0" fontId="14" fillId="0" borderId="0" xfId="0" applyFont="1" applyAlignment="1">
      <alignment vertical="center"/>
    </xf>
    <xf numFmtId="176" fontId="34" fillId="0" borderId="0" xfId="0" applyNumberFormat="1" applyFont="1"/>
    <xf numFmtId="0" fontId="17" fillId="0" borderId="0" xfId="0" applyFont="1" applyAlignment="1">
      <alignment horizontal="right"/>
    </xf>
    <xf numFmtId="0" fontId="30" fillId="0" borderId="0" xfId="0" applyFont="1"/>
    <xf numFmtId="0" fontId="2" fillId="0" borderId="1" xfId="0" applyFont="1" applyBorder="1"/>
    <xf numFmtId="0" fontId="14" fillId="0" borderId="1" xfId="0" applyFont="1" applyBorder="1" applyAlignment="1">
      <alignment vertical="center"/>
    </xf>
    <xf numFmtId="167" fontId="2" fillId="2" borderId="6" xfId="0" applyNumberFormat="1" applyFont="1" applyFill="1" applyBorder="1" applyAlignment="1">
      <alignment horizontal="right" vertical="center"/>
    </xf>
    <xf numFmtId="0" fontId="30" fillId="0" borderId="6" xfId="0" applyFont="1" applyBorder="1" applyAlignment="1">
      <alignment vertical="center"/>
    </xf>
    <xf numFmtId="0" fontId="2" fillId="2" borderId="2" xfId="0" applyFont="1" applyFill="1" applyBorder="1" applyAlignment="1">
      <alignment vertical="center"/>
    </xf>
    <xf numFmtId="0" fontId="2" fillId="2" borderId="7" xfId="0" applyFont="1" applyFill="1" applyBorder="1" applyAlignment="1">
      <alignment vertical="center"/>
    </xf>
    <xf numFmtId="0" fontId="2" fillId="0" borderId="14" xfId="0" applyFont="1" applyBorder="1" applyAlignment="1">
      <alignment vertical="center"/>
    </xf>
    <xf numFmtId="0" fontId="0" fillId="0" borderId="0" xfId="0" applyAlignment="1">
      <alignment horizontal="left" wrapText="1"/>
    </xf>
    <xf numFmtId="0" fontId="14" fillId="0" borderId="1" xfId="0" applyFont="1" applyBorder="1" applyAlignment="1">
      <alignment vertical="center" wrapText="1"/>
    </xf>
    <xf numFmtId="167" fontId="2" fillId="2" borderId="2" xfId="0" applyNumberFormat="1" applyFont="1" applyFill="1" applyBorder="1" applyAlignment="1">
      <alignment horizontal="right" vertical="center"/>
    </xf>
    <xf numFmtId="0" fontId="14" fillId="0" borderId="0" xfId="0" applyFont="1" applyAlignment="1">
      <alignment vertical="center" wrapText="1"/>
    </xf>
    <xf numFmtId="0" fontId="39" fillId="0" borderId="0" xfId="0" applyFont="1" applyAlignment="1">
      <alignment vertical="top" wrapText="1"/>
    </xf>
    <xf numFmtId="0" fontId="14" fillId="0" borderId="0" xfId="0" applyFont="1"/>
    <xf numFmtId="0" fontId="14" fillId="0" borderId="1" xfId="0" applyFont="1" applyBorder="1"/>
    <xf numFmtId="0" fontId="0" fillId="0" borderId="0" xfId="0" applyAlignment="1">
      <alignment horizontal="left"/>
    </xf>
    <xf numFmtId="0" fontId="21" fillId="0" borderId="0" xfId="0" applyFont="1"/>
    <xf numFmtId="167" fontId="2" fillId="0" borderId="5" xfId="0" applyNumberFormat="1" applyFont="1" applyBorder="1" applyAlignment="1">
      <alignment horizontal="right" vertical="center"/>
    </xf>
    <xf numFmtId="0" fontId="2" fillId="3" borderId="7" xfId="0" applyFont="1" applyFill="1" applyBorder="1" applyAlignment="1">
      <alignment vertical="center"/>
    </xf>
    <xf numFmtId="0" fontId="4" fillId="0" borderId="0" xfId="0" applyFont="1"/>
    <xf numFmtId="0" fontId="11" fillId="0" borderId="0" xfId="0" applyFont="1" applyAlignment="1">
      <alignment vertical="center"/>
    </xf>
    <xf numFmtId="0" fontId="8" fillId="0" borderId="0" xfId="0" applyFont="1" applyAlignment="1">
      <alignment horizontal="right" vertical="top"/>
    </xf>
    <xf numFmtId="0" fontId="13" fillId="0" borderId="0" xfId="0" applyFont="1" applyAlignment="1">
      <alignment horizontal="left"/>
    </xf>
    <xf numFmtId="178" fontId="2" fillId="2" borderId="7" xfId="0" applyNumberFormat="1" applyFont="1" applyFill="1" applyBorder="1" applyAlignment="1">
      <alignment horizontal="left"/>
    </xf>
    <xf numFmtId="178" fontId="2" fillId="2" borderId="7" xfId="0" applyNumberFormat="1" applyFont="1" applyFill="1" applyBorder="1" applyAlignment="1">
      <alignment horizontal="right"/>
    </xf>
    <xf numFmtId="0" fontId="2" fillId="0" borderId="5" xfId="0" applyFont="1" applyBorder="1"/>
    <xf numFmtId="0" fontId="2" fillId="3" borderId="2" xfId="0" applyFont="1" applyFill="1" applyBorder="1"/>
    <xf numFmtId="0" fontId="12" fillId="3" borderId="2" xfId="0" applyFont="1" applyFill="1" applyBorder="1" applyAlignment="1">
      <alignment horizontal="left" vertical="center"/>
    </xf>
    <xf numFmtId="0" fontId="2" fillId="3" borderId="2" xfId="0" applyFont="1" applyFill="1" applyBorder="1" applyAlignment="1">
      <alignment vertical="center"/>
    </xf>
    <xf numFmtId="0" fontId="30" fillId="0" borderId="2" xfId="0" applyFont="1" applyBorder="1" applyAlignment="1">
      <alignment horizontal="left" vertical="center"/>
    </xf>
    <xf numFmtId="0" fontId="12" fillId="0" borderId="2" xfId="0" applyFont="1" applyBorder="1" applyAlignment="1">
      <alignment horizontal="left" vertical="center"/>
    </xf>
    <xf numFmtId="0" fontId="2" fillId="0" borderId="2" xfId="0" applyFont="1" applyBorder="1" applyAlignment="1">
      <alignment vertical="center"/>
    </xf>
    <xf numFmtId="187" fontId="2" fillId="0" borderId="0" xfId="0" applyNumberFormat="1" applyFont="1" applyAlignment="1">
      <alignment vertical="center"/>
    </xf>
    <xf numFmtId="187" fontId="2" fillId="0" borderId="2" xfId="0" applyNumberFormat="1" applyFont="1" applyBorder="1" applyAlignment="1">
      <alignment vertical="center"/>
    </xf>
    <xf numFmtId="0" fontId="30" fillId="0" borderId="2" xfId="0" applyFont="1" applyBorder="1" applyAlignment="1">
      <alignment horizontal="left"/>
    </xf>
    <xf numFmtId="0" fontId="2" fillId="3" borderId="7" xfId="0" applyFont="1" applyFill="1" applyBorder="1"/>
    <xf numFmtId="168" fontId="2" fillId="3" borderId="7" xfId="0" applyNumberFormat="1" applyFont="1" applyFill="1" applyBorder="1" applyAlignment="1">
      <alignment horizontal="right" vertical="center"/>
    </xf>
    <xf numFmtId="0" fontId="7" fillId="0" borderId="0" xfId="0" applyFont="1" applyAlignment="1">
      <alignment vertical="top"/>
    </xf>
    <xf numFmtId="0" fontId="30" fillId="0" borderId="3" xfId="0" applyFont="1" applyBorder="1" applyAlignment="1">
      <alignment vertical="center"/>
    </xf>
    <xf numFmtId="0" fontId="2" fillId="0" borderId="3" xfId="0" applyFont="1" applyBorder="1"/>
    <xf numFmtId="0" fontId="2" fillId="3" borderId="4" xfId="0" applyFont="1" applyFill="1" applyBorder="1" applyAlignment="1">
      <alignment vertical="center"/>
    </xf>
    <xf numFmtId="0" fontId="0" fillId="0" borderId="1" xfId="0" applyBorder="1"/>
    <xf numFmtId="0" fontId="2" fillId="2" borderId="2" xfId="0" applyFont="1" applyFill="1" applyBorder="1"/>
    <xf numFmtId="0" fontId="12" fillId="2" borderId="2" xfId="0" applyFont="1" applyFill="1" applyBorder="1" applyAlignment="1">
      <alignment horizontal="left"/>
    </xf>
    <xf numFmtId="0" fontId="30" fillId="0" borderId="0" xfId="0" applyFont="1" applyAlignment="1">
      <alignment horizontal="left"/>
    </xf>
    <xf numFmtId="0" fontId="12" fillId="0" borderId="0" xfId="0" applyFont="1" applyAlignment="1">
      <alignment horizontal="left"/>
    </xf>
    <xf numFmtId="0" fontId="2" fillId="0" borderId="4" xfId="0" applyFont="1" applyBorder="1" applyAlignment="1">
      <alignment vertical="center"/>
    </xf>
    <xf numFmtId="0" fontId="2" fillId="0" borderId="19" xfId="0" applyFont="1" applyBorder="1" applyAlignment="1">
      <alignment vertical="center"/>
    </xf>
    <xf numFmtId="0" fontId="40" fillId="0" borderId="0" xfId="0" applyFont="1" applyAlignment="1">
      <alignment wrapText="1"/>
    </xf>
    <xf numFmtId="0" fontId="40" fillId="0" borderId="0" xfId="0" applyFont="1"/>
    <xf numFmtId="0" fontId="4" fillId="2" borderId="2" xfId="0" applyFont="1" applyFill="1" applyBorder="1"/>
    <xf numFmtId="0" fontId="2" fillId="0" borderId="15" xfId="0" applyFont="1" applyBorder="1" applyAlignment="1">
      <alignment vertical="center"/>
    </xf>
    <xf numFmtId="0" fontId="2" fillId="0" borderId="5" xfId="0" applyFont="1" applyBorder="1" applyAlignment="1">
      <alignment vertical="center"/>
    </xf>
    <xf numFmtId="168" fontId="2" fillId="2" borderId="7" xfId="0" applyNumberFormat="1" applyFont="1" applyFill="1" applyBorder="1" applyAlignment="1">
      <alignment horizontal="right" vertical="center"/>
    </xf>
    <xf numFmtId="168" fontId="2" fillId="2" borderId="6" xfId="0" applyNumberFormat="1" applyFont="1" applyFill="1" applyBorder="1" applyAlignment="1">
      <alignment horizontal="right" vertical="center"/>
    </xf>
    <xf numFmtId="169" fontId="2" fillId="2" borderId="2" xfId="0" applyNumberFormat="1" applyFont="1" applyFill="1" applyBorder="1" applyAlignment="1">
      <alignment horizontal="right"/>
    </xf>
    <xf numFmtId="0" fontId="24" fillId="0" borderId="0" xfId="0" applyFont="1"/>
    <xf numFmtId="0" fontId="45" fillId="0" borderId="0" xfId="0" applyFont="1"/>
    <xf numFmtId="0" fontId="22" fillId="0" borderId="0" xfId="0" applyFont="1"/>
    <xf numFmtId="0" fontId="38" fillId="0" borderId="0" xfId="0" applyFont="1"/>
    <xf numFmtId="167" fontId="2" fillId="0" borderId="0" xfId="0" applyNumberFormat="1" applyFont="1" applyAlignment="1">
      <alignment horizontal="right" vertical="center" wrapText="1"/>
    </xf>
    <xf numFmtId="168" fontId="21" fillId="0" borderId="0" xfId="0" applyNumberFormat="1" applyFont="1"/>
    <xf numFmtId="168" fontId="14" fillId="0" borderId="0" xfId="0" applyNumberFormat="1" applyFont="1"/>
    <xf numFmtId="0" fontId="15" fillId="0" borderId="1" xfId="0" applyFont="1" applyBorder="1"/>
    <xf numFmtId="167" fontId="2" fillId="0" borderId="1" xfId="0" applyNumberFormat="1" applyFont="1" applyBorder="1" applyAlignment="1">
      <alignment horizontal="right" vertical="center"/>
    </xf>
    <xf numFmtId="168" fontId="2" fillId="0" borderId="3" xfId="0" applyNumberFormat="1" applyFont="1" applyBorder="1" applyAlignment="1">
      <alignment horizontal="right" vertical="center"/>
    </xf>
    <xf numFmtId="168" fontId="11" fillId="0" borderId="3" xfId="0" applyNumberFormat="1" applyFont="1" applyBorder="1" applyAlignment="1">
      <alignment horizontal="right" vertical="center"/>
    </xf>
    <xf numFmtId="166" fontId="2" fillId="0" borderId="0" xfId="0" applyNumberFormat="1" applyFont="1" applyAlignment="1">
      <alignment horizontal="right"/>
    </xf>
    <xf numFmtId="166" fontId="11" fillId="0" borderId="0" xfId="0" applyNumberFormat="1" applyFont="1" applyAlignment="1">
      <alignment horizontal="right"/>
    </xf>
    <xf numFmtId="0" fontId="21" fillId="0" borderId="5" xfId="0" applyFont="1" applyBorder="1"/>
    <xf numFmtId="0" fontId="22" fillId="0" borderId="5" xfId="0" applyFont="1" applyBorder="1"/>
    <xf numFmtId="0" fontId="41" fillId="0" borderId="0" xfId="0" applyFont="1"/>
    <xf numFmtId="167" fontId="2" fillId="3" borderId="2" xfId="0" applyNumberFormat="1" applyFont="1" applyFill="1" applyBorder="1" applyAlignment="1">
      <alignment horizontal="right" vertical="center" wrapText="1"/>
    </xf>
    <xf numFmtId="167" fontId="11" fillId="3" borderId="2" xfId="0" applyNumberFormat="1" applyFont="1" applyFill="1" applyBorder="1" applyAlignment="1">
      <alignment horizontal="right" vertical="center" wrapText="1"/>
    </xf>
    <xf numFmtId="168" fontId="40" fillId="0" borderId="0" xfId="0" applyNumberFormat="1" applyFont="1"/>
    <xf numFmtId="168" fontId="41" fillId="0" borderId="0" xfId="0" applyNumberFormat="1" applyFont="1"/>
    <xf numFmtId="168" fontId="11" fillId="0" borderId="0" xfId="0" applyNumberFormat="1" applyFont="1"/>
    <xf numFmtId="0" fontId="47" fillId="0" borderId="0" xfId="0" applyFont="1"/>
    <xf numFmtId="0" fontId="16" fillId="0" borderId="1" xfId="0" applyFont="1" applyBorder="1"/>
    <xf numFmtId="0" fontId="23" fillId="0" borderId="1" xfId="0" applyFont="1" applyBorder="1"/>
    <xf numFmtId="167" fontId="2" fillId="0" borderId="0" xfId="0" applyNumberFormat="1" applyFont="1" applyAlignment="1">
      <alignment horizontal="right" vertical="center"/>
    </xf>
    <xf numFmtId="167" fontId="11" fillId="0" borderId="0" xfId="0" applyNumberFormat="1" applyFont="1" applyAlignment="1">
      <alignment horizontal="right" vertical="center"/>
    </xf>
    <xf numFmtId="168" fontId="2" fillId="0" borderId="6" xfId="0" applyNumberFormat="1" applyFont="1" applyBorder="1"/>
    <xf numFmtId="166" fontId="14" fillId="0" borderId="0" xfId="0" applyNumberFormat="1" applyFont="1" applyAlignment="1">
      <alignment horizontal="right"/>
    </xf>
    <xf numFmtId="168" fontId="10" fillId="0" borderId="0" xfId="0" applyNumberFormat="1" applyFont="1"/>
    <xf numFmtId="0" fontId="2" fillId="0" borderId="0" xfId="0" applyFont="1" applyAlignment="1">
      <alignment horizontal="right"/>
    </xf>
    <xf numFmtId="166" fontId="2" fillId="0" borderId="15" xfId="0" applyNumberFormat="1" applyFont="1" applyBorder="1" applyAlignment="1">
      <alignment horizontal="right"/>
    </xf>
    <xf numFmtId="166" fontId="11" fillId="0" borderId="15" xfId="0" applyNumberFormat="1" applyFont="1" applyBorder="1" applyAlignment="1">
      <alignment horizontal="right"/>
    </xf>
    <xf numFmtId="0" fontId="15" fillId="0" borderId="0" xfId="0" applyFont="1"/>
    <xf numFmtId="0" fontId="11" fillId="0" borderId="3" xfId="0" applyFont="1" applyBorder="1"/>
    <xf numFmtId="168" fontId="11" fillId="2" borderId="7" xfId="0" applyNumberFormat="1" applyFont="1" applyFill="1" applyBorder="1" applyAlignment="1">
      <alignment horizontal="right" vertical="center"/>
    </xf>
    <xf numFmtId="168" fontId="24" fillId="0" borderId="0" xfId="0" applyNumberFormat="1" applyFont="1"/>
    <xf numFmtId="168" fontId="2" fillId="0" borderId="0" xfId="0" applyNumberFormat="1" applyFont="1"/>
    <xf numFmtId="182" fontId="2" fillId="0" borderId="0" xfId="0" applyNumberFormat="1" applyFont="1"/>
    <xf numFmtId="167" fontId="2" fillId="3" borderId="2" xfId="0" applyNumberFormat="1" applyFont="1" applyFill="1" applyBorder="1" applyAlignment="1">
      <alignment horizontal="right" vertical="center"/>
    </xf>
    <xf numFmtId="167" fontId="11" fillId="0" borderId="2" xfId="0" applyNumberFormat="1" applyFont="1" applyBorder="1" applyAlignment="1">
      <alignment horizontal="right" vertical="center"/>
    </xf>
    <xf numFmtId="167" fontId="2" fillId="0" borderId="2" xfId="0" applyNumberFormat="1" applyFont="1" applyBorder="1" applyAlignment="1">
      <alignment horizontal="right" vertical="center"/>
    </xf>
    <xf numFmtId="0" fontId="12" fillId="0" borderId="2" xfId="0" applyFont="1" applyBorder="1" applyAlignment="1">
      <alignment horizontal="left"/>
    </xf>
    <xf numFmtId="168" fontId="11" fillId="3" borderId="7" xfId="0" applyNumberFormat="1" applyFont="1" applyFill="1" applyBorder="1" applyAlignment="1">
      <alignment horizontal="right" vertical="center"/>
    </xf>
    <xf numFmtId="0" fontId="13" fillId="0" borderId="0" xfId="0" applyFont="1" applyAlignment="1">
      <alignment horizontal="right"/>
    </xf>
    <xf numFmtId="178" fontId="14" fillId="0" borderId="0" xfId="0" applyNumberFormat="1" applyFont="1" applyAlignment="1">
      <alignment horizontal="right"/>
    </xf>
    <xf numFmtId="0" fontId="20" fillId="0" borderId="0" xfId="0" applyFont="1"/>
    <xf numFmtId="0" fontId="25" fillId="0" borderId="0" xfId="0" applyFont="1"/>
    <xf numFmtId="178" fontId="2" fillId="0" borderId="0" xfId="0" applyNumberFormat="1" applyFont="1" applyAlignment="1">
      <alignment horizontal="right"/>
    </xf>
    <xf numFmtId="178" fontId="11" fillId="0" borderId="0" xfId="0" applyNumberFormat="1" applyFont="1" applyAlignment="1">
      <alignment horizontal="right"/>
    </xf>
    <xf numFmtId="178" fontId="2" fillId="0" borderId="2" xfId="0" applyNumberFormat="1" applyFont="1" applyBorder="1" applyAlignment="1">
      <alignment horizontal="right"/>
    </xf>
    <xf numFmtId="178" fontId="11" fillId="0" borderId="2" xfId="0" applyNumberFormat="1" applyFont="1" applyBorder="1" applyAlignment="1">
      <alignment horizontal="right"/>
    </xf>
    <xf numFmtId="178" fontId="2" fillId="0" borderId="3" xfId="0" applyNumberFormat="1" applyFont="1" applyBorder="1" applyAlignment="1">
      <alignment horizontal="right"/>
    </xf>
    <xf numFmtId="178" fontId="11" fillId="0" borderId="3" xfId="0" applyNumberFormat="1" applyFont="1" applyBorder="1" applyAlignment="1">
      <alignment horizontal="right"/>
    </xf>
    <xf numFmtId="178" fontId="2" fillId="0" borderId="6" xfId="0" applyNumberFormat="1" applyFont="1" applyBorder="1" applyAlignment="1">
      <alignment horizontal="right"/>
    </xf>
    <xf numFmtId="178" fontId="11" fillId="0" borderId="6" xfId="0" applyNumberFormat="1" applyFont="1" applyBorder="1" applyAlignment="1">
      <alignment horizontal="right"/>
    </xf>
    <xf numFmtId="178" fontId="11" fillId="2" borderId="7" xfId="0" applyNumberFormat="1" applyFont="1" applyFill="1" applyBorder="1" applyAlignment="1">
      <alignment horizontal="right"/>
    </xf>
    <xf numFmtId="0" fontId="2" fillId="0" borderId="8" xfId="0" applyFont="1" applyBorder="1" applyAlignment="1">
      <alignment vertical="center"/>
    </xf>
    <xf numFmtId="168" fontId="11" fillId="2" borderId="6" xfId="0" applyNumberFormat="1" applyFont="1" applyFill="1" applyBorder="1" applyAlignment="1">
      <alignment horizontal="right" vertical="center"/>
    </xf>
    <xf numFmtId="0" fontId="0" fillId="0" borderId="0" xfId="0" applyAlignment="1">
      <alignment horizontal="right"/>
    </xf>
    <xf numFmtId="168" fontId="2" fillId="0" borderId="2" xfId="0" applyNumberFormat="1" applyFont="1" applyBorder="1" applyAlignment="1">
      <alignment horizontal="right" vertical="center"/>
    </xf>
    <xf numFmtId="168" fontId="11" fillId="0" borderId="2" xfId="0" applyNumberFormat="1" applyFont="1" applyBorder="1" applyAlignment="1">
      <alignment horizontal="right" vertical="center"/>
    </xf>
    <xf numFmtId="168" fontId="0" fillId="0" borderId="0" xfId="0" applyNumberFormat="1"/>
    <xf numFmtId="0" fontId="18" fillId="0" borderId="0" xfId="0" applyFont="1" applyAlignment="1">
      <alignment horizontal="right"/>
    </xf>
    <xf numFmtId="180" fontId="14" fillId="0" borderId="1" xfId="0" applyNumberFormat="1" applyFont="1" applyBorder="1" applyAlignment="1">
      <alignment vertical="center"/>
    </xf>
    <xf numFmtId="3" fontId="14" fillId="0" borderId="0" xfId="0" applyNumberFormat="1" applyFont="1"/>
    <xf numFmtId="168" fontId="4" fillId="0" borderId="0" xfId="0" applyNumberFormat="1" applyFont="1" applyAlignment="1">
      <alignment horizontal="right" vertical="center"/>
    </xf>
    <xf numFmtId="0" fontId="5" fillId="0" borderId="0" xfId="0" applyFont="1"/>
    <xf numFmtId="0" fontId="11" fillId="0" borderId="6" xfId="0" applyFont="1" applyBorder="1"/>
    <xf numFmtId="0" fontId="27" fillId="0" borderId="0" xfId="0" applyFont="1" applyAlignment="1">
      <alignment horizontal="right"/>
    </xf>
    <xf numFmtId="0" fontId="14" fillId="0" borderId="1" xfId="0" applyFont="1" applyBorder="1" applyAlignment="1">
      <alignment horizontal="left"/>
    </xf>
    <xf numFmtId="167" fontId="2" fillId="2" borderId="6" xfId="0" applyNumberFormat="1" applyFont="1" applyFill="1" applyBorder="1" applyAlignment="1">
      <alignment horizontal="left" vertical="center"/>
    </xf>
    <xf numFmtId="0" fontId="2" fillId="0" borderId="2" xfId="0" applyFont="1" applyBorder="1"/>
    <xf numFmtId="0" fontId="11" fillId="0" borderId="2" xfId="0" applyFont="1" applyBorder="1"/>
    <xf numFmtId="0" fontId="30" fillId="0" borderId="1" xfId="0" applyFont="1" applyBorder="1"/>
    <xf numFmtId="0" fontId="15" fillId="0" borderId="1" xfId="0" applyFont="1" applyBorder="1" applyAlignment="1">
      <alignment horizontal="right" vertical="center"/>
    </xf>
    <xf numFmtId="167" fontId="2" fillId="2" borderId="2" xfId="0" applyNumberFormat="1" applyFont="1" applyFill="1" applyBorder="1" applyAlignment="1">
      <alignment horizontal="left" vertical="center"/>
    </xf>
    <xf numFmtId="0" fontId="19" fillId="0" borderId="0" xfId="0" applyFont="1"/>
    <xf numFmtId="168" fontId="2" fillId="0" borderId="3" xfId="0" applyNumberFormat="1" applyFont="1" applyBorder="1"/>
    <xf numFmtId="168" fontId="11" fillId="0" borderId="3" xfId="0" applyNumberFormat="1" applyFont="1" applyBorder="1"/>
    <xf numFmtId="185" fontId="2" fillId="0" borderId="4" xfId="0" applyNumberFormat="1" applyFont="1" applyBorder="1"/>
    <xf numFmtId="185" fontId="11" fillId="0" borderId="4" xfId="0" applyNumberFormat="1" applyFont="1" applyBorder="1"/>
    <xf numFmtId="0" fontId="26" fillId="0" borderId="0" xfId="0" applyFont="1"/>
    <xf numFmtId="0" fontId="33" fillId="0" borderId="0" xfId="0" applyFont="1"/>
    <xf numFmtId="0" fontId="9" fillId="0" borderId="0" xfId="0" applyFont="1"/>
    <xf numFmtId="168" fontId="20" fillId="0" borderId="0" xfId="0" applyNumberFormat="1" applyFont="1"/>
    <xf numFmtId="0" fontId="15" fillId="0" borderId="0" xfId="0" applyFont="1" applyAlignment="1">
      <alignment vertical="center"/>
    </xf>
    <xf numFmtId="0" fontId="37" fillId="0" borderId="0" xfId="0" applyFont="1"/>
    <xf numFmtId="0" fontId="37" fillId="0" borderId="2" xfId="0" applyFont="1" applyBorder="1" applyAlignment="1">
      <alignment vertical="center"/>
    </xf>
    <xf numFmtId="0" fontId="14" fillId="0" borderId="5" xfId="0" applyFont="1" applyBorder="1" applyAlignment="1">
      <alignment vertical="center"/>
    </xf>
    <xf numFmtId="0" fontId="12" fillId="0" borderId="0" xfId="0" applyFont="1" applyAlignment="1">
      <alignment vertical="center"/>
    </xf>
    <xf numFmtId="0" fontId="32" fillId="0" borderId="0" xfId="0" applyFont="1"/>
    <xf numFmtId="0" fontId="26" fillId="0" borderId="1" xfId="0" applyFont="1" applyBorder="1"/>
    <xf numFmtId="0" fontId="20" fillId="0" borderId="1" xfId="0" applyFont="1" applyBorder="1"/>
    <xf numFmtId="167" fontId="3" fillId="0" borderId="0" xfId="0" applyNumberFormat="1" applyFont="1" applyAlignment="1">
      <alignment horizontal="right" vertical="center"/>
    </xf>
    <xf numFmtId="0" fontId="2" fillId="2" borderId="6" xfId="0" applyFont="1" applyFill="1" applyBorder="1" applyAlignment="1">
      <alignment vertical="center"/>
    </xf>
    <xf numFmtId="167" fontId="3" fillId="3" borderId="16" xfId="0" applyNumberFormat="1" applyFont="1" applyFill="1" applyBorder="1" applyAlignment="1">
      <alignment horizontal="right" vertical="center"/>
    </xf>
    <xf numFmtId="0" fontId="2" fillId="0" borderId="3" xfId="0" applyFont="1" applyBorder="1" applyAlignment="1">
      <alignment vertical="center"/>
    </xf>
    <xf numFmtId="0" fontId="15" fillId="0" borderId="5" xfId="0" applyFont="1" applyBorder="1"/>
    <xf numFmtId="0" fontId="2" fillId="0" borderId="12" xfId="0" applyFont="1" applyBorder="1" applyAlignment="1">
      <alignment vertical="center"/>
    </xf>
    <xf numFmtId="0" fontId="2" fillId="0" borderId="13" xfId="0" applyFont="1" applyBorder="1" applyAlignment="1">
      <alignment vertical="center"/>
    </xf>
    <xf numFmtId="0" fontId="30" fillId="0" borderId="15" xfId="0" applyFont="1" applyBorder="1"/>
    <xf numFmtId="0" fontId="0" fillId="0" borderId="15" xfId="0" applyBorder="1"/>
    <xf numFmtId="169" fontId="2" fillId="0" borderId="0" xfId="0" applyNumberFormat="1" applyFont="1" applyAlignment="1">
      <alignment horizontal="right"/>
    </xf>
    <xf numFmtId="166" fontId="11" fillId="2" borderId="0" xfId="0" applyNumberFormat="1" applyFont="1" applyFill="1" applyAlignment="1">
      <alignment horizontal="right"/>
    </xf>
    <xf numFmtId="0" fontId="30" fillId="0" borderId="2" xfId="0" applyFont="1" applyBorder="1" applyAlignment="1">
      <alignment vertical="center"/>
    </xf>
    <xf numFmtId="169" fontId="2" fillId="0" borderId="2" xfId="0" applyNumberFormat="1" applyFont="1" applyBorder="1" applyAlignment="1">
      <alignment horizontal="right"/>
    </xf>
    <xf numFmtId="166" fontId="11" fillId="0" borderId="2" xfId="0" applyNumberFormat="1" applyFont="1" applyBorder="1" applyAlignment="1">
      <alignment horizontal="right"/>
    </xf>
    <xf numFmtId="166" fontId="11" fillId="2" borderId="2" xfId="0" applyNumberFormat="1" applyFont="1" applyFill="1" applyBorder="1" applyAlignment="1">
      <alignment horizontal="right"/>
    </xf>
    <xf numFmtId="166" fontId="2" fillId="0" borderId="2" xfId="0" applyNumberFormat="1" applyFont="1" applyBorder="1" applyAlignment="1">
      <alignment horizontal="right"/>
    </xf>
    <xf numFmtId="181" fontId="8" fillId="0" borderId="0" xfId="0" applyNumberFormat="1" applyFont="1" applyAlignment="1">
      <alignment horizontal="right" vertical="top" wrapText="1"/>
    </xf>
    <xf numFmtId="0" fontId="2" fillId="0" borderId="15" xfId="0" applyFont="1" applyBorder="1"/>
    <xf numFmtId="0" fontId="2" fillId="2" borderId="0" xfId="0" applyFont="1" applyFill="1"/>
    <xf numFmtId="0" fontId="11" fillId="2" borderId="0" xfId="0" applyFont="1" applyFill="1"/>
    <xf numFmtId="169" fontId="11" fillId="0" borderId="0" xfId="0" applyNumberFormat="1" applyFont="1" applyAlignment="1">
      <alignment horizontal="right"/>
    </xf>
    <xf numFmtId="170" fontId="2" fillId="0" borderId="0" xfId="0" applyNumberFormat="1" applyFont="1" applyAlignment="1">
      <alignment horizontal="right"/>
    </xf>
    <xf numFmtId="170" fontId="11" fillId="0" borderId="0" xfId="0" applyNumberFormat="1" applyFont="1" applyAlignment="1">
      <alignment horizontal="right"/>
    </xf>
    <xf numFmtId="186" fontId="2" fillId="0" borderId="15" xfId="0" applyNumberFormat="1" applyFont="1" applyBorder="1" applyAlignment="1">
      <alignment horizontal="right"/>
    </xf>
    <xf numFmtId="186" fontId="11" fillId="0" borderId="15" xfId="0" applyNumberFormat="1" applyFont="1" applyBorder="1" applyAlignment="1">
      <alignment horizontal="right"/>
    </xf>
    <xf numFmtId="183" fontId="11" fillId="0" borderId="0" xfId="0" applyNumberFormat="1" applyFont="1" applyAlignment="1">
      <alignment horizontal="right"/>
    </xf>
    <xf numFmtId="2" fontId="11" fillId="0" borderId="0" xfId="0" applyNumberFormat="1" applyFont="1" applyAlignment="1">
      <alignment horizontal="right"/>
    </xf>
    <xf numFmtId="0" fontId="51" fillId="0" borderId="0" xfId="0" applyFont="1"/>
    <xf numFmtId="0" fontId="52" fillId="0" borderId="0" xfId="0" applyFont="1"/>
    <xf numFmtId="0" fontId="53" fillId="0" borderId="0" xfId="0" applyFont="1"/>
    <xf numFmtId="0" fontId="54" fillId="0" borderId="0" xfId="0" applyFont="1" applyAlignment="1">
      <alignment horizontal="left" indent="1"/>
    </xf>
    <xf numFmtId="0" fontId="9" fillId="0" borderId="0" xfId="0" applyFont="1" applyAlignment="1">
      <alignment horizontal="left" indent="1"/>
    </xf>
    <xf numFmtId="0" fontId="2" fillId="2" borderId="0" xfId="0" applyFont="1" applyFill="1" applyAlignment="1">
      <alignment vertical="center"/>
    </xf>
    <xf numFmtId="0" fontId="40" fillId="3" borderId="0" xfId="0" applyFont="1" applyFill="1"/>
    <xf numFmtId="188" fontId="2" fillId="3" borderId="0" xfId="0" applyNumberFormat="1" applyFont="1" applyFill="1" applyAlignment="1">
      <alignment horizontal="right" vertical="center"/>
    </xf>
    <xf numFmtId="190" fontId="2" fillId="3" borderId="0" xfId="0" applyNumberFormat="1" applyFont="1" applyFill="1"/>
    <xf numFmtId="190" fontId="2" fillId="2" borderId="0" xfId="0" applyNumberFormat="1" applyFont="1" applyFill="1"/>
    <xf numFmtId="0" fontId="2" fillId="2" borderId="8" xfId="0" applyFont="1" applyFill="1" applyBorder="1" applyAlignment="1">
      <alignment vertical="center"/>
    </xf>
    <xf numFmtId="3" fontId="14" fillId="2" borderId="0" xfId="0" applyNumberFormat="1" applyFont="1" applyFill="1"/>
    <xf numFmtId="168" fontId="14" fillId="2" borderId="6" xfId="0" applyNumberFormat="1" applyFont="1" applyFill="1" applyBorder="1" applyAlignment="1">
      <alignment horizontal="right" vertical="center"/>
    </xf>
    <xf numFmtId="2" fontId="2" fillId="0" borderId="0" xfId="0" applyNumberFormat="1" applyFont="1" applyAlignment="1">
      <alignment horizontal="right"/>
    </xf>
    <xf numFmtId="188" fontId="2" fillId="2" borderId="0" xfId="0" applyNumberFormat="1" applyFont="1" applyFill="1" applyAlignment="1">
      <alignment horizontal="right" vertical="center"/>
    </xf>
    <xf numFmtId="190" fontId="11" fillId="2" borderId="0" xfId="0" applyNumberFormat="1" applyFont="1" applyFill="1"/>
    <xf numFmtId="0" fontId="41" fillId="3" borderId="0" xfId="0" applyFont="1" applyFill="1"/>
    <xf numFmtId="188" fontId="11" fillId="2" borderId="0" xfId="0" applyNumberFormat="1" applyFont="1" applyFill="1" applyAlignment="1">
      <alignment horizontal="right" vertical="center"/>
    </xf>
    <xf numFmtId="0" fontId="10" fillId="0" borderId="0" xfId="0" applyFont="1" applyProtection="1">
      <protection locked="0"/>
    </xf>
    <xf numFmtId="0" fontId="20" fillId="0" borderId="0" xfId="0" applyFont="1" applyProtection="1">
      <protection locked="0"/>
    </xf>
    <xf numFmtId="0" fontId="1" fillId="0" borderId="0" xfId="0" applyFont="1" applyProtection="1">
      <protection locked="0"/>
    </xf>
    <xf numFmtId="178" fontId="12" fillId="0" borderId="0" xfId="0" applyNumberFormat="1" applyFont="1" applyAlignment="1" applyProtection="1">
      <alignment horizontal="right"/>
      <protection locked="0"/>
    </xf>
    <xf numFmtId="178" fontId="15" fillId="0" borderId="0" xfId="0" applyNumberFormat="1" applyFont="1" applyAlignment="1" applyProtection="1">
      <alignment horizontal="right"/>
      <protection locked="0"/>
    </xf>
    <xf numFmtId="0" fontId="14" fillId="0" borderId="0" xfId="0" applyFont="1" applyAlignment="1" applyProtection="1">
      <alignment vertical="center"/>
      <protection locked="0"/>
    </xf>
    <xf numFmtId="0" fontId="8" fillId="0" borderId="0" xfId="0" applyFont="1" applyAlignment="1" applyProtection="1">
      <alignment horizontal="right" vertical="top"/>
      <protection locked="0"/>
    </xf>
    <xf numFmtId="0" fontId="20" fillId="0" borderId="0" xfId="0" applyFont="1" applyAlignment="1" applyProtection="1">
      <alignment vertical="center"/>
      <protection locked="0"/>
    </xf>
    <xf numFmtId="0" fontId="2" fillId="0" borderId="0" xfId="0" applyFont="1" applyAlignment="1" applyProtection="1">
      <alignment vertical="center"/>
      <protection locked="0"/>
    </xf>
    <xf numFmtId="0" fontId="11" fillId="2" borderId="9" xfId="0" applyFont="1" applyFill="1" applyBorder="1" applyAlignment="1">
      <alignment vertical="center"/>
    </xf>
    <xf numFmtId="0" fontId="43" fillId="0" borderId="0" xfId="0" applyFont="1"/>
    <xf numFmtId="168" fontId="15" fillId="2" borderId="6" xfId="0" applyNumberFormat="1" applyFont="1" applyFill="1" applyBorder="1" applyAlignment="1">
      <alignment horizontal="right" vertical="center"/>
    </xf>
    <xf numFmtId="168" fontId="2" fillId="8" borderId="2" xfId="0" applyNumberFormat="1" applyFont="1" applyFill="1" applyBorder="1" applyAlignment="1">
      <alignment horizontal="right" vertical="center"/>
    </xf>
    <xf numFmtId="167" fontId="2" fillId="8" borderId="2" xfId="0" applyNumberFormat="1" applyFont="1" applyFill="1" applyBorder="1" applyAlignment="1">
      <alignment horizontal="right" vertical="center"/>
    </xf>
    <xf numFmtId="167" fontId="11" fillId="8" borderId="2" xfId="0" applyNumberFormat="1" applyFont="1" applyFill="1" applyBorder="1" applyAlignment="1">
      <alignment horizontal="right" vertical="center"/>
    </xf>
    <xf numFmtId="168" fontId="11" fillId="8" borderId="2" xfId="0" applyNumberFormat="1" applyFont="1" applyFill="1" applyBorder="1" applyAlignment="1">
      <alignment horizontal="right" vertical="center"/>
    </xf>
    <xf numFmtId="164" fontId="11" fillId="0" borderId="0" xfId="0" applyNumberFormat="1" applyFont="1" applyAlignment="1">
      <alignment horizontal="right" vertical="center"/>
    </xf>
    <xf numFmtId="164" fontId="11" fillId="0" borderId="4" xfId="0" applyNumberFormat="1" applyFont="1" applyBorder="1" applyAlignment="1">
      <alignment horizontal="right" vertical="center"/>
    </xf>
    <xf numFmtId="0" fontId="31" fillId="0" borderId="2" xfId="0" applyFont="1" applyBorder="1"/>
    <xf numFmtId="168" fontId="11" fillId="3" borderId="2" xfId="0" applyNumberFormat="1" applyFont="1" applyFill="1" applyBorder="1" applyAlignment="1" applyProtection="1">
      <alignment horizontal="right" vertical="center"/>
      <protection locked="0"/>
    </xf>
    <xf numFmtId="168" fontId="2" fillId="3" borderId="2" xfId="0" applyNumberFormat="1" applyFont="1" applyFill="1" applyBorder="1" applyAlignment="1" applyProtection="1">
      <alignment horizontal="right" vertical="center"/>
      <protection locked="0"/>
    </xf>
    <xf numFmtId="0" fontId="2" fillId="2" borderId="3" xfId="0" applyFont="1" applyFill="1" applyBorder="1" applyProtection="1">
      <protection locked="0"/>
    </xf>
    <xf numFmtId="166" fontId="11" fillId="0" borderId="0" xfId="0" applyNumberFormat="1" applyFont="1" applyAlignment="1" applyProtection="1">
      <alignment horizontal="right"/>
      <protection locked="0"/>
    </xf>
    <xf numFmtId="166" fontId="2" fillId="0" borderId="0" xfId="0" applyNumberFormat="1" applyFont="1" applyAlignment="1" applyProtection="1">
      <alignment horizontal="right"/>
      <protection locked="0"/>
    </xf>
    <xf numFmtId="0" fontId="2" fillId="2" borderId="0" xfId="0" applyFont="1" applyFill="1" applyAlignment="1" applyProtection="1">
      <alignment vertical="center"/>
      <protection locked="0"/>
    </xf>
    <xf numFmtId="2" fontId="11" fillId="0" borderId="5" xfId="0" applyNumberFormat="1" applyFont="1" applyBorder="1" applyAlignment="1" applyProtection="1">
      <alignment horizontal="right"/>
      <protection locked="0"/>
    </xf>
    <xf numFmtId="0" fontId="15" fillId="2" borderId="6" xfId="0" applyFont="1" applyFill="1" applyBorder="1" applyAlignment="1" applyProtection="1">
      <alignment vertical="center"/>
      <protection locked="0"/>
    </xf>
    <xf numFmtId="0" fontId="11" fillId="2" borderId="3" xfId="0" applyFont="1" applyFill="1" applyBorder="1" applyProtection="1">
      <protection locked="0"/>
    </xf>
    <xf numFmtId="168" fontId="10" fillId="0" borderId="0" xfId="0" applyNumberFormat="1" applyFont="1" applyProtection="1">
      <protection locked="0"/>
    </xf>
    <xf numFmtId="166" fontId="2" fillId="0" borderId="5" xfId="0" applyNumberFormat="1" applyFont="1" applyBorder="1" applyAlignment="1" applyProtection="1">
      <alignment horizontal="right"/>
      <protection locked="0"/>
    </xf>
    <xf numFmtId="2" fontId="2" fillId="0" borderId="5" xfId="0" applyNumberFormat="1" applyFont="1" applyBorder="1" applyAlignment="1" applyProtection="1">
      <alignment horizontal="right"/>
      <protection locked="0"/>
    </xf>
    <xf numFmtId="167" fontId="11" fillId="2" borderId="2" xfId="0" applyNumberFormat="1" applyFont="1" applyFill="1" applyBorder="1" applyAlignment="1" applyProtection="1">
      <alignment horizontal="right" vertical="center" wrapText="1"/>
      <protection locked="0"/>
    </xf>
    <xf numFmtId="0" fontId="11" fillId="2" borderId="9" xfId="0" applyFont="1" applyFill="1" applyBorder="1" applyAlignment="1" applyProtection="1">
      <alignment vertical="center"/>
      <protection locked="0"/>
    </xf>
    <xf numFmtId="0" fontId="2" fillId="2" borderId="8" xfId="0" applyFont="1" applyFill="1" applyBorder="1" applyAlignment="1" applyProtection="1">
      <alignment vertical="center"/>
      <protection locked="0"/>
    </xf>
    <xf numFmtId="0" fontId="14" fillId="2" borderId="6" xfId="0" applyFont="1" applyFill="1" applyBorder="1" applyAlignment="1" applyProtection="1">
      <alignment vertical="center"/>
      <protection locked="0"/>
    </xf>
    <xf numFmtId="0" fontId="11" fillId="2" borderId="0" xfId="0" applyFont="1" applyFill="1" applyAlignment="1" applyProtection="1">
      <alignment vertical="center"/>
      <protection locked="0"/>
    </xf>
    <xf numFmtId="171" fontId="2" fillId="2" borderId="7" xfId="0" applyNumberFormat="1" applyFont="1" applyFill="1" applyBorder="1" applyAlignment="1" applyProtection="1">
      <alignment horizontal="right" vertical="center"/>
      <protection locked="0"/>
    </xf>
    <xf numFmtId="172" fontId="2" fillId="2" borderId="3" xfId="0" applyNumberFormat="1" applyFont="1" applyFill="1" applyBorder="1" applyAlignment="1" applyProtection="1">
      <alignment horizontal="right" vertical="center"/>
      <protection locked="0"/>
    </xf>
    <xf numFmtId="168" fontId="11" fillId="2" borderId="0" xfId="0" applyNumberFormat="1" applyFont="1" applyFill="1" applyAlignment="1" applyProtection="1">
      <alignment horizontal="right" vertical="center"/>
      <protection locked="0"/>
    </xf>
    <xf numFmtId="168" fontId="2" fillId="2" borderId="0" xfId="0" applyNumberFormat="1" applyFont="1" applyFill="1" applyAlignment="1" applyProtection="1">
      <alignment horizontal="right" vertical="center"/>
      <protection locked="0"/>
    </xf>
    <xf numFmtId="167" fontId="2" fillId="2" borderId="2" xfId="0" applyNumberFormat="1" applyFont="1" applyFill="1" applyBorder="1" applyAlignment="1">
      <alignment horizontal="right" vertical="center" wrapText="1"/>
    </xf>
    <xf numFmtId="167" fontId="11" fillId="2" borderId="2" xfId="0" applyNumberFormat="1" applyFont="1" applyFill="1" applyBorder="1" applyAlignment="1">
      <alignment horizontal="right" vertical="center" wrapText="1"/>
    </xf>
    <xf numFmtId="168" fontId="11" fillId="3" borderId="6" xfId="0" applyNumberFormat="1" applyFont="1" applyFill="1" applyBorder="1" applyAlignment="1">
      <alignment horizontal="right" vertical="center"/>
    </xf>
    <xf numFmtId="168" fontId="14" fillId="0" borderId="6" xfId="0" applyNumberFormat="1" applyFont="1" applyBorder="1" applyAlignment="1">
      <alignment horizontal="right" vertical="center"/>
    </xf>
    <xf numFmtId="168" fontId="15" fillId="0" borderId="6" xfId="0" applyNumberFormat="1" applyFont="1" applyBorder="1" applyAlignment="1">
      <alignment horizontal="right" vertical="center"/>
    </xf>
    <xf numFmtId="167" fontId="11" fillId="2" borderId="2" xfId="0" applyNumberFormat="1" applyFont="1" applyFill="1" applyBorder="1" applyAlignment="1">
      <alignment horizontal="right" vertical="center"/>
    </xf>
    <xf numFmtId="172" fontId="2" fillId="0" borderId="2" xfId="0" applyNumberFormat="1" applyFont="1" applyBorder="1" applyAlignment="1">
      <alignment horizontal="right" vertical="center"/>
    </xf>
    <xf numFmtId="166" fontId="2" fillId="0" borderId="5" xfId="0" applyNumberFormat="1" applyFont="1" applyBorder="1" applyAlignment="1">
      <alignment horizontal="right"/>
    </xf>
    <xf numFmtId="171" fontId="11" fillId="0" borderId="0" xfId="0" applyNumberFormat="1" applyFont="1"/>
    <xf numFmtId="171" fontId="2" fillId="0" borderId="0" xfId="0" applyNumberFormat="1" applyFont="1"/>
    <xf numFmtId="168" fontId="2" fillId="0" borderId="7" xfId="0" applyNumberFormat="1" applyFont="1" applyBorder="1" applyAlignment="1">
      <alignment horizontal="right" vertical="center"/>
    </xf>
    <xf numFmtId="168" fontId="11" fillId="0" borderId="7" xfId="0" applyNumberFormat="1" applyFont="1" applyBorder="1" applyAlignment="1">
      <alignment horizontal="right" vertical="center"/>
    </xf>
    <xf numFmtId="168" fontId="2" fillId="0" borderId="19" xfId="0" applyNumberFormat="1" applyFont="1" applyBorder="1" applyAlignment="1">
      <alignment horizontal="right" vertical="center"/>
    </xf>
    <xf numFmtId="168" fontId="11" fillId="0" borderId="19" xfId="0" applyNumberFormat="1" applyFont="1" applyBorder="1" applyAlignment="1">
      <alignment horizontal="right" vertical="center"/>
    </xf>
    <xf numFmtId="168" fontId="2" fillId="0" borderId="12" xfId="0" applyNumberFormat="1" applyFont="1" applyBorder="1" applyAlignment="1">
      <alignment horizontal="right" vertical="center"/>
    </xf>
    <xf numFmtId="168" fontId="11" fillId="0" borderId="12" xfId="0" applyNumberFormat="1" applyFont="1" applyBorder="1" applyAlignment="1">
      <alignment horizontal="right" vertical="center"/>
    </xf>
    <xf numFmtId="168" fontId="2" fillId="0" borderId="13" xfId="0" applyNumberFormat="1" applyFont="1" applyBorder="1" applyAlignment="1">
      <alignment horizontal="right" vertical="center"/>
    </xf>
    <xf numFmtId="168" fontId="11" fillId="0" borderId="13" xfId="0" applyNumberFormat="1" applyFont="1" applyBorder="1" applyAlignment="1">
      <alignment horizontal="right" vertical="center"/>
    </xf>
    <xf numFmtId="0" fontId="0" fillId="0" borderId="0" xfId="0" applyProtection="1">
      <protection locked="0"/>
    </xf>
    <xf numFmtId="178" fontId="14" fillId="0" borderId="0" xfId="0" applyNumberFormat="1" applyFont="1" applyAlignment="1" applyProtection="1">
      <alignment horizontal="right"/>
      <protection locked="0"/>
    </xf>
    <xf numFmtId="0" fontId="2" fillId="0" borderId="0" xfId="0" applyFont="1" applyProtection="1">
      <protection locked="0"/>
    </xf>
    <xf numFmtId="0" fontId="24" fillId="0" borderId="0" xfId="0" applyFont="1" applyProtection="1">
      <protection locked="0"/>
    </xf>
    <xf numFmtId="2" fontId="2" fillId="0" borderId="0" xfId="0" applyNumberFormat="1" applyFont="1" applyAlignment="1">
      <alignment horizontal="right" vertical="center"/>
    </xf>
    <xf numFmtId="3" fontId="2" fillId="0" borderId="0" xfId="0" applyNumberFormat="1" applyFont="1"/>
    <xf numFmtId="171" fontId="2" fillId="0" borderId="7" xfId="0" applyNumberFormat="1" applyFont="1" applyBorder="1" applyAlignment="1">
      <alignment horizontal="right" vertical="center"/>
    </xf>
    <xf numFmtId="171" fontId="11" fillId="0" borderId="7" xfId="0" applyNumberFormat="1" applyFont="1" applyBorder="1" applyAlignment="1">
      <alignment horizontal="right" vertical="center"/>
    </xf>
    <xf numFmtId="167" fontId="11" fillId="2" borderId="6" xfId="0" applyNumberFormat="1" applyFont="1" applyFill="1" applyBorder="1" applyAlignment="1">
      <alignment horizontal="right" vertical="center" wrapText="1"/>
    </xf>
    <xf numFmtId="172" fontId="2" fillId="0" borderId="3" xfId="0" applyNumberFormat="1" applyFont="1" applyBorder="1" applyAlignment="1">
      <alignment horizontal="right" vertical="center"/>
    </xf>
    <xf numFmtId="172" fontId="11" fillId="0" borderId="3" xfId="0" applyNumberFormat="1" applyFont="1" applyBorder="1" applyAlignment="1">
      <alignment horizontal="right" vertical="center"/>
    </xf>
    <xf numFmtId="184" fontId="2" fillId="0" borderId="6" xfId="0" applyNumberFormat="1" applyFont="1" applyBorder="1"/>
    <xf numFmtId="184" fontId="11" fillId="0" borderId="6" xfId="0" applyNumberFormat="1" applyFont="1" applyBorder="1"/>
    <xf numFmtId="184" fontId="2" fillId="2" borderId="6" xfId="0" applyNumberFormat="1" applyFont="1" applyFill="1" applyBorder="1"/>
    <xf numFmtId="184" fontId="11" fillId="2" borderId="6" xfId="0" applyNumberFormat="1" applyFont="1" applyFill="1" applyBorder="1"/>
    <xf numFmtId="184" fontId="2" fillId="0" borderId="6" xfId="0" applyNumberFormat="1" applyFont="1" applyBorder="1" applyAlignment="1" applyProtection="1">
      <alignment horizontal="right" vertical="center"/>
      <protection locked="0"/>
    </xf>
    <xf numFmtId="184" fontId="11" fillId="0" borderId="6" xfId="0" applyNumberFormat="1" applyFont="1" applyBorder="1" applyAlignment="1" applyProtection="1">
      <alignment horizontal="right" vertical="center"/>
      <protection locked="0"/>
    </xf>
    <xf numFmtId="184" fontId="2" fillId="0" borderId="0" xfId="0" applyNumberFormat="1" applyFont="1" applyAlignment="1" applyProtection="1">
      <alignment horizontal="right" vertical="center"/>
      <protection locked="0"/>
    </xf>
    <xf numFmtId="184" fontId="11" fillId="0" borderId="0" xfId="0" applyNumberFormat="1" applyFont="1" applyAlignment="1" applyProtection="1">
      <alignment horizontal="right" vertical="center"/>
      <protection locked="0"/>
    </xf>
    <xf numFmtId="0" fontId="2" fillId="0" borderId="16" xfId="0" applyFont="1" applyBorder="1" applyAlignment="1">
      <alignment vertical="center"/>
    </xf>
    <xf numFmtId="184" fontId="11" fillId="0" borderId="0" xfId="0" applyNumberFormat="1" applyFont="1" applyAlignment="1">
      <alignment horizontal="right" vertical="center"/>
    </xf>
    <xf numFmtId="184" fontId="2" fillId="0" borderId="0" xfId="0" applyNumberFormat="1" applyFont="1" applyAlignment="1">
      <alignment horizontal="right" vertical="center"/>
    </xf>
    <xf numFmtId="178" fontId="44" fillId="0" borderId="0" xfId="0" applyNumberFormat="1" applyFont="1" applyProtection="1">
      <protection locked="0"/>
    </xf>
    <xf numFmtId="184" fontId="10" fillId="0" borderId="0" xfId="0" applyNumberFormat="1" applyFont="1"/>
    <xf numFmtId="0" fontId="30" fillId="0" borderId="0" xfId="0" applyFont="1" applyAlignment="1">
      <alignment vertical="center"/>
    </xf>
    <xf numFmtId="0" fontId="30" fillId="0" borderId="2" xfId="0" applyFont="1" applyBorder="1"/>
    <xf numFmtId="0" fontId="2" fillId="0" borderId="6" xfId="0" applyFont="1" applyBorder="1"/>
    <xf numFmtId="0" fontId="2" fillId="0" borderId="7" xfId="0" applyFont="1" applyBorder="1" applyAlignment="1">
      <alignment vertical="center"/>
    </xf>
    <xf numFmtId="184" fontId="24" fillId="0" borderId="0" xfId="0" applyNumberFormat="1" applyFont="1"/>
    <xf numFmtId="184" fontId="2" fillId="0" borderId="14" xfId="0" applyNumberFormat="1" applyFont="1" applyBorder="1" applyAlignment="1" applyProtection="1">
      <alignment horizontal="right" vertical="center"/>
      <protection locked="0"/>
    </xf>
    <xf numFmtId="184" fontId="2" fillId="0" borderId="3" xfId="0" applyNumberFormat="1" applyFont="1" applyBorder="1" applyAlignment="1" applyProtection="1">
      <alignment horizontal="right" vertical="center"/>
      <protection locked="0"/>
    </xf>
    <xf numFmtId="184" fontId="2" fillId="0" borderId="2" xfId="0" applyNumberFormat="1" applyFont="1" applyBorder="1" applyAlignment="1" applyProtection="1">
      <alignment horizontal="right" vertical="center"/>
      <protection locked="0"/>
    </xf>
    <xf numFmtId="167" fontId="2" fillId="2" borderId="6" xfId="0" applyNumberFormat="1" applyFont="1" applyFill="1" applyBorder="1" applyAlignment="1">
      <alignment horizontal="right" vertical="center" wrapText="1"/>
    </xf>
    <xf numFmtId="168" fontId="45" fillId="0" borderId="0" xfId="0" applyNumberFormat="1" applyFont="1"/>
    <xf numFmtId="191" fontId="9" fillId="0" borderId="0" xfId="0" applyNumberFormat="1" applyFont="1"/>
    <xf numFmtId="168" fontId="9" fillId="0" borderId="0" xfId="0" applyNumberFormat="1" applyFont="1"/>
    <xf numFmtId="0" fontId="48" fillId="0" borderId="0" xfId="0" applyFont="1" applyAlignment="1">
      <alignment vertical="center"/>
    </xf>
    <xf numFmtId="0" fontId="8" fillId="0" borderId="0" xfId="0" applyFont="1" applyAlignment="1">
      <alignment horizontal="right" vertical="top" wrapText="1"/>
    </xf>
    <xf numFmtId="192" fontId="2" fillId="2" borderId="0" xfId="0" applyNumberFormat="1" applyFont="1" applyFill="1" applyAlignment="1">
      <alignment horizontal="right" vertical="center"/>
    </xf>
    <xf numFmtId="192" fontId="2" fillId="2" borderId="2" xfId="0" applyNumberFormat="1" applyFont="1" applyFill="1" applyBorder="1" applyAlignment="1">
      <alignment horizontal="right" vertical="center"/>
    </xf>
    <xf numFmtId="192" fontId="2" fillId="3" borderId="3" xfId="0" applyNumberFormat="1" applyFont="1" applyFill="1" applyBorder="1" applyAlignment="1">
      <alignment horizontal="right" vertical="center"/>
    </xf>
    <xf numFmtId="192" fontId="2" fillId="3" borderId="0" xfId="0" applyNumberFormat="1" applyFont="1" applyFill="1" applyAlignment="1">
      <alignment horizontal="right" vertical="center"/>
    </xf>
    <xf numFmtId="168" fontId="2" fillId="2" borderId="0" xfId="0" applyNumberFormat="1" applyFont="1" applyFill="1" applyAlignment="1">
      <alignment vertical="center"/>
    </xf>
    <xf numFmtId="166" fontId="2" fillId="2" borderId="0" xfId="0" applyNumberFormat="1" applyFont="1" applyFill="1" applyAlignment="1">
      <alignment horizontal="right"/>
    </xf>
    <xf numFmtId="168" fontId="2" fillId="2" borderId="0" xfId="0" applyNumberFormat="1" applyFont="1" applyFill="1"/>
    <xf numFmtId="166" fontId="2" fillId="2" borderId="0" xfId="0" applyNumberFormat="1" applyFont="1" applyFill="1" applyAlignment="1">
      <alignment horizontal="right" vertical="center"/>
    </xf>
    <xf numFmtId="168" fontId="2" fillId="3" borderId="17" xfId="0" applyNumberFormat="1" applyFont="1" applyFill="1" applyBorder="1"/>
    <xf numFmtId="168" fontId="40" fillId="3" borderId="0" xfId="0" applyNumberFormat="1" applyFont="1" applyFill="1"/>
    <xf numFmtId="168" fontId="2" fillId="5" borderId="0" xfId="0" applyNumberFormat="1" applyFont="1" applyFill="1" applyAlignment="1">
      <alignment horizontal="right" vertical="center"/>
    </xf>
    <xf numFmtId="168" fontId="2" fillId="3" borderId="6" xfId="0" applyNumberFormat="1" applyFont="1" applyFill="1" applyBorder="1"/>
    <xf numFmtId="168" fontId="11" fillId="3" borderId="6" xfId="0" applyNumberFormat="1" applyFont="1" applyFill="1" applyBorder="1"/>
    <xf numFmtId="188" fontId="2" fillId="3" borderId="0" xfId="0" applyNumberFormat="1" applyFont="1" applyFill="1"/>
    <xf numFmtId="188" fontId="11" fillId="3" borderId="0" xfId="0" applyNumberFormat="1" applyFont="1" applyFill="1"/>
    <xf numFmtId="168" fontId="2" fillId="3" borderId="0" xfId="0" applyNumberFormat="1" applyFont="1" applyFill="1" applyAlignment="1">
      <alignment horizontal="right" vertical="center"/>
    </xf>
    <xf numFmtId="168" fontId="11" fillId="3" borderId="0" xfId="0" applyNumberFormat="1" applyFont="1" applyFill="1" applyAlignment="1">
      <alignment horizontal="right" vertical="center"/>
    </xf>
    <xf numFmtId="168" fontId="2" fillId="6" borderId="0" xfId="0" applyNumberFormat="1" applyFont="1" applyFill="1" applyAlignment="1">
      <alignment horizontal="right" vertical="center"/>
    </xf>
    <xf numFmtId="168" fontId="11" fillId="6" borderId="0" xfId="0" applyNumberFormat="1" applyFont="1" applyFill="1" applyAlignment="1">
      <alignment horizontal="right" vertical="center"/>
    </xf>
    <xf numFmtId="172" fontId="2" fillId="3" borderId="0" xfId="0" applyNumberFormat="1" applyFont="1" applyFill="1" applyAlignment="1">
      <alignment horizontal="right" vertical="center"/>
    </xf>
    <xf numFmtId="166" fontId="2" fillId="3" borderId="15" xfId="0" applyNumberFormat="1" applyFont="1" applyFill="1" applyBorder="1" applyAlignment="1">
      <alignment horizontal="right"/>
    </xf>
    <xf numFmtId="166" fontId="11" fillId="3" borderId="15" xfId="0" applyNumberFormat="1" applyFont="1" applyFill="1" applyBorder="1" applyAlignment="1">
      <alignment horizontal="right"/>
    </xf>
    <xf numFmtId="179" fontId="2" fillId="2" borderId="0" xfId="0" applyNumberFormat="1" applyFont="1" applyFill="1" applyAlignment="1">
      <alignment horizontal="right" vertical="center"/>
    </xf>
    <xf numFmtId="179" fontId="11" fillId="2" borderId="0" xfId="0" applyNumberFormat="1" applyFont="1" applyFill="1" applyAlignment="1">
      <alignment horizontal="right" vertical="center"/>
    </xf>
    <xf numFmtId="179" fontId="2" fillId="2" borderId="14" xfId="0" applyNumberFormat="1" applyFont="1" applyFill="1" applyBorder="1" applyAlignment="1">
      <alignment horizontal="right" vertical="center"/>
    </xf>
    <xf numFmtId="179" fontId="11" fillId="2" borderId="14" xfId="0" applyNumberFormat="1" applyFont="1" applyFill="1" applyBorder="1" applyAlignment="1">
      <alignment horizontal="right" vertical="center"/>
    </xf>
    <xf numFmtId="179" fontId="2" fillId="3" borderId="0" xfId="0" applyNumberFormat="1" applyFont="1" applyFill="1" applyAlignment="1">
      <alignment horizontal="right" vertical="center"/>
    </xf>
    <xf numFmtId="179" fontId="11" fillId="3" borderId="0" xfId="0" applyNumberFormat="1" applyFont="1" applyFill="1" applyAlignment="1">
      <alignment horizontal="right" vertical="center"/>
    </xf>
    <xf numFmtId="179" fontId="2" fillId="3" borderId="11" xfId="0" applyNumberFormat="1" applyFont="1" applyFill="1" applyBorder="1" applyAlignment="1">
      <alignment horizontal="right" vertical="center"/>
    </xf>
    <xf numFmtId="179" fontId="2" fillId="2" borderId="11" xfId="0" applyNumberFormat="1" applyFont="1" applyFill="1" applyBorder="1" applyAlignment="1">
      <alignment horizontal="right" vertical="center"/>
    </xf>
    <xf numFmtId="190" fontId="2" fillId="2" borderId="0" xfId="0" applyNumberFormat="1" applyFont="1" applyFill="1" applyAlignment="1">
      <alignment horizontal="right" vertical="center"/>
    </xf>
    <xf numFmtId="179" fontId="2" fillId="2" borderId="6" xfId="0" applyNumberFormat="1" applyFont="1" applyFill="1" applyBorder="1" applyAlignment="1">
      <alignment horizontal="right" vertical="center"/>
    </xf>
    <xf numFmtId="179" fontId="2" fillId="2" borderId="2" xfId="0" applyNumberFormat="1" applyFont="1" applyFill="1" applyBorder="1" applyAlignment="1">
      <alignment horizontal="right" vertical="center"/>
    </xf>
    <xf numFmtId="190" fontId="2" fillId="2" borderId="15" xfId="0" applyNumberFormat="1" applyFont="1" applyFill="1" applyBorder="1" applyAlignment="1">
      <alignment horizontal="right" vertical="center"/>
    </xf>
    <xf numFmtId="168" fontId="2" fillId="2" borderId="0" xfId="0" applyNumberFormat="1" applyFont="1" applyFill="1" applyAlignment="1">
      <alignment horizontal="right" vertical="center"/>
    </xf>
    <xf numFmtId="168" fontId="11" fillId="2" borderId="0" xfId="0" applyNumberFormat="1" applyFont="1" applyFill="1" applyAlignment="1">
      <alignment horizontal="right" vertical="center"/>
    </xf>
    <xf numFmtId="168" fontId="2" fillId="2" borderId="0" xfId="0" applyNumberFormat="1" applyFont="1" applyFill="1" applyAlignment="1">
      <alignment horizontal="right"/>
    </xf>
    <xf numFmtId="168" fontId="11" fillId="2" borderId="0" xfId="0" applyNumberFormat="1" applyFont="1" applyFill="1" applyAlignment="1">
      <alignment horizontal="right"/>
    </xf>
    <xf numFmtId="178" fontId="2" fillId="2" borderId="2" xfId="0" applyNumberFormat="1" applyFont="1" applyFill="1" applyBorder="1" applyAlignment="1">
      <alignment horizontal="right"/>
    </xf>
    <xf numFmtId="178" fontId="11" fillId="2" borderId="2" xfId="0" applyNumberFormat="1" applyFont="1" applyFill="1" applyBorder="1" applyAlignment="1">
      <alignment horizontal="right"/>
    </xf>
    <xf numFmtId="178" fontId="2" fillId="2" borderId="0" xfId="0" applyNumberFormat="1" applyFont="1" applyFill="1" applyAlignment="1">
      <alignment horizontal="right"/>
    </xf>
    <xf numFmtId="178" fontId="2" fillId="2" borderId="6" xfId="0" applyNumberFormat="1" applyFont="1" applyFill="1" applyBorder="1" applyAlignment="1">
      <alignment horizontal="right"/>
    </xf>
    <xf numFmtId="178" fontId="11" fillId="2" borderId="6" xfId="0" applyNumberFormat="1" applyFont="1" applyFill="1" applyBorder="1" applyAlignment="1">
      <alignment horizontal="right"/>
    </xf>
    <xf numFmtId="168" fontId="2" fillId="2" borderId="6" xfId="0" applyNumberFormat="1" applyFont="1" applyFill="1" applyBorder="1" applyAlignment="1">
      <alignment horizontal="right"/>
    </xf>
    <xf numFmtId="168" fontId="11" fillId="2" borderId="6" xfId="0" applyNumberFormat="1" applyFont="1" applyFill="1" applyBorder="1" applyAlignment="1">
      <alignment horizontal="right"/>
    </xf>
    <xf numFmtId="168" fontId="2" fillId="2" borderId="3" xfId="0" applyNumberFormat="1" applyFont="1" applyFill="1" applyBorder="1" applyAlignment="1">
      <alignment horizontal="right" vertical="center"/>
    </xf>
    <xf numFmtId="168" fontId="40" fillId="2" borderId="0" xfId="0" applyNumberFormat="1" applyFont="1" applyFill="1" applyAlignment="1">
      <alignment horizontal="right" vertical="center"/>
    </xf>
    <xf numFmtId="184" fontId="2" fillId="2" borderId="14" xfId="0" applyNumberFormat="1" applyFont="1" applyFill="1" applyBorder="1" applyAlignment="1">
      <alignment horizontal="right" vertical="center"/>
    </xf>
    <xf numFmtId="184" fontId="11" fillId="2" borderId="14" xfId="0" applyNumberFormat="1" applyFont="1" applyFill="1" applyBorder="1" applyAlignment="1">
      <alignment horizontal="right" vertical="center"/>
    </xf>
    <xf numFmtId="184" fontId="2" fillId="2" borderId="3" xfId="0" applyNumberFormat="1" applyFont="1" applyFill="1" applyBorder="1" applyAlignment="1">
      <alignment horizontal="right" vertical="center"/>
    </xf>
    <xf numFmtId="184" fontId="11" fillId="2" borderId="3" xfId="0" applyNumberFormat="1" applyFont="1" applyFill="1" applyBorder="1" applyAlignment="1">
      <alignment horizontal="right" vertical="center"/>
    </xf>
    <xf numFmtId="184" fontId="2" fillId="2" borderId="0" xfId="0" applyNumberFormat="1" applyFont="1" applyFill="1" applyAlignment="1">
      <alignment horizontal="right" vertical="center"/>
    </xf>
    <xf numFmtId="184" fontId="11" fillId="2" borderId="0" xfId="0" applyNumberFormat="1" applyFont="1" applyFill="1" applyAlignment="1">
      <alignment horizontal="right" vertical="center"/>
    </xf>
    <xf numFmtId="184" fontId="2" fillId="2" borderId="6" xfId="0" applyNumberFormat="1" applyFont="1" applyFill="1" applyBorder="1" applyAlignment="1">
      <alignment horizontal="right" vertical="center"/>
    </xf>
    <xf numFmtId="184" fontId="2" fillId="3" borderId="6" xfId="0" applyNumberFormat="1" applyFont="1" applyFill="1" applyBorder="1" applyAlignment="1">
      <alignment horizontal="right" vertical="center"/>
    </xf>
    <xf numFmtId="168" fontId="2" fillId="8" borderId="0" xfId="0" applyNumberFormat="1" applyFont="1" applyFill="1" applyAlignment="1">
      <alignment horizontal="right" vertical="center"/>
    </xf>
    <xf numFmtId="168" fontId="11" fillId="8" borderId="0" xfId="0" applyNumberFormat="1" applyFont="1" applyFill="1" applyAlignment="1">
      <alignment horizontal="right" vertical="center"/>
    </xf>
    <xf numFmtId="168" fontId="2" fillId="8" borderId="6" xfId="0" applyNumberFormat="1" applyFont="1" applyFill="1" applyBorder="1" applyAlignment="1">
      <alignment horizontal="right" vertical="center"/>
    </xf>
    <xf numFmtId="168" fontId="11" fillId="8" borderId="6" xfId="0" applyNumberFormat="1" applyFont="1" applyFill="1" applyBorder="1" applyAlignment="1">
      <alignment horizontal="right" vertical="center"/>
    </xf>
    <xf numFmtId="168" fontId="2" fillId="2" borderId="3" xfId="0" applyNumberFormat="1" applyFont="1" applyFill="1" applyBorder="1"/>
    <xf numFmtId="185" fontId="2" fillId="2" borderId="4" xfId="0" applyNumberFormat="1" applyFont="1" applyFill="1" applyBorder="1"/>
    <xf numFmtId="166" fontId="2" fillId="2" borderId="2" xfId="0" applyNumberFormat="1" applyFont="1" applyFill="1" applyBorder="1" applyAlignment="1">
      <alignment horizontal="right"/>
    </xf>
    <xf numFmtId="169" fontId="11" fillId="2" borderId="2" xfId="0" applyNumberFormat="1" applyFont="1" applyFill="1" applyBorder="1" applyAlignment="1">
      <alignment horizontal="right"/>
    </xf>
    <xf numFmtId="169" fontId="2" fillId="2" borderId="0" xfId="0" applyNumberFormat="1" applyFont="1" applyFill="1" applyAlignment="1">
      <alignment horizontal="right"/>
    </xf>
    <xf numFmtId="166" fontId="2" fillId="2" borderId="15" xfId="0" applyNumberFormat="1" applyFont="1" applyFill="1" applyBorder="1" applyAlignment="1">
      <alignment horizontal="right"/>
    </xf>
    <xf numFmtId="170" fontId="2" fillId="2" borderId="0" xfId="0" applyNumberFormat="1" applyFont="1" applyFill="1" applyAlignment="1">
      <alignment horizontal="right"/>
    </xf>
    <xf numFmtId="186" fontId="2" fillId="2" borderId="15" xfId="0" applyNumberFormat="1" applyFont="1" applyFill="1" applyBorder="1" applyAlignment="1">
      <alignment horizontal="right"/>
    </xf>
    <xf numFmtId="168" fontId="2" fillId="3" borderId="6" xfId="0" applyNumberFormat="1" applyFont="1" applyFill="1" applyBorder="1" applyAlignment="1">
      <alignment horizontal="right" vertical="center"/>
    </xf>
    <xf numFmtId="172" fontId="2" fillId="2" borderId="2" xfId="0" applyNumberFormat="1" applyFont="1" applyFill="1" applyBorder="1" applyAlignment="1">
      <alignment horizontal="right" vertical="center"/>
    </xf>
    <xf numFmtId="172" fontId="2" fillId="2" borderId="0" xfId="0" applyNumberFormat="1" applyFont="1" applyFill="1" applyAlignment="1">
      <alignment horizontal="right" vertical="center"/>
    </xf>
    <xf numFmtId="168" fontId="2" fillId="3" borderId="16" xfId="0" applyNumberFormat="1" applyFont="1" applyFill="1" applyBorder="1" applyAlignment="1">
      <alignment horizontal="right" vertical="center"/>
    </xf>
    <xf numFmtId="168" fontId="11" fillId="3" borderId="16" xfId="0" applyNumberFormat="1" applyFont="1" applyFill="1" applyBorder="1" applyAlignment="1">
      <alignment horizontal="right" vertical="center"/>
    </xf>
    <xf numFmtId="168" fontId="2" fillId="3" borderId="12" xfId="0" applyNumberFormat="1" applyFont="1" applyFill="1" applyBorder="1" applyAlignment="1">
      <alignment horizontal="right" vertical="center"/>
    </xf>
    <xf numFmtId="168" fontId="2" fillId="2" borderId="12" xfId="0" applyNumberFormat="1" applyFont="1" applyFill="1" applyBorder="1" applyAlignment="1">
      <alignment horizontal="right" vertical="center"/>
    </xf>
    <xf numFmtId="168" fontId="2" fillId="3" borderId="13" xfId="0" applyNumberFormat="1" applyFont="1" applyFill="1" applyBorder="1" applyAlignment="1">
      <alignment horizontal="right" vertical="center"/>
    </xf>
    <xf numFmtId="168" fontId="11" fillId="2" borderId="12" xfId="0" applyNumberFormat="1" applyFont="1" applyFill="1" applyBorder="1" applyAlignment="1">
      <alignment horizontal="right" vertical="center"/>
    </xf>
    <xf numFmtId="168" fontId="11" fillId="3" borderId="12" xfId="0" applyNumberFormat="1" applyFont="1" applyFill="1" applyBorder="1" applyAlignment="1">
      <alignment horizontal="right" vertical="center"/>
    </xf>
    <xf numFmtId="168" fontId="11" fillId="3" borderId="13" xfId="0" applyNumberFormat="1" applyFont="1" applyFill="1" applyBorder="1" applyAlignment="1">
      <alignment horizontal="right" vertical="center"/>
    </xf>
    <xf numFmtId="168" fontId="2" fillId="3" borderId="17" xfId="0" applyNumberFormat="1" applyFont="1" applyFill="1" applyBorder="1" applyAlignment="1">
      <alignment horizontal="right"/>
    </xf>
    <xf numFmtId="168" fontId="40" fillId="3" borderId="0" xfId="0" applyNumberFormat="1" applyFont="1" applyFill="1" applyAlignment="1">
      <alignment horizontal="right"/>
    </xf>
    <xf numFmtId="168" fontId="2" fillId="5" borderId="17" xfId="0" applyNumberFormat="1" applyFont="1" applyFill="1" applyBorder="1" applyAlignment="1">
      <alignment horizontal="right"/>
    </xf>
    <xf numFmtId="190" fontId="2" fillId="2" borderId="0" xfId="0" applyNumberFormat="1" applyFont="1" applyFill="1" applyAlignment="1">
      <alignment horizontal="right"/>
    </xf>
    <xf numFmtId="184" fontId="2" fillId="2" borderId="6" xfId="0" applyNumberFormat="1" applyFont="1" applyFill="1" applyBorder="1" applyAlignment="1">
      <alignment horizontal="right"/>
    </xf>
    <xf numFmtId="168" fontId="2" fillId="2" borderId="3" xfId="0" applyNumberFormat="1" applyFont="1" applyFill="1" applyBorder="1" applyAlignment="1">
      <alignment horizontal="right"/>
    </xf>
    <xf numFmtId="185" fontId="2" fillId="2" borderId="4" xfId="0" applyNumberFormat="1" applyFont="1" applyFill="1" applyBorder="1" applyAlignment="1">
      <alignment horizontal="right"/>
    </xf>
    <xf numFmtId="168" fontId="11" fillId="2" borderId="3" xfId="0" applyNumberFormat="1" applyFont="1" applyFill="1" applyBorder="1" applyAlignment="1">
      <alignment horizontal="right" vertical="center"/>
    </xf>
    <xf numFmtId="172" fontId="11" fillId="2" borderId="2" xfId="0" applyNumberFormat="1" applyFont="1" applyFill="1" applyBorder="1" applyAlignment="1">
      <alignment horizontal="right" vertical="center"/>
    </xf>
    <xf numFmtId="172" fontId="11" fillId="2" borderId="0" xfId="0" applyNumberFormat="1" applyFont="1" applyFill="1" applyAlignment="1">
      <alignment horizontal="right" vertical="center"/>
    </xf>
    <xf numFmtId="166" fontId="2" fillId="3" borderId="0" xfId="0" applyNumberFormat="1" applyFont="1" applyFill="1" applyAlignment="1">
      <alignment horizontal="right"/>
    </xf>
    <xf numFmtId="0" fontId="9" fillId="0" borderId="0" xfId="0" applyFont="1" applyAlignment="1">
      <alignment vertical="center"/>
    </xf>
    <xf numFmtId="0" fontId="49" fillId="0" borderId="0" xfId="0" applyFont="1" applyAlignment="1">
      <alignment vertical="center"/>
    </xf>
    <xf numFmtId="168" fontId="49" fillId="0" borderId="0" xfId="0" applyNumberFormat="1" applyFont="1" applyAlignment="1">
      <alignment horizontal="right" vertical="center"/>
    </xf>
    <xf numFmtId="168" fontId="57" fillId="0" borderId="0" xfId="0" applyNumberFormat="1" applyFont="1" applyAlignment="1">
      <alignment horizontal="right" vertical="center"/>
    </xf>
    <xf numFmtId="168" fontId="49" fillId="2" borderId="0" xfId="0" applyNumberFormat="1" applyFont="1" applyFill="1" applyAlignment="1">
      <alignment horizontal="right" vertical="center"/>
    </xf>
    <xf numFmtId="168" fontId="57" fillId="2" borderId="0" xfId="0" applyNumberFormat="1" applyFont="1" applyFill="1" applyAlignment="1">
      <alignment horizontal="right" vertical="center"/>
    </xf>
    <xf numFmtId="168" fontId="49" fillId="0" borderId="2" xfId="0" applyNumberFormat="1" applyFont="1" applyBorder="1" applyAlignment="1">
      <alignment horizontal="right" vertical="center"/>
    </xf>
    <xf numFmtId="168" fontId="57" fillId="0" borderId="2" xfId="0" applyNumberFormat="1" applyFont="1" applyBorder="1" applyAlignment="1">
      <alignment horizontal="right" vertical="center"/>
    </xf>
    <xf numFmtId="168" fontId="49" fillId="2" borderId="2" xfId="0" applyNumberFormat="1" applyFont="1" applyFill="1" applyBorder="1" applyAlignment="1">
      <alignment horizontal="right" vertical="center"/>
    </xf>
    <xf numFmtId="168" fontId="57" fillId="2" borderId="2" xfId="0" applyNumberFormat="1" applyFont="1" applyFill="1" applyBorder="1" applyAlignment="1">
      <alignment horizontal="right" vertical="center"/>
    </xf>
    <xf numFmtId="168" fontId="2" fillId="10" borderId="0" xfId="0" applyNumberFormat="1" applyFont="1" applyFill="1" applyAlignment="1">
      <alignment horizontal="right" vertical="center"/>
    </xf>
    <xf numFmtId="168" fontId="11" fillId="10" borderId="0" xfId="0" applyNumberFormat="1" applyFont="1" applyFill="1" applyAlignment="1">
      <alignment horizontal="right" vertical="center"/>
    </xf>
    <xf numFmtId="0" fontId="49" fillId="0" borderId="0" xfId="0" applyFont="1"/>
    <xf numFmtId="185" fontId="57" fillId="0" borderId="0" xfId="0" applyNumberFormat="1" applyFont="1" applyAlignment="1">
      <alignment horizontal="right" vertical="center"/>
    </xf>
    <xf numFmtId="0" fontId="2" fillId="11" borderId="2" xfId="0" applyFont="1" applyFill="1" applyBorder="1" applyAlignment="1">
      <alignment vertical="center"/>
    </xf>
    <xf numFmtId="0" fontId="2" fillId="11" borderId="0" xfId="0" applyFont="1" applyFill="1"/>
    <xf numFmtId="168" fontId="2" fillId="11" borderId="2" xfId="0" applyNumberFormat="1" applyFont="1" applyFill="1" applyBorder="1" applyAlignment="1">
      <alignment horizontal="right" vertical="center"/>
    </xf>
    <xf numFmtId="168" fontId="11" fillId="11" borderId="2" xfId="0" applyNumberFormat="1" applyFont="1" applyFill="1" applyBorder="1" applyAlignment="1">
      <alignment horizontal="right" vertical="center"/>
    </xf>
    <xf numFmtId="9" fontId="2" fillId="11" borderId="2" xfId="0" applyNumberFormat="1" applyFont="1" applyFill="1" applyBorder="1" applyAlignment="1">
      <alignment horizontal="right" vertical="center"/>
    </xf>
    <xf numFmtId="9" fontId="11" fillId="11" borderId="2" xfId="0" applyNumberFormat="1" applyFont="1" applyFill="1" applyBorder="1" applyAlignment="1">
      <alignment horizontal="right" vertical="center"/>
    </xf>
    <xf numFmtId="164" fontId="2" fillId="11" borderId="2" xfId="0" applyNumberFormat="1" applyFont="1" applyFill="1" applyBorder="1" applyAlignment="1">
      <alignment horizontal="right" vertical="center"/>
    </xf>
    <xf numFmtId="164" fontId="11" fillId="11" borderId="2" xfId="0" applyNumberFormat="1" applyFont="1" applyFill="1" applyBorder="1" applyAlignment="1">
      <alignment horizontal="right" vertical="center"/>
    </xf>
    <xf numFmtId="168" fontId="2" fillId="12" borderId="2" xfId="0" applyNumberFormat="1" applyFont="1" applyFill="1" applyBorder="1" applyAlignment="1">
      <alignment horizontal="right" vertical="center"/>
    </xf>
    <xf numFmtId="9" fontId="2" fillId="3" borderId="2" xfId="0" applyNumberFormat="1" applyFont="1" applyFill="1" applyBorder="1" applyAlignment="1">
      <alignment horizontal="right" vertical="center"/>
    </xf>
    <xf numFmtId="193" fontId="2" fillId="3" borderId="2" xfId="0" applyNumberFormat="1" applyFont="1" applyFill="1" applyBorder="1" applyAlignment="1">
      <alignment horizontal="right" vertical="center"/>
    </xf>
    <xf numFmtId="164" fontId="2" fillId="3" borderId="2" xfId="0" applyNumberFormat="1" applyFont="1" applyFill="1" applyBorder="1" applyAlignment="1">
      <alignment horizontal="right" vertical="center"/>
    </xf>
    <xf numFmtId="168" fontId="2" fillId="9" borderId="2" xfId="0" applyNumberFormat="1" applyFont="1" applyFill="1" applyBorder="1" applyAlignment="1">
      <alignment horizontal="right" vertical="center"/>
    </xf>
    <xf numFmtId="168" fontId="2" fillId="9" borderId="0" xfId="0" applyNumberFormat="1" applyFont="1" applyFill="1" applyAlignment="1">
      <alignment horizontal="right" vertical="center"/>
    </xf>
    <xf numFmtId="0" fontId="2" fillId="0" borderId="0" xfId="0" applyFont="1" applyAlignment="1">
      <alignment horizontal="center" vertical="center"/>
    </xf>
    <xf numFmtId="0" fontId="59" fillId="0" borderId="0" xfId="0" applyFont="1"/>
    <xf numFmtId="0" fontId="60" fillId="0" borderId="0" xfId="0" applyFont="1"/>
    <xf numFmtId="0" fontId="2" fillId="0" borderId="21" xfId="0" applyFont="1" applyBorder="1" applyAlignment="1">
      <alignment horizontal="left"/>
    </xf>
    <xf numFmtId="0" fontId="4" fillId="0" borderId="21" xfId="0" applyFont="1" applyBorder="1" applyAlignment="1">
      <alignment horizontal="left"/>
    </xf>
    <xf numFmtId="0" fontId="4" fillId="0" borderId="0" xfId="0" applyFont="1" applyAlignment="1">
      <alignment horizontal="left"/>
    </xf>
    <xf numFmtId="0" fontId="2" fillId="0" borderId="21" xfId="0" applyFont="1" applyBorder="1"/>
    <xf numFmtId="167" fontId="2" fillId="0" borderId="0" xfId="0" applyNumberFormat="1" applyFont="1" applyAlignment="1">
      <alignment horizontal="right"/>
    </xf>
    <xf numFmtId="0" fontId="2" fillId="7" borderId="22" xfId="0" applyFont="1" applyFill="1" applyBorder="1"/>
    <xf numFmtId="49" fontId="2" fillId="7" borderId="22" xfId="0" applyNumberFormat="1" applyFont="1" applyFill="1" applyBorder="1" applyAlignment="1">
      <alignment horizontal="right"/>
    </xf>
    <xf numFmtId="49" fontId="2" fillId="0" borderId="0" xfId="0" applyNumberFormat="1" applyFont="1" applyAlignment="1">
      <alignment horizontal="right"/>
    </xf>
    <xf numFmtId="0" fontId="2" fillId="7" borderId="22" xfId="0" applyFont="1" applyFill="1" applyBorder="1" applyAlignment="1">
      <alignment horizontal="right" vertical="center"/>
    </xf>
    <xf numFmtId="0" fontId="11" fillId="7" borderId="22" xfId="0" applyFont="1" applyFill="1" applyBorder="1" applyAlignment="1">
      <alignment horizontal="right" vertical="center"/>
    </xf>
    <xf numFmtId="0" fontId="30" fillId="0" borderId="22" xfId="0" applyFont="1" applyBorder="1" applyAlignment="1">
      <alignment horizontal="left"/>
    </xf>
    <xf numFmtId="0" fontId="2" fillId="0" borderId="22" xfId="0" applyFont="1" applyBorder="1"/>
    <xf numFmtId="49" fontId="2" fillId="0" borderId="22" xfId="0" applyNumberFormat="1" applyFont="1" applyBorder="1" applyAlignment="1">
      <alignment horizontal="right"/>
    </xf>
    <xf numFmtId="0" fontId="2" fillId="0" borderId="22" xfId="0" applyFont="1" applyBorder="1" applyAlignment="1">
      <alignment horizontal="right" vertical="center"/>
    </xf>
    <xf numFmtId="168" fontId="11" fillId="7" borderId="0" xfId="0" applyNumberFormat="1" applyFont="1" applyFill="1" applyAlignment="1">
      <alignment horizontal="right" vertical="center"/>
    </xf>
    <xf numFmtId="0" fontId="2" fillId="0" borderId="22" xfId="0" applyFont="1" applyBorder="1" applyAlignment="1">
      <alignment vertical="center"/>
    </xf>
    <xf numFmtId="168" fontId="2" fillId="0" borderId="22" xfId="0" applyNumberFormat="1" applyFont="1" applyBorder="1" applyAlignment="1">
      <alignment horizontal="right" vertical="center"/>
    </xf>
    <xf numFmtId="168" fontId="11" fillId="7" borderId="22" xfId="0" applyNumberFormat="1" applyFont="1" applyFill="1" applyBorder="1" applyAlignment="1">
      <alignment horizontal="right" vertical="center"/>
    </xf>
    <xf numFmtId="0" fontId="2" fillId="7" borderId="22" xfId="0" applyFont="1" applyFill="1" applyBorder="1" applyAlignment="1">
      <alignment vertical="center"/>
    </xf>
    <xf numFmtId="168" fontId="2" fillId="7" borderId="22" xfId="0" applyNumberFormat="1" applyFont="1" applyFill="1" applyBorder="1" applyAlignment="1">
      <alignment horizontal="right" vertical="center"/>
    </xf>
    <xf numFmtId="0" fontId="30" fillId="0" borderId="23" xfId="0" applyFont="1" applyBorder="1" applyAlignment="1">
      <alignment horizontal="left"/>
    </xf>
    <xf numFmtId="0" fontId="2" fillId="0" borderId="23" xfId="0" applyFont="1" applyBorder="1"/>
    <xf numFmtId="49" fontId="2" fillId="0" borderId="23" xfId="0" applyNumberFormat="1" applyFont="1" applyBorder="1" applyAlignment="1">
      <alignment horizontal="right"/>
    </xf>
    <xf numFmtId="167" fontId="11" fillId="0" borderId="23" xfId="0" applyNumberFormat="1" applyFont="1" applyBorder="1" applyAlignment="1">
      <alignment horizontal="right" vertical="center"/>
    </xf>
    <xf numFmtId="168" fontId="2" fillId="0" borderId="23" xfId="0" applyNumberFormat="1" applyFont="1" applyBorder="1" applyAlignment="1">
      <alignment horizontal="right" vertical="center"/>
    </xf>
    <xf numFmtId="168" fontId="11" fillId="7" borderId="23" xfId="0" applyNumberFormat="1" applyFont="1" applyFill="1" applyBorder="1" applyAlignment="1">
      <alignment horizontal="right" vertical="center"/>
    </xf>
    <xf numFmtId="0" fontId="2" fillId="7" borderId="20" xfId="0" applyFont="1" applyFill="1" applyBorder="1" applyAlignment="1">
      <alignment vertical="center"/>
    </xf>
    <xf numFmtId="168" fontId="2" fillId="7" borderId="20" xfId="0" applyNumberFormat="1" applyFont="1" applyFill="1" applyBorder="1" applyAlignment="1">
      <alignment horizontal="right" vertical="center"/>
    </xf>
    <xf numFmtId="168" fontId="11" fillId="7" borderId="20" xfId="0" applyNumberFormat="1" applyFont="1" applyFill="1" applyBorder="1" applyAlignment="1">
      <alignment horizontal="right" vertical="center"/>
    </xf>
    <xf numFmtId="0" fontId="8" fillId="0" borderId="0" xfId="0" applyFont="1" applyAlignment="1">
      <alignment horizontal="center" vertical="center"/>
    </xf>
    <xf numFmtId="0" fontId="7" fillId="0" borderId="0" xfId="0" applyFont="1" applyAlignment="1">
      <alignment horizontal="left"/>
    </xf>
    <xf numFmtId="0" fontId="63" fillId="0" borderId="0" xfId="0" applyFont="1" applyAlignment="1">
      <alignment horizontal="right" vertical="center"/>
    </xf>
    <xf numFmtId="0" fontId="8" fillId="0" borderId="0" xfId="0" applyFont="1"/>
    <xf numFmtId="0" fontId="0" fillId="0" borderId="22" xfId="0" applyBorder="1"/>
    <xf numFmtId="167" fontId="2" fillId="7" borderId="22" xfId="0" applyNumberFormat="1" applyFont="1" applyFill="1" applyBorder="1" applyAlignment="1">
      <alignment horizontal="right" vertical="center"/>
    </xf>
    <xf numFmtId="167" fontId="11" fillId="7" borderId="22" xfId="0" applyNumberFormat="1" applyFont="1" applyFill="1" applyBorder="1" applyAlignment="1">
      <alignment horizontal="right" vertical="center"/>
    </xf>
    <xf numFmtId="0" fontId="50" fillId="0" borderId="22" xfId="0" applyFont="1" applyBorder="1" applyAlignment="1">
      <alignment horizontal="left"/>
    </xf>
    <xf numFmtId="167" fontId="2" fillId="0" borderId="22" xfId="0" applyNumberFormat="1" applyFont="1" applyBorder="1" applyAlignment="1">
      <alignment horizontal="right" vertical="center"/>
    </xf>
    <xf numFmtId="187" fontId="8" fillId="0" borderId="0" xfId="0" applyNumberFormat="1" applyFont="1" applyAlignment="1">
      <alignment vertical="center"/>
    </xf>
    <xf numFmtId="187" fontId="8" fillId="0" borderId="22" xfId="0" applyNumberFormat="1" applyFont="1" applyBorder="1" applyAlignment="1">
      <alignment vertical="center"/>
    </xf>
    <xf numFmtId="187" fontId="8" fillId="7" borderId="22" xfId="0" applyNumberFormat="1" applyFont="1" applyFill="1" applyBorder="1" applyAlignment="1">
      <alignment vertical="center"/>
    </xf>
    <xf numFmtId="0" fontId="50" fillId="0" borderId="22" xfId="0" applyFont="1" applyBorder="1" applyAlignment="1">
      <alignment horizontal="left" vertical="center"/>
    </xf>
    <xf numFmtId="49" fontId="2" fillId="0" borderId="22" xfId="0" applyNumberFormat="1" applyFont="1" applyBorder="1" applyAlignment="1">
      <alignment horizontal="right" vertical="center"/>
    </xf>
    <xf numFmtId="187" fontId="2" fillId="0" borderId="22" xfId="0" applyNumberFormat="1" applyFont="1" applyBorder="1" applyAlignment="1">
      <alignment vertical="center"/>
    </xf>
    <xf numFmtId="187" fontId="8" fillId="7" borderId="20" xfId="0" applyNumberFormat="1" applyFont="1" applyFill="1" applyBorder="1" applyAlignment="1">
      <alignment vertical="center"/>
    </xf>
    <xf numFmtId="0" fontId="59" fillId="0" borderId="0" xfId="0" applyFont="1" applyAlignment="1">
      <alignment horizontal="right"/>
    </xf>
    <xf numFmtId="0" fontId="10" fillId="0" borderId="0" xfId="0" applyFont="1" applyAlignment="1">
      <alignment horizontal="center" vertical="center"/>
    </xf>
    <xf numFmtId="0" fontId="64" fillId="0" borderId="0" xfId="0" applyFont="1"/>
    <xf numFmtId="0" fontId="0" fillId="0" borderId="0" xfId="0" applyAlignment="1">
      <alignment horizontal="center" vertical="center"/>
    </xf>
    <xf numFmtId="0" fontId="24" fillId="0" borderId="0" xfId="0" applyFont="1" applyAlignment="1">
      <alignment horizontal="right"/>
    </xf>
    <xf numFmtId="0" fontId="5" fillId="0" borderId="0" xfId="0" applyFont="1" applyAlignment="1">
      <alignment horizontal="left"/>
    </xf>
    <xf numFmtId="0" fontId="60" fillId="0" borderId="21" xfId="0" applyFont="1" applyBorder="1" applyAlignment="1">
      <alignment horizontal="left"/>
    </xf>
    <xf numFmtId="0" fontId="0" fillId="0" borderId="21" xfId="0" applyBorder="1"/>
    <xf numFmtId="0" fontId="5" fillId="0" borderId="21" xfId="0" applyFont="1" applyBorder="1" applyAlignment="1">
      <alignment horizontal="left"/>
    </xf>
    <xf numFmtId="0" fontId="24" fillId="0" borderId="21" xfId="0" applyFont="1" applyBorder="1" applyAlignment="1">
      <alignment horizontal="right"/>
    </xf>
    <xf numFmtId="167" fontId="3" fillId="0" borderId="0" xfId="0" applyNumberFormat="1" applyFont="1" applyAlignment="1">
      <alignment horizontal="right"/>
    </xf>
    <xf numFmtId="0" fontId="0" fillId="7" borderId="22" xfId="0" applyFill="1" applyBorder="1"/>
    <xf numFmtId="167" fontId="3" fillId="7" borderId="22" xfId="0" applyNumberFormat="1" applyFont="1" applyFill="1" applyBorder="1" applyAlignment="1">
      <alignment horizontal="right" vertical="center"/>
    </xf>
    <xf numFmtId="167" fontId="29" fillId="7" borderId="22" xfId="0" applyNumberFormat="1" applyFont="1" applyFill="1" applyBorder="1" applyAlignment="1">
      <alignment horizontal="right" vertical="center"/>
    </xf>
    <xf numFmtId="0" fontId="2" fillId="0" borderId="20" xfId="0" applyFont="1" applyBorder="1" applyAlignment="1">
      <alignment vertical="center"/>
    </xf>
    <xf numFmtId="0" fontId="0" fillId="0" borderId="20" xfId="0" applyBorder="1"/>
    <xf numFmtId="9" fontId="2" fillId="0" borderId="20" xfId="0" applyNumberFormat="1" applyFont="1" applyBorder="1" applyAlignment="1">
      <alignment horizontal="right" vertical="center"/>
    </xf>
    <xf numFmtId="9" fontId="11" fillId="7" borderId="20" xfId="0" applyNumberFormat="1" applyFont="1" applyFill="1" applyBorder="1" applyAlignment="1">
      <alignment horizontal="right" vertical="center"/>
    </xf>
    <xf numFmtId="0" fontId="7" fillId="0" borderId="0" xfId="0" applyFont="1" applyAlignment="1">
      <alignment horizontal="center" vertical="center"/>
    </xf>
    <xf numFmtId="0" fontId="2" fillId="0" borderId="21" xfId="0" applyFont="1" applyBorder="1" applyAlignment="1">
      <alignment vertical="center"/>
    </xf>
    <xf numFmtId="168" fontId="2" fillId="0" borderId="21" xfId="0" applyNumberFormat="1" applyFont="1" applyBorder="1" applyAlignment="1">
      <alignment horizontal="right" vertical="center"/>
    </xf>
    <xf numFmtId="168" fontId="11" fillId="7" borderId="21" xfId="0" applyNumberFormat="1" applyFont="1" applyFill="1" applyBorder="1" applyAlignment="1">
      <alignment horizontal="right" vertical="center"/>
    </xf>
    <xf numFmtId="0" fontId="0" fillId="0" borderId="21" xfId="0" applyBorder="1" applyAlignment="1">
      <alignment vertical="center"/>
    </xf>
    <xf numFmtId="0" fontId="0" fillId="7" borderId="20" xfId="0" applyFill="1" applyBorder="1"/>
    <xf numFmtId="0" fontId="67" fillId="0" borderId="0" xfId="0" applyFont="1"/>
    <xf numFmtId="0" fontId="10" fillId="0" borderId="0" xfId="0" applyFont="1" applyAlignment="1">
      <alignment horizontal="right"/>
    </xf>
    <xf numFmtId="0" fontId="60" fillId="0" borderId="0" xfId="0" applyFont="1" applyAlignment="1">
      <alignment horizontal="center" vertical="center"/>
    </xf>
    <xf numFmtId="0" fontId="64" fillId="0" borderId="0" xfId="0" applyFont="1" applyAlignment="1">
      <alignment horizontal="right"/>
    </xf>
    <xf numFmtId="49" fontId="3" fillId="0" borderId="0" xfId="0" applyNumberFormat="1" applyFont="1" applyAlignment="1">
      <alignment horizontal="right"/>
    </xf>
    <xf numFmtId="0" fontId="0" fillId="7" borderId="0" xfId="0" applyFill="1"/>
    <xf numFmtId="0" fontId="60" fillId="0" borderId="22" xfId="0" applyFont="1" applyBorder="1" applyAlignment="1">
      <alignment horizontal="left"/>
    </xf>
    <xf numFmtId="168" fontId="6" fillId="0" borderId="22" xfId="0" applyNumberFormat="1" applyFont="1" applyBorder="1" applyAlignment="1">
      <alignment horizontal="right" vertical="center"/>
    </xf>
    <xf numFmtId="0" fontId="6" fillId="0" borderId="22" xfId="0" applyFont="1" applyBorder="1" applyAlignment="1">
      <alignment horizontal="right" vertical="center"/>
    </xf>
    <xf numFmtId="194" fontId="0" fillId="0" borderId="0" xfId="0" applyNumberFormat="1"/>
    <xf numFmtId="165" fontId="0" fillId="0" borderId="0" xfId="0" applyNumberFormat="1" applyAlignment="1">
      <alignment horizontal="right"/>
    </xf>
    <xf numFmtId="0" fontId="63" fillId="0" borderId="0" xfId="0" applyFont="1" applyAlignment="1">
      <alignment horizontal="center" vertical="center"/>
    </xf>
    <xf numFmtId="0" fontId="0" fillId="0" borderId="21" xfId="0" applyBorder="1" applyAlignment="1">
      <alignment horizontal="right"/>
    </xf>
    <xf numFmtId="168" fontId="6" fillId="0" borderId="0" xfId="0" applyNumberFormat="1" applyFont="1" applyAlignment="1">
      <alignment horizontal="right" vertical="center"/>
    </xf>
    <xf numFmtId="3" fontId="0" fillId="0" borderId="0" xfId="0" applyNumberFormat="1"/>
    <xf numFmtId="0" fontId="72" fillId="0" borderId="0" xfId="0" applyFont="1" applyAlignment="1">
      <alignment horizontal="center" vertical="center"/>
    </xf>
    <xf numFmtId="0" fontId="0" fillId="0" borderId="21" xfId="0" applyBorder="1" applyAlignment="1">
      <alignment horizontal="left"/>
    </xf>
    <xf numFmtId="0" fontId="36" fillId="7" borderId="22" xfId="0" applyFont="1" applyFill="1" applyBorder="1" applyAlignment="1">
      <alignment horizontal="left"/>
    </xf>
    <xf numFmtId="0" fontId="31" fillId="0" borderId="21" xfId="0" applyFont="1" applyBorder="1" applyAlignment="1">
      <alignment horizontal="left"/>
    </xf>
    <xf numFmtId="0" fontId="30" fillId="0" borderId="21" xfId="0" applyFont="1" applyBorder="1"/>
    <xf numFmtId="0" fontId="30" fillId="7" borderId="22" xfId="0" applyFont="1" applyFill="1" applyBorder="1" applyAlignment="1">
      <alignment horizontal="left"/>
    </xf>
    <xf numFmtId="0" fontId="31" fillId="0" borderId="0" xfId="0" applyFont="1" applyAlignment="1">
      <alignment vertical="center"/>
    </xf>
    <xf numFmtId="0" fontId="70" fillId="0" borderId="0" xfId="0" applyFont="1"/>
    <xf numFmtId="0" fontId="2" fillId="0" borderId="24" xfId="0" applyFont="1" applyBorder="1" applyAlignment="1">
      <alignment vertical="center"/>
    </xf>
    <xf numFmtId="0" fontId="0" fillId="0" borderId="24" xfId="0" applyBorder="1"/>
    <xf numFmtId="168" fontId="2" fillId="0" borderId="24" xfId="0" applyNumberFormat="1" applyFont="1" applyBorder="1" applyAlignment="1">
      <alignment horizontal="right" vertical="center"/>
    </xf>
    <xf numFmtId="168" fontId="11" fillId="7" borderId="24" xfId="0" applyNumberFormat="1" applyFont="1" applyFill="1" applyBorder="1" applyAlignment="1">
      <alignment horizontal="right" vertical="center"/>
    </xf>
    <xf numFmtId="0" fontId="2" fillId="0" borderId="23" xfId="0" applyFont="1" applyBorder="1" applyAlignment="1">
      <alignment vertical="center"/>
    </xf>
    <xf numFmtId="0" fontId="0" fillId="0" borderId="23" xfId="0" applyBorder="1"/>
    <xf numFmtId="0" fontId="2" fillId="7" borderId="0" xfId="0" applyFont="1" applyFill="1" applyAlignment="1">
      <alignment vertical="center"/>
    </xf>
    <xf numFmtId="168" fontId="2" fillId="7" borderId="0" xfId="0" applyNumberFormat="1" applyFont="1" applyFill="1" applyAlignment="1">
      <alignment horizontal="right" vertical="center"/>
    </xf>
    <xf numFmtId="185" fontId="11" fillId="11" borderId="2" xfId="0" applyNumberFormat="1" applyFont="1" applyFill="1" applyBorder="1" applyAlignment="1">
      <alignment horizontal="right" vertical="center"/>
    </xf>
    <xf numFmtId="0" fontId="75" fillId="0" borderId="0" xfId="0" applyFont="1"/>
    <xf numFmtId="0" fontId="76" fillId="0" borderId="0" xfId="0" applyFont="1" applyAlignment="1">
      <alignment horizontal="left" vertical="center"/>
    </xf>
    <xf numFmtId="0" fontId="10" fillId="0" borderId="21" xfId="0" applyFont="1" applyBorder="1"/>
    <xf numFmtId="0" fontId="3" fillId="7" borderId="0" xfId="0" applyFont="1" applyFill="1" applyAlignment="1">
      <alignment vertical="center"/>
    </xf>
    <xf numFmtId="0" fontId="3" fillId="0" borderId="0" xfId="0" applyFont="1" applyAlignment="1">
      <alignment vertical="center"/>
    </xf>
    <xf numFmtId="0" fontId="3" fillId="7" borderId="0" xfId="0" applyFont="1" applyFill="1"/>
    <xf numFmtId="0" fontId="3" fillId="7" borderId="0" xfId="0" applyFont="1" applyFill="1" applyAlignment="1">
      <alignment horizontal="right" vertical="center"/>
    </xf>
    <xf numFmtId="49" fontId="3" fillId="7" borderId="0" xfId="0" applyNumberFormat="1" applyFont="1" applyFill="1" applyAlignment="1">
      <alignment horizontal="right"/>
    </xf>
    <xf numFmtId="0" fontId="3" fillId="0" borderId="0" xfId="0" applyFont="1" applyAlignment="1">
      <alignment horizontal="right" vertical="center"/>
    </xf>
    <xf numFmtId="0" fontId="3" fillId="7" borderId="23" xfId="0" applyFont="1" applyFill="1" applyBorder="1" applyAlignment="1">
      <alignment vertical="center"/>
    </xf>
    <xf numFmtId="0" fontId="3" fillId="7" borderId="23" xfId="0" applyFont="1" applyFill="1" applyBorder="1"/>
    <xf numFmtId="0" fontId="3" fillId="7" borderId="23" xfId="0" applyFont="1" applyFill="1" applyBorder="1" applyAlignment="1">
      <alignment horizontal="right" vertical="center"/>
    </xf>
    <xf numFmtId="49" fontId="3" fillId="7" borderId="23" xfId="0" applyNumberFormat="1" applyFont="1" applyFill="1" applyBorder="1" applyAlignment="1">
      <alignment horizontal="right"/>
    </xf>
    <xf numFmtId="174" fontId="2" fillId="0" borderId="0" xfId="0" applyNumberFormat="1" applyFont="1" applyAlignment="1">
      <alignment horizontal="right" vertical="center"/>
    </xf>
    <xf numFmtId="174" fontId="10" fillId="0" borderId="0" xfId="0" applyNumberFormat="1" applyFont="1"/>
    <xf numFmtId="174" fontId="2" fillId="0" borderId="0" xfId="0" applyNumberFormat="1" applyFont="1" applyAlignment="1">
      <alignment vertical="center"/>
    </xf>
    <xf numFmtId="171" fontId="2" fillId="7" borderId="20" xfId="0" applyNumberFormat="1" applyFont="1" applyFill="1" applyBorder="1" applyAlignment="1">
      <alignment horizontal="right" vertical="center"/>
    </xf>
    <xf numFmtId="0" fontId="36" fillId="7" borderId="0" xfId="0" applyFont="1" applyFill="1" applyAlignment="1">
      <alignment horizontal="left"/>
    </xf>
    <xf numFmtId="0" fontId="36" fillId="0" borderId="0" xfId="0" applyFont="1" applyAlignment="1">
      <alignment horizontal="left"/>
    </xf>
    <xf numFmtId="0" fontId="10" fillId="7" borderId="0" xfId="0" applyFont="1" applyFill="1"/>
    <xf numFmtId="0" fontId="3" fillId="7" borderId="0" xfId="0" applyFont="1" applyFill="1" applyAlignment="1">
      <alignment horizontal="right"/>
    </xf>
    <xf numFmtId="167" fontId="3" fillId="0" borderId="21" xfId="0" applyNumberFormat="1" applyFont="1" applyBorder="1" applyAlignment="1">
      <alignment horizontal="right" vertical="center"/>
    </xf>
    <xf numFmtId="0" fontId="3" fillId="7" borderId="23" xfId="0" applyFont="1" applyFill="1" applyBorder="1" applyAlignment="1">
      <alignment horizontal="right"/>
    </xf>
    <xf numFmtId="0" fontId="3" fillId="2" borderId="18" xfId="0" applyFont="1" applyFill="1" applyBorder="1"/>
    <xf numFmtId="0" fontId="3" fillId="7" borderId="18" xfId="0" applyFont="1" applyFill="1" applyBorder="1"/>
    <xf numFmtId="167" fontId="3" fillId="7" borderId="18" xfId="0" applyNumberFormat="1" applyFont="1" applyFill="1" applyBorder="1" applyAlignment="1">
      <alignment horizontal="right"/>
    </xf>
    <xf numFmtId="49" fontId="3" fillId="7" borderId="18" xfId="0" applyNumberFormat="1" applyFont="1" applyFill="1" applyBorder="1" applyAlignment="1">
      <alignment horizontal="right"/>
    </xf>
    <xf numFmtId="0" fontId="40" fillId="10" borderId="25" xfId="0" applyFont="1" applyFill="1" applyBorder="1" applyAlignment="1">
      <alignment vertical="center"/>
    </xf>
    <xf numFmtId="0" fontId="40" fillId="10" borderId="0" xfId="0" applyFont="1" applyFill="1" applyAlignment="1">
      <alignment vertical="center"/>
    </xf>
    <xf numFmtId="0" fontId="77" fillId="0" borderId="0" xfId="0" applyFont="1" applyAlignment="1">
      <alignment horizontal="center" vertical="center"/>
    </xf>
    <xf numFmtId="0" fontId="66" fillId="0" borderId="0" xfId="0" applyFont="1" applyAlignment="1">
      <alignment horizontal="left"/>
    </xf>
    <xf numFmtId="0" fontId="1" fillId="0" borderId="0" xfId="0" applyFont="1" applyAlignment="1">
      <alignment horizontal="center" vertical="center"/>
    </xf>
    <xf numFmtId="0" fontId="7" fillId="0" borderId="0" xfId="0" applyFont="1" applyAlignment="1">
      <alignment horizontal="left" vertical="center"/>
    </xf>
    <xf numFmtId="0" fontId="9" fillId="0" borderId="0" xfId="0" applyFont="1" applyAlignment="1">
      <alignment horizontal="left" vertical="center"/>
    </xf>
    <xf numFmtId="195" fontId="6" fillId="0" borderId="0" xfId="0" applyNumberFormat="1" applyFont="1" applyAlignment="1">
      <alignment horizontal="left" vertical="center"/>
    </xf>
    <xf numFmtId="195" fontId="9" fillId="0" borderId="0" xfId="0" applyNumberFormat="1" applyFont="1" applyAlignment="1">
      <alignment horizontal="left" vertical="center"/>
    </xf>
    <xf numFmtId="0" fontId="13" fillId="0" borderId="0" xfId="0" applyFont="1" applyAlignment="1">
      <alignment horizontal="left" vertical="center"/>
    </xf>
    <xf numFmtId="0" fontId="11" fillId="0" borderId="0" xfId="0" applyFont="1" applyAlignment="1">
      <alignment horizontal="center" vertical="center"/>
    </xf>
    <xf numFmtId="0" fontId="9" fillId="0" borderId="0" xfId="0" applyFont="1" applyAlignment="1">
      <alignment horizontal="center" vertical="center"/>
    </xf>
    <xf numFmtId="0" fontId="9" fillId="0" borderId="21" xfId="0" applyFont="1" applyBorder="1" applyAlignment="1">
      <alignment vertical="center"/>
    </xf>
    <xf numFmtId="0" fontId="9" fillId="0" borderId="21" xfId="0" applyFont="1" applyBorder="1"/>
    <xf numFmtId="0" fontId="78" fillId="0" borderId="0" xfId="0" applyFont="1" applyAlignment="1">
      <alignment horizontal="center" vertical="center"/>
    </xf>
    <xf numFmtId="0" fontId="50" fillId="0" borderId="18" xfId="0" applyFont="1" applyBorder="1" applyAlignment="1">
      <alignment horizontal="left"/>
    </xf>
    <xf numFmtId="0" fontId="78" fillId="0" borderId="0" xfId="0" applyFont="1"/>
    <xf numFmtId="0" fontId="79" fillId="0" borderId="0" xfId="0" applyFont="1"/>
    <xf numFmtId="0" fontId="78" fillId="0" borderId="0" xfId="0" applyFont="1" applyAlignment="1">
      <alignment horizontal="right"/>
    </xf>
    <xf numFmtId="0" fontId="78" fillId="7" borderId="0" xfId="0" applyFont="1" applyFill="1"/>
    <xf numFmtId="0" fontId="78" fillId="7" borderId="24" xfId="0" applyFont="1" applyFill="1" applyBorder="1"/>
    <xf numFmtId="0" fontId="79" fillId="7" borderId="24" xfId="0" applyFont="1" applyFill="1" applyBorder="1" applyAlignment="1">
      <alignment horizontal="right"/>
    </xf>
    <xf numFmtId="0" fontId="78" fillId="7" borderId="23" xfId="0" applyFont="1" applyFill="1" applyBorder="1"/>
    <xf numFmtId="0" fontId="79" fillId="7" borderId="23" xfId="0" applyFont="1" applyFill="1" applyBorder="1" applyAlignment="1">
      <alignment horizontal="right"/>
    </xf>
    <xf numFmtId="0" fontId="78" fillId="7" borderId="24" xfId="0" applyFont="1" applyFill="1" applyBorder="1" applyAlignment="1">
      <alignment horizontal="right"/>
    </xf>
    <xf numFmtId="0" fontId="79" fillId="0" borderId="0" xfId="0" applyFont="1" applyAlignment="1">
      <alignment horizontal="right"/>
    </xf>
    <xf numFmtId="0" fontId="78" fillId="7" borderId="0" xfId="0" applyFont="1" applyFill="1" applyAlignment="1">
      <alignment horizontal="right"/>
    </xf>
    <xf numFmtId="0" fontId="79" fillId="7" borderId="0" xfId="0" applyFont="1" applyFill="1" applyAlignment="1">
      <alignment horizontal="right"/>
    </xf>
    <xf numFmtId="0" fontId="78" fillId="7" borderId="23" xfId="0" applyFont="1" applyFill="1" applyBorder="1" applyAlignment="1">
      <alignment horizontal="right"/>
    </xf>
    <xf numFmtId="0" fontId="9" fillId="7" borderId="0" xfId="0" applyFont="1" applyFill="1" applyAlignment="1">
      <alignment horizontal="right"/>
    </xf>
    <xf numFmtId="0" fontId="25" fillId="0" borderId="0" xfId="0" applyFont="1" applyAlignment="1">
      <alignment horizontal="right"/>
    </xf>
    <xf numFmtId="0" fontId="2" fillId="7" borderId="0" xfId="0" applyFont="1" applyFill="1" applyAlignment="1">
      <alignment horizontal="left"/>
    </xf>
    <xf numFmtId="0" fontId="11" fillId="0" borderId="0" xfId="0" quotePrefix="1" applyFont="1"/>
    <xf numFmtId="0" fontId="2" fillId="7" borderId="23" xfId="0" applyFont="1" applyFill="1" applyBorder="1" applyAlignment="1">
      <alignment horizontal="left"/>
    </xf>
    <xf numFmtId="0" fontId="9" fillId="0" borderId="0" xfId="0" applyFont="1" applyAlignment="1">
      <alignment horizontal="right"/>
    </xf>
    <xf numFmtId="0" fontId="2" fillId="0" borderId="0" xfId="0" quotePrefix="1" applyFont="1"/>
    <xf numFmtId="189" fontId="2" fillId="0" borderId="0" xfId="0" applyNumberFormat="1" applyFont="1" applyAlignment="1">
      <alignment horizontal="right"/>
    </xf>
    <xf numFmtId="0" fontId="2" fillId="0" borderId="23" xfId="0" applyFont="1" applyBorder="1" applyAlignment="1">
      <alignment horizontal="left"/>
    </xf>
    <xf numFmtId="189" fontId="11" fillId="0" borderId="0" xfId="0" applyNumberFormat="1" applyFont="1" applyAlignment="1">
      <alignment horizontal="right"/>
    </xf>
    <xf numFmtId="0" fontId="77" fillId="0" borderId="0" xfId="0" applyFont="1" applyAlignment="1">
      <alignment horizontal="left" readingOrder="1"/>
    </xf>
    <xf numFmtId="0" fontId="2" fillId="0" borderId="23" xfId="0" quotePrefix="1" applyFont="1" applyBorder="1"/>
    <xf numFmtId="0" fontId="11" fillId="0" borderId="21" xfId="0" applyFont="1" applyBorder="1" applyAlignment="1">
      <alignment vertical="center"/>
    </xf>
    <xf numFmtId="0" fontId="78" fillId="13" borderId="0" xfId="0" applyFont="1" applyFill="1" applyAlignment="1">
      <alignment horizontal="right"/>
    </xf>
    <xf numFmtId="0" fontId="78" fillId="13" borderId="0" xfId="0" applyFont="1" applyFill="1"/>
    <xf numFmtId="0" fontId="79" fillId="13" borderId="0" xfId="0" applyFont="1" applyFill="1" applyAlignment="1">
      <alignment horizontal="right"/>
    </xf>
    <xf numFmtId="0" fontId="78" fillId="13" borderId="24" xfId="0" applyFont="1" applyFill="1" applyBorder="1" applyAlignment="1">
      <alignment horizontal="right"/>
    </xf>
    <xf numFmtId="0" fontId="79" fillId="13" borderId="24" xfId="0" applyFont="1" applyFill="1" applyBorder="1" applyAlignment="1">
      <alignment horizontal="right"/>
    </xf>
    <xf numFmtId="0" fontId="78" fillId="13" borderId="23" xfId="0" applyFont="1" applyFill="1" applyBorder="1" applyAlignment="1">
      <alignment horizontal="right"/>
    </xf>
    <xf numFmtId="0" fontId="79" fillId="13" borderId="23" xfId="0" applyFont="1" applyFill="1" applyBorder="1" applyAlignment="1">
      <alignment horizontal="right"/>
    </xf>
    <xf numFmtId="0" fontId="11" fillId="0" borderId="0" xfId="0" applyFont="1" applyAlignment="1">
      <alignment horizontal="left"/>
    </xf>
    <xf numFmtId="196" fontId="11" fillId="7" borderId="0" xfId="0" applyNumberFormat="1" applyFont="1" applyFill="1" applyAlignment="1">
      <alignment horizontal="right"/>
    </xf>
    <xf numFmtId="0" fontId="9" fillId="7" borderId="0" xfId="0" applyFont="1" applyFill="1"/>
    <xf numFmtId="0" fontId="9" fillId="7" borderId="23" xfId="0" applyFont="1" applyFill="1" applyBorder="1"/>
    <xf numFmtId="196" fontId="11" fillId="7" borderId="23" xfId="0" applyNumberFormat="1" applyFont="1" applyFill="1" applyBorder="1" applyAlignment="1">
      <alignment horizontal="right"/>
    </xf>
    <xf numFmtId="196" fontId="2" fillId="0" borderId="0" xfId="0" applyNumberFormat="1" applyFont="1" applyAlignment="1">
      <alignment horizontal="right"/>
    </xf>
    <xf numFmtId="0" fontId="9" fillId="0" borderId="23" xfId="0" applyFont="1" applyBorder="1"/>
    <xf numFmtId="196" fontId="2" fillId="0" borderId="23" xfId="0" applyNumberFormat="1" applyFont="1" applyBorder="1" applyAlignment="1">
      <alignment horizontal="right"/>
    </xf>
    <xf numFmtId="0" fontId="31" fillId="0" borderId="0" xfId="0" applyFont="1" applyAlignment="1">
      <alignment horizontal="left"/>
    </xf>
    <xf numFmtId="0" fontId="31" fillId="7" borderId="0" xfId="0" applyFont="1" applyFill="1" applyAlignment="1">
      <alignment horizontal="left"/>
    </xf>
    <xf numFmtId="0" fontId="25" fillId="0" borderId="0" xfId="0" applyFont="1" applyAlignment="1">
      <alignment horizontal="center"/>
    </xf>
    <xf numFmtId="0" fontId="31" fillId="7" borderId="24" xfId="0" applyFont="1" applyFill="1" applyBorder="1" applyAlignment="1">
      <alignment horizontal="left"/>
    </xf>
    <xf numFmtId="164" fontId="0" fillId="0" borderId="0" xfId="0" applyNumberFormat="1"/>
    <xf numFmtId="0" fontId="0" fillId="0" borderId="19" xfId="0" applyBorder="1"/>
    <xf numFmtId="0" fontId="24" fillId="0" borderId="19" xfId="0" applyFont="1" applyBorder="1" applyAlignment="1">
      <alignment horizontal="right"/>
    </xf>
    <xf numFmtId="168" fontId="0" fillId="0" borderId="19" xfId="0" applyNumberFormat="1" applyBorder="1"/>
    <xf numFmtId="164" fontId="0" fillId="0" borderId="19" xfId="0" applyNumberFormat="1" applyBorder="1"/>
    <xf numFmtId="171" fontId="11" fillId="0" borderId="2" xfId="0" applyNumberFormat="1" applyFont="1" applyBorder="1" applyAlignment="1">
      <alignment horizontal="right" vertical="center"/>
    </xf>
    <xf numFmtId="171" fontId="20" fillId="0" borderId="0" xfId="0" applyNumberFormat="1" applyFont="1"/>
    <xf numFmtId="172" fontId="2" fillId="0" borderId="19" xfId="0" applyNumberFormat="1" applyFont="1" applyBorder="1" applyAlignment="1">
      <alignment horizontal="right" vertical="center"/>
    </xf>
    <xf numFmtId="172" fontId="11" fillId="0" borderId="19" xfId="0" applyNumberFormat="1" applyFont="1" applyBorder="1" applyAlignment="1">
      <alignment horizontal="right" vertical="center"/>
    </xf>
    <xf numFmtId="172" fontId="2" fillId="2" borderId="19" xfId="0" applyNumberFormat="1" applyFont="1" applyFill="1" applyBorder="1" applyAlignment="1">
      <alignment horizontal="right" vertical="center"/>
    </xf>
    <xf numFmtId="172" fontId="11" fillId="2" borderId="19" xfId="0" applyNumberFormat="1" applyFont="1" applyFill="1" applyBorder="1" applyAlignment="1">
      <alignment horizontal="right" vertical="center"/>
    </xf>
    <xf numFmtId="185" fontId="57" fillId="3" borderId="0" xfId="0" applyNumberFormat="1" applyFont="1" applyFill="1" applyAlignment="1">
      <alignment horizontal="right" vertical="center"/>
    </xf>
    <xf numFmtId="168" fontId="2" fillId="3" borderId="0" xfId="0" applyNumberFormat="1" applyFont="1" applyFill="1" applyAlignment="1">
      <alignment vertical="center"/>
    </xf>
    <xf numFmtId="179" fontId="2" fillId="0" borderId="0" xfId="0" applyNumberFormat="1" applyFont="1" applyAlignment="1">
      <alignment horizontal="right" vertical="center"/>
    </xf>
    <xf numFmtId="179" fontId="11" fillId="0" borderId="0" xfId="0" applyNumberFormat="1" applyFont="1" applyAlignment="1">
      <alignment horizontal="right" vertical="center"/>
    </xf>
    <xf numFmtId="179" fontId="2" fillId="0" borderId="6" xfId="0" applyNumberFormat="1" applyFont="1" applyBorder="1" applyAlignment="1">
      <alignment horizontal="right" vertical="center"/>
    </xf>
    <xf numFmtId="179" fontId="11" fillId="0" borderId="6" xfId="0" applyNumberFormat="1" applyFont="1" applyBorder="1" applyAlignment="1">
      <alignment horizontal="right" vertical="center"/>
    </xf>
    <xf numFmtId="179" fontId="11" fillId="2" borderId="6" xfId="0" applyNumberFormat="1" applyFont="1" applyFill="1" applyBorder="1" applyAlignment="1">
      <alignment horizontal="right" vertical="center"/>
    </xf>
    <xf numFmtId="0" fontId="30" fillId="0" borderId="6" xfId="0" applyFont="1" applyBorder="1"/>
    <xf numFmtId="0" fontId="49" fillId="0" borderId="0" xfId="0" applyFont="1" applyAlignment="1">
      <alignment horizontal="left" vertical="center" indent="1"/>
    </xf>
    <xf numFmtId="0" fontId="2" fillId="0" borderId="10" xfId="0" applyFont="1" applyBorder="1" applyAlignment="1">
      <alignment vertical="center"/>
    </xf>
    <xf numFmtId="168" fontId="2" fillId="0" borderId="10" xfId="0" applyNumberFormat="1" applyFont="1" applyBorder="1" applyAlignment="1">
      <alignment horizontal="right" vertical="center"/>
    </xf>
    <xf numFmtId="168" fontId="11" fillId="0" borderId="10" xfId="0" applyNumberFormat="1" applyFont="1" applyBorder="1" applyAlignment="1">
      <alignment horizontal="right" vertical="center"/>
    </xf>
    <xf numFmtId="168" fontId="2" fillId="3" borderId="10" xfId="0" applyNumberFormat="1" applyFont="1" applyFill="1" applyBorder="1" applyAlignment="1">
      <alignment horizontal="right" vertical="center"/>
    </xf>
    <xf numFmtId="168" fontId="11" fillId="3" borderId="10" xfId="0" applyNumberFormat="1" applyFont="1" applyFill="1" applyBorder="1" applyAlignment="1">
      <alignment horizontal="right" vertical="center"/>
    </xf>
    <xf numFmtId="168" fontId="49" fillId="10" borderId="0" xfId="0" applyNumberFormat="1" applyFont="1" applyFill="1" applyAlignment="1">
      <alignment horizontal="right" vertical="center"/>
    </xf>
    <xf numFmtId="168" fontId="2" fillId="10" borderId="10" xfId="0" applyNumberFormat="1" applyFont="1" applyFill="1" applyBorder="1" applyAlignment="1">
      <alignment horizontal="right" vertical="center"/>
    </xf>
    <xf numFmtId="168" fontId="11" fillId="10" borderId="10" xfId="0" applyNumberFormat="1" applyFont="1" applyFill="1" applyBorder="1" applyAlignment="1">
      <alignment horizontal="right" vertical="center"/>
    </xf>
    <xf numFmtId="0" fontId="2" fillId="10" borderId="0" xfId="0" applyFont="1" applyFill="1"/>
    <xf numFmtId="0" fontId="2" fillId="0" borderId="0" xfId="0" applyFont="1" applyAlignment="1">
      <alignment horizontal="left" vertical="center" indent="1"/>
    </xf>
    <xf numFmtId="0" fontId="58" fillId="0" borderId="0" xfId="0" applyFont="1" applyAlignment="1">
      <alignment vertical="center"/>
    </xf>
    <xf numFmtId="3" fontId="2" fillId="9" borderId="0" xfId="0" applyNumberFormat="1" applyFont="1" applyFill="1"/>
    <xf numFmtId="3" fontId="2" fillId="9" borderId="0" xfId="0" applyNumberFormat="1" applyFont="1" applyFill="1" applyProtection="1">
      <protection locked="0"/>
    </xf>
    <xf numFmtId="3" fontId="2" fillId="9" borderId="0" xfId="0" applyNumberFormat="1" applyFont="1" applyFill="1" applyAlignment="1" applyProtection="1">
      <alignment horizontal="right"/>
      <protection locked="0"/>
    </xf>
    <xf numFmtId="194" fontId="11" fillId="0" borderId="0" xfId="0" applyNumberFormat="1" applyFont="1" applyAlignment="1">
      <alignment horizontal="right"/>
    </xf>
    <xf numFmtId="0" fontId="49" fillId="0" borderId="14" xfId="0" applyFont="1" applyBorder="1" applyAlignment="1">
      <alignment vertical="center"/>
    </xf>
    <xf numFmtId="168" fontId="2" fillId="9" borderId="14" xfId="0" applyNumberFormat="1" applyFont="1" applyFill="1" applyBorder="1" applyAlignment="1">
      <alignment horizontal="right" vertical="center"/>
    </xf>
    <xf numFmtId="3" fontId="11" fillId="0" borderId="0" xfId="0" applyNumberFormat="1" applyFont="1"/>
    <xf numFmtId="3" fontId="2" fillId="0" borderId="2" xfId="0" applyNumberFormat="1" applyFont="1" applyBorder="1"/>
    <xf numFmtId="3" fontId="11" fillId="0" borderId="2" xfId="0" applyNumberFormat="1" applyFont="1" applyBorder="1"/>
    <xf numFmtId="171" fontId="2" fillId="0" borderId="0" xfId="0" applyNumberFormat="1" applyFont="1" applyAlignment="1">
      <alignment horizontal="right" vertical="center"/>
    </xf>
    <xf numFmtId="171" fontId="11" fillId="0" borderId="0" xfId="0" applyNumberFormat="1" applyFont="1" applyAlignment="1">
      <alignment horizontal="right" vertical="center"/>
    </xf>
    <xf numFmtId="0" fontId="1" fillId="0" borderId="0" xfId="0" applyFont="1"/>
    <xf numFmtId="0" fontId="30" fillId="10" borderId="2" xfId="0" applyFont="1" applyFill="1" applyBorder="1"/>
    <xf numFmtId="168" fontId="2" fillId="0" borderId="2" xfId="0" applyNumberFormat="1" applyFont="1" applyBorder="1"/>
    <xf numFmtId="168" fontId="11" fillId="0" borderId="2" xfId="0" applyNumberFormat="1" applyFont="1" applyBorder="1"/>
    <xf numFmtId="171" fontId="2" fillId="0" borderId="3" xfId="0" applyNumberFormat="1" applyFont="1" applyBorder="1" applyAlignment="1">
      <alignment horizontal="right" vertical="center"/>
    </xf>
    <xf numFmtId="171" fontId="11" fillId="0" borderId="3" xfId="0" applyNumberFormat="1" applyFont="1" applyBorder="1" applyAlignment="1">
      <alignment horizontal="right" vertical="center"/>
    </xf>
    <xf numFmtId="171" fontId="2" fillId="2" borderId="3" xfId="0" applyNumberFormat="1" applyFont="1" applyFill="1" applyBorder="1" applyAlignment="1">
      <alignment horizontal="right" vertical="center"/>
    </xf>
    <xf numFmtId="171" fontId="11" fillId="2" borderId="3" xfId="0" applyNumberFormat="1" applyFont="1" applyFill="1" applyBorder="1" applyAlignment="1">
      <alignment horizontal="right" vertical="center"/>
    </xf>
    <xf numFmtId="168" fontId="11" fillId="3" borderId="3" xfId="0" applyNumberFormat="1" applyFont="1" applyFill="1" applyBorder="1" applyAlignment="1">
      <alignment horizontal="right" vertical="center"/>
    </xf>
    <xf numFmtId="168" fontId="25" fillId="0" borderId="0" xfId="0" applyNumberFormat="1" applyFont="1"/>
    <xf numFmtId="0" fontId="11" fillId="0" borderId="1" xfId="0" applyFont="1" applyBorder="1"/>
    <xf numFmtId="168" fontId="57" fillId="10" borderId="0" xfId="0" applyNumberFormat="1" applyFont="1" applyFill="1" applyAlignment="1">
      <alignment horizontal="right" vertical="center"/>
    </xf>
    <xf numFmtId="0" fontId="11" fillId="10" borderId="0" xfId="0" applyFont="1" applyFill="1"/>
    <xf numFmtId="168" fontId="11" fillId="9" borderId="0" xfId="0" applyNumberFormat="1" applyFont="1" applyFill="1" applyAlignment="1">
      <alignment horizontal="right" vertical="center"/>
    </xf>
    <xf numFmtId="182" fontId="11" fillId="3" borderId="2" xfId="0" applyNumberFormat="1" applyFont="1" applyFill="1" applyBorder="1" applyAlignment="1">
      <alignment horizontal="right"/>
    </xf>
    <xf numFmtId="0" fontId="83" fillId="0" borderId="0" xfId="0" applyFont="1" applyAlignment="1">
      <alignment horizontal="left"/>
    </xf>
    <xf numFmtId="0" fontId="78" fillId="4" borderId="0" xfId="0" applyFont="1" applyFill="1" applyAlignment="1">
      <alignment horizontal="right"/>
    </xf>
    <xf numFmtId="0" fontId="0" fillId="4" borderId="0" xfId="0" applyFill="1" applyAlignment="1">
      <alignment horizontal="right"/>
    </xf>
    <xf numFmtId="0" fontId="2" fillId="0" borderId="26" xfId="0" applyFont="1" applyBorder="1" applyAlignment="1">
      <alignment horizontal="left"/>
    </xf>
    <xf numFmtId="0" fontId="9" fillId="0" borderId="26" xfId="0" applyFont="1" applyBorder="1" applyAlignment="1">
      <alignment horizontal="right"/>
    </xf>
    <xf numFmtId="0" fontId="0" fillId="4" borderId="0" xfId="0" applyFill="1"/>
    <xf numFmtId="189" fontId="11" fillId="4" borderId="0" xfId="0" applyNumberFormat="1" applyFont="1" applyFill="1" applyAlignment="1">
      <alignment horizontal="right"/>
    </xf>
    <xf numFmtId="186" fontId="9" fillId="0" borderId="0" xfId="0" applyNumberFormat="1" applyFont="1" applyAlignment="1">
      <alignment horizontal="left"/>
    </xf>
    <xf numFmtId="186" fontId="9" fillId="0" borderId="0" xfId="0" applyNumberFormat="1" applyFont="1" applyAlignment="1">
      <alignment horizontal="right"/>
    </xf>
    <xf numFmtId="0" fontId="83" fillId="0" borderId="27" xfId="0" applyFont="1" applyBorder="1"/>
    <xf numFmtId="186" fontId="9" fillId="0" borderId="27" xfId="0" applyNumberFormat="1" applyFont="1" applyBorder="1"/>
    <xf numFmtId="186" fontId="9" fillId="0" borderId="0" xfId="0" applyNumberFormat="1" applyFont="1"/>
    <xf numFmtId="186" fontId="2" fillId="0" borderId="27" xfId="0" applyNumberFormat="1" applyFont="1" applyBorder="1"/>
    <xf numFmtId="0" fontId="2" fillId="0" borderId="27" xfId="0" applyFont="1" applyBorder="1"/>
    <xf numFmtId="186" fontId="2" fillId="0" borderId="0" xfId="0" applyNumberFormat="1" applyFont="1" applyAlignment="1">
      <alignment horizontal="right"/>
    </xf>
    <xf numFmtId="186" fontId="2" fillId="0" borderId="27" xfId="0" applyNumberFormat="1" applyFont="1" applyBorder="1" applyAlignment="1">
      <alignment horizontal="right"/>
    </xf>
    <xf numFmtId="0" fontId="2" fillId="0" borderId="0" xfId="0" applyFont="1" applyAlignment="1">
      <alignment horizontal="left" indent="1"/>
    </xf>
    <xf numFmtId="0" fontId="79" fillId="13" borderId="24" xfId="0" applyFont="1" applyFill="1" applyBorder="1" applyAlignment="1">
      <alignment horizontal="center"/>
    </xf>
    <xf numFmtId="0" fontId="79" fillId="13" borderId="23" xfId="0" applyFont="1" applyFill="1" applyBorder="1" applyAlignment="1">
      <alignment horizontal="center"/>
    </xf>
    <xf numFmtId="49" fontId="2" fillId="0" borderId="26" xfId="0" applyNumberFormat="1" applyFont="1" applyBorder="1"/>
    <xf numFmtId="49" fontId="2" fillId="0" borderId="0" xfId="0" applyNumberFormat="1" applyFont="1"/>
    <xf numFmtId="0" fontId="85" fillId="0" borderId="0" xfId="0" applyFont="1" applyAlignment="1">
      <alignment vertical="top"/>
    </xf>
    <xf numFmtId="0" fontId="86" fillId="0" borderId="0" xfId="0" applyFont="1" applyAlignment="1">
      <alignment vertical="top" wrapText="1"/>
    </xf>
    <xf numFmtId="0" fontId="37" fillId="0" borderId="0" xfId="0" applyFont="1" applyAlignment="1">
      <alignment horizontal="left" vertical="top" wrapText="1"/>
    </xf>
    <xf numFmtId="0" fontId="37" fillId="0" borderId="0" xfId="0" applyFont="1" applyAlignment="1">
      <alignment wrapText="1"/>
    </xf>
    <xf numFmtId="172" fontId="11" fillId="2" borderId="3" xfId="0" applyNumberFormat="1" applyFont="1" applyFill="1" applyBorder="1" applyAlignment="1" applyProtection="1">
      <alignment horizontal="right" vertical="center"/>
      <protection locked="0"/>
    </xf>
    <xf numFmtId="171" fontId="11" fillId="2" borderId="7" xfId="0" applyNumberFormat="1" applyFont="1" applyFill="1" applyBorder="1" applyAlignment="1" applyProtection="1">
      <alignment horizontal="right" vertical="center"/>
      <protection locked="0"/>
    </xf>
    <xf numFmtId="166" fontId="11" fillId="3" borderId="0" xfId="0" applyNumberFormat="1" applyFont="1" applyFill="1" applyAlignment="1">
      <alignment horizontal="right"/>
    </xf>
    <xf numFmtId="193" fontId="2" fillId="5" borderId="2" xfId="0" applyNumberFormat="1" applyFont="1" applyFill="1" applyBorder="1" applyAlignment="1">
      <alignment horizontal="right" vertical="center"/>
    </xf>
    <xf numFmtId="168" fontId="11" fillId="5" borderId="2" xfId="0" applyNumberFormat="1" applyFont="1" applyFill="1" applyBorder="1" applyAlignment="1">
      <alignment horizontal="right" vertical="center"/>
    </xf>
    <xf numFmtId="168" fontId="2" fillId="5" borderId="7" xfId="0" applyNumberFormat="1" applyFont="1" applyFill="1" applyBorder="1" applyAlignment="1">
      <alignment horizontal="right" vertical="center"/>
    </xf>
    <xf numFmtId="168" fontId="11" fillId="0" borderId="0" xfId="0" applyNumberFormat="1" applyFont="1" applyAlignment="1">
      <alignment horizontal="right"/>
    </xf>
    <xf numFmtId="184" fontId="11" fillId="0" borderId="14" xfId="0" applyNumberFormat="1" applyFont="1" applyBorder="1" applyAlignment="1" applyProtection="1">
      <alignment horizontal="right" vertical="center"/>
      <protection locked="0"/>
    </xf>
    <xf numFmtId="184" fontId="11" fillId="0" borderId="3" xfId="0" applyNumberFormat="1" applyFont="1" applyBorder="1" applyAlignment="1" applyProtection="1">
      <alignment horizontal="right" vertical="center"/>
      <protection locked="0"/>
    </xf>
    <xf numFmtId="184" fontId="11" fillId="0" borderId="2" xfId="0" applyNumberFormat="1" applyFont="1" applyBorder="1" applyAlignment="1" applyProtection="1">
      <alignment horizontal="right" vertical="center"/>
      <protection locked="0"/>
    </xf>
    <xf numFmtId="168" fontId="2" fillId="5" borderId="3" xfId="0" applyNumberFormat="1" applyFont="1" applyFill="1" applyBorder="1" applyAlignment="1">
      <alignment horizontal="right" vertical="center"/>
    </xf>
    <xf numFmtId="168" fontId="11" fillId="5" borderId="3" xfId="0" applyNumberFormat="1" applyFont="1" applyFill="1" applyBorder="1" applyAlignment="1">
      <alignment horizontal="right" vertical="center"/>
    </xf>
    <xf numFmtId="0" fontId="88" fillId="0" borderId="0" xfId="0" applyFont="1" applyAlignment="1">
      <alignment vertical="center"/>
    </xf>
    <xf numFmtId="0" fontId="42" fillId="0" borderId="0" xfId="0" applyFont="1" applyAlignment="1">
      <alignment vertical="top"/>
    </xf>
    <xf numFmtId="168" fontId="2" fillId="5" borderId="6" xfId="0" applyNumberFormat="1" applyFont="1" applyFill="1" applyBorder="1" applyAlignment="1">
      <alignment horizontal="right" vertical="center"/>
    </xf>
    <xf numFmtId="168" fontId="11" fillId="5" borderId="6" xfId="0" applyNumberFormat="1" applyFont="1" applyFill="1" applyBorder="1" applyAlignment="1">
      <alignment horizontal="right" vertical="center"/>
    </xf>
    <xf numFmtId="168" fontId="2" fillId="5" borderId="2" xfId="0" applyNumberFormat="1" applyFont="1" applyFill="1" applyBorder="1" applyAlignment="1">
      <alignment horizontal="right" vertical="center"/>
    </xf>
    <xf numFmtId="168" fontId="49" fillId="5" borderId="0" xfId="0" applyNumberFormat="1" applyFont="1" applyFill="1" applyAlignment="1">
      <alignment horizontal="right" vertical="center"/>
    </xf>
    <xf numFmtId="168" fontId="49" fillId="5" borderId="2" xfId="0" applyNumberFormat="1" applyFont="1" applyFill="1" applyBorder="1" applyAlignment="1">
      <alignment horizontal="right" vertical="center"/>
    </xf>
    <xf numFmtId="168" fontId="57" fillId="5" borderId="2" xfId="0" applyNumberFormat="1" applyFont="1" applyFill="1" applyBorder="1" applyAlignment="1">
      <alignment horizontal="right" vertical="center"/>
    </xf>
    <xf numFmtId="171" fontId="2" fillId="2" borderId="0" xfId="0" applyNumberFormat="1" applyFont="1" applyFill="1" applyAlignment="1">
      <alignment horizontal="right" vertical="center"/>
    </xf>
    <xf numFmtId="171" fontId="11" fillId="2" borderId="0" xfId="0" applyNumberFormat="1" applyFont="1" applyFill="1" applyAlignment="1">
      <alignment horizontal="right" vertical="center"/>
    </xf>
    <xf numFmtId="0" fontId="46" fillId="0" borderId="0" xfId="0" applyFont="1"/>
    <xf numFmtId="0" fontId="8" fillId="0" borderId="2" xfId="0" applyFont="1" applyBorder="1" applyAlignment="1">
      <alignment horizontal="right" vertical="center"/>
    </xf>
    <xf numFmtId="166" fontId="20" fillId="0" borderId="0" xfId="0" applyNumberFormat="1" applyFont="1"/>
    <xf numFmtId="4" fontId="20" fillId="0" borderId="0" xfId="0" applyNumberFormat="1" applyFont="1"/>
    <xf numFmtId="194" fontId="20" fillId="0" borderId="0" xfId="0" applyNumberFormat="1" applyFont="1"/>
    <xf numFmtId="164" fontId="2" fillId="0" borderId="0" xfId="0" applyNumberFormat="1" applyFont="1"/>
    <xf numFmtId="186" fontId="2" fillId="0" borderId="21" xfId="0" applyNumberFormat="1" applyFont="1" applyBorder="1" applyAlignment="1">
      <alignment horizontal="right"/>
    </xf>
    <xf numFmtId="186" fontId="2" fillId="0" borderId="0" xfId="0" applyNumberFormat="1" applyFont="1" applyAlignment="1">
      <alignment horizontal="left"/>
    </xf>
    <xf numFmtId="0" fontId="87" fillId="0" borderId="0" xfId="0" applyFont="1" applyAlignment="1">
      <alignment horizontal="left" indent="1"/>
    </xf>
    <xf numFmtId="0" fontId="11" fillId="11" borderId="2" xfId="0" applyFont="1" applyFill="1" applyBorder="1" applyAlignment="1">
      <alignment vertical="center"/>
    </xf>
    <xf numFmtId="0" fontId="69" fillId="0" borderId="0" xfId="0" applyFont="1"/>
    <xf numFmtId="2" fontId="0" fillId="0" borderId="0" xfId="0" applyNumberFormat="1"/>
    <xf numFmtId="0" fontId="81" fillId="0" borderId="0" xfId="0" applyFont="1" applyAlignment="1">
      <alignment horizontal="left" readingOrder="1"/>
    </xf>
    <xf numFmtId="0" fontId="11" fillId="2" borderId="0" xfId="0" applyFont="1" applyFill="1" applyAlignment="1">
      <alignment vertical="center"/>
    </xf>
    <xf numFmtId="166" fontId="11" fillId="2" borderId="0" xfId="0" applyNumberFormat="1" applyFont="1" applyFill="1" applyAlignment="1">
      <alignment horizontal="right" vertical="center"/>
    </xf>
    <xf numFmtId="168" fontId="11" fillId="3" borderId="17" xfId="0" applyNumberFormat="1" applyFont="1" applyFill="1" applyBorder="1" applyAlignment="1">
      <alignment horizontal="right"/>
    </xf>
    <xf numFmtId="168" fontId="41" fillId="3" borderId="0" xfId="0" applyNumberFormat="1" applyFont="1" applyFill="1" applyAlignment="1">
      <alignment horizontal="right"/>
    </xf>
    <xf numFmtId="168" fontId="11" fillId="5" borderId="17" xfId="0" applyNumberFormat="1" applyFont="1" applyFill="1" applyBorder="1" applyAlignment="1">
      <alignment horizontal="right"/>
    </xf>
    <xf numFmtId="184" fontId="11" fillId="2" borderId="6" xfId="0" applyNumberFormat="1" applyFont="1" applyFill="1" applyBorder="1" applyAlignment="1">
      <alignment horizontal="right" vertical="center"/>
    </xf>
    <xf numFmtId="184" fontId="11" fillId="3" borderId="6" xfId="0" applyNumberFormat="1" applyFont="1" applyFill="1" applyBorder="1" applyAlignment="1">
      <alignment horizontal="right" vertical="center"/>
    </xf>
    <xf numFmtId="168" fontId="11" fillId="2" borderId="0" xfId="0" applyNumberFormat="1" applyFont="1" applyFill="1"/>
    <xf numFmtId="168" fontId="11" fillId="2" borderId="3" xfId="0" applyNumberFormat="1" applyFont="1" applyFill="1" applyBorder="1"/>
    <xf numFmtId="185" fontId="11" fillId="2" borderId="4" xfId="0" applyNumberFormat="1" applyFont="1" applyFill="1" applyBorder="1"/>
    <xf numFmtId="169" fontId="11" fillId="2" borderId="0" xfId="0" applyNumberFormat="1" applyFont="1" applyFill="1" applyAlignment="1">
      <alignment horizontal="right"/>
    </xf>
    <xf numFmtId="166" fontId="11" fillId="2" borderId="15" xfId="0" applyNumberFormat="1" applyFont="1" applyFill="1" applyBorder="1" applyAlignment="1">
      <alignment horizontal="right"/>
    </xf>
    <xf numFmtId="170" fontId="11" fillId="2" borderId="0" xfId="0" applyNumberFormat="1" applyFont="1" applyFill="1" applyAlignment="1">
      <alignment horizontal="right"/>
    </xf>
    <xf numFmtId="186" fontId="11" fillId="2" borderId="15" xfId="0" applyNumberFormat="1" applyFont="1" applyFill="1" applyBorder="1" applyAlignment="1">
      <alignment horizontal="right"/>
    </xf>
    <xf numFmtId="171" fontId="11" fillId="2" borderId="2" xfId="0" applyNumberFormat="1" applyFont="1" applyFill="1" applyBorder="1" applyAlignment="1">
      <alignment horizontal="right" vertical="center"/>
    </xf>
    <xf numFmtId="172" fontId="2" fillId="3" borderId="2" xfId="0" applyNumberFormat="1" applyFont="1" applyFill="1" applyBorder="1" applyAlignment="1">
      <alignment horizontal="right" vertical="center"/>
    </xf>
    <xf numFmtId="175" fontId="2" fillId="3" borderId="2" xfId="0" applyNumberFormat="1" applyFont="1" applyFill="1" applyBorder="1" applyAlignment="1">
      <alignment horizontal="right" vertical="center"/>
    </xf>
    <xf numFmtId="184" fontId="2" fillId="3" borderId="2" xfId="0" applyNumberFormat="1" applyFont="1" applyFill="1" applyBorder="1" applyAlignment="1" applyProtection="1">
      <alignment horizontal="right" vertical="center"/>
      <protection locked="0"/>
    </xf>
    <xf numFmtId="184" fontId="11" fillId="3" borderId="2" xfId="0" applyNumberFormat="1" applyFont="1" applyFill="1" applyBorder="1" applyAlignment="1" applyProtection="1">
      <alignment horizontal="right" vertical="center"/>
      <protection locked="0"/>
    </xf>
    <xf numFmtId="184" fontId="2" fillId="3" borderId="2" xfId="0" applyNumberFormat="1" applyFont="1" applyFill="1" applyBorder="1" applyAlignment="1">
      <alignment horizontal="right" vertical="center"/>
    </xf>
    <xf numFmtId="184" fontId="11" fillId="3" borderId="2" xfId="0" applyNumberFormat="1" applyFont="1" applyFill="1" applyBorder="1" applyAlignment="1">
      <alignment horizontal="right" vertical="center"/>
    </xf>
    <xf numFmtId="0" fontId="49" fillId="0" borderId="28" xfId="0" applyFont="1" applyBorder="1" applyAlignment="1">
      <alignment horizontal="left" vertical="center" indent="1"/>
    </xf>
    <xf numFmtId="0" fontId="49" fillId="0" borderId="29" xfId="0" applyFont="1" applyBorder="1" applyAlignment="1">
      <alignment vertical="center"/>
    </xf>
    <xf numFmtId="0" fontId="49" fillId="0" borderId="29" xfId="0" applyFont="1" applyBorder="1"/>
    <xf numFmtId="171" fontId="49" fillId="2" borderId="29" xfId="0" applyNumberFormat="1" applyFont="1" applyFill="1" applyBorder="1" applyAlignment="1">
      <alignment horizontal="right" vertical="center"/>
    </xf>
    <xf numFmtId="0" fontId="49" fillId="0" borderId="30" xfId="0" applyFont="1" applyBorder="1" applyAlignment="1">
      <alignment horizontal="left" vertical="center" indent="1"/>
    </xf>
    <xf numFmtId="0" fontId="49" fillId="0" borderId="31" xfId="0" applyFont="1" applyBorder="1" applyAlignment="1">
      <alignment horizontal="left" vertical="center" indent="1"/>
    </xf>
    <xf numFmtId="0" fontId="49" fillId="0" borderId="32" xfId="0" applyFont="1" applyBorder="1" applyAlignment="1">
      <alignment vertical="center"/>
    </xf>
    <xf numFmtId="0" fontId="49" fillId="0" borderId="32" xfId="0" applyFont="1" applyBorder="1"/>
    <xf numFmtId="171" fontId="49" fillId="2" borderId="32" xfId="0" applyNumberFormat="1" applyFont="1" applyFill="1" applyBorder="1" applyAlignment="1">
      <alignment horizontal="right" vertical="center"/>
    </xf>
    <xf numFmtId="171" fontId="49" fillId="9" borderId="29" xfId="0" applyNumberFormat="1" applyFont="1" applyFill="1" applyBorder="1" applyAlignment="1">
      <alignment horizontal="right" vertical="center"/>
    </xf>
    <xf numFmtId="171" fontId="49" fillId="9" borderId="0" xfId="0" applyNumberFormat="1" applyFont="1" applyFill="1" applyAlignment="1">
      <alignment horizontal="right" vertical="center"/>
    </xf>
    <xf numFmtId="171" fontId="57" fillId="9" borderId="0" xfId="0" applyNumberFormat="1" applyFont="1" applyFill="1" applyAlignment="1">
      <alignment horizontal="right" vertical="center"/>
    </xf>
    <xf numFmtId="171" fontId="49" fillId="9" borderId="32" xfId="0" applyNumberFormat="1" applyFont="1" applyFill="1" applyBorder="1" applyAlignment="1">
      <alignment horizontal="right" vertical="center"/>
    </xf>
    <xf numFmtId="171" fontId="2" fillId="9" borderId="0" xfId="0" applyNumberFormat="1" applyFont="1" applyFill="1" applyAlignment="1">
      <alignment horizontal="right" vertical="center"/>
    </xf>
    <xf numFmtId="177" fontId="49" fillId="2" borderId="29" xfId="0" applyNumberFormat="1" applyFont="1" applyFill="1" applyBorder="1" applyAlignment="1">
      <alignment horizontal="right" vertical="center"/>
    </xf>
    <xf numFmtId="177" fontId="49" fillId="2" borderId="0" xfId="0" applyNumberFormat="1" applyFont="1" applyFill="1" applyAlignment="1">
      <alignment horizontal="right" vertical="center"/>
    </xf>
    <xf numFmtId="177" fontId="49" fillId="2" borderId="32" xfId="0" applyNumberFormat="1" applyFont="1" applyFill="1" applyBorder="1" applyAlignment="1">
      <alignment horizontal="right" vertical="center"/>
    </xf>
    <xf numFmtId="168" fontId="2" fillId="0" borderId="14" xfId="0" applyNumberFormat="1" applyFont="1" applyBorder="1" applyAlignment="1">
      <alignment horizontal="right" vertical="center"/>
    </xf>
    <xf numFmtId="168" fontId="11" fillId="0" borderId="14" xfId="0" applyNumberFormat="1" applyFont="1" applyBorder="1"/>
    <xf numFmtId="167" fontId="11" fillId="2" borderId="2" xfId="0" applyNumberFormat="1" applyFont="1" applyFill="1" applyBorder="1" applyAlignment="1">
      <alignment horizontal="left" vertical="center"/>
    </xf>
    <xf numFmtId="0" fontId="90" fillId="0" borderId="0" xfId="0" applyFont="1" applyAlignment="1">
      <alignment horizontal="right" vertical="center"/>
    </xf>
    <xf numFmtId="173" fontId="2" fillId="0" borderId="0" xfId="0" applyNumberFormat="1" applyFont="1" applyAlignment="1">
      <alignment horizontal="right" vertical="center"/>
    </xf>
    <xf numFmtId="173" fontId="11" fillId="0" borderId="0" xfId="0" applyNumberFormat="1" applyFont="1" applyAlignment="1">
      <alignment horizontal="right" vertical="center"/>
    </xf>
    <xf numFmtId="173" fontId="2" fillId="10" borderId="0" xfId="0" applyNumberFormat="1" applyFont="1" applyFill="1" applyAlignment="1">
      <alignment horizontal="right" vertical="center"/>
    </xf>
    <xf numFmtId="171" fontId="2" fillId="0" borderId="0" xfId="0" applyNumberFormat="1" applyFont="1" applyAlignment="1">
      <alignment horizontal="left" vertical="center" indent="1"/>
    </xf>
    <xf numFmtId="0" fontId="49" fillId="0" borderId="0" xfId="0" applyFont="1" applyAlignment="1">
      <alignment horizontal="left" vertical="center"/>
    </xf>
    <xf numFmtId="177" fontId="57" fillId="2" borderId="33" xfId="0" applyNumberFormat="1" applyFont="1" applyFill="1" applyBorder="1" applyAlignment="1">
      <alignment horizontal="right" vertical="center"/>
    </xf>
    <xf numFmtId="177" fontId="57" fillId="2" borderId="0" xfId="0" applyNumberFormat="1" applyFont="1" applyFill="1" applyAlignment="1">
      <alignment horizontal="right" vertical="center"/>
    </xf>
    <xf numFmtId="171" fontId="57" fillId="2" borderId="33" xfId="0" applyNumberFormat="1" applyFont="1" applyFill="1" applyBorder="1" applyAlignment="1">
      <alignment horizontal="right" vertical="center"/>
    </xf>
    <xf numFmtId="171" fontId="57" fillId="2" borderId="32" xfId="0" applyNumberFormat="1" applyFont="1" applyFill="1" applyBorder="1" applyAlignment="1">
      <alignment horizontal="right" vertical="center"/>
    </xf>
    <xf numFmtId="171" fontId="2" fillId="0" borderId="2" xfId="0" applyNumberFormat="1" applyFont="1" applyBorder="1" applyAlignment="1">
      <alignment horizontal="right" vertical="center"/>
    </xf>
    <xf numFmtId="171" fontId="2" fillId="2" borderId="2" xfId="0" applyNumberFormat="1" applyFont="1" applyFill="1" applyBorder="1" applyAlignment="1">
      <alignment horizontal="right" vertical="center"/>
    </xf>
    <xf numFmtId="168" fontId="11" fillId="0" borderId="14" xfId="0" applyNumberFormat="1" applyFont="1" applyBorder="1" applyAlignment="1">
      <alignment horizontal="right" vertical="center"/>
    </xf>
    <xf numFmtId="168" fontId="2" fillId="2" borderId="14" xfId="0" applyNumberFormat="1" applyFont="1" applyFill="1" applyBorder="1" applyAlignment="1">
      <alignment horizontal="right" vertical="center"/>
    </xf>
    <xf numFmtId="168" fontId="11" fillId="2" borderId="14" xfId="0" applyNumberFormat="1" applyFont="1" applyFill="1" applyBorder="1" applyAlignment="1">
      <alignment horizontal="right" vertical="center"/>
    </xf>
    <xf numFmtId="0" fontId="2" fillId="0" borderId="14" xfId="0" applyFont="1" applyBorder="1"/>
    <xf numFmtId="0" fontId="2" fillId="0" borderId="14" xfId="0" applyFont="1" applyBorder="1" applyAlignment="1">
      <alignment horizontal="left" vertical="center"/>
    </xf>
    <xf numFmtId="3" fontId="2" fillId="9" borderId="14" xfId="0" applyNumberFormat="1" applyFont="1" applyFill="1" applyBorder="1"/>
    <xf numFmtId="185" fontId="57" fillId="0" borderId="14" xfId="0" applyNumberFormat="1" applyFont="1" applyBorder="1" applyAlignment="1">
      <alignment horizontal="right" vertical="center"/>
    </xf>
    <xf numFmtId="3" fontId="2" fillId="9" borderId="14" xfId="0" applyNumberFormat="1" applyFont="1" applyFill="1" applyBorder="1" applyProtection="1">
      <protection locked="0"/>
    </xf>
    <xf numFmtId="3" fontId="2" fillId="9" borderId="14" xfId="0" applyNumberFormat="1" applyFont="1" applyFill="1" applyBorder="1" applyAlignment="1" applyProtection="1">
      <alignment horizontal="right"/>
      <protection locked="0"/>
    </xf>
    <xf numFmtId="0" fontId="2" fillId="11" borderId="34" xfId="0" applyFont="1" applyFill="1" applyBorder="1" applyAlignment="1">
      <alignment vertical="center"/>
    </xf>
    <xf numFmtId="168" fontId="2" fillId="15" borderId="34" xfId="0" applyNumberFormat="1" applyFont="1" applyFill="1" applyBorder="1" applyAlignment="1">
      <alignment horizontal="right" vertical="center"/>
    </xf>
    <xf numFmtId="185" fontId="11" fillId="3" borderId="14" xfId="0" applyNumberFormat="1" applyFont="1" applyFill="1" applyBorder="1" applyAlignment="1">
      <alignment horizontal="right" vertical="center"/>
    </xf>
    <xf numFmtId="168" fontId="11" fillId="2" borderId="19" xfId="0" applyNumberFormat="1" applyFont="1" applyFill="1" applyBorder="1" applyAlignment="1">
      <alignment horizontal="right" vertical="center"/>
    </xf>
    <xf numFmtId="0" fontId="83" fillId="0" borderId="35" xfId="0" applyFont="1" applyBorder="1"/>
    <xf numFmtId="0" fontId="83" fillId="0" borderId="36" xfId="0" applyFont="1" applyBorder="1"/>
    <xf numFmtId="0" fontId="14" fillId="0" borderId="37" xfId="0" applyFont="1" applyBorder="1" applyAlignment="1">
      <alignment horizontal="left"/>
    </xf>
    <xf numFmtId="0" fontId="11" fillId="7" borderId="24" xfId="0" applyFont="1" applyFill="1" applyBorder="1" applyAlignment="1">
      <alignment horizontal="center"/>
    </xf>
    <xf numFmtId="0" fontId="11" fillId="7" borderId="23" xfId="0" applyFont="1" applyFill="1" applyBorder="1" applyAlignment="1">
      <alignment horizontal="center"/>
    </xf>
    <xf numFmtId="0" fontId="2" fillId="7" borderId="24" xfId="0" applyFont="1" applyFill="1" applyBorder="1" applyAlignment="1">
      <alignment horizontal="center"/>
    </xf>
    <xf numFmtId="0" fontId="2" fillId="7" borderId="23" xfId="0" applyFont="1" applyFill="1" applyBorder="1" applyAlignment="1">
      <alignment horizontal="center"/>
    </xf>
    <xf numFmtId="0" fontId="2" fillId="11" borderId="0" xfId="0" applyFont="1" applyFill="1" applyAlignment="1">
      <alignment vertical="center"/>
    </xf>
    <xf numFmtId="164" fontId="2" fillId="11" borderId="0" xfId="0" applyNumberFormat="1" applyFont="1" applyFill="1" applyAlignment="1">
      <alignment horizontal="right" vertical="center"/>
    </xf>
    <xf numFmtId="164" fontId="11" fillId="11" borderId="0" xfId="0" applyNumberFormat="1" applyFont="1" applyFill="1" applyAlignment="1">
      <alignment horizontal="right" vertical="center"/>
    </xf>
    <xf numFmtId="184" fontId="2" fillId="11" borderId="2" xfId="0" applyNumberFormat="1" applyFont="1" applyFill="1" applyBorder="1" applyAlignment="1">
      <alignment horizontal="right" vertical="center"/>
    </xf>
    <xf numFmtId="184" fontId="11" fillId="11" borderId="2" xfId="0" applyNumberFormat="1" applyFont="1" applyFill="1" applyBorder="1" applyAlignment="1">
      <alignment horizontal="right" vertical="center"/>
    </xf>
    <xf numFmtId="174" fontId="2" fillId="11" borderId="2" xfId="0" applyNumberFormat="1" applyFont="1" applyFill="1" applyBorder="1" applyAlignment="1">
      <alignment horizontal="right" vertical="center"/>
    </xf>
    <xf numFmtId="174" fontId="2" fillId="3" borderId="2" xfId="0" applyNumberFormat="1" applyFont="1" applyFill="1" applyBorder="1" applyAlignment="1">
      <alignment horizontal="right" vertical="center"/>
    </xf>
    <xf numFmtId="174" fontId="11" fillId="11" borderId="2" xfId="0" applyNumberFormat="1" applyFont="1" applyFill="1" applyBorder="1" applyAlignment="1">
      <alignment horizontal="right" vertical="center"/>
    </xf>
    <xf numFmtId="0" fontId="25" fillId="13" borderId="0" xfId="0" applyFont="1" applyFill="1" applyAlignment="1">
      <alignment horizontal="left"/>
    </xf>
    <xf numFmtId="0" fontId="25" fillId="7" borderId="0" xfId="0" applyFont="1" applyFill="1" applyAlignment="1">
      <alignment horizontal="left"/>
    </xf>
    <xf numFmtId="0" fontId="78" fillId="13" borderId="24" xfId="0" applyFont="1" applyFill="1" applyBorder="1" applyAlignment="1">
      <alignment horizontal="left"/>
    </xf>
    <xf numFmtId="171" fontId="2" fillId="2" borderId="19" xfId="0" applyNumberFormat="1" applyFont="1" applyFill="1" applyBorder="1" applyAlignment="1">
      <alignment horizontal="right" vertical="center"/>
    </xf>
    <xf numFmtId="171" fontId="11" fillId="2" borderId="19" xfId="0" applyNumberFormat="1" applyFont="1" applyFill="1" applyBorder="1" applyAlignment="1">
      <alignment horizontal="right" vertical="center"/>
    </xf>
    <xf numFmtId="185" fontId="2" fillId="2" borderId="2" xfId="0" applyNumberFormat="1" applyFont="1" applyFill="1" applyBorder="1" applyAlignment="1">
      <alignment horizontal="right" vertical="center"/>
    </xf>
    <xf numFmtId="185" fontId="11" fillId="2" borderId="2" xfId="0" applyNumberFormat="1" applyFont="1" applyFill="1" applyBorder="1" applyAlignment="1">
      <alignment horizontal="right" vertical="center"/>
    </xf>
    <xf numFmtId="0" fontId="26" fillId="0" borderId="15" xfId="0" applyFont="1" applyBorder="1"/>
    <xf numFmtId="170" fontId="2" fillId="0" borderId="21" xfId="0" applyNumberFormat="1" applyFont="1" applyBorder="1" applyAlignment="1">
      <alignment horizontal="right"/>
    </xf>
    <xf numFmtId="185" fontId="11" fillId="3" borderId="15" xfId="0" applyNumberFormat="1" applyFont="1" applyFill="1" applyBorder="1"/>
    <xf numFmtId="0" fontId="8" fillId="0" borderId="0" xfId="0" applyFont="1" applyAlignment="1">
      <alignment horizontal="right" vertical="center"/>
    </xf>
    <xf numFmtId="185" fontId="11" fillId="0" borderId="15" xfId="0" applyNumberFormat="1" applyFont="1" applyBorder="1" applyAlignment="1">
      <alignment horizontal="right"/>
    </xf>
    <xf numFmtId="171" fontId="49" fillId="2" borderId="0" xfId="0" applyNumberFormat="1" applyFont="1" applyFill="1" applyAlignment="1">
      <alignment horizontal="right" vertical="center"/>
    </xf>
    <xf numFmtId="171" fontId="57" fillId="2" borderId="0" xfId="0" applyNumberFormat="1" applyFont="1" applyFill="1" applyAlignment="1">
      <alignment horizontal="right" vertical="center"/>
    </xf>
    <xf numFmtId="3" fontId="2" fillId="9" borderId="0" xfId="0" applyNumberFormat="1" applyFont="1" applyFill="1" applyAlignment="1">
      <alignment horizontal="right" vertical="center"/>
    </xf>
    <xf numFmtId="3" fontId="11" fillId="3" borderId="0" xfId="0" applyNumberFormat="1" applyFont="1" applyFill="1" applyProtection="1">
      <protection locked="0"/>
    </xf>
    <xf numFmtId="186" fontId="9" fillId="0" borderId="0" xfId="0" applyNumberFormat="1" applyFont="1" applyAlignment="1">
      <alignment horizontal="center" vertical="center"/>
    </xf>
    <xf numFmtId="168" fontId="78" fillId="0" borderId="0" xfId="0" applyNumberFormat="1" applyFont="1" applyAlignment="1">
      <alignment horizontal="right"/>
    </xf>
    <xf numFmtId="165" fontId="11" fillId="7" borderId="0" xfId="0" applyNumberFormat="1" applyFont="1" applyFill="1" applyAlignment="1">
      <alignment horizontal="right"/>
    </xf>
    <xf numFmtId="165" fontId="9" fillId="0" borderId="0" xfId="0" applyNumberFormat="1" applyFont="1"/>
    <xf numFmtId="165" fontId="11" fillId="7" borderId="23" xfId="0" applyNumberFormat="1" applyFont="1" applyFill="1" applyBorder="1" applyAlignment="1">
      <alignment horizontal="right"/>
    </xf>
    <xf numFmtId="0" fontId="11" fillId="7" borderId="0" xfId="0" applyFont="1" applyFill="1" applyAlignment="1">
      <alignment horizontal="left"/>
    </xf>
    <xf numFmtId="196" fontId="2" fillId="7" borderId="0" xfId="0" applyNumberFormat="1" applyFont="1" applyFill="1" applyAlignment="1">
      <alignment horizontal="left"/>
    </xf>
    <xf numFmtId="196" fontId="2" fillId="7" borderId="23" xfId="0" applyNumberFormat="1" applyFont="1" applyFill="1" applyBorder="1" applyAlignment="1">
      <alignment horizontal="left"/>
    </xf>
    <xf numFmtId="168" fontId="9" fillId="0" borderId="0" xfId="0" applyNumberFormat="1" applyFont="1" applyAlignment="1">
      <alignment horizontal="right"/>
    </xf>
    <xf numFmtId="164" fontId="9" fillId="0" borderId="0" xfId="0" applyNumberFormat="1" applyFont="1"/>
    <xf numFmtId="0" fontId="2" fillId="0" borderId="38" xfId="0" applyFont="1" applyBorder="1" applyAlignment="1">
      <alignment vertical="center"/>
    </xf>
    <xf numFmtId="0" fontId="11" fillId="9" borderId="38" xfId="0" applyFont="1" applyFill="1" applyBorder="1" applyAlignment="1">
      <alignment vertical="center"/>
    </xf>
    <xf numFmtId="0" fontId="11" fillId="0" borderId="38" xfId="0" applyFont="1" applyBorder="1" applyAlignment="1">
      <alignment vertical="center"/>
    </xf>
    <xf numFmtId="0" fontId="11" fillId="7" borderId="38" xfId="0" applyFont="1" applyFill="1" applyBorder="1" applyAlignment="1">
      <alignment vertical="center"/>
    </xf>
    <xf numFmtId="166" fontId="11" fillId="9" borderId="23" xfId="0" applyNumberFormat="1" applyFont="1" applyFill="1" applyBorder="1" applyAlignment="1">
      <alignment horizontal="right" vertical="center"/>
    </xf>
    <xf numFmtId="166" fontId="11" fillId="0" borderId="23" xfId="0" applyNumberFormat="1" applyFont="1" applyBorder="1" applyAlignment="1">
      <alignment horizontal="right" vertical="center"/>
    </xf>
    <xf numFmtId="166" fontId="11" fillId="7" borderId="23" xfId="0" applyNumberFormat="1" applyFont="1" applyFill="1" applyBorder="1" applyAlignment="1">
      <alignment horizontal="right" vertical="center"/>
    </xf>
    <xf numFmtId="0" fontId="8" fillId="0" borderId="0" xfId="0" applyFont="1" applyAlignment="1">
      <alignment horizontal="center" vertical="top"/>
    </xf>
    <xf numFmtId="0" fontId="38" fillId="0" borderId="0" xfId="0" applyFont="1" applyAlignment="1">
      <alignment horizontal="right"/>
    </xf>
    <xf numFmtId="168" fontId="11" fillId="0" borderId="6" xfId="0" applyNumberFormat="1" applyFont="1" applyBorder="1"/>
    <xf numFmtId="168" fontId="2" fillId="0" borderId="0" xfId="0" applyNumberFormat="1" applyFont="1" applyAlignment="1">
      <alignment horizontal="right"/>
    </xf>
    <xf numFmtId="168" fontId="2" fillId="0" borderId="3" xfId="0" applyNumberFormat="1" applyFont="1" applyBorder="1" applyAlignment="1">
      <alignment horizontal="right"/>
    </xf>
    <xf numFmtId="185" fontId="2" fillId="0" borderId="4" xfId="0" applyNumberFormat="1" applyFont="1" applyBorder="1" applyAlignment="1">
      <alignment horizontal="right"/>
    </xf>
    <xf numFmtId="171" fontId="49" fillId="0" borderId="29" xfId="0" applyNumberFormat="1" applyFont="1" applyBorder="1" applyAlignment="1">
      <alignment horizontal="right" vertical="center"/>
    </xf>
    <xf numFmtId="171" fontId="49" fillId="0" borderId="0" xfId="0" applyNumberFormat="1" applyFont="1" applyAlignment="1">
      <alignment horizontal="right" vertical="center"/>
    </xf>
    <xf numFmtId="171" fontId="49" fillId="0" borderId="32" xfId="0" applyNumberFormat="1" applyFont="1" applyBorder="1" applyAlignment="1">
      <alignment horizontal="right" vertical="center"/>
    </xf>
    <xf numFmtId="171" fontId="57" fillId="0" borderId="29" xfId="0" applyNumberFormat="1" applyFont="1" applyBorder="1" applyAlignment="1">
      <alignment horizontal="right" vertical="center"/>
    </xf>
    <xf numFmtId="171" fontId="57" fillId="0" borderId="0" xfId="0" applyNumberFormat="1" applyFont="1" applyAlignment="1">
      <alignment horizontal="right" vertical="center"/>
    </xf>
    <xf numFmtId="171" fontId="57" fillId="0" borderId="32" xfId="0" applyNumberFormat="1" applyFont="1" applyBorder="1" applyAlignment="1">
      <alignment horizontal="right" vertical="center"/>
    </xf>
    <xf numFmtId="171" fontId="2" fillId="0" borderId="19" xfId="0" applyNumberFormat="1" applyFont="1" applyBorder="1" applyAlignment="1">
      <alignment horizontal="right" vertical="center"/>
    </xf>
    <xf numFmtId="171" fontId="11" fillId="0" borderId="19" xfId="0" applyNumberFormat="1" applyFont="1" applyBorder="1" applyAlignment="1">
      <alignment horizontal="right" vertical="center"/>
    </xf>
    <xf numFmtId="0" fontId="20" fillId="9" borderId="15" xfId="0" applyFont="1" applyFill="1" applyBorder="1"/>
    <xf numFmtId="197" fontId="2" fillId="0" borderId="0" xfId="0" applyNumberFormat="1" applyFont="1" applyAlignment="1">
      <alignment horizontal="right" vertical="center"/>
    </xf>
    <xf numFmtId="179" fontId="11" fillId="3" borderId="2" xfId="0" applyNumberFormat="1" applyFont="1" applyFill="1" applyBorder="1" applyAlignment="1">
      <alignment horizontal="right"/>
    </xf>
    <xf numFmtId="0" fontId="11" fillId="2" borderId="6" xfId="0" applyFont="1" applyFill="1" applyBorder="1" applyAlignment="1">
      <alignment vertical="center"/>
    </xf>
    <xf numFmtId="178" fontId="11" fillId="2" borderId="0" xfId="0" applyNumberFormat="1" applyFont="1" applyFill="1" applyAlignment="1">
      <alignment horizontal="right"/>
    </xf>
    <xf numFmtId="0" fontId="7" fillId="0" borderId="0" xfId="0" applyFont="1" applyProtection="1">
      <protection locked="0"/>
    </xf>
    <xf numFmtId="184" fontId="2" fillId="9" borderId="2" xfId="0" applyNumberFormat="1" applyFont="1" applyFill="1" applyBorder="1" applyAlignment="1">
      <alignment horizontal="right" vertical="center"/>
    </xf>
    <xf numFmtId="184" fontId="11" fillId="9" borderId="2" xfId="0" applyNumberFormat="1" applyFont="1" applyFill="1" applyBorder="1" applyAlignment="1">
      <alignment horizontal="right" vertical="center"/>
    </xf>
    <xf numFmtId="185" fontId="11" fillId="3" borderId="2" xfId="0" applyNumberFormat="1" applyFont="1" applyFill="1" applyBorder="1" applyAlignment="1">
      <alignment horizontal="right" vertical="center"/>
    </xf>
    <xf numFmtId="164" fontId="11" fillId="3" borderId="2" xfId="0" applyNumberFormat="1" applyFont="1" applyFill="1" applyBorder="1" applyAlignment="1">
      <alignment horizontal="right" vertical="center"/>
    </xf>
    <xf numFmtId="174" fontId="11" fillId="3" borderId="2" xfId="0" applyNumberFormat="1" applyFont="1" applyFill="1" applyBorder="1" applyAlignment="1">
      <alignment horizontal="right" vertical="center"/>
    </xf>
    <xf numFmtId="172" fontId="2" fillId="11" borderId="2" xfId="0" applyNumberFormat="1" applyFont="1" applyFill="1" applyBorder="1" applyAlignment="1">
      <alignment horizontal="right" vertical="center"/>
    </xf>
    <xf numFmtId="172" fontId="11" fillId="0" borderId="2" xfId="0" applyNumberFormat="1" applyFont="1" applyBorder="1" applyAlignment="1">
      <alignment horizontal="right" vertical="center"/>
    </xf>
    <xf numFmtId="0" fontId="8" fillId="0" borderId="0" xfId="0" applyFont="1" applyAlignment="1">
      <alignment vertical="center"/>
    </xf>
    <xf numFmtId="182" fontId="2" fillId="3" borderId="2" xfId="0" applyNumberFormat="1" applyFont="1" applyFill="1" applyBorder="1" applyAlignment="1">
      <alignment horizontal="right"/>
    </xf>
    <xf numFmtId="0" fontId="1" fillId="0" borderId="2" xfId="0" applyFont="1" applyBorder="1" applyAlignment="1">
      <alignment horizontal="left"/>
    </xf>
    <xf numFmtId="179" fontId="2" fillId="3" borderId="2" xfId="0" applyNumberFormat="1" applyFont="1" applyFill="1" applyBorder="1" applyAlignment="1">
      <alignment horizontal="right"/>
    </xf>
    <xf numFmtId="168" fontId="11" fillId="3" borderId="0" xfId="0" applyNumberFormat="1" applyFont="1" applyFill="1" applyAlignment="1">
      <alignment vertical="center"/>
    </xf>
    <xf numFmtId="173" fontId="57" fillId="0" borderId="32" xfId="0" applyNumberFormat="1" applyFont="1" applyBorder="1" applyAlignment="1">
      <alignment horizontal="right" vertical="center"/>
    </xf>
    <xf numFmtId="173" fontId="49" fillId="0" borderId="32" xfId="0" applyNumberFormat="1" applyFont="1" applyBorder="1" applyAlignment="1">
      <alignment horizontal="right" vertical="center"/>
    </xf>
    <xf numFmtId="173" fontId="49" fillId="0" borderId="0" xfId="0" applyNumberFormat="1" applyFont="1" applyAlignment="1">
      <alignment horizontal="right" vertical="center"/>
    </xf>
    <xf numFmtId="173" fontId="57" fillId="0" borderId="0" xfId="0" applyNumberFormat="1" applyFont="1" applyAlignment="1">
      <alignment horizontal="right" vertical="center"/>
    </xf>
    <xf numFmtId="0" fontId="26" fillId="0" borderId="0" xfId="0" applyFont="1" applyAlignment="1">
      <alignment horizontal="center"/>
    </xf>
    <xf numFmtId="0" fontId="38" fillId="0" borderId="0" xfId="0" applyFont="1" applyAlignment="1">
      <alignment horizontal="center"/>
    </xf>
    <xf numFmtId="0" fontId="28" fillId="0" borderId="0" xfId="0" applyFont="1" applyAlignment="1">
      <alignment horizontal="center"/>
    </xf>
    <xf numFmtId="0" fontId="30" fillId="0" borderId="1" xfId="0" applyFont="1" applyBorder="1" applyAlignment="1">
      <alignment horizontal="center"/>
    </xf>
    <xf numFmtId="0" fontId="2" fillId="0" borderId="6" xfId="0" applyFont="1" applyBorder="1" applyAlignment="1">
      <alignment horizontal="center" vertical="center"/>
    </xf>
    <xf numFmtId="0" fontId="2" fillId="2" borderId="6" xfId="0" applyFont="1" applyFill="1" applyBorder="1" applyAlignment="1">
      <alignment horizontal="center" vertical="center"/>
    </xf>
    <xf numFmtId="0" fontId="2" fillId="0" borderId="3" xfId="0" applyFont="1" applyBorder="1" applyAlignment="1">
      <alignment horizontal="center" vertical="center"/>
    </xf>
    <xf numFmtId="0" fontId="2" fillId="3" borderId="2" xfId="0" applyFont="1" applyFill="1" applyBorder="1" applyAlignment="1">
      <alignment horizontal="center" vertical="center"/>
    </xf>
    <xf numFmtId="0" fontId="2" fillId="11" borderId="2" xfId="0" applyFont="1" applyFill="1" applyBorder="1" applyAlignment="1">
      <alignment horizontal="center" vertical="center"/>
    </xf>
    <xf numFmtId="0" fontId="2" fillId="11" borderId="0" xfId="0" applyFont="1" applyFill="1" applyAlignment="1">
      <alignment horizontal="center" vertical="center"/>
    </xf>
    <xf numFmtId="167" fontId="2" fillId="2" borderId="2" xfId="0" applyNumberFormat="1" applyFont="1" applyFill="1" applyBorder="1" applyAlignment="1">
      <alignment horizontal="center" vertical="center" wrapText="1"/>
    </xf>
    <xf numFmtId="168" fontId="2" fillId="0" borderId="0" xfId="0" applyNumberFormat="1" applyFont="1" applyAlignment="1">
      <alignment horizontal="center" vertical="center"/>
    </xf>
    <xf numFmtId="168" fontId="2" fillId="2" borderId="2" xfId="0" applyNumberFormat="1" applyFont="1" applyFill="1" applyBorder="1" applyAlignment="1">
      <alignment horizontal="center" vertical="center"/>
    </xf>
    <xf numFmtId="166" fontId="2" fillId="0" borderId="0" xfId="0" applyNumberFormat="1" applyFont="1" applyAlignment="1">
      <alignment horizontal="center"/>
    </xf>
    <xf numFmtId="0" fontId="2" fillId="0" borderId="0" xfId="0" applyFont="1" applyAlignment="1">
      <alignment horizontal="center"/>
    </xf>
    <xf numFmtId="0" fontId="24" fillId="0" borderId="0" xfId="0" applyFont="1" applyAlignment="1">
      <alignment horizontal="center"/>
    </xf>
    <xf numFmtId="0" fontId="0" fillId="0" borderId="0" xfId="0" applyAlignment="1">
      <alignment horizontal="center"/>
    </xf>
    <xf numFmtId="0" fontId="2" fillId="0" borderId="5" xfId="0" applyFont="1" applyBorder="1" applyAlignment="1">
      <alignment horizontal="center" vertical="center"/>
    </xf>
    <xf numFmtId="0" fontId="7" fillId="0" borderId="0" xfId="0" applyFont="1" applyAlignment="1">
      <alignment horizontal="center" vertical="top"/>
    </xf>
    <xf numFmtId="1" fontId="2" fillId="0" borderId="0" xfId="0" applyNumberFormat="1" applyFont="1" applyAlignment="1">
      <alignment horizontal="center" vertical="center"/>
    </xf>
    <xf numFmtId="1" fontId="2" fillId="0" borderId="2" xfId="0" applyNumberFormat="1" applyFont="1" applyBorder="1" applyAlignment="1">
      <alignment horizontal="center" vertical="center"/>
    </xf>
    <xf numFmtId="1" fontId="2" fillId="0" borderId="3" xfId="0" applyNumberFormat="1" applyFont="1" applyBorder="1" applyAlignment="1">
      <alignment horizontal="center" vertical="center"/>
    </xf>
    <xf numFmtId="2" fontId="40" fillId="0" borderId="0" xfId="0" applyNumberFormat="1" applyFont="1" applyAlignment="1">
      <alignment horizontal="center"/>
    </xf>
    <xf numFmtId="1" fontId="2" fillId="0" borderId="17" xfId="0" applyNumberFormat="1" applyFont="1" applyBorder="1" applyAlignment="1">
      <alignment horizontal="center"/>
    </xf>
    <xf numFmtId="1" fontId="40" fillId="0" borderId="0" xfId="0" applyNumberFormat="1" applyFont="1" applyAlignment="1">
      <alignment horizontal="center"/>
    </xf>
    <xf numFmtId="1" fontId="2" fillId="0" borderId="0" xfId="0" applyNumberFormat="1" applyFont="1" applyAlignment="1">
      <alignment horizontal="center"/>
    </xf>
    <xf numFmtId="1" fontId="2" fillId="5" borderId="17" xfId="0" applyNumberFormat="1" applyFont="1" applyFill="1" applyBorder="1" applyAlignment="1">
      <alignment horizontal="center"/>
    </xf>
    <xf numFmtId="1" fontId="40" fillId="0" borderId="0" xfId="0" applyNumberFormat="1" applyFont="1"/>
    <xf numFmtId="1" fontId="47" fillId="0" borderId="0" xfId="0" applyNumberFormat="1" applyFont="1"/>
    <xf numFmtId="1" fontId="40" fillId="0" borderId="0" xfId="0" applyNumberFormat="1" applyFont="1" applyAlignment="1">
      <alignment wrapText="1"/>
    </xf>
    <xf numFmtId="0" fontId="2" fillId="0" borderId="2" xfId="0" applyFont="1" applyBorder="1" applyAlignment="1">
      <alignment horizontal="center" vertical="center"/>
    </xf>
    <xf numFmtId="0" fontId="2" fillId="0" borderId="34" xfId="0" applyFont="1" applyBorder="1" applyAlignment="1">
      <alignment wrapText="1"/>
    </xf>
    <xf numFmtId="0" fontId="2" fillId="2" borderId="2" xfId="0" applyFont="1" applyFill="1" applyBorder="1" applyAlignment="1">
      <alignment horizontal="center" vertical="center"/>
    </xf>
    <xf numFmtId="0" fontId="38" fillId="11" borderId="2" xfId="0" applyFont="1" applyFill="1" applyBorder="1" applyAlignment="1">
      <alignment horizontal="center" vertical="center"/>
    </xf>
    <xf numFmtId="1" fontId="38" fillId="0" borderId="0" xfId="0" applyNumberFormat="1" applyFont="1" applyAlignment="1">
      <alignment horizontal="center" vertical="center"/>
    </xf>
    <xf numFmtId="1" fontId="38" fillId="0" borderId="3" xfId="0" applyNumberFormat="1" applyFont="1" applyBorder="1" applyAlignment="1">
      <alignment horizontal="center" vertical="center"/>
    </xf>
    <xf numFmtId="167" fontId="38" fillId="2" borderId="6" xfId="0" applyNumberFormat="1" applyFont="1" applyFill="1" applyBorder="1" applyAlignment="1">
      <alignment horizontal="center" vertical="center"/>
    </xf>
    <xf numFmtId="167" fontId="38" fillId="2" borderId="2" xfId="0" applyNumberFormat="1" applyFont="1" applyFill="1" applyBorder="1" applyAlignment="1">
      <alignment horizontal="center" vertical="center" wrapText="1"/>
    </xf>
    <xf numFmtId="2" fontId="38" fillId="3" borderId="2" xfId="0" applyNumberFormat="1" applyFont="1" applyFill="1" applyBorder="1" applyAlignment="1">
      <alignment horizontal="center" vertical="center" wrapText="1"/>
    </xf>
    <xf numFmtId="1" fontId="38" fillId="0" borderId="0" xfId="0" applyNumberFormat="1" applyFont="1" applyAlignment="1">
      <alignment horizontal="center"/>
    </xf>
    <xf numFmtId="0" fontId="2" fillId="0" borderId="1" xfId="0" applyFont="1" applyBorder="1" applyAlignment="1">
      <alignment horizontal="right"/>
    </xf>
    <xf numFmtId="0" fontId="2" fillId="0" borderId="5" xfId="0" applyFont="1" applyBorder="1" applyAlignment="1">
      <alignment horizontal="right"/>
    </xf>
    <xf numFmtId="0" fontId="38" fillId="0" borderId="0" xfId="0" applyFont="1" applyAlignment="1">
      <alignment horizontal="center" vertical="center"/>
    </xf>
    <xf numFmtId="0" fontId="38" fillId="0" borderId="8" xfId="0" applyFont="1" applyBorder="1" applyAlignment="1">
      <alignment horizontal="center" vertical="center"/>
    </xf>
    <xf numFmtId="168" fontId="38" fillId="0" borderId="6" xfId="0" applyNumberFormat="1" applyFont="1" applyBorder="1" applyAlignment="1">
      <alignment horizontal="center" vertical="center"/>
    </xf>
    <xf numFmtId="187" fontId="2" fillId="0" borderId="0" xfId="0" applyNumberFormat="1" applyFont="1" applyAlignment="1">
      <alignment horizontal="left" vertical="center"/>
    </xf>
    <xf numFmtId="0" fontId="2" fillId="0" borderId="1" xfId="0" applyFont="1" applyBorder="1" applyAlignment="1">
      <alignment horizontal="right" vertical="center"/>
    </xf>
    <xf numFmtId="3" fontId="2" fillId="0" borderId="0" xfId="0" applyNumberFormat="1" applyFont="1" applyAlignment="1">
      <alignment horizontal="right"/>
    </xf>
    <xf numFmtId="0" fontId="2" fillId="0" borderId="15" xfId="0" applyFont="1" applyBorder="1" applyAlignment="1">
      <alignment horizontal="left" vertical="center"/>
    </xf>
    <xf numFmtId="168" fontId="2" fillId="15" borderId="7" xfId="0" applyNumberFormat="1" applyFont="1" applyFill="1" applyBorder="1" applyAlignment="1">
      <alignment horizontal="right" vertical="center"/>
    </xf>
    <xf numFmtId="2" fontId="2" fillId="0" borderId="0" xfId="0" applyNumberFormat="1" applyFont="1" applyAlignment="1" applyProtection="1">
      <alignment horizontal="right"/>
      <protection locked="0"/>
    </xf>
    <xf numFmtId="2" fontId="11" fillId="0" borderId="0" xfId="0" applyNumberFormat="1" applyFont="1" applyAlignment="1" applyProtection="1">
      <alignment horizontal="right"/>
      <protection locked="0"/>
    </xf>
    <xf numFmtId="168" fontId="2" fillId="9" borderId="19" xfId="0" applyNumberFormat="1" applyFont="1" applyFill="1" applyBorder="1" applyAlignment="1">
      <alignment horizontal="right" vertical="center"/>
    </xf>
    <xf numFmtId="184" fontId="2" fillId="5" borderId="2" xfId="0" applyNumberFormat="1" applyFont="1" applyFill="1" applyBorder="1" applyAlignment="1">
      <alignment horizontal="right" vertical="center"/>
    </xf>
    <xf numFmtId="184" fontId="11" fillId="5" borderId="2" xfId="0" applyNumberFormat="1" applyFont="1" applyFill="1" applyBorder="1" applyAlignment="1">
      <alignment horizontal="right" vertical="center"/>
    </xf>
    <xf numFmtId="168" fontId="49" fillId="3" borderId="0" xfId="0" applyNumberFormat="1" applyFont="1" applyFill="1" applyAlignment="1">
      <alignment horizontal="right" vertical="center"/>
    </xf>
    <xf numFmtId="168" fontId="57" fillId="3" borderId="0" xfId="0" applyNumberFormat="1" applyFont="1" applyFill="1" applyAlignment="1">
      <alignment horizontal="right" vertical="center"/>
    </xf>
    <xf numFmtId="168" fontId="2" fillId="3" borderId="3" xfId="0" applyNumberFormat="1" applyFont="1" applyFill="1" applyBorder="1" applyAlignment="1">
      <alignment horizontal="right" vertical="center"/>
    </xf>
    <xf numFmtId="168" fontId="11" fillId="3" borderId="14" xfId="0" applyNumberFormat="1" applyFont="1" applyFill="1" applyBorder="1" applyAlignment="1">
      <alignment horizontal="right" vertical="center"/>
    </xf>
    <xf numFmtId="0" fontId="2" fillId="2" borderId="7" xfId="0" applyFont="1" applyFill="1" applyBorder="1" applyAlignment="1">
      <alignment horizontal="left" vertical="center"/>
    </xf>
    <xf numFmtId="0" fontId="2" fillId="2" borderId="7" xfId="0" applyFont="1" applyFill="1" applyBorder="1" applyAlignment="1">
      <alignment horizontal="right" vertical="center"/>
    </xf>
    <xf numFmtId="0" fontId="11" fillId="0" borderId="17" xfId="0" applyFont="1" applyBorder="1"/>
    <xf numFmtId="0" fontId="0" fillId="0" borderId="0" xfId="0" applyAlignment="1">
      <alignment horizontal="center" vertical="top"/>
    </xf>
    <xf numFmtId="0" fontId="38" fillId="0" borderId="0" xfId="0" applyFont="1" applyAlignment="1">
      <alignment vertical="top"/>
    </xf>
    <xf numFmtId="0" fontId="2" fillId="3" borderId="34" xfId="0" applyFont="1" applyFill="1" applyBorder="1" applyAlignment="1">
      <alignment vertical="center" wrapText="1"/>
    </xf>
    <xf numFmtId="165" fontId="2" fillId="3" borderId="2" xfId="0" applyNumberFormat="1" applyFont="1" applyFill="1" applyBorder="1" applyAlignment="1">
      <alignment vertical="center"/>
    </xf>
    <xf numFmtId="167" fontId="2" fillId="3" borderId="6" xfId="0" applyNumberFormat="1" applyFont="1" applyFill="1" applyBorder="1" applyAlignment="1">
      <alignment horizontal="right" vertical="center"/>
    </xf>
    <xf numFmtId="167" fontId="11" fillId="0" borderId="22" xfId="0" applyNumberFormat="1" applyFont="1" applyBorder="1" applyAlignment="1">
      <alignment horizontal="right" vertical="center"/>
    </xf>
    <xf numFmtId="165" fontId="2" fillId="0" borderId="23" xfId="0" applyNumberFormat="1" applyFont="1" applyBorder="1" applyAlignment="1">
      <alignment horizontal="right"/>
    </xf>
    <xf numFmtId="3" fontId="9" fillId="0" borderId="0" xfId="0" applyNumberFormat="1" applyFont="1" applyAlignment="1">
      <alignment horizontal="right"/>
    </xf>
    <xf numFmtId="0" fontId="78" fillId="0" borderId="0" xfId="0" applyFont="1" applyAlignment="1">
      <alignment horizontal="right" vertical="top"/>
    </xf>
    <xf numFmtId="168" fontId="2" fillId="0" borderId="39" xfId="0" applyNumberFormat="1" applyFont="1" applyBorder="1" applyAlignment="1">
      <alignment horizontal="right" vertical="center"/>
    </xf>
    <xf numFmtId="0" fontId="9" fillId="0" borderId="40" xfId="0" applyFont="1" applyBorder="1" applyAlignment="1">
      <alignment horizontal="center" vertical="center"/>
    </xf>
    <xf numFmtId="0" fontId="83" fillId="0" borderId="39" xfId="0" applyFont="1" applyBorder="1" applyAlignment="1">
      <alignment horizontal="left"/>
    </xf>
    <xf numFmtId="0" fontId="2" fillId="3" borderId="41" xfId="0" applyFont="1" applyFill="1" applyBorder="1" applyAlignment="1">
      <alignment horizontal="left" vertical="center" indent="1"/>
    </xf>
    <xf numFmtId="0" fontId="2" fillId="0" borderId="39" xfId="0" applyFont="1" applyBorder="1"/>
    <xf numFmtId="49" fontId="2" fillId="0" borderId="39" xfId="0" applyNumberFormat="1" applyFont="1" applyBorder="1"/>
    <xf numFmtId="0" fontId="2" fillId="3" borderId="39" xfId="0" applyFont="1" applyFill="1" applyBorder="1" applyAlignment="1">
      <alignment horizontal="left" vertical="center" indent="1"/>
    </xf>
    <xf numFmtId="194" fontId="11" fillId="3" borderId="0" xfId="0" applyNumberFormat="1" applyFont="1" applyFill="1" applyAlignment="1">
      <alignment horizontal="right"/>
    </xf>
    <xf numFmtId="0" fontId="79" fillId="7" borderId="23" xfId="0" applyFont="1" applyFill="1" applyBorder="1" applyAlignment="1">
      <alignment horizontal="center" vertical="top"/>
    </xf>
    <xf numFmtId="0" fontId="9" fillId="0" borderId="0" xfId="0" applyFont="1" applyAlignment="1">
      <alignment vertical="top"/>
    </xf>
    <xf numFmtId="168" fontId="2" fillId="11" borderId="34" xfId="0" applyNumberFormat="1" applyFont="1" applyFill="1" applyBorder="1" applyAlignment="1">
      <alignment horizontal="right" vertical="center"/>
    </xf>
    <xf numFmtId="168" fontId="11" fillId="11" borderId="34" xfId="0" applyNumberFormat="1" applyFont="1" applyFill="1" applyBorder="1" applyAlignment="1">
      <alignment horizontal="right" vertical="center"/>
    </xf>
    <xf numFmtId="168" fontId="2" fillId="3" borderId="34" xfId="0" applyNumberFormat="1" applyFont="1" applyFill="1" applyBorder="1" applyAlignment="1">
      <alignment horizontal="right" vertical="center"/>
    </xf>
    <xf numFmtId="168" fontId="11" fillId="3" borderId="34" xfId="0" applyNumberFormat="1" applyFont="1" applyFill="1" applyBorder="1" applyAlignment="1">
      <alignment horizontal="right" vertical="center"/>
    </xf>
    <xf numFmtId="168" fontId="49" fillId="9" borderId="3" xfId="0" applyNumberFormat="1" applyFont="1" applyFill="1" applyBorder="1" applyAlignment="1">
      <alignment horizontal="right" vertical="center"/>
    </xf>
    <xf numFmtId="0" fontId="97" fillId="0" borderId="0" xfId="0" applyFont="1"/>
    <xf numFmtId="168" fontId="57" fillId="9" borderId="3" xfId="0" applyNumberFormat="1" applyFont="1" applyFill="1" applyBorder="1" applyAlignment="1">
      <alignment horizontal="right" vertical="center"/>
    </xf>
    <xf numFmtId="168" fontId="57" fillId="9" borderId="2" xfId="0" applyNumberFormat="1" applyFont="1" applyFill="1" applyBorder="1" applyAlignment="1">
      <alignment horizontal="right" vertical="center"/>
    </xf>
    <xf numFmtId="168" fontId="49" fillId="9" borderId="2" xfId="0" applyNumberFormat="1" applyFont="1" applyFill="1" applyBorder="1" applyAlignment="1">
      <alignment horizontal="right" vertical="center"/>
    </xf>
    <xf numFmtId="168" fontId="49" fillId="9" borderId="0" xfId="0" applyNumberFormat="1" applyFont="1" applyFill="1" applyAlignment="1">
      <alignment horizontal="right" vertical="center"/>
    </xf>
    <xf numFmtId="168" fontId="57" fillId="9" borderId="0" xfId="0" applyNumberFormat="1" applyFont="1" applyFill="1" applyAlignment="1">
      <alignment horizontal="right" vertical="center"/>
    </xf>
    <xf numFmtId="168" fontId="49" fillId="9" borderId="16" xfId="0" applyNumberFormat="1" applyFont="1" applyFill="1" applyBorder="1" applyAlignment="1">
      <alignment horizontal="right" vertical="center"/>
    </xf>
    <xf numFmtId="168" fontId="57" fillId="9" borderId="16" xfId="0" applyNumberFormat="1" applyFont="1" applyFill="1" applyBorder="1" applyAlignment="1">
      <alignment horizontal="right" vertical="center"/>
    </xf>
    <xf numFmtId="168" fontId="49" fillId="9" borderId="6" xfId="0" applyNumberFormat="1" applyFont="1" applyFill="1" applyBorder="1" applyAlignment="1">
      <alignment horizontal="right" vertical="center"/>
    </xf>
    <xf numFmtId="168" fontId="57" fillId="9" borderId="6" xfId="0" applyNumberFormat="1" applyFont="1" applyFill="1" applyBorder="1" applyAlignment="1">
      <alignment horizontal="right" vertical="center"/>
    </xf>
    <xf numFmtId="168" fontId="49" fillId="9" borderId="19" xfId="0" applyNumberFormat="1" applyFont="1" applyFill="1" applyBorder="1" applyAlignment="1">
      <alignment horizontal="right" vertical="center"/>
    </xf>
    <xf numFmtId="168" fontId="57" fillId="9" borderId="19" xfId="0" applyNumberFormat="1" applyFont="1" applyFill="1" applyBorder="1" applyAlignment="1">
      <alignment horizontal="right" vertical="center"/>
    </xf>
    <xf numFmtId="184" fontId="2" fillId="9" borderId="0" xfId="0" applyNumberFormat="1" applyFont="1" applyFill="1" applyAlignment="1" applyProtection="1">
      <alignment horizontal="right" vertical="center"/>
      <protection locked="0"/>
    </xf>
    <xf numFmtId="184" fontId="11" fillId="9" borderId="0" xfId="0" applyNumberFormat="1" applyFont="1" applyFill="1" applyAlignment="1" applyProtection="1">
      <alignment horizontal="right" vertical="center"/>
      <protection locked="0"/>
    </xf>
    <xf numFmtId="193" fontId="11" fillId="3" borderId="2" xfId="0" applyNumberFormat="1" applyFont="1" applyFill="1" applyBorder="1" applyAlignment="1">
      <alignment horizontal="right" vertical="center"/>
    </xf>
    <xf numFmtId="176" fontId="55" fillId="0" borderId="0" xfId="0" applyNumberFormat="1" applyFont="1"/>
    <xf numFmtId="0" fontId="98" fillId="0" borderId="0" xfId="0" applyFont="1"/>
    <xf numFmtId="0" fontId="98" fillId="0" borderId="0" xfId="0" applyFont="1" applyAlignment="1">
      <alignment horizontal="right"/>
    </xf>
    <xf numFmtId="0" fontId="99" fillId="0" borderId="0" xfId="0" applyFont="1"/>
    <xf numFmtId="0" fontId="60" fillId="0" borderId="15" xfId="0" applyFont="1" applyBorder="1" applyAlignment="1">
      <alignment horizontal="left"/>
    </xf>
    <xf numFmtId="0" fontId="45" fillId="0" borderId="15" xfId="0" applyFont="1" applyBorder="1" applyAlignment="1">
      <alignment horizontal="left"/>
    </xf>
    <xf numFmtId="0" fontId="45" fillId="0" borderId="0" xfId="0" applyFont="1" applyAlignment="1">
      <alignment horizontal="left"/>
    </xf>
    <xf numFmtId="0" fontId="45" fillId="0" borderId="15" xfId="0" applyFont="1" applyBorder="1" applyAlignment="1">
      <alignment horizontal="right"/>
    </xf>
    <xf numFmtId="0" fontId="100" fillId="0" borderId="15" xfId="0" applyFont="1" applyBorder="1" applyAlignment="1">
      <alignment horizontal="right"/>
    </xf>
    <xf numFmtId="0" fontId="0" fillId="0" borderId="42" xfId="0" applyBorder="1"/>
    <xf numFmtId="0" fontId="0" fillId="0" borderId="42" xfId="0" applyBorder="1" applyAlignment="1">
      <alignment horizontal="right"/>
    </xf>
    <xf numFmtId="49" fontId="3" fillId="0" borderId="42" xfId="0" applyNumberFormat="1" applyFont="1" applyBorder="1" applyAlignment="1">
      <alignment horizontal="right"/>
    </xf>
    <xf numFmtId="167" fontId="3" fillId="0" borderId="42" xfId="0" applyNumberFormat="1" applyFont="1" applyBorder="1" applyAlignment="1">
      <alignment horizontal="right"/>
    </xf>
    <xf numFmtId="49" fontId="3" fillId="16" borderId="24" xfId="0" applyNumberFormat="1" applyFont="1" applyFill="1" applyBorder="1" applyAlignment="1">
      <alignment horizontal="right"/>
    </xf>
    <xf numFmtId="167" fontId="3" fillId="16" borderId="24" xfId="0" applyNumberFormat="1" applyFont="1" applyFill="1" applyBorder="1" applyAlignment="1">
      <alignment horizontal="right" vertical="center"/>
    </xf>
    <xf numFmtId="0" fontId="0" fillId="16" borderId="24" xfId="0" applyFill="1" applyBorder="1" applyAlignment="1">
      <alignment horizontal="right"/>
    </xf>
    <xf numFmtId="0" fontId="0" fillId="16" borderId="23" xfId="0" applyFill="1" applyBorder="1"/>
    <xf numFmtId="49" fontId="3" fillId="16" borderId="23" xfId="0" applyNumberFormat="1" applyFont="1" applyFill="1" applyBorder="1" applyAlignment="1">
      <alignment horizontal="right"/>
    </xf>
    <xf numFmtId="49" fontId="3" fillId="16" borderId="23" xfId="0" applyNumberFormat="1" applyFont="1" applyFill="1" applyBorder="1" applyAlignment="1">
      <alignment horizontal="right" vertical="center"/>
    </xf>
    <xf numFmtId="49" fontId="3" fillId="16" borderId="0" xfId="0" applyNumberFormat="1" applyFont="1" applyFill="1" applyAlignment="1">
      <alignment horizontal="right"/>
    </xf>
    <xf numFmtId="167" fontId="3" fillId="16" borderId="0" xfId="0" applyNumberFormat="1" applyFont="1" applyFill="1" applyAlignment="1">
      <alignment horizontal="right" vertical="center"/>
    </xf>
    <xf numFmtId="0" fontId="2" fillId="16" borderId="0" xfId="0" applyFont="1" applyFill="1" applyAlignment="1">
      <alignment horizontal="right" vertical="center"/>
    </xf>
    <xf numFmtId="0" fontId="3" fillId="16" borderId="0" xfId="0" applyFont="1" applyFill="1" applyAlignment="1">
      <alignment horizontal="left" vertical="center"/>
    </xf>
    <xf numFmtId="0" fontId="0" fillId="16" borderId="0" xfId="0" applyFill="1"/>
    <xf numFmtId="194" fontId="2" fillId="0" borderId="0" xfId="0" applyNumberFormat="1" applyFont="1" applyAlignment="1">
      <alignment horizontal="right" vertical="center"/>
    </xf>
    <xf numFmtId="3" fontId="2" fillId="0" borderId="0" xfId="0" applyNumberFormat="1" applyFont="1" applyAlignment="1">
      <alignment horizontal="right" vertical="center"/>
    </xf>
    <xf numFmtId="3" fontId="2" fillId="0" borderId="39" xfId="0" applyNumberFormat="1" applyFont="1" applyBorder="1" applyAlignment="1">
      <alignment horizontal="right" vertical="center"/>
    </xf>
    <xf numFmtId="165" fontId="2" fillId="16" borderId="22" xfId="0" applyNumberFormat="1" applyFont="1" applyFill="1" applyBorder="1" applyAlignment="1">
      <alignment vertical="center"/>
    </xf>
    <xf numFmtId="165" fontId="2" fillId="16" borderId="22" xfId="0" applyNumberFormat="1" applyFont="1" applyFill="1" applyBorder="1" applyAlignment="1">
      <alignment horizontal="right" vertical="center"/>
    </xf>
    <xf numFmtId="3" fontId="2" fillId="17" borderId="0" xfId="0" applyNumberFormat="1" applyFont="1" applyFill="1" applyAlignment="1">
      <alignment horizontal="right" vertical="center"/>
    </xf>
    <xf numFmtId="168" fontId="2" fillId="17" borderId="0" xfId="0" applyNumberFormat="1" applyFont="1" applyFill="1" applyAlignment="1">
      <alignment horizontal="right" vertical="center"/>
    </xf>
    <xf numFmtId="165" fontId="2" fillId="16" borderId="20" xfId="0" applyNumberFormat="1" applyFont="1" applyFill="1" applyBorder="1" applyAlignment="1">
      <alignment vertical="center"/>
    </xf>
    <xf numFmtId="165" fontId="2" fillId="16" borderId="20" xfId="0" applyNumberFormat="1" applyFont="1" applyFill="1" applyBorder="1" applyAlignment="1">
      <alignment horizontal="right" vertical="center"/>
    </xf>
    <xf numFmtId="0" fontId="8" fillId="18" borderId="0" xfId="0" applyFont="1" applyFill="1" applyAlignment="1">
      <alignment horizontal="center" vertical="center"/>
    </xf>
    <xf numFmtId="0" fontId="0" fillId="18" borderId="0" xfId="0" applyFill="1" applyAlignment="1">
      <alignment horizontal="right"/>
    </xf>
    <xf numFmtId="0" fontId="0" fillId="18" borderId="0" xfId="0" applyFill="1"/>
    <xf numFmtId="0" fontId="101" fillId="0" borderId="0" xfId="0" applyFont="1" applyAlignment="1">
      <alignment horizontal="left"/>
    </xf>
    <xf numFmtId="0" fontId="101" fillId="0" borderId="0" xfId="0" applyFont="1" applyAlignment="1">
      <alignment horizontal="right"/>
    </xf>
    <xf numFmtId="0" fontId="0" fillId="5" borderId="14" xfId="0" applyFill="1" applyBorder="1" applyAlignment="1">
      <alignment horizontal="right"/>
    </xf>
    <xf numFmtId="0" fontId="45" fillId="0" borderId="21" xfId="0" applyFont="1" applyBorder="1"/>
    <xf numFmtId="49" fontId="102" fillId="0" borderId="21" xfId="0" applyNumberFormat="1" applyFont="1" applyBorder="1" applyAlignment="1">
      <alignment horizontal="right"/>
    </xf>
    <xf numFmtId="0" fontId="0" fillId="16" borderId="22" xfId="0" applyFill="1" applyBorder="1"/>
    <xf numFmtId="0" fontId="0" fillId="16" borderId="22" xfId="0" applyFill="1" applyBorder="1" applyAlignment="1">
      <alignment horizontal="right"/>
    </xf>
    <xf numFmtId="49" fontId="3" fillId="16" borderId="22" xfId="0" applyNumberFormat="1" applyFont="1" applyFill="1" applyBorder="1" applyAlignment="1">
      <alignment horizontal="right"/>
    </xf>
    <xf numFmtId="0" fontId="3" fillId="16" borderId="22" xfId="0" applyFont="1" applyFill="1" applyBorder="1" applyAlignment="1">
      <alignment horizontal="right"/>
    </xf>
    <xf numFmtId="167" fontId="95" fillId="16" borderId="22" xfId="0" applyNumberFormat="1" applyFont="1" applyFill="1" applyBorder="1" applyAlignment="1">
      <alignment horizontal="right" vertical="center"/>
    </xf>
    <xf numFmtId="3" fontId="11" fillId="16" borderId="0" xfId="0" applyNumberFormat="1" applyFont="1" applyFill="1" applyAlignment="1">
      <alignment horizontal="right" vertical="center"/>
    </xf>
    <xf numFmtId="0" fontId="2" fillId="16" borderId="22" xfId="0" applyFont="1" applyFill="1" applyBorder="1" applyAlignment="1">
      <alignment vertical="center"/>
    </xf>
    <xf numFmtId="168" fontId="2" fillId="16" borderId="22" xfId="0" applyNumberFormat="1" applyFont="1" applyFill="1" applyBorder="1" applyAlignment="1">
      <alignment horizontal="right" vertical="center"/>
    </xf>
    <xf numFmtId="168" fontId="6" fillId="16" borderId="22" xfId="0" applyNumberFormat="1" applyFont="1" applyFill="1" applyBorder="1" applyAlignment="1">
      <alignment horizontal="right" vertical="center"/>
    </xf>
    <xf numFmtId="3" fontId="2" fillId="16" borderId="22" xfId="0" applyNumberFormat="1" applyFont="1" applyFill="1" applyBorder="1" applyAlignment="1">
      <alignment horizontal="right" vertical="center"/>
    </xf>
    <xf numFmtId="3" fontId="11" fillId="16" borderId="22" xfId="0" applyNumberFormat="1" applyFont="1" applyFill="1" applyBorder="1" applyAlignment="1">
      <alignment horizontal="right" vertical="center"/>
    </xf>
    <xf numFmtId="168" fontId="2" fillId="19" borderId="0" xfId="0" applyNumberFormat="1" applyFont="1" applyFill="1" applyAlignment="1">
      <alignment horizontal="right" vertical="center"/>
    </xf>
    <xf numFmtId="0" fontId="2" fillId="16" borderId="20" xfId="0" applyFont="1" applyFill="1" applyBorder="1" applyAlignment="1">
      <alignment vertical="center"/>
    </xf>
    <xf numFmtId="168" fontId="2" fillId="16" borderId="20" xfId="0" applyNumberFormat="1" applyFont="1" applyFill="1" applyBorder="1" applyAlignment="1">
      <alignment horizontal="right" vertical="center"/>
    </xf>
    <xf numFmtId="168" fontId="6" fillId="16" borderId="20" xfId="0" applyNumberFormat="1" applyFont="1" applyFill="1" applyBorder="1" applyAlignment="1">
      <alignment horizontal="right" vertical="center"/>
    </xf>
    <xf numFmtId="3" fontId="2" fillId="16" borderId="20" xfId="0" applyNumberFormat="1" applyFont="1" applyFill="1" applyBorder="1" applyAlignment="1">
      <alignment horizontal="right" vertical="center"/>
    </xf>
    <xf numFmtId="3" fontId="11" fillId="16" borderId="20" xfId="0" applyNumberFormat="1" applyFont="1" applyFill="1" applyBorder="1" applyAlignment="1">
      <alignment horizontal="right" vertical="center"/>
    </xf>
    <xf numFmtId="0" fontId="103" fillId="0" borderId="0" xfId="0" applyFont="1" applyAlignment="1">
      <alignment horizontal="right"/>
    </xf>
    <xf numFmtId="0" fontId="8" fillId="10" borderId="0" xfId="0" applyFont="1" applyFill="1" applyAlignment="1">
      <alignment horizontal="center" vertical="top"/>
    </xf>
    <xf numFmtId="194" fontId="11" fillId="0" borderId="0" xfId="0" applyNumberFormat="1" applyFont="1" applyAlignment="1">
      <alignment horizontal="right" vertical="center"/>
    </xf>
    <xf numFmtId="168" fontId="11" fillId="0" borderId="23" xfId="0" applyNumberFormat="1" applyFont="1" applyBorder="1" applyAlignment="1">
      <alignment horizontal="right" vertical="center"/>
    </xf>
    <xf numFmtId="165" fontId="11" fillId="16" borderId="22" xfId="0" applyNumberFormat="1" applyFont="1" applyFill="1" applyBorder="1" applyAlignment="1">
      <alignment horizontal="right" vertical="center"/>
    </xf>
    <xf numFmtId="168" fontId="11" fillId="0" borderId="22" xfId="0" applyNumberFormat="1" applyFont="1" applyBorder="1" applyAlignment="1">
      <alignment horizontal="right" vertical="center"/>
    </xf>
    <xf numFmtId="165" fontId="11" fillId="16" borderId="20" xfId="0" applyNumberFormat="1" applyFont="1" applyFill="1" applyBorder="1" applyAlignment="1">
      <alignment horizontal="right" vertical="center"/>
    </xf>
    <xf numFmtId="0" fontId="2" fillId="0" borderId="36" xfId="0" applyFont="1" applyBorder="1" applyAlignment="1">
      <alignment horizontal="left" indent="1"/>
    </xf>
    <xf numFmtId="186" fontId="2" fillId="0" borderId="36" xfId="0" applyNumberFormat="1" applyFont="1" applyBorder="1" applyAlignment="1">
      <alignment horizontal="right"/>
    </xf>
    <xf numFmtId="168" fontId="2" fillId="3" borderId="34" xfId="0" applyNumberFormat="1" applyFont="1" applyFill="1" applyBorder="1" applyAlignment="1">
      <alignment horizontal="left" vertical="center"/>
    </xf>
    <xf numFmtId="0" fontId="2" fillId="3" borderId="36" xfId="0" applyFont="1" applyFill="1" applyBorder="1" applyAlignment="1">
      <alignment horizontal="left" vertical="center" indent="1"/>
    </xf>
    <xf numFmtId="0" fontId="9" fillId="0" borderId="0" xfId="0" applyFont="1" applyAlignment="1">
      <alignment horizontal="center" vertical="top"/>
    </xf>
    <xf numFmtId="168" fontId="2" fillId="3" borderId="34" xfId="0" applyNumberFormat="1" applyFont="1" applyFill="1" applyBorder="1" applyAlignment="1">
      <alignment horizontal="center" vertical="center"/>
    </xf>
    <xf numFmtId="186" fontId="2" fillId="3" borderId="34" xfId="0" applyNumberFormat="1" applyFont="1" applyFill="1" applyBorder="1" applyAlignment="1">
      <alignment horizontal="right" vertical="center"/>
    </xf>
    <xf numFmtId="0" fontId="2" fillId="0" borderId="36" xfId="0" applyFont="1" applyBorder="1" applyAlignment="1">
      <alignment horizontal="left"/>
    </xf>
    <xf numFmtId="0" fontId="2" fillId="0" borderId="36" xfId="0" applyFont="1" applyBorder="1"/>
    <xf numFmtId="168" fontId="2" fillId="3" borderId="12" xfId="0" applyNumberFormat="1" applyFont="1" applyFill="1" applyBorder="1" applyAlignment="1">
      <alignment horizontal="left" vertical="center"/>
    </xf>
    <xf numFmtId="0" fontId="2" fillId="0" borderId="6" xfId="0" applyFont="1" applyBorder="1" applyAlignment="1">
      <alignment horizontal="right" vertical="center"/>
    </xf>
    <xf numFmtId="165" fontId="2" fillId="3" borderId="2" xfId="0" applyNumberFormat="1" applyFont="1" applyFill="1" applyBorder="1" applyAlignment="1">
      <alignment horizontal="right" vertical="center"/>
    </xf>
    <xf numFmtId="184" fontId="11" fillId="2" borderId="6" xfId="0" applyNumberFormat="1" applyFont="1" applyFill="1" applyBorder="1" applyAlignment="1">
      <alignment horizontal="right"/>
    </xf>
    <xf numFmtId="165" fontId="11" fillId="3" borderId="2" xfId="0" applyNumberFormat="1" applyFont="1" applyFill="1" applyBorder="1" applyAlignment="1">
      <alignment horizontal="right" vertical="center"/>
    </xf>
    <xf numFmtId="171" fontId="49" fillId="5" borderId="0" xfId="0" applyNumberFormat="1" applyFont="1" applyFill="1" applyAlignment="1">
      <alignment horizontal="right" vertical="center"/>
    </xf>
    <xf numFmtId="184" fontId="2" fillId="2" borderId="0" xfId="0" applyNumberFormat="1" applyFont="1" applyFill="1"/>
    <xf numFmtId="184" fontId="11" fillId="2" borderId="0" xfId="0" applyNumberFormat="1" applyFont="1" applyFill="1"/>
    <xf numFmtId="171" fontId="2" fillId="3" borderId="0" xfId="0" applyNumberFormat="1" applyFont="1" applyFill="1" applyAlignment="1">
      <alignment horizontal="right" vertical="center"/>
    </xf>
    <xf numFmtId="171" fontId="11" fillId="3" borderId="0" xfId="0" applyNumberFormat="1" applyFont="1" applyFill="1" applyAlignment="1">
      <alignment horizontal="right" vertical="center"/>
    </xf>
    <xf numFmtId="193" fontId="2" fillId="11" borderId="2" xfId="0" applyNumberFormat="1" applyFont="1" applyFill="1" applyBorder="1" applyAlignment="1">
      <alignment horizontal="right" vertical="center"/>
    </xf>
    <xf numFmtId="193" fontId="2" fillId="0" borderId="2" xfId="0" applyNumberFormat="1" applyFont="1" applyBorder="1" applyAlignment="1">
      <alignment horizontal="right" vertical="center"/>
    </xf>
    <xf numFmtId="193" fontId="11" fillId="0" borderId="2" xfId="0" applyNumberFormat="1" applyFont="1" applyBorder="1" applyAlignment="1">
      <alignment horizontal="right" vertical="center"/>
    </xf>
    <xf numFmtId="0" fontId="24" fillId="0" borderId="0" xfId="0" applyFont="1" applyAlignment="1">
      <alignment vertical="top"/>
    </xf>
    <xf numFmtId="171" fontId="49" fillId="3" borderId="32" xfId="0" applyNumberFormat="1" applyFont="1" applyFill="1" applyBorder="1" applyAlignment="1">
      <alignment horizontal="right" vertical="center"/>
    </xf>
    <xf numFmtId="164" fontId="2" fillId="0" borderId="2" xfId="0" applyNumberFormat="1" applyFont="1" applyBorder="1" applyAlignment="1">
      <alignment horizontal="right" vertical="center"/>
    </xf>
    <xf numFmtId="164" fontId="11" fillId="0" borderId="2" xfId="0" applyNumberFormat="1" applyFont="1" applyBorder="1" applyAlignment="1">
      <alignment horizontal="right" vertical="center"/>
    </xf>
    <xf numFmtId="0" fontId="38" fillId="0" borderId="0" xfId="1" applyBorder="1" applyAlignment="1">
      <alignment horizontal="center" vertical="center"/>
    </xf>
    <xf numFmtId="0" fontId="38" fillId="0" borderId="0" xfId="1" applyAlignment="1">
      <alignment horizontal="center" vertical="center"/>
    </xf>
    <xf numFmtId="0" fontId="38" fillId="2" borderId="7" xfId="1" applyFill="1" applyBorder="1" applyAlignment="1">
      <alignment horizontal="center" vertical="center"/>
    </xf>
    <xf numFmtId="0" fontId="38" fillId="0" borderId="6" xfId="1" applyBorder="1" applyAlignment="1">
      <alignment horizontal="center" vertical="center"/>
    </xf>
    <xf numFmtId="0" fontId="38" fillId="0" borderId="3" xfId="1" applyBorder="1" applyAlignment="1">
      <alignment horizontal="center" vertical="center"/>
    </xf>
    <xf numFmtId="0" fontId="38" fillId="0" borderId="4" xfId="1" applyBorder="1" applyAlignment="1">
      <alignment horizontal="center" vertical="center"/>
    </xf>
    <xf numFmtId="0" fontId="38" fillId="0" borderId="2" xfId="1" applyBorder="1" applyAlignment="1">
      <alignment horizontal="center" vertical="center"/>
    </xf>
    <xf numFmtId="0" fontId="38" fillId="0" borderId="14" xfId="1" applyBorder="1" applyAlignment="1">
      <alignment horizontal="center" vertical="center"/>
    </xf>
    <xf numFmtId="167" fontId="38" fillId="0" borderId="0" xfId="1" applyNumberFormat="1" applyAlignment="1">
      <alignment horizontal="center" vertical="center"/>
    </xf>
    <xf numFmtId="0" fontId="38" fillId="0" borderId="23" xfId="1" applyBorder="1" applyAlignment="1">
      <alignment horizontal="center" vertical="center"/>
    </xf>
    <xf numFmtId="168" fontId="2" fillId="20" borderId="2" xfId="0" applyNumberFormat="1" applyFont="1" applyFill="1" applyBorder="1" applyAlignment="1">
      <alignment horizontal="right" vertical="center"/>
    </xf>
    <xf numFmtId="168" fontId="11" fillId="20" borderId="2" xfId="0" applyNumberFormat="1" applyFont="1" applyFill="1" applyBorder="1" applyAlignment="1">
      <alignment horizontal="right" vertical="center"/>
    </xf>
    <xf numFmtId="0" fontId="2" fillId="3" borderId="41" xfId="0" applyFont="1" applyFill="1" applyBorder="1" applyAlignment="1">
      <alignment horizontal="left" vertical="center"/>
    </xf>
    <xf numFmtId="0" fontId="2" fillId="0" borderId="37" xfId="0" applyFont="1" applyBorder="1" applyAlignment="1">
      <alignment vertical="center"/>
    </xf>
    <xf numFmtId="168" fontId="11" fillId="7" borderId="0" xfId="0" applyNumberFormat="1" applyFont="1" applyFill="1" applyAlignment="1">
      <alignment horizontal="right"/>
    </xf>
    <xf numFmtId="0" fontId="2" fillId="11" borderId="34" xfId="0" applyFont="1" applyFill="1" applyBorder="1" applyAlignment="1">
      <alignment horizontal="center" vertical="center"/>
    </xf>
    <xf numFmtId="0" fontId="2" fillId="11" borderId="37" xfId="0" applyFont="1" applyFill="1" applyBorder="1" applyAlignment="1">
      <alignment vertical="center"/>
    </xf>
    <xf numFmtId="174" fontId="11" fillId="11" borderId="34" xfId="0" applyNumberFormat="1" applyFont="1" applyFill="1" applyBorder="1" applyAlignment="1">
      <alignment horizontal="right" vertical="center"/>
    </xf>
    <xf numFmtId="174" fontId="11" fillId="3" borderId="34" xfId="0" applyNumberFormat="1" applyFont="1" applyFill="1" applyBorder="1" applyAlignment="1">
      <alignment horizontal="right" vertical="center"/>
    </xf>
    <xf numFmtId="184" fontId="11" fillId="11" borderId="34" xfId="0" applyNumberFormat="1" applyFont="1" applyFill="1" applyBorder="1" applyAlignment="1">
      <alignment horizontal="right" vertical="center"/>
    </xf>
    <xf numFmtId="0" fontId="38" fillId="11" borderId="2" xfId="1" applyFill="1" applyBorder="1" applyAlignment="1">
      <alignment horizontal="center" vertical="center"/>
    </xf>
    <xf numFmtId="0" fontId="38" fillId="0" borderId="0" xfId="1" applyAlignment="1">
      <alignment horizontal="center"/>
    </xf>
    <xf numFmtId="0" fontId="106" fillId="0" borderId="0" xfId="0" applyFont="1"/>
    <xf numFmtId="1" fontId="38" fillId="0" borderId="0" xfId="1" applyNumberFormat="1" applyAlignment="1">
      <alignment horizontal="center"/>
    </xf>
    <xf numFmtId="179" fontId="11" fillId="3" borderId="11" xfId="0" applyNumberFormat="1" applyFont="1" applyFill="1" applyBorder="1" applyAlignment="1">
      <alignment horizontal="right" vertical="center"/>
    </xf>
    <xf numFmtId="179" fontId="11" fillId="2" borderId="11" xfId="0" applyNumberFormat="1" applyFont="1" applyFill="1" applyBorder="1" applyAlignment="1">
      <alignment horizontal="right" vertical="center"/>
    </xf>
    <xf numFmtId="190" fontId="11" fillId="2" borderId="0" xfId="0" applyNumberFormat="1" applyFont="1" applyFill="1" applyAlignment="1">
      <alignment horizontal="right" vertical="center"/>
    </xf>
    <xf numFmtId="179" fontId="11" fillId="2" borderId="2" xfId="0" applyNumberFormat="1" applyFont="1" applyFill="1" applyBorder="1" applyAlignment="1">
      <alignment horizontal="right" vertical="center"/>
    </xf>
    <xf numFmtId="190" fontId="11" fillId="2" borderId="0" xfId="0" applyNumberFormat="1" applyFont="1" applyFill="1" applyAlignment="1">
      <alignment horizontal="right"/>
    </xf>
    <xf numFmtId="190" fontId="11" fillId="2" borderId="15" xfId="0" applyNumberFormat="1" applyFont="1" applyFill="1" applyBorder="1" applyAlignment="1">
      <alignment horizontal="right" vertical="center"/>
    </xf>
    <xf numFmtId="168" fontId="2" fillId="3" borderId="2" xfId="0" applyNumberFormat="1" applyFont="1" applyFill="1" applyBorder="1" applyAlignment="1">
      <alignment horizontal="right"/>
    </xf>
    <xf numFmtId="168" fontId="11" fillId="3" borderId="2" xfId="0" applyNumberFormat="1" applyFont="1" applyFill="1" applyBorder="1" applyAlignment="1">
      <alignment horizontal="right"/>
    </xf>
    <xf numFmtId="168" fontId="2" fillId="0" borderId="15" xfId="0" applyNumberFormat="1" applyFont="1" applyBorder="1" applyAlignment="1">
      <alignment horizontal="right"/>
    </xf>
    <xf numFmtId="168" fontId="11" fillId="0" borderId="15" xfId="0" applyNumberFormat="1" applyFont="1" applyBorder="1" applyAlignment="1">
      <alignment horizontal="right"/>
    </xf>
    <xf numFmtId="168" fontId="2" fillId="2" borderId="15" xfId="0" applyNumberFormat="1" applyFont="1" applyFill="1" applyBorder="1" applyAlignment="1">
      <alignment horizontal="right"/>
    </xf>
    <xf numFmtId="0" fontId="38" fillId="0" borderId="15" xfId="1" applyBorder="1" applyAlignment="1">
      <alignment horizontal="center" vertical="center"/>
    </xf>
    <xf numFmtId="168" fontId="11" fillId="2" borderId="15" xfId="0" applyNumberFormat="1" applyFont="1" applyFill="1" applyBorder="1" applyAlignment="1">
      <alignment horizontal="right"/>
    </xf>
    <xf numFmtId="0" fontId="38" fillId="0" borderId="0" xfId="1" applyFill="1" applyAlignment="1">
      <alignment vertical="top"/>
    </xf>
    <xf numFmtId="0" fontId="55" fillId="0" borderId="0" xfId="0" applyFont="1" applyAlignment="1">
      <alignment horizontal="left" wrapText="1"/>
    </xf>
    <xf numFmtId="0" fontId="9" fillId="14" borderId="0" xfId="0" applyFont="1" applyFill="1" applyAlignment="1">
      <alignment horizontal="left" vertical="center" wrapText="1"/>
    </xf>
    <xf numFmtId="0" fontId="42" fillId="0" borderId="0" xfId="0" applyFont="1" applyAlignment="1">
      <alignment vertical="top" wrapText="1"/>
    </xf>
    <xf numFmtId="0" fontId="0" fillId="0" borderId="0" xfId="0" applyAlignment="1">
      <alignment vertical="top"/>
    </xf>
    <xf numFmtId="0" fontId="42" fillId="0" borderId="0" xfId="0" applyFont="1" applyAlignment="1">
      <alignment horizontal="left" vertical="top" wrapText="1"/>
    </xf>
    <xf numFmtId="0" fontId="42" fillId="0" borderId="0" xfId="0" applyFont="1" applyAlignment="1">
      <alignment horizontal="left" vertical="center" wrapText="1"/>
    </xf>
    <xf numFmtId="0" fontId="2" fillId="0" borderId="0" xfId="0" applyFont="1" applyAlignment="1">
      <alignment vertical="center"/>
    </xf>
    <xf numFmtId="0" fontId="7" fillId="0" borderId="0" xfId="0" applyFont="1" applyAlignment="1" applyProtection="1">
      <alignment horizontal="left" vertical="top" wrapText="1"/>
      <protection locked="0"/>
    </xf>
    <xf numFmtId="0" fontId="7" fillId="0" borderId="0" xfId="0" applyFont="1"/>
    <xf numFmtId="0" fontId="2" fillId="0" borderId="0" xfId="0" applyFont="1" applyAlignment="1" applyProtection="1">
      <alignment horizontal="left" vertical="top" wrapText="1"/>
      <protection locked="0"/>
    </xf>
    <xf numFmtId="0" fontId="2" fillId="0" borderId="0" xfId="0" applyFont="1"/>
    <xf numFmtId="0" fontId="0" fillId="0" borderId="0" xfId="0"/>
    <xf numFmtId="0" fontId="2" fillId="0" borderId="2" xfId="0" applyFont="1" applyBorder="1" applyAlignment="1">
      <alignment horizontal="left" wrapText="1"/>
    </xf>
    <xf numFmtId="0" fontId="2" fillId="3" borderId="34" xfId="0" applyFont="1" applyFill="1" applyBorder="1" applyAlignment="1">
      <alignment horizontal="left" vertical="center" wrapText="1"/>
    </xf>
    <xf numFmtId="0" fontId="7" fillId="0" borderId="0" xfId="0" applyFont="1" applyAlignment="1">
      <alignment vertical="top" wrapText="1"/>
    </xf>
    <xf numFmtId="0" fontId="7" fillId="0" borderId="0" xfId="0" applyFont="1" applyAlignment="1">
      <alignment horizontal="left" vertical="top" wrapText="1"/>
    </xf>
    <xf numFmtId="0" fontId="2" fillId="0" borderId="0" xfId="0" applyFont="1" applyAlignment="1">
      <alignment wrapText="1"/>
    </xf>
    <xf numFmtId="0" fontId="2" fillId="0" borderId="0" xfId="0" applyFont="1" applyAlignment="1">
      <alignment horizontal="left" vertical="top" wrapText="1"/>
    </xf>
    <xf numFmtId="0" fontId="0" fillId="0" borderId="0" xfId="0" applyAlignment="1">
      <alignment wrapText="1"/>
    </xf>
    <xf numFmtId="0" fontId="11" fillId="0" borderId="0" xfId="0" applyFont="1" applyAlignment="1">
      <alignment horizontal="left" vertical="top" wrapText="1"/>
    </xf>
    <xf numFmtId="49" fontId="2" fillId="0" borderId="0" xfId="0" applyNumberFormat="1" applyFont="1" applyAlignment="1">
      <alignment horizontal="left" vertical="top" wrapText="1"/>
    </xf>
    <xf numFmtId="0" fontId="59" fillId="0" borderId="0" xfId="0" applyFont="1" applyAlignment="1">
      <alignment horizontal="left"/>
    </xf>
    <xf numFmtId="0" fontId="69" fillId="0" borderId="0" xfId="0" applyFont="1" applyAlignment="1">
      <alignment wrapText="1"/>
    </xf>
    <xf numFmtId="0" fontId="2" fillId="0" borderId="0" xfId="0" applyFont="1" applyAlignment="1">
      <alignment vertical="top"/>
    </xf>
    <xf numFmtId="0" fontId="79" fillId="13" borderId="0" xfId="0" applyFont="1" applyFill="1" applyAlignment="1">
      <alignment horizontal="center"/>
    </xf>
    <xf numFmtId="0" fontId="25" fillId="13" borderId="0" xfId="0" applyFont="1" applyFill="1" applyAlignment="1">
      <alignment horizontal="center"/>
    </xf>
    <xf numFmtId="0" fontId="2" fillId="0" borderId="0" xfId="0" applyFont="1" applyAlignment="1">
      <alignment vertical="top" wrapText="1"/>
    </xf>
    <xf numFmtId="0" fontId="9" fillId="13" borderId="0" xfId="0" applyFont="1" applyFill="1"/>
    <xf numFmtId="0" fontId="2" fillId="0" borderId="0" xfId="0" applyFont="1" applyAlignment="1">
      <alignment horizontal="left" vertical="top"/>
    </xf>
    <xf numFmtId="0" fontId="79" fillId="13" borderId="25" xfId="0" applyFont="1" applyFill="1" applyBorder="1" applyAlignment="1">
      <alignment horizontal="center"/>
    </xf>
    <xf numFmtId="0" fontId="0" fillId="0" borderId="0" xfId="0" applyAlignment="1">
      <alignment vertical="top" wrapText="1"/>
    </xf>
    <xf numFmtId="0" fontId="2" fillId="0" borderId="0" xfId="0" applyFont="1" applyAlignment="1">
      <alignment horizontal="left" vertical="center" wrapText="1"/>
    </xf>
    <xf numFmtId="0" fontId="2" fillId="0" borderId="0" xfId="0" applyFont="1" applyAlignment="1">
      <alignment vertical="center" wrapText="1"/>
    </xf>
    <xf numFmtId="0" fontId="0" fillId="0" borderId="0" xfId="0" applyAlignment="1">
      <alignment vertical="center" wrapText="1"/>
    </xf>
    <xf numFmtId="0" fontId="2" fillId="0" borderId="0" xfId="0" applyFont="1" applyAlignment="1">
      <alignment horizontal="left" wrapText="1"/>
    </xf>
    <xf numFmtId="0" fontId="9" fillId="0" borderId="0" xfId="0" applyFont="1" applyAlignment="1">
      <alignment wrapText="1"/>
    </xf>
    <xf numFmtId="0" fontId="82" fillId="0" borderId="0" xfId="0" applyFont="1" applyAlignment="1">
      <alignment horizontal="left" vertical="top" wrapText="1"/>
    </xf>
    <xf numFmtId="0" fontId="11" fillId="7" borderId="24" xfId="0" applyFont="1" applyFill="1" applyBorder="1" applyAlignment="1">
      <alignment horizontal="left"/>
    </xf>
    <xf numFmtId="0" fontId="2" fillId="0" borderId="24" xfId="0" applyFont="1" applyBorder="1" applyAlignment="1">
      <alignment horizontal="left"/>
    </xf>
    <xf numFmtId="0" fontId="79" fillId="7" borderId="24" xfId="0" applyFont="1" applyFill="1" applyBorder="1" applyAlignment="1">
      <alignment horizontal="center"/>
    </xf>
    <xf numFmtId="0" fontId="25" fillId="7" borderId="24" xfId="0" applyFont="1" applyFill="1" applyBorder="1" applyAlignment="1">
      <alignment horizontal="center"/>
    </xf>
    <xf numFmtId="0" fontId="9" fillId="7" borderId="24" xfId="0" applyFont="1" applyFill="1" applyBorder="1"/>
    <xf numFmtId="0" fontId="79" fillId="7" borderId="23" xfId="0" applyFont="1" applyFill="1" applyBorder="1" applyAlignment="1">
      <alignment horizontal="center"/>
    </xf>
    <xf numFmtId="0" fontId="25" fillId="7" borderId="23" xfId="0" applyFont="1" applyFill="1" applyBorder="1" applyAlignment="1">
      <alignment horizontal="center"/>
    </xf>
    <xf numFmtId="0" fontId="79" fillId="7" borderId="23" xfId="0" applyFont="1" applyFill="1" applyBorder="1" applyAlignment="1">
      <alignment horizontal="center" vertical="top"/>
    </xf>
    <xf numFmtId="0" fontId="66" fillId="0" borderId="0" xfId="0" applyFont="1" applyAlignment="1">
      <alignment horizontal="right"/>
    </xf>
    <xf numFmtId="0" fontId="61" fillId="0" borderId="0" xfId="0" applyFont="1"/>
    <xf numFmtId="0" fontId="7" fillId="0" borderId="0" xfId="0" applyFont="1" applyAlignment="1">
      <alignment wrapText="1"/>
    </xf>
    <xf numFmtId="0" fontId="10" fillId="0" borderId="0" xfId="0" applyFont="1" applyAlignment="1">
      <alignment horizontal="left"/>
    </xf>
    <xf numFmtId="0" fontId="10" fillId="0" borderId="0" xfId="0" applyFont="1"/>
    <xf numFmtId="0" fontId="2" fillId="0" borderId="0" xfId="0" applyFont="1" applyAlignment="1">
      <alignment horizontal="left" vertical="center"/>
    </xf>
    <xf numFmtId="0" fontId="11" fillId="7" borderId="21" xfId="0" applyFont="1" applyFill="1" applyBorder="1" applyAlignment="1">
      <alignment horizontal="left" vertical="center"/>
    </xf>
    <xf numFmtId="0" fontId="0" fillId="7" borderId="21" xfId="0" applyFill="1" applyBorder="1" applyAlignment="1">
      <alignment horizontal="left" vertical="center"/>
    </xf>
  </cellXfs>
  <cellStyles count="2">
    <cellStyle name="Hyperlink" xfId="1" builtinId="8"/>
    <cellStyle name="Normal" xfId="0" builtinId="0"/>
  </cellStyles>
  <dxfs count="2">
    <dxf>
      <font>
        <color rgb="FF006100"/>
      </font>
      <fill>
        <patternFill>
          <bgColor rgb="FFC6EFCE"/>
        </patternFill>
      </fill>
    </dxf>
    <dxf>
      <font>
        <color rgb="FFFF0000"/>
      </font>
      <fill>
        <patternFill>
          <bgColor rgb="FFFFFF00"/>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006A51"/>
      <rgbColor rgb="007BC143"/>
      <rgbColor rgb="00EEF6E7"/>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ADF"/>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7BC143"/>
      <color rgb="FFEEF6E7"/>
      <color rgb="FF0000FF"/>
      <color rgb="FFEAF4E3"/>
      <color rgb="FF7BC543"/>
      <color rgb="FF008080"/>
      <color rgb="FFFFFFCC"/>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theme" Target="theme/theme1.xml"/><Relationship Id="rId50" Type="http://schemas.openxmlformats.org/officeDocument/2006/relationships/calcChain" Target="calcChain.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customXml" Target="../customXml/item3.xml"/><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styles" Target="styles.xml"/><Relationship Id="rId8" Type="http://schemas.openxmlformats.org/officeDocument/2006/relationships/worksheet" Target="worksheets/sheet8.xml"/><Relationship Id="rId51" Type="http://schemas.openxmlformats.org/officeDocument/2006/relationships/customXml" Target="../customXml/item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12</xdr:col>
      <xdr:colOff>0</xdr:colOff>
      <xdr:row>6</xdr:row>
      <xdr:rowOff>66674</xdr:rowOff>
    </xdr:from>
    <xdr:to>
      <xdr:col>12</xdr:col>
      <xdr:colOff>257175</xdr:colOff>
      <xdr:row>7</xdr:row>
      <xdr:rowOff>152399</xdr:rowOff>
    </xdr:to>
    <xdr:sp macro="" textlink="">
      <xdr:nvSpPr>
        <xdr:cNvPr id="13" name="TextBox 12">
          <a:extLst>
            <a:ext uri="{FF2B5EF4-FFF2-40B4-BE49-F238E27FC236}">
              <a16:creationId xmlns:a16="http://schemas.microsoft.com/office/drawing/2014/main" id="{00000000-0008-0000-1300-00000D000000}"/>
            </a:ext>
          </a:extLst>
        </xdr:cNvPr>
        <xdr:cNvSpPr txBox="1"/>
      </xdr:nvSpPr>
      <xdr:spPr>
        <a:xfrm>
          <a:off x="13658850" y="914399"/>
          <a:ext cx="295275"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650"/>
        </a:p>
      </xdr:txBody>
    </xdr:sp>
    <xdr:clientData/>
  </xdr:twoCellAnchor>
  <xdr:twoCellAnchor>
    <xdr:from>
      <xdr:col>12</xdr:col>
      <xdr:colOff>0</xdr:colOff>
      <xdr:row>6</xdr:row>
      <xdr:rowOff>66674</xdr:rowOff>
    </xdr:from>
    <xdr:to>
      <xdr:col>12</xdr:col>
      <xdr:colOff>257175</xdr:colOff>
      <xdr:row>7</xdr:row>
      <xdr:rowOff>152399</xdr:rowOff>
    </xdr:to>
    <xdr:sp macro="" textlink="">
      <xdr:nvSpPr>
        <xdr:cNvPr id="15" name="TextBox 14">
          <a:extLst>
            <a:ext uri="{FF2B5EF4-FFF2-40B4-BE49-F238E27FC236}">
              <a16:creationId xmlns:a16="http://schemas.microsoft.com/office/drawing/2014/main" id="{00000000-0008-0000-1300-00000F000000}"/>
            </a:ext>
          </a:extLst>
        </xdr:cNvPr>
        <xdr:cNvSpPr txBox="1"/>
      </xdr:nvSpPr>
      <xdr:spPr>
        <a:xfrm>
          <a:off x="13658850" y="914399"/>
          <a:ext cx="295275"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650"/>
        </a:p>
      </xdr:txBody>
    </xdr:sp>
    <xdr:clientData/>
  </xdr:twoCellAnchor>
  <xdr:twoCellAnchor>
    <xdr:from>
      <xdr:col>8</xdr:col>
      <xdr:colOff>0</xdr:colOff>
      <xdr:row>6</xdr:row>
      <xdr:rowOff>66674</xdr:rowOff>
    </xdr:from>
    <xdr:to>
      <xdr:col>8</xdr:col>
      <xdr:colOff>257175</xdr:colOff>
      <xdr:row>7</xdr:row>
      <xdr:rowOff>152399</xdr:rowOff>
    </xdr:to>
    <xdr:sp macro="" textlink="">
      <xdr:nvSpPr>
        <xdr:cNvPr id="30" name="TextBox 29">
          <a:extLst>
            <a:ext uri="{FF2B5EF4-FFF2-40B4-BE49-F238E27FC236}">
              <a16:creationId xmlns:a16="http://schemas.microsoft.com/office/drawing/2014/main" id="{00000000-0008-0000-1300-00001E000000}"/>
            </a:ext>
          </a:extLst>
        </xdr:cNvPr>
        <xdr:cNvSpPr txBox="1"/>
      </xdr:nvSpPr>
      <xdr:spPr>
        <a:xfrm>
          <a:off x="42891075" y="914399"/>
          <a:ext cx="381000"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650"/>
        </a:p>
      </xdr:txBody>
    </xdr:sp>
    <xdr:clientData/>
  </xdr:twoCellAnchor>
  <xdr:twoCellAnchor>
    <xdr:from>
      <xdr:col>8</xdr:col>
      <xdr:colOff>0</xdr:colOff>
      <xdr:row>6</xdr:row>
      <xdr:rowOff>66674</xdr:rowOff>
    </xdr:from>
    <xdr:to>
      <xdr:col>8</xdr:col>
      <xdr:colOff>257175</xdr:colOff>
      <xdr:row>7</xdr:row>
      <xdr:rowOff>152399</xdr:rowOff>
    </xdr:to>
    <xdr:sp macro="" textlink="">
      <xdr:nvSpPr>
        <xdr:cNvPr id="31" name="TextBox 30">
          <a:extLst>
            <a:ext uri="{FF2B5EF4-FFF2-40B4-BE49-F238E27FC236}">
              <a16:creationId xmlns:a16="http://schemas.microsoft.com/office/drawing/2014/main" id="{00000000-0008-0000-1300-00001F000000}"/>
            </a:ext>
          </a:extLst>
        </xdr:cNvPr>
        <xdr:cNvSpPr txBox="1"/>
      </xdr:nvSpPr>
      <xdr:spPr>
        <a:xfrm>
          <a:off x="42891075" y="914399"/>
          <a:ext cx="381000"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650"/>
        </a:p>
      </xdr:txBody>
    </xdr:sp>
    <xdr:clientData/>
  </xdr:twoCellAnchor>
  <xdr:twoCellAnchor>
    <xdr:from>
      <xdr:col>8</xdr:col>
      <xdr:colOff>476250</xdr:colOff>
      <xdr:row>6</xdr:row>
      <xdr:rowOff>66674</xdr:rowOff>
    </xdr:from>
    <xdr:to>
      <xdr:col>9</xdr:col>
      <xdr:colOff>0</xdr:colOff>
      <xdr:row>7</xdr:row>
      <xdr:rowOff>152399</xdr:rowOff>
    </xdr:to>
    <xdr:sp macro="" textlink="">
      <xdr:nvSpPr>
        <xdr:cNvPr id="32" name="TextBox 31">
          <a:extLst>
            <a:ext uri="{FF2B5EF4-FFF2-40B4-BE49-F238E27FC236}">
              <a16:creationId xmlns:a16="http://schemas.microsoft.com/office/drawing/2014/main" id="{00000000-0008-0000-1300-000020000000}"/>
            </a:ext>
          </a:extLst>
        </xdr:cNvPr>
        <xdr:cNvSpPr txBox="1"/>
      </xdr:nvSpPr>
      <xdr:spPr>
        <a:xfrm>
          <a:off x="43491150" y="914399"/>
          <a:ext cx="381000"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650"/>
        </a:p>
      </xdr:txBody>
    </xdr:sp>
    <xdr:clientData/>
  </xdr:twoCellAnchor>
  <xdr:twoCellAnchor>
    <xdr:from>
      <xdr:col>8</xdr:col>
      <xdr:colOff>0</xdr:colOff>
      <xdr:row>6</xdr:row>
      <xdr:rowOff>66674</xdr:rowOff>
    </xdr:from>
    <xdr:to>
      <xdr:col>8</xdr:col>
      <xdr:colOff>257175</xdr:colOff>
      <xdr:row>7</xdr:row>
      <xdr:rowOff>152399</xdr:rowOff>
    </xdr:to>
    <xdr:sp macro="" textlink="">
      <xdr:nvSpPr>
        <xdr:cNvPr id="33" name="TextBox 32">
          <a:extLst>
            <a:ext uri="{FF2B5EF4-FFF2-40B4-BE49-F238E27FC236}">
              <a16:creationId xmlns:a16="http://schemas.microsoft.com/office/drawing/2014/main" id="{00000000-0008-0000-1300-000021000000}"/>
            </a:ext>
          </a:extLst>
        </xdr:cNvPr>
        <xdr:cNvSpPr txBox="1"/>
      </xdr:nvSpPr>
      <xdr:spPr>
        <a:xfrm>
          <a:off x="42891075" y="914399"/>
          <a:ext cx="381000"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650"/>
        </a:p>
      </xdr:txBody>
    </xdr:sp>
    <xdr:clientData/>
  </xdr:twoCellAnchor>
  <xdr:twoCellAnchor>
    <xdr:from>
      <xdr:col>8</xdr:col>
      <xdr:colOff>476250</xdr:colOff>
      <xdr:row>6</xdr:row>
      <xdr:rowOff>66674</xdr:rowOff>
    </xdr:from>
    <xdr:to>
      <xdr:col>9</xdr:col>
      <xdr:colOff>0</xdr:colOff>
      <xdr:row>7</xdr:row>
      <xdr:rowOff>152399</xdr:rowOff>
    </xdr:to>
    <xdr:sp macro="" textlink="">
      <xdr:nvSpPr>
        <xdr:cNvPr id="34" name="TextBox 33">
          <a:extLst>
            <a:ext uri="{FF2B5EF4-FFF2-40B4-BE49-F238E27FC236}">
              <a16:creationId xmlns:a16="http://schemas.microsoft.com/office/drawing/2014/main" id="{00000000-0008-0000-1300-000022000000}"/>
            </a:ext>
          </a:extLst>
        </xdr:cNvPr>
        <xdr:cNvSpPr txBox="1"/>
      </xdr:nvSpPr>
      <xdr:spPr>
        <a:xfrm>
          <a:off x="43491150" y="914399"/>
          <a:ext cx="381000"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650"/>
        </a:p>
      </xdr:txBody>
    </xdr:sp>
    <xdr:clientData/>
  </xdr:twoCellAnchor>
  <xdr:twoCellAnchor>
    <xdr:from>
      <xdr:col>8</xdr:col>
      <xdr:colOff>476250</xdr:colOff>
      <xdr:row>6</xdr:row>
      <xdr:rowOff>66674</xdr:rowOff>
    </xdr:from>
    <xdr:to>
      <xdr:col>9</xdr:col>
      <xdr:colOff>0</xdr:colOff>
      <xdr:row>7</xdr:row>
      <xdr:rowOff>152399</xdr:rowOff>
    </xdr:to>
    <xdr:sp macro="" textlink="">
      <xdr:nvSpPr>
        <xdr:cNvPr id="38" name="TextBox 37">
          <a:extLst>
            <a:ext uri="{FF2B5EF4-FFF2-40B4-BE49-F238E27FC236}">
              <a16:creationId xmlns:a16="http://schemas.microsoft.com/office/drawing/2014/main" id="{00000000-0008-0000-1300-000026000000}"/>
            </a:ext>
          </a:extLst>
        </xdr:cNvPr>
        <xdr:cNvSpPr txBox="1"/>
      </xdr:nvSpPr>
      <xdr:spPr>
        <a:xfrm>
          <a:off x="43491150" y="914399"/>
          <a:ext cx="381000"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650"/>
        </a:p>
      </xdr:txBody>
    </xdr:sp>
    <xdr:clientData/>
  </xdr:twoCellAnchor>
  <xdr:twoCellAnchor>
    <xdr:from>
      <xdr:col>8</xdr:col>
      <xdr:colOff>476250</xdr:colOff>
      <xdr:row>6</xdr:row>
      <xdr:rowOff>66674</xdr:rowOff>
    </xdr:from>
    <xdr:to>
      <xdr:col>9</xdr:col>
      <xdr:colOff>0</xdr:colOff>
      <xdr:row>7</xdr:row>
      <xdr:rowOff>152399</xdr:rowOff>
    </xdr:to>
    <xdr:sp macro="" textlink="">
      <xdr:nvSpPr>
        <xdr:cNvPr id="39" name="TextBox 38">
          <a:extLst>
            <a:ext uri="{FF2B5EF4-FFF2-40B4-BE49-F238E27FC236}">
              <a16:creationId xmlns:a16="http://schemas.microsoft.com/office/drawing/2014/main" id="{00000000-0008-0000-1300-000027000000}"/>
            </a:ext>
          </a:extLst>
        </xdr:cNvPr>
        <xdr:cNvSpPr txBox="1"/>
      </xdr:nvSpPr>
      <xdr:spPr>
        <a:xfrm>
          <a:off x="43491150" y="914399"/>
          <a:ext cx="381000"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650"/>
        </a:p>
      </xdr:txBody>
    </xdr:sp>
    <xdr:clientData/>
  </xdr:twoCellAnchor>
  <xdr:twoCellAnchor>
    <xdr:from>
      <xdr:col>24</xdr:col>
      <xdr:colOff>0</xdr:colOff>
      <xdr:row>6</xdr:row>
      <xdr:rowOff>66674</xdr:rowOff>
    </xdr:from>
    <xdr:to>
      <xdr:col>24</xdr:col>
      <xdr:colOff>257175</xdr:colOff>
      <xdr:row>7</xdr:row>
      <xdr:rowOff>152399</xdr:rowOff>
    </xdr:to>
    <xdr:sp macro="" textlink="">
      <xdr:nvSpPr>
        <xdr:cNvPr id="20" name="TextBox 19">
          <a:extLst>
            <a:ext uri="{FF2B5EF4-FFF2-40B4-BE49-F238E27FC236}">
              <a16:creationId xmlns:a16="http://schemas.microsoft.com/office/drawing/2014/main" id="{E70ADB9F-669D-4AF3-B9A5-3D3EED2181A7}"/>
            </a:ext>
          </a:extLst>
        </xdr:cNvPr>
        <xdr:cNvSpPr txBox="1"/>
      </xdr:nvSpPr>
      <xdr:spPr>
        <a:xfrm>
          <a:off x="7524750" y="1057274"/>
          <a:ext cx="257175"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650"/>
        </a:p>
      </xdr:txBody>
    </xdr:sp>
    <xdr:clientData/>
  </xdr:twoCellAnchor>
  <xdr:twoCellAnchor>
    <xdr:from>
      <xdr:col>24</xdr:col>
      <xdr:colOff>0</xdr:colOff>
      <xdr:row>6</xdr:row>
      <xdr:rowOff>66674</xdr:rowOff>
    </xdr:from>
    <xdr:to>
      <xdr:col>24</xdr:col>
      <xdr:colOff>257175</xdr:colOff>
      <xdr:row>7</xdr:row>
      <xdr:rowOff>152399</xdr:rowOff>
    </xdr:to>
    <xdr:sp macro="" textlink="">
      <xdr:nvSpPr>
        <xdr:cNvPr id="21" name="TextBox 20">
          <a:extLst>
            <a:ext uri="{FF2B5EF4-FFF2-40B4-BE49-F238E27FC236}">
              <a16:creationId xmlns:a16="http://schemas.microsoft.com/office/drawing/2014/main" id="{249095AC-7A43-4F75-9B6C-DCDE94FD210E}"/>
            </a:ext>
          </a:extLst>
        </xdr:cNvPr>
        <xdr:cNvSpPr txBox="1"/>
      </xdr:nvSpPr>
      <xdr:spPr>
        <a:xfrm>
          <a:off x="7524750" y="1057274"/>
          <a:ext cx="257175"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650"/>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4</xdr:col>
      <xdr:colOff>190500</xdr:colOff>
      <xdr:row>53</xdr:row>
      <xdr:rowOff>104775</xdr:rowOff>
    </xdr:from>
    <xdr:to>
      <xdr:col>12</xdr:col>
      <xdr:colOff>571500</xdr:colOff>
      <xdr:row>53</xdr:row>
      <xdr:rowOff>123825</xdr:rowOff>
    </xdr:to>
    <xdr:grpSp>
      <xdr:nvGrpSpPr>
        <xdr:cNvPr id="2" name="Group 3">
          <a:extLst>
            <a:ext uri="{FF2B5EF4-FFF2-40B4-BE49-F238E27FC236}">
              <a16:creationId xmlns:a16="http://schemas.microsoft.com/office/drawing/2014/main" id="{8620D186-6765-4A89-BB81-B60393DA09C0}"/>
            </a:ext>
          </a:extLst>
        </xdr:cNvPr>
        <xdr:cNvGrpSpPr>
          <a:grpSpLocks/>
        </xdr:cNvGrpSpPr>
      </xdr:nvGrpSpPr>
      <xdr:grpSpPr bwMode="auto">
        <a:xfrm>
          <a:off x="3209925" y="9096375"/>
          <a:ext cx="5257800" cy="19050"/>
          <a:chOff x="346" y="215"/>
          <a:chExt cx="528" cy="2"/>
        </a:xfrm>
      </xdr:grpSpPr>
      <xdr:grpSp>
        <xdr:nvGrpSpPr>
          <xdr:cNvPr id="3" name="Group 4">
            <a:extLst>
              <a:ext uri="{FF2B5EF4-FFF2-40B4-BE49-F238E27FC236}">
                <a16:creationId xmlns:a16="http://schemas.microsoft.com/office/drawing/2014/main" id="{FC5637DB-102A-4322-89AA-1D81E96724CC}"/>
              </a:ext>
            </a:extLst>
          </xdr:cNvPr>
          <xdr:cNvGrpSpPr>
            <a:grpSpLocks/>
          </xdr:cNvGrpSpPr>
        </xdr:nvGrpSpPr>
        <xdr:grpSpPr bwMode="auto">
          <a:xfrm>
            <a:off x="406" y="215"/>
            <a:ext cx="35" cy="2"/>
            <a:chOff x="406" y="215"/>
            <a:chExt cx="35" cy="2"/>
          </a:xfrm>
        </xdr:grpSpPr>
        <xdr:sp macro="" textlink="">
          <xdr:nvSpPr>
            <xdr:cNvPr id="37" name="Line 5">
              <a:extLst>
                <a:ext uri="{FF2B5EF4-FFF2-40B4-BE49-F238E27FC236}">
                  <a16:creationId xmlns:a16="http://schemas.microsoft.com/office/drawing/2014/main" id="{46AD74B5-ABF6-4582-8E07-1A00A8879E56}"/>
                </a:ext>
              </a:extLst>
            </xdr:cNvPr>
            <xdr:cNvSpPr>
              <a:spLocks noChangeShapeType="1"/>
            </xdr:cNvSpPr>
          </xdr:nvSpPr>
          <xdr:spPr bwMode="auto">
            <a:xfrm>
              <a:off x="441"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38" name="Line 6">
              <a:extLst>
                <a:ext uri="{FF2B5EF4-FFF2-40B4-BE49-F238E27FC236}">
                  <a16:creationId xmlns:a16="http://schemas.microsoft.com/office/drawing/2014/main" id="{18789116-A585-4F9F-BB24-CA89D5F69A1C}"/>
                </a:ext>
              </a:extLst>
            </xdr:cNvPr>
            <xdr:cNvSpPr>
              <a:spLocks noChangeShapeType="1"/>
            </xdr:cNvSpPr>
          </xdr:nvSpPr>
          <xdr:spPr bwMode="auto">
            <a:xfrm>
              <a:off x="406" y="215"/>
              <a:ext cx="3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4" name="Group 7">
            <a:extLst>
              <a:ext uri="{FF2B5EF4-FFF2-40B4-BE49-F238E27FC236}">
                <a16:creationId xmlns:a16="http://schemas.microsoft.com/office/drawing/2014/main" id="{2D3E1ADD-D88D-40D7-817B-AC6370537554}"/>
              </a:ext>
            </a:extLst>
          </xdr:cNvPr>
          <xdr:cNvGrpSpPr>
            <a:grpSpLocks/>
          </xdr:cNvGrpSpPr>
        </xdr:nvGrpSpPr>
        <xdr:grpSpPr bwMode="auto">
          <a:xfrm>
            <a:off x="346" y="215"/>
            <a:ext cx="26" cy="2"/>
            <a:chOff x="346" y="215"/>
            <a:chExt cx="26" cy="2"/>
          </a:xfrm>
        </xdr:grpSpPr>
        <xdr:sp macro="" textlink="">
          <xdr:nvSpPr>
            <xdr:cNvPr id="35" name="Line 8">
              <a:extLst>
                <a:ext uri="{FF2B5EF4-FFF2-40B4-BE49-F238E27FC236}">
                  <a16:creationId xmlns:a16="http://schemas.microsoft.com/office/drawing/2014/main" id="{4DB64FFB-AAC4-4B94-9DA3-165CAE1CD511}"/>
                </a:ext>
              </a:extLst>
            </xdr:cNvPr>
            <xdr:cNvSpPr>
              <a:spLocks noChangeShapeType="1"/>
            </xdr:cNvSpPr>
          </xdr:nvSpPr>
          <xdr:spPr bwMode="auto">
            <a:xfrm>
              <a:off x="346"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36" name="Line 9">
              <a:extLst>
                <a:ext uri="{FF2B5EF4-FFF2-40B4-BE49-F238E27FC236}">
                  <a16:creationId xmlns:a16="http://schemas.microsoft.com/office/drawing/2014/main" id="{B201A514-A535-4D3D-888F-D72FFA2F165A}"/>
                </a:ext>
              </a:extLst>
            </xdr:cNvPr>
            <xdr:cNvSpPr>
              <a:spLocks noChangeShapeType="1"/>
            </xdr:cNvSpPr>
          </xdr:nvSpPr>
          <xdr:spPr bwMode="auto">
            <a:xfrm>
              <a:off x="346" y="215"/>
              <a:ext cx="26"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5" name="Group 10">
            <a:extLst>
              <a:ext uri="{FF2B5EF4-FFF2-40B4-BE49-F238E27FC236}">
                <a16:creationId xmlns:a16="http://schemas.microsoft.com/office/drawing/2014/main" id="{7C51152B-EC6B-4D21-B008-9C1D703CC908}"/>
              </a:ext>
            </a:extLst>
          </xdr:cNvPr>
          <xdr:cNvGrpSpPr>
            <a:grpSpLocks/>
          </xdr:cNvGrpSpPr>
        </xdr:nvGrpSpPr>
        <xdr:grpSpPr bwMode="auto">
          <a:xfrm>
            <a:off x="525" y="215"/>
            <a:ext cx="35" cy="2"/>
            <a:chOff x="406" y="215"/>
            <a:chExt cx="35" cy="2"/>
          </a:xfrm>
        </xdr:grpSpPr>
        <xdr:sp macro="" textlink="">
          <xdr:nvSpPr>
            <xdr:cNvPr id="33" name="Line 11">
              <a:extLst>
                <a:ext uri="{FF2B5EF4-FFF2-40B4-BE49-F238E27FC236}">
                  <a16:creationId xmlns:a16="http://schemas.microsoft.com/office/drawing/2014/main" id="{E0FBC538-54D7-4DDF-9D57-881A91BF4DEA}"/>
                </a:ext>
              </a:extLst>
            </xdr:cNvPr>
            <xdr:cNvSpPr>
              <a:spLocks noChangeShapeType="1"/>
            </xdr:cNvSpPr>
          </xdr:nvSpPr>
          <xdr:spPr bwMode="auto">
            <a:xfrm>
              <a:off x="441"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34" name="Line 12">
              <a:extLst>
                <a:ext uri="{FF2B5EF4-FFF2-40B4-BE49-F238E27FC236}">
                  <a16:creationId xmlns:a16="http://schemas.microsoft.com/office/drawing/2014/main" id="{01A5824C-B1D6-48A5-95D9-8C257A42274B}"/>
                </a:ext>
              </a:extLst>
            </xdr:cNvPr>
            <xdr:cNvSpPr>
              <a:spLocks noChangeShapeType="1"/>
            </xdr:cNvSpPr>
          </xdr:nvSpPr>
          <xdr:spPr bwMode="auto">
            <a:xfrm>
              <a:off x="406" y="215"/>
              <a:ext cx="3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6" name="Group 13">
            <a:extLst>
              <a:ext uri="{FF2B5EF4-FFF2-40B4-BE49-F238E27FC236}">
                <a16:creationId xmlns:a16="http://schemas.microsoft.com/office/drawing/2014/main" id="{748B84D5-42E4-4EF9-B300-FE4C16A907C7}"/>
              </a:ext>
            </a:extLst>
          </xdr:cNvPr>
          <xdr:cNvGrpSpPr>
            <a:grpSpLocks/>
          </xdr:cNvGrpSpPr>
        </xdr:nvGrpSpPr>
        <xdr:grpSpPr bwMode="auto">
          <a:xfrm>
            <a:off x="470" y="215"/>
            <a:ext cx="26" cy="2"/>
            <a:chOff x="346" y="215"/>
            <a:chExt cx="26" cy="2"/>
          </a:xfrm>
        </xdr:grpSpPr>
        <xdr:sp macro="" textlink="">
          <xdr:nvSpPr>
            <xdr:cNvPr id="31" name="Line 14">
              <a:extLst>
                <a:ext uri="{FF2B5EF4-FFF2-40B4-BE49-F238E27FC236}">
                  <a16:creationId xmlns:a16="http://schemas.microsoft.com/office/drawing/2014/main" id="{078BE201-C7BF-4B76-BF87-A14233954313}"/>
                </a:ext>
              </a:extLst>
            </xdr:cNvPr>
            <xdr:cNvSpPr>
              <a:spLocks noChangeShapeType="1"/>
            </xdr:cNvSpPr>
          </xdr:nvSpPr>
          <xdr:spPr bwMode="auto">
            <a:xfrm>
              <a:off x="346"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32" name="Line 15">
              <a:extLst>
                <a:ext uri="{FF2B5EF4-FFF2-40B4-BE49-F238E27FC236}">
                  <a16:creationId xmlns:a16="http://schemas.microsoft.com/office/drawing/2014/main" id="{6B8CA73A-E3A3-4512-BD01-F11AAEFB1F9D}"/>
                </a:ext>
              </a:extLst>
            </xdr:cNvPr>
            <xdr:cNvSpPr>
              <a:spLocks noChangeShapeType="1"/>
            </xdr:cNvSpPr>
          </xdr:nvSpPr>
          <xdr:spPr bwMode="auto">
            <a:xfrm>
              <a:off x="346" y="215"/>
              <a:ext cx="26"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7" name="Group 16">
            <a:extLst>
              <a:ext uri="{FF2B5EF4-FFF2-40B4-BE49-F238E27FC236}">
                <a16:creationId xmlns:a16="http://schemas.microsoft.com/office/drawing/2014/main" id="{CDD09EEF-B86A-47DA-8338-85327DEF4A5E}"/>
              </a:ext>
            </a:extLst>
          </xdr:cNvPr>
          <xdr:cNvGrpSpPr>
            <a:grpSpLocks/>
          </xdr:cNvGrpSpPr>
        </xdr:nvGrpSpPr>
        <xdr:grpSpPr bwMode="auto">
          <a:xfrm>
            <a:off x="766" y="215"/>
            <a:ext cx="35" cy="2"/>
            <a:chOff x="406" y="215"/>
            <a:chExt cx="35" cy="2"/>
          </a:xfrm>
        </xdr:grpSpPr>
        <xdr:sp macro="" textlink="">
          <xdr:nvSpPr>
            <xdr:cNvPr id="29" name="Line 17">
              <a:extLst>
                <a:ext uri="{FF2B5EF4-FFF2-40B4-BE49-F238E27FC236}">
                  <a16:creationId xmlns:a16="http://schemas.microsoft.com/office/drawing/2014/main" id="{9E975D2A-579B-4AC4-993A-5DA974E6FF10}"/>
                </a:ext>
              </a:extLst>
            </xdr:cNvPr>
            <xdr:cNvSpPr>
              <a:spLocks noChangeShapeType="1"/>
            </xdr:cNvSpPr>
          </xdr:nvSpPr>
          <xdr:spPr bwMode="auto">
            <a:xfrm>
              <a:off x="441"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30" name="Line 18">
              <a:extLst>
                <a:ext uri="{FF2B5EF4-FFF2-40B4-BE49-F238E27FC236}">
                  <a16:creationId xmlns:a16="http://schemas.microsoft.com/office/drawing/2014/main" id="{381399BD-C93B-43D5-BDEC-B0F86602BF4F}"/>
                </a:ext>
              </a:extLst>
            </xdr:cNvPr>
            <xdr:cNvSpPr>
              <a:spLocks noChangeShapeType="1"/>
            </xdr:cNvSpPr>
          </xdr:nvSpPr>
          <xdr:spPr bwMode="auto">
            <a:xfrm>
              <a:off x="406" y="215"/>
              <a:ext cx="3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8" name="Group 19">
            <a:extLst>
              <a:ext uri="{FF2B5EF4-FFF2-40B4-BE49-F238E27FC236}">
                <a16:creationId xmlns:a16="http://schemas.microsoft.com/office/drawing/2014/main" id="{42EEE008-61BF-4944-BD49-93BED472BAD0}"/>
              </a:ext>
            </a:extLst>
          </xdr:cNvPr>
          <xdr:cNvGrpSpPr>
            <a:grpSpLocks/>
          </xdr:cNvGrpSpPr>
        </xdr:nvGrpSpPr>
        <xdr:grpSpPr bwMode="auto">
          <a:xfrm>
            <a:off x="718" y="215"/>
            <a:ext cx="26" cy="2"/>
            <a:chOff x="346" y="215"/>
            <a:chExt cx="26" cy="2"/>
          </a:xfrm>
        </xdr:grpSpPr>
        <xdr:sp macro="" textlink="">
          <xdr:nvSpPr>
            <xdr:cNvPr id="27" name="Line 20">
              <a:extLst>
                <a:ext uri="{FF2B5EF4-FFF2-40B4-BE49-F238E27FC236}">
                  <a16:creationId xmlns:a16="http://schemas.microsoft.com/office/drawing/2014/main" id="{6C225D44-2A9A-4B44-82A5-5302E33153BC}"/>
                </a:ext>
              </a:extLst>
            </xdr:cNvPr>
            <xdr:cNvSpPr>
              <a:spLocks noChangeShapeType="1"/>
            </xdr:cNvSpPr>
          </xdr:nvSpPr>
          <xdr:spPr bwMode="auto">
            <a:xfrm>
              <a:off x="346"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28" name="Line 21">
              <a:extLst>
                <a:ext uri="{FF2B5EF4-FFF2-40B4-BE49-F238E27FC236}">
                  <a16:creationId xmlns:a16="http://schemas.microsoft.com/office/drawing/2014/main" id="{472E6A5A-B801-4349-80D1-3D6213B98FA8}"/>
                </a:ext>
              </a:extLst>
            </xdr:cNvPr>
            <xdr:cNvSpPr>
              <a:spLocks noChangeShapeType="1"/>
            </xdr:cNvSpPr>
          </xdr:nvSpPr>
          <xdr:spPr bwMode="auto">
            <a:xfrm>
              <a:off x="346" y="215"/>
              <a:ext cx="26"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9" name="Group 22">
            <a:extLst>
              <a:ext uri="{FF2B5EF4-FFF2-40B4-BE49-F238E27FC236}">
                <a16:creationId xmlns:a16="http://schemas.microsoft.com/office/drawing/2014/main" id="{51204E51-8940-4512-A222-5C2033F5789E}"/>
              </a:ext>
            </a:extLst>
          </xdr:cNvPr>
          <xdr:cNvGrpSpPr>
            <a:grpSpLocks/>
          </xdr:cNvGrpSpPr>
        </xdr:nvGrpSpPr>
        <xdr:grpSpPr bwMode="auto">
          <a:xfrm>
            <a:off x="616" y="215"/>
            <a:ext cx="9" cy="2"/>
            <a:chOff x="616" y="215"/>
            <a:chExt cx="9" cy="2"/>
          </a:xfrm>
        </xdr:grpSpPr>
        <xdr:sp macro="" textlink="">
          <xdr:nvSpPr>
            <xdr:cNvPr id="25" name="Line 23">
              <a:extLst>
                <a:ext uri="{FF2B5EF4-FFF2-40B4-BE49-F238E27FC236}">
                  <a16:creationId xmlns:a16="http://schemas.microsoft.com/office/drawing/2014/main" id="{3225BAC1-297F-491B-A8D0-939CA1D177B8}"/>
                </a:ext>
              </a:extLst>
            </xdr:cNvPr>
            <xdr:cNvSpPr>
              <a:spLocks noChangeShapeType="1"/>
            </xdr:cNvSpPr>
          </xdr:nvSpPr>
          <xdr:spPr bwMode="auto">
            <a:xfrm>
              <a:off x="625"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26" name="Line 24">
              <a:extLst>
                <a:ext uri="{FF2B5EF4-FFF2-40B4-BE49-F238E27FC236}">
                  <a16:creationId xmlns:a16="http://schemas.microsoft.com/office/drawing/2014/main" id="{7C03AEFD-CE2D-4D96-86A2-B9888BE06A5D}"/>
                </a:ext>
              </a:extLst>
            </xdr:cNvPr>
            <xdr:cNvSpPr>
              <a:spLocks noChangeShapeType="1"/>
            </xdr:cNvSpPr>
          </xdr:nvSpPr>
          <xdr:spPr bwMode="auto">
            <a:xfrm flipV="1">
              <a:off x="616" y="215"/>
              <a:ext cx="9"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10" name="Group 25">
            <a:extLst>
              <a:ext uri="{FF2B5EF4-FFF2-40B4-BE49-F238E27FC236}">
                <a16:creationId xmlns:a16="http://schemas.microsoft.com/office/drawing/2014/main" id="{B815628C-446E-4ADA-8F9E-D5F2D681B9C6}"/>
              </a:ext>
            </a:extLst>
          </xdr:cNvPr>
          <xdr:cNvGrpSpPr>
            <a:grpSpLocks/>
          </xdr:cNvGrpSpPr>
        </xdr:nvGrpSpPr>
        <xdr:grpSpPr bwMode="auto">
          <a:xfrm>
            <a:off x="579" y="215"/>
            <a:ext cx="9" cy="2"/>
            <a:chOff x="579" y="215"/>
            <a:chExt cx="9" cy="2"/>
          </a:xfrm>
        </xdr:grpSpPr>
        <xdr:sp macro="" textlink="">
          <xdr:nvSpPr>
            <xdr:cNvPr id="23" name="Line 26">
              <a:extLst>
                <a:ext uri="{FF2B5EF4-FFF2-40B4-BE49-F238E27FC236}">
                  <a16:creationId xmlns:a16="http://schemas.microsoft.com/office/drawing/2014/main" id="{E8234D06-A5F3-401D-BFAD-7633ED5D8511}"/>
                </a:ext>
              </a:extLst>
            </xdr:cNvPr>
            <xdr:cNvSpPr>
              <a:spLocks noChangeShapeType="1"/>
            </xdr:cNvSpPr>
          </xdr:nvSpPr>
          <xdr:spPr bwMode="auto">
            <a:xfrm>
              <a:off x="579"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24" name="Line 27">
              <a:extLst>
                <a:ext uri="{FF2B5EF4-FFF2-40B4-BE49-F238E27FC236}">
                  <a16:creationId xmlns:a16="http://schemas.microsoft.com/office/drawing/2014/main" id="{329B2A12-2139-4989-B33C-0A28BD759351}"/>
                </a:ext>
              </a:extLst>
            </xdr:cNvPr>
            <xdr:cNvSpPr>
              <a:spLocks noChangeShapeType="1"/>
            </xdr:cNvSpPr>
          </xdr:nvSpPr>
          <xdr:spPr bwMode="auto">
            <a:xfrm flipV="1">
              <a:off x="579" y="215"/>
              <a:ext cx="9"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11" name="Group 28">
            <a:extLst>
              <a:ext uri="{FF2B5EF4-FFF2-40B4-BE49-F238E27FC236}">
                <a16:creationId xmlns:a16="http://schemas.microsoft.com/office/drawing/2014/main" id="{CC8F3206-722B-43D3-A88F-6F61F505A155}"/>
              </a:ext>
            </a:extLst>
          </xdr:cNvPr>
          <xdr:cNvGrpSpPr>
            <a:grpSpLocks/>
          </xdr:cNvGrpSpPr>
        </xdr:nvGrpSpPr>
        <xdr:grpSpPr bwMode="auto">
          <a:xfrm>
            <a:off x="642" y="215"/>
            <a:ext cx="9" cy="2"/>
            <a:chOff x="579" y="215"/>
            <a:chExt cx="9" cy="2"/>
          </a:xfrm>
        </xdr:grpSpPr>
        <xdr:sp macro="" textlink="">
          <xdr:nvSpPr>
            <xdr:cNvPr id="21" name="Line 29">
              <a:extLst>
                <a:ext uri="{FF2B5EF4-FFF2-40B4-BE49-F238E27FC236}">
                  <a16:creationId xmlns:a16="http://schemas.microsoft.com/office/drawing/2014/main" id="{DDE607B3-906E-44F0-A583-501903EB8675}"/>
                </a:ext>
              </a:extLst>
            </xdr:cNvPr>
            <xdr:cNvSpPr>
              <a:spLocks noChangeShapeType="1"/>
            </xdr:cNvSpPr>
          </xdr:nvSpPr>
          <xdr:spPr bwMode="auto">
            <a:xfrm>
              <a:off x="579"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22" name="Line 30">
              <a:extLst>
                <a:ext uri="{FF2B5EF4-FFF2-40B4-BE49-F238E27FC236}">
                  <a16:creationId xmlns:a16="http://schemas.microsoft.com/office/drawing/2014/main" id="{03F99183-E022-4F6C-9C4D-2BFAC1BE1AFB}"/>
                </a:ext>
              </a:extLst>
            </xdr:cNvPr>
            <xdr:cNvSpPr>
              <a:spLocks noChangeShapeType="1"/>
            </xdr:cNvSpPr>
          </xdr:nvSpPr>
          <xdr:spPr bwMode="auto">
            <a:xfrm flipV="1">
              <a:off x="579" y="215"/>
              <a:ext cx="9"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12" name="Group 31">
            <a:extLst>
              <a:ext uri="{FF2B5EF4-FFF2-40B4-BE49-F238E27FC236}">
                <a16:creationId xmlns:a16="http://schemas.microsoft.com/office/drawing/2014/main" id="{E5675C5B-D652-4495-960B-D9552D70E4FC}"/>
              </a:ext>
            </a:extLst>
          </xdr:cNvPr>
          <xdr:cNvGrpSpPr>
            <a:grpSpLocks/>
          </xdr:cNvGrpSpPr>
        </xdr:nvGrpSpPr>
        <xdr:grpSpPr bwMode="auto">
          <a:xfrm>
            <a:off x="677" y="215"/>
            <a:ext cx="9" cy="2"/>
            <a:chOff x="616" y="215"/>
            <a:chExt cx="9" cy="2"/>
          </a:xfrm>
        </xdr:grpSpPr>
        <xdr:sp macro="" textlink="">
          <xdr:nvSpPr>
            <xdr:cNvPr id="19" name="Line 32">
              <a:extLst>
                <a:ext uri="{FF2B5EF4-FFF2-40B4-BE49-F238E27FC236}">
                  <a16:creationId xmlns:a16="http://schemas.microsoft.com/office/drawing/2014/main" id="{21827A53-8B29-405E-BD6D-9835E7D59494}"/>
                </a:ext>
              </a:extLst>
            </xdr:cNvPr>
            <xdr:cNvSpPr>
              <a:spLocks noChangeShapeType="1"/>
            </xdr:cNvSpPr>
          </xdr:nvSpPr>
          <xdr:spPr bwMode="auto">
            <a:xfrm>
              <a:off x="625"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20" name="Line 33">
              <a:extLst>
                <a:ext uri="{FF2B5EF4-FFF2-40B4-BE49-F238E27FC236}">
                  <a16:creationId xmlns:a16="http://schemas.microsoft.com/office/drawing/2014/main" id="{D7C127D9-017D-46F4-8527-87DC2B04F748}"/>
                </a:ext>
              </a:extLst>
            </xdr:cNvPr>
            <xdr:cNvSpPr>
              <a:spLocks noChangeShapeType="1"/>
            </xdr:cNvSpPr>
          </xdr:nvSpPr>
          <xdr:spPr bwMode="auto">
            <a:xfrm flipV="1">
              <a:off x="616" y="215"/>
              <a:ext cx="9"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13" name="Group 34">
            <a:extLst>
              <a:ext uri="{FF2B5EF4-FFF2-40B4-BE49-F238E27FC236}">
                <a16:creationId xmlns:a16="http://schemas.microsoft.com/office/drawing/2014/main" id="{2A9EE94A-96C7-4DEC-B11A-750C5EDB9AD0}"/>
              </a:ext>
            </a:extLst>
          </xdr:cNvPr>
          <xdr:cNvGrpSpPr>
            <a:grpSpLocks/>
          </xdr:cNvGrpSpPr>
        </xdr:nvGrpSpPr>
        <xdr:grpSpPr bwMode="auto">
          <a:xfrm>
            <a:off x="870" y="215"/>
            <a:ext cx="4" cy="2"/>
            <a:chOff x="870" y="215"/>
            <a:chExt cx="4" cy="2"/>
          </a:xfrm>
        </xdr:grpSpPr>
        <xdr:sp macro="" textlink="">
          <xdr:nvSpPr>
            <xdr:cNvPr id="17" name="Line 35">
              <a:extLst>
                <a:ext uri="{FF2B5EF4-FFF2-40B4-BE49-F238E27FC236}">
                  <a16:creationId xmlns:a16="http://schemas.microsoft.com/office/drawing/2014/main" id="{501C42A7-97B5-4749-83FA-1358F8C253C0}"/>
                </a:ext>
              </a:extLst>
            </xdr:cNvPr>
            <xdr:cNvSpPr>
              <a:spLocks noChangeShapeType="1"/>
            </xdr:cNvSpPr>
          </xdr:nvSpPr>
          <xdr:spPr bwMode="auto">
            <a:xfrm>
              <a:off x="874"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8" name="Line 36">
              <a:extLst>
                <a:ext uri="{FF2B5EF4-FFF2-40B4-BE49-F238E27FC236}">
                  <a16:creationId xmlns:a16="http://schemas.microsoft.com/office/drawing/2014/main" id="{F3B8874E-5A56-4116-AFAB-B5F0352E7979}"/>
                </a:ext>
              </a:extLst>
            </xdr:cNvPr>
            <xdr:cNvSpPr>
              <a:spLocks noChangeShapeType="1"/>
            </xdr:cNvSpPr>
          </xdr:nvSpPr>
          <xdr:spPr bwMode="auto">
            <a:xfrm flipV="1">
              <a:off x="870" y="215"/>
              <a:ext cx="4"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14" name="Group 37">
            <a:extLst>
              <a:ext uri="{FF2B5EF4-FFF2-40B4-BE49-F238E27FC236}">
                <a16:creationId xmlns:a16="http://schemas.microsoft.com/office/drawing/2014/main" id="{F03712AC-DE3E-4DBB-8CD1-C4390C6E17F0}"/>
              </a:ext>
            </a:extLst>
          </xdr:cNvPr>
          <xdr:cNvGrpSpPr>
            <a:grpSpLocks/>
          </xdr:cNvGrpSpPr>
        </xdr:nvGrpSpPr>
        <xdr:grpSpPr bwMode="auto">
          <a:xfrm>
            <a:off x="818" y="215"/>
            <a:ext cx="4" cy="2"/>
            <a:chOff x="818" y="215"/>
            <a:chExt cx="4" cy="2"/>
          </a:xfrm>
        </xdr:grpSpPr>
        <xdr:sp macro="" textlink="">
          <xdr:nvSpPr>
            <xdr:cNvPr id="15" name="Line 38">
              <a:extLst>
                <a:ext uri="{FF2B5EF4-FFF2-40B4-BE49-F238E27FC236}">
                  <a16:creationId xmlns:a16="http://schemas.microsoft.com/office/drawing/2014/main" id="{E94FC053-0B92-43A9-A1EB-FC2610D35EA3}"/>
                </a:ext>
              </a:extLst>
            </xdr:cNvPr>
            <xdr:cNvSpPr>
              <a:spLocks noChangeShapeType="1"/>
            </xdr:cNvSpPr>
          </xdr:nvSpPr>
          <xdr:spPr bwMode="auto">
            <a:xfrm>
              <a:off x="818"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6" name="Line 39">
              <a:extLst>
                <a:ext uri="{FF2B5EF4-FFF2-40B4-BE49-F238E27FC236}">
                  <a16:creationId xmlns:a16="http://schemas.microsoft.com/office/drawing/2014/main" id="{0CC8F90B-57D9-4DD5-AA82-E30BD260F07B}"/>
                </a:ext>
              </a:extLst>
            </xdr:cNvPr>
            <xdr:cNvSpPr>
              <a:spLocks noChangeShapeType="1"/>
            </xdr:cNvSpPr>
          </xdr:nvSpPr>
          <xdr:spPr bwMode="auto">
            <a:xfrm flipV="1">
              <a:off x="818" y="215"/>
              <a:ext cx="4"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clientData/>
  </xdr:twoCellAnchor>
  <xdr:twoCellAnchor>
    <xdr:from>
      <xdr:col>4</xdr:col>
      <xdr:colOff>190500</xdr:colOff>
      <xdr:row>197</xdr:row>
      <xdr:rowOff>104775</xdr:rowOff>
    </xdr:from>
    <xdr:to>
      <xdr:col>12</xdr:col>
      <xdr:colOff>571500</xdr:colOff>
      <xdr:row>197</xdr:row>
      <xdr:rowOff>123825</xdr:rowOff>
    </xdr:to>
    <xdr:grpSp>
      <xdr:nvGrpSpPr>
        <xdr:cNvPr id="39" name="Group 3">
          <a:extLst>
            <a:ext uri="{FF2B5EF4-FFF2-40B4-BE49-F238E27FC236}">
              <a16:creationId xmlns:a16="http://schemas.microsoft.com/office/drawing/2014/main" id="{82A9349C-B882-4DAB-8874-5ABA63825327}"/>
            </a:ext>
          </a:extLst>
        </xdr:cNvPr>
        <xdr:cNvGrpSpPr>
          <a:grpSpLocks/>
        </xdr:cNvGrpSpPr>
      </xdr:nvGrpSpPr>
      <xdr:grpSpPr bwMode="auto">
        <a:xfrm>
          <a:off x="3209925" y="33261300"/>
          <a:ext cx="5257800" cy="19050"/>
          <a:chOff x="346" y="215"/>
          <a:chExt cx="528" cy="2"/>
        </a:xfrm>
      </xdr:grpSpPr>
      <xdr:grpSp>
        <xdr:nvGrpSpPr>
          <xdr:cNvPr id="40" name="Group 4">
            <a:extLst>
              <a:ext uri="{FF2B5EF4-FFF2-40B4-BE49-F238E27FC236}">
                <a16:creationId xmlns:a16="http://schemas.microsoft.com/office/drawing/2014/main" id="{AE02C1B6-2678-46EC-A4AB-BD4A4FE0E887}"/>
              </a:ext>
            </a:extLst>
          </xdr:cNvPr>
          <xdr:cNvGrpSpPr>
            <a:grpSpLocks/>
          </xdr:cNvGrpSpPr>
        </xdr:nvGrpSpPr>
        <xdr:grpSpPr bwMode="auto">
          <a:xfrm>
            <a:off x="406" y="215"/>
            <a:ext cx="35" cy="2"/>
            <a:chOff x="406" y="215"/>
            <a:chExt cx="35" cy="2"/>
          </a:xfrm>
        </xdr:grpSpPr>
        <xdr:sp macro="" textlink="">
          <xdr:nvSpPr>
            <xdr:cNvPr id="74" name="Line 5">
              <a:extLst>
                <a:ext uri="{FF2B5EF4-FFF2-40B4-BE49-F238E27FC236}">
                  <a16:creationId xmlns:a16="http://schemas.microsoft.com/office/drawing/2014/main" id="{A8D989BC-722F-47A1-B9EA-A6E554D1FDAE}"/>
                </a:ext>
              </a:extLst>
            </xdr:cNvPr>
            <xdr:cNvSpPr>
              <a:spLocks noChangeShapeType="1"/>
            </xdr:cNvSpPr>
          </xdr:nvSpPr>
          <xdr:spPr bwMode="auto">
            <a:xfrm>
              <a:off x="441"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75" name="Line 6">
              <a:extLst>
                <a:ext uri="{FF2B5EF4-FFF2-40B4-BE49-F238E27FC236}">
                  <a16:creationId xmlns:a16="http://schemas.microsoft.com/office/drawing/2014/main" id="{9945F289-7626-4F6C-B7F1-F1AA3606DFB5}"/>
                </a:ext>
              </a:extLst>
            </xdr:cNvPr>
            <xdr:cNvSpPr>
              <a:spLocks noChangeShapeType="1"/>
            </xdr:cNvSpPr>
          </xdr:nvSpPr>
          <xdr:spPr bwMode="auto">
            <a:xfrm>
              <a:off x="406" y="215"/>
              <a:ext cx="3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41" name="Group 7">
            <a:extLst>
              <a:ext uri="{FF2B5EF4-FFF2-40B4-BE49-F238E27FC236}">
                <a16:creationId xmlns:a16="http://schemas.microsoft.com/office/drawing/2014/main" id="{F1002515-8AF3-4106-B06F-99CF5F0B56E4}"/>
              </a:ext>
            </a:extLst>
          </xdr:cNvPr>
          <xdr:cNvGrpSpPr>
            <a:grpSpLocks/>
          </xdr:cNvGrpSpPr>
        </xdr:nvGrpSpPr>
        <xdr:grpSpPr bwMode="auto">
          <a:xfrm>
            <a:off x="346" y="215"/>
            <a:ext cx="26" cy="2"/>
            <a:chOff x="346" y="215"/>
            <a:chExt cx="26" cy="2"/>
          </a:xfrm>
        </xdr:grpSpPr>
        <xdr:sp macro="" textlink="">
          <xdr:nvSpPr>
            <xdr:cNvPr id="72" name="Line 8">
              <a:extLst>
                <a:ext uri="{FF2B5EF4-FFF2-40B4-BE49-F238E27FC236}">
                  <a16:creationId xmlns:a16="http://schemas.microsoft.com/office/drawing/2014/main" id="{1E1CBA95-A985-4387-B30F-715B36CF6BD6}"/>
                </a:ext>
              </a:extLst>
            </xdr:cNvPr>
            <xdr:cNvSpPr>
              <a:spLocks noChangeShapeType="1"/>
            </xdr:cNvSpPr>
          </xdr:nvSpPr>
          <xdr:spPr bwMode="auto">
            <a:xfrm>
              <a:off x="346"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73" name="Line 9">
              <a:extLst>
                <a:ext uri="{FF2B5EF4-FFF2-40B4-BE49-F238E27FC236}">
                  <a16:creationId xmlns:a16="http://schemas.microsoft.com/office/drawing/2014/main" id="{D935245B-7B38-4CF6-AF97-0721FDCA12C8}"/>
                </a:ext>
              </a:extLst>
            </xdr:cNvPr>
            <xdr:cNvSpPr>
              <a:spLocks noChangeShapeType="1"/>
            </xdr:cNvSpPr>
          </xdr:nvSpPr>
          <xdr:spPr bwMode="auto">
            <a:xfrm>
              <a:off x="346" y="215"/>
              <a:ext cx="26"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42" name="Group 10">
            <a:extLst>
              <a:ext uri="{FF2B5EF4-FFF2-40B4-BE49-F238E27FC236}">
                <a16:creationId xmlns:a16="http://schemas.microsoft.com/office/drawing/2014/main" id="{D92730FF-EB51-4265-9568-972ACF2CBA7C}"/>
              </a:ext>
            </a:extLst>
          </xdr:cNvPr>
          <xdr:cNvGrpSpPr>
            <a:grpSpLocks/>
          </xdr:cNvGrpSpPr>
        </xdr:nvGrpSpPr>
        <xdr:grpSpPr bwMode="auto">
          <a:xfrm>
            <a:off x="525" y="215"/>
            <a:ext cx="35" cy="2"/>
            <a:chOff x="406" y="215"/>
            <a:chExt cx="35" cy="2"/>
          </a:xfrm>
        </xdr:grpSpPr>
        <xdr:sp macro="" textlink="">
          <xdr:nvSpPr>
            <xdr:cNvPr id="70" name="Line 11">
              <a:extLst>
                <a:ext uri="{FF2B5EF4-FFF2-40B4-BE49-F238E27FC236}">
                  <a16:creationId xmlns:a16="http://schemas.microsoft.com/office/drawing/2014/main" id="{55C736B0-3B8E-416F-BB1C-D2D78D0EDDBA}"/>
                </a:ext>
              </a:extLst>
            </xdr:cNvPr>
            <xdr:cNvSpPr>
              <a:spLocks noChangeShapeType="1"/>
            </xdr:cNvSpPr>
          </xdr:nvSpPr>
          <xdr:spPr bwMode="auto">
            <a:xfrm>
              <a:off x="441"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71" name="Line 12">
              <a:extLst>
                <a:ext uri="{FF2B5EF4-FFF2-40B4-BE49-F238E27FC236}">
                  <a16:creationId xmlns:a16="http://schemas.microsoft.com/office/drawing/2014/main" id="{9DBCFC6F-227B-45DE-89E7-9443B0DF17F0}"/>
                </a:ext>
              </a:extLst>
            </xdr:cNvPr>
            <xdr:cNvSpPr>
              <a:spLocks noChangeShapeType="1"/>
            </xdr:cNvSpPr>
          </xdr:nvSpPr>
          <xdr:spPr bwMode="auto">
            <a:xfrm>
              <a:off x="406" y="215"/>
              <a:ext cx="3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43" name="Group 13">
            <a:extLst>
              <a:ext uri="{FF2B5EF4-FFF2-40B4-BE49-F238E27FC236}">
                <a16:creationId xmlns:a16="http://schemas.microsoft.com/office/drawing/2014/main" id="{F5766016-B5C7-4D7E-A8D3-D67BDE729DD5}"/>
              </a:ext>
            </a:extLst>
          </xdr:cNvPr>
          <xdr:cNvGrpSpPr>
            <a:grpSpLocks/>
          </xdr:cNvGrpSpPr>
        </xdr:nvGrpSpPr>
        <xdr:grpSpPr bwMode="auto">
          <a:xfrm>
            <a:off x="470" y="215"/>
            <a:ext cx="26" cy="2"/>
            <a:chOff x="346" y="215"/>
            <a:chExt cx="26" cy="2"/>
          </a:xfrm>
        </xdr:grpSpPr>
        <xdr:sp macro="" textlink="">
          <xdr:nvSpPr>
            <xdr:cNvPr id="68" name="Line 14">
              <a:extLst>
                <a:ext uri="{FF2B5EF4-FFF2-40B4-BE49-F238E27FC236}">
                  <a16:creationId xmlns:a16="http://schemas.microsoft.com/office/drawing/2014/main" id="{8E72FC99-B506-4EBD-9000-94FB3D772281}"/>
                </a:ext>
              </a:extLst>
            </xdr:cNvPr>
            <xdr:cNvSpPr>
              <a:spLocks noChangeShapeType="1"/>
            </xdr:cNvSpPr>
          </xdr:nvSpPr>
          <xdr:spPr bwMode="auto">
            <a:xfrm>
              <a:off x="346"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69" name="Line 15">
              <a:extLst>
                <a:ext uri="{FF2B5EF4-FFF2-40B4-BE49-F238E27FC236}">
                  <a16:creationId xmlns:a16="http://schemas.microsoft.com/office/drawing/2014/main" id="{BD458488-715F-4336-8305-CDA2148BC847}"/>
                </a:ext>
              </a:extLst>
            </xdr:cNvPr>
            <xdr:cNvSpPr>
              <a:spLocks noChangeShapeType="1"/>
            </xdr:cNvSpPr>
          </xdr:nvSpPr>
          <xdr:spPr bwMode="auto">
            <a:xfrm>
              <a:off x="346" y="215"/>
              <a:ext cx="26"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44" name="Group 16">
            <a:extLst>
              <a:ext uri="{FF2B5EF4-FFF2-40B4-BE49-F238E27FC236}">
                <a16:creationId xmlns:a16="http://schemas.microsoft.com/office/drawing/2014/main" id="{D92996BD-9CAD-4E65-8A12-BA99B767F328}"/>
              </a:ext>
            </a:extLst>
          </xdr:cNvPr>
          <xdr:cNvGrpSpPr>
            <a:grpSpLocks/>
          </xdr:cNvGrpSpPr>
        </xdr:nvGrpSpPr>
        <xdr:grpSpPr bwMode="auto">
          <a:xfrm>
            <a:off x="766" y="215"/>
            <a:ext cx="35" cy="2"/>
            <a:chOff x="406" y="215"/>
            <a:chExt cx="35" cy="2"/>
          </a:xfrm>
        </xdr:grpSpPr>
        <xdr:sp macro="" textlink="">
          <xdr:nvSpPr>
            <xdr:cNvPr id="66" name="Line 17">
              <a:extLst>
                <a:ext uri="{FF2B5EF4-FFF2-40B4-BE49-F238E27FC236}">
                  <a16:creationId xmlns:a16="http://schemas.microsoft.com/office/drawing/2014/main" id="{5E5468D7-8A34-4C6D-BB60-C4B6C2079F88}"/>
                </a:ext>
              </a:extLst>
            </xdr:cNvPr>
            <xdr:cNvSpPr>
              <a:spLocks noChangeShapeType="1"/>
            </xdr:cNvSpPr>
          </xdr:nvSpPr>
          <xdr:spPr bwMode="auto">
            <a:xfrm>
              <a:off x="441"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67" name="Line 18">
              <a:extLst>
                <a:ext uri="{FF2B5EF4-FFF2-40B4-BE49-F238E27FC236}">
                  <a16:creationId xmlns:a16="http://schemas.microsoft.com/office/drawing/2014/main" id="{AB61C940-03B2-487B-81E1-017B06F96FCC}"/>
                </a:ext>
              </a:extLst>
            </xdr:cNvPr>
            <xdr:cNvSpPr>
              <a:spLocks noChangeShapeType="1"/>
            </xdr:cNvSpPr>
          </xdr:nvSpPr>
          <xdr:spPr bwMode="auto">
            <a:xfrm>
              <a:off x="406" y="215"/>
              <a:ext cx="3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45" name="Group 19">
            <a:extLst>
              <a:ext uri="{FF2B5EF4-FFF2-40B4-BE49-F238E27FC236}">
                <a16:creationId xmlns:a16="http://schemas.microsoft.com/office/drawing/2014/main" id="{18465196-4C0E-45F9-B7BD-83EB12730E20}"/>
              </a:ext>
            </a:extLst>
          </xdr:cNvPr>
          <xdr:cNvGrpSpPr>
            <a:grpSpLocks/>
          </xdr:cNvGrpSpPr>
        </xdr:nvGrpSpPr>
        <xdr:grpSpPr bwMode="auto">
          <a:xfrm>
            <a:off x="718" y="215"/>
            <a:ext cx="26" cy="2"/>
            <a:chOff x="346" y="215"/>
            <a:chExt cx="26" cy="2"/>
          </a:xfrm>
        </xdr:grpSpPr>
        <xdr:sp macro="" textlink="">
          <xdr:nvSpPr>
            <xdr:cNvPr id="64" name="Line 20">
              <a:extLst>
                <a:ext uri="{FF2B5EF4-FFF2-40B4-BE49-F238E27FC236}">
                  <a16:creationId xmlns:a16="http://schemas.microsoft.com/office/drawing/2014/main" id="{DF642913-A284-425D-804A-00239E324781}"/>
                </a:ext>
              </a:extLst>
            </xdr:cNvPr>
            <xdr:cNvSpPr>
              <a:spLocks noChangeShapeType="1"/>
            </xdr:cNvSpPr>
          </xdr:nvSpPr>
          <xdr:spPr bwMode="auto">
            <a:xfrm>
              <a:off x="346"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65" name="Line 21">
              <a:extLst>
                <a:ext uri="{FF2B5EF4-FFF2-40B4-BE49-F238E27FC236}">
                  <a16:creationId xmlns:a16="http://schemas.microsoft.com/office/drawing/2014/main" id="{13F2E896-ABAF-4EA9-A46C-AE16C9B38BCD}"/>
                </a:ext>
              </a:extLst>
            </xdr:cNvPr>
            <xdr:cNvSpPr>
              <a:spLocks noChangeShapeType="1"/>
            </xdr:cNvSpPr>
          </xdr:nvSpPr>
          <xdr:spPr bwMode="auto">
            <a:xfrm>
              <a:off x="346" y="215"/>
              <a:ext cx="26"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46" name="Group 22">
            <a:extLst>
              <a:ext uri="{FF2B5EF4-FFF2-40B4-BE49-F238E27FC236}">
                <a16:creationId xmlns:a16="http://schemas.microsoft.com/office/drawing/2014/main" id="{FCFDBA12-7D18-47D2-86FB-A62F798A18B9}"/>
              </a:ext>
            </a:extLst>
          </xdr:cNvPr>
          <xdr:cNvGrpSpPr>
            <a:grpSpLocks/>
          </xdr:cNvGrpSpPr>
        </xdr:nvGrpSpPr>
        <xdr:grpSpPr bwMode="auto">
          <a:xfrm>
            <a:off x="616" y="215"/>
            <a:ext cx="9" cy="2"/>
            <a:chOff x="616" y="215"/>
            <a:chExt cx="9" cy="2"/>
          </a:xfrm>
        </xdr:grpSpPr>
        <xdr:sp macro="" textlink="">
          <xdr:nvSpPr>
            <xdr:cNvPr id="62" name="Line 23">
              <a:extLst>
                <a:ext uri="{FF2B5EF4-FFF2-40B4-BE49-F238E27FC236}">
                  <a16:creationId xmlns:a16="http://schemas.microsoft.com/office/drawing/2014/main" id="{573B6C44-BF8D-4D12-B68F-93741ECEAF74}"/>
                </a:ext>
              </a:extLst>
            </xdr:cNvPr>
            <xdr:cNvSpPr>
              <a:spLocks noChangeShapeType="1"/>
            </xdr:cNvSpPr>
          </xdr:nvSpPr>
          <xdr:spPr bwMode="auto">
            <a:xfrm>
              <a:off x="625"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63" name="Line 24">
              <a:extLst>
                <a:ext uri="{FF2B5EF4-FFF2-40B4-BE49-F238E27FC236}">
                  <a16:creationId xmlns:a16="http://schemas.microsoft.com/office/drawing/2014/main" id="{BA4A6072-6739-41B4-8787-92101B5630A8}"/>
                </a:ext>
              </a:extLst>
            </xdr:cNvPr>
            <xdr:cNvSpPr>
              <a:spLocks noChangeShapeType="1"/>
            </xdr:cNvSpPr>
          </xdr:nvSpPr>
          <xdr:spPr bwMode="auto">
            <a:xfrm flipV="1">
              <a:off x="616" y="215"/>
              <a:ext cx="9"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47" name="Group 25">
            <a:extLst>
              <a:ext uri="{FF2B5EF4-FFF2-40B4-BE49-F238E27FC236}">
                <a16:creationId xmlns:a16="http://schemas.microsoft.com/office/drawing/2014/main" id="{A5FE6453-C13F-4957-BF61-039ACDD626C9}"/>
              </a:ext>
            </a:extLst>
          </xdr:cNvPr>
          <xdr:cNvGrpSpPr>
            <a:grpSpLocks/>
          </xdr:cNvGrpSpPr>
        </xdr:nvGrpSpPr>
        <xdr:grpSpPr bwMode="auto">
          <a:xfrm>
            <a:off x="579" y="215"/>
            <a:ext cx="9" cy="2"/>
            <a:chOff x="579" y="215"/>
            <a:chExt cx="9" cy="2"/>
          </a:xfrm>
        </xdr:grpSpPr>
        <xdr:sp macro="" textlink="">
          <xdr:nvSpPr>
            <xdr:cNvPr id="60" name="Line 26">
              <a:extLst>
                <a:ext uri="{FF2B5EF4-FFF2-40B4-BE49-F238E27FC236}">
                  <a16:creationId xmlns:a16="http://schemas.microsoft.com/office/drawing/2014/main" id="{8D7E3576-EC2D-4FFD-8C43-7E349099F458}"/>
                </a:ext>
              </a:extLst>
            </xdr:cNvPr>
            <xdr:cNvSpPr>
              <a:spLocks noChangeShapeType="1"/>
            </xdr:cNvSpPr>
          </xdr:nvSpPr>
          <xdr:spPr bwMode="auto">
            <a:xfrm>
              <a:off x="579"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61" name="Line 27">
              <a:extLst>
                <a:ext uri="{FF2B5EF4-FFF2-40B4-BE49-F238E27FC236}">
                  <a16:creationId xmlns:a16="http://schemas.microsoft.com/office/drawing/2014/main" id="{50B2012C-DB15-4493-A1CF-3BC0E632BD65}"/>
                </a:ext>
              </a:extLst>
            </xdr:cNvPr>
            <xdr:cNvSpPr>
              <a:spLocks noChangeShapeType="1"/>
            </xdr:cNvSpPr>
          </xdr:nvSpPr>
          <xdr:spPr bwMode="auto">
            <a:xfrm flipV="1">
              <a:off x="579" y="215"/>
              <a:ext cx="9"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48" name="Group 28">
            <a:extLst>
              <a:ext uri="{FF2B5EF4-FFF2-40B4-BE49-F238E27FC236}">
                <a16:creationId xmlns:a16="http://schemas.microsoft.com/office/drawing/2014/main" id="{EECFD93E-DD06-448F-AD55-3ED2E08D9502}"/>
              </a:ext>
            </a:extLst>
          </xdr:cNvPr>
          <xdr:cNvGrpSpPr>
            <a:grpSpLocks/>
          </xdr:cNvGrpSpPr>
        </xdr:nvGrpSpPr>
        <xdr:grpSpPr bwMode="auto">
          <a:xfrm>
            <a:off x="642" y="215"/>
            <a:ext cx="9" cy="2"/>
            <a:chOff x="579" y="215"/>
            <a:chExt cx="9" cy="2"/>
          </a:xfrm>
        </xdr:grpSpPr>
        <xdr:sp macro="" textlink="">
          <xdr:nvSpPr>
            <xdr:cNvPr id="58" name="Line 29">
              <a:extLst>
                <a:ext uri="{FF2B5EF4-FFF2-40B4-BE49-F238E27FC236}">
                  <a16:creationId xmlns:a16="http://schemas.microsoft.com/office/drawing/2014/main" id="{41573096-BB9B-451B-8E04-157E9A68F28F}"/>
                </a:ext>
              </a:extLst>
            </xdr:cNvPr>
            <xdr:cNvSpPr>
              <a:spLocks noChangeShapeType="1"/>
            </xdr:cNvSpPr>
          </xdr:nvSpPr>
          <xdr:spPr bwMode="auto">
            <a:xfrm>
              <a:off x="579"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59" name="Line 30">
              <a:extLst>
                <a:ext uri="{FF2B5EF4-FFF2-40B4-BE49-F238E27FC236}">
                  <a16:creationId xmlns:a16="http://schemas.microsoft.com/office/drawing/2014/main" id="{0D21E4DC-3490-4A9C-B19E-587B08650808}"/>
                </a:ext>
              </a:extLst>
            </xdr:cNvPr>
            <xdr:cNvSpPr>
              <a:spLocks noChangeShapeType="1"/>
            </xdr:cNvSpPr>
          </xdr:nvSpPr>
          <xdr:spPr bwMode="auto">
            <a:xfrm flipV="1">
              <a:off x="579" y="215"/>
              <a:ext cx="9"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49" name="Group 31">
            <a:extLst>
              <a:ext uri="{FF2B5EF4-FFF2-40B4-BE49-F238E27FC236}">
                <a16:creationId xmlns:a16="http://schemas.microsoft.com/office/drawing/2014/main" id="{A766D856-8A03-464E-B6BA-F0BE0D11D709}"/>
              </a:ext>
            </a:extLst>
          </xdr:cNvPr>
          <xdr:cNvGrpSpPr>
            <a:grpSpLocks/>
          </xdr:cNvGrpSpPr>
        </xdr:nvGrpSpPr>
        <xdr:grpSpPr bwMode="auto">
          <a:xfrm>
            <a:off x="677" y="215"/>
            <a:ext cx="9" cy="2"/>
            <a:chOff x="616" y="215"/>
            <a:chExt cx="9" cy="2"/>
          </a:xfrm>
        </xdr:grpSpPr>
        <xdr:sp macro="" textlink="">
          <xdr:nvSpPr>
            <xdr:cNvPr id="56" name="Line 32">
              <a:extLst>
                <a:ext uri="{FF2B5EF4-FFF2-40B4-BE49-F238E27FC236}">
                  <a16:creationId xmlns:a16="http://schemas.microsoft.com/office/drawing/2014/main" id="{DCECB5B9-9387-41F3-8A59-BDEACA3656B0}"/>
                </a:ext>
              </a:extLst>
            </xdr:cNvPr>
            <xdr:cNvSpPr>
              <a:spLocks noChangeShapeType="1"/>
            </xdr:cNvSpPr>
          </xdr:nvSpPr>
          <xdr:spPr bwMode="auto">
            <a:xfrm>
              <a:off x="625"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57" name="Line 33">
              <a:extLst>
                <a:ext uri="{FF2B5EF4-FFF2-40B4-BE49-F238E27FC236}">
                  <a16:creationId xmlns:a16="http://schemas.microsoft.com/office/drawing/2014/main" id="{1AA232B5-086A-4FC6-9ED2-F7E9CAD334E5}"/>
                </a:ext>
              </a:extLst>
            </xdr:cNvPr>
            <xdr:cNvSpPr>
              <a:spLocks noChangeShapeType="1"/>
            </xdr:cNvSpPr>
          </xdr:nvSpPr>
          <xdr:spPr bwMode="auto">
            <a:xfrm flipV="1">
              <a:off x="616" y="215"/>
              <a:ext cx="9"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50" name="Group 34">
            <a:extLst>
              <a:ext uri="{FF2B5EF4-FFF2-40B4-BE49-F238E27FC236}">
                <a16:creationId xmlns:a16="http://schemas.microsoft.com/office/drawing/2014/main" id="{314869D9-3F99-43CF-BCCF-F930AA43C0E6}"/>
              </a:ext>
            </a:extLst>
          </xdr:cNvPr>
          <xdr:cNvGrpSpPr>
            <a:grpSpLocks/>
          </xdr:cNvGrpSpPr>
        </xdr:nvGrpSpPr>
        <xdr:grpSpPr bwMode="auto">
          <a:xfrm>
            <a:off x="870" y="215"/>
            <a:ext cx="4" cy="2"/>
            <a:chOff x="870" y="215"/>
            <a:chExt cx="4" cy="2"/>
          </a:xfrm>
        </xdr:grpSpPr>
        <xdr:sp macro="" textlink="">
          <xdr:nvSpPr>
            <xdr:cNvPr id="54" name="Line 35">
              <a:extLst>
                <a:ext uri="{FF2B5EF4-FFF2-40B4-BE49-F238E27FC236}">
                  <a16:creationId xmlns:a16="http://schemas.microsoft.com/office/drawing/2014/main" id="{C507BCB2-1A59-41BB-B17D-9C26CD1483BB}"/>
                </a:ext>
              </a:extLst>
            </xdr:cNvPr>
            <xdr:cNvSpPr>
              <a:spLocks noChangeShapeType="1"/>
            </xdr:cNvSpPr>
          </xdr:nvSpPr>
          <xdr:spPr bwMode="auto">
            <a:xfrm>
              <a:off x="874"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55" name="Line 36">
              <a:extLst>
                <a:ext uri="{FF2B5EF4-FFF2-40B4-BE49-F238E27FC236}">
                  <a16:creationId xmlns:a16="http://schemas.microsoft.com/office/drawing/2014/main" id="{F3057B8A-1142-4364-A5C5-25B86BE8ED17}"/>
                </a:ext>
              </a:extLst>
            </xdr:cNvPr>
            <xdr:cNvSpPr>
              <a:spLocks noChangeShapeType="1"/>
            </xdr:cNvSpPr>
          </xdr:nvSpPr>
          <xdr:spPr bwMode="auto">
            <a:xfrm flipV="1">
              <a:off x="870" y="215"/>
              <a:ext cx="4"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51" name="Group 37">
            <a:extLst>
              <a:ext uri="{FF2B5EF4-FFF2-40B4-BE49-F238E27FC236}">
                <a16:creationId xmlns:a16="http://schemas.microsoft.com/office/drawing/2014/main" id="{AC922618-7D57-4698-A9A7-399BCCD80778}"/>
              </a:ext>
            </a:extLst>
          </xdr:cNvPr>
          <xdr:cNvGrpSpPr>
            <a:grpSpLocks/>
          </xdr:cNvGrpSpPr>
        </xdr:nvGrpSpPr>
        <xdr:grpSpPr bwMode="auto">
          <a:xfrm>
            <a:off x="818" y="215"/>
            <a:ext cx="4" cy="2"/>
            <a:chOff x="818" y="215"/>
            <a:chExt cx="4" cy="2"/>
          </a:xfrm>
        </xdr:grpSpPr>
        <xdr:sp macro="" textlink="">
          <xdr:nvSpPr>
            <xdr:cNvPr id="52" name="Line 38">
              <a:extLst>
                <a:ext uri="{FF2B5EF4-FFF2-40B4-BE49-F238E27FC236}">
                  <a16:creationId xmlns:a16="http://schemas.microsoft.com/office/drawing/2014/main" id="{B70E4607-3F6D-4853-B457-E7B26F4A3EDD}"/>
                </a:ext>
              </a:extLst>
            </xdr:cNvPr>
            <xdr:cNvSpPr>
              <a:spLocks noChangeShapeType="1"/>
            </xdr:cNvSpPr>
          </xdr:nvSpPr>
          <xdr:spPr bwMode="auto">
            <a:xfrm>
              <a:off x="818"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53" name="Line 39">
              <a:extLst>
                <a:ext uri="{FF2B5EF4-FFF2-40B4-BE49-F238E27FC236}">
                  <a16:creationId xmlns:a16="http://schemas.microsoft.com/office/drawing/2014/main" id="{1E549C9A-9AD8-4FFE-B2B3-E64995830366}"/>
                </a:ext>
              </a:extLst>
            </xdr:cNvPr>
            <xdr:cNvSpPr>
              <a:spLocks noChangeShapeType="1"/>
            </xdr:cNvSpPr>
          </xdr:nvSpPr>
          <xdr:spPr bwMode="auto">
            <a:xfrm flipV="1">
              <a:off x="818" y="215"/>
              <a:ext cx="4"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clientData/>
  </xdr:twoCellAnchor>
  <xdr:twoCellAnchor>
    <xdr:from>
      <xdr:col>4</xdr:col>
      <xdr:colOff>190500</xdr:colOff>
      <xdr:row>101</xdr:row>
      <xdr:rowOff>104775</xdr:rowOff>
    </xdr:from>
    <xdr:to>
      <xdr:col>12</xdr:col>
      <xdr:colOff>571500</xdr:colOff>
      <xdr:row>101</xdr:row>
      <xdr:rowOff>123825</xdr:rowOff>
    </xdr:to>
    <xdr:grpSp>
      <xdr:nvGrpSpPr>
        <xdr:cNvPr id="76" name="Group 3">
          <a:extLst>
            <a:ext uri="{FF2B5EF4-FFF2-40B4-BE49-F238E27FC236}">
              <a16:creationId xmlns:a16="http://schemas.microsoft.com/office/drawing/2014/main" id="{E7A2E23D-F6D4-43EF-AE5A-A646B170028C}"/>
            </a:ext>
          </a:extLst>
        </xdr:cNvPr>
        <xdr:cNvGrpSpPr>
          <a:grpSpLocks/>
        </xdr:cNvGrpSpPr>
      </xdr:nvGrpSpPr>
      <xdr:grpSpPr bwMode="auto">
        <a:xfrm>
          <a:off x="3209925" y="17125950"/>
          <a:ext cx="5257800" cy="19050"/>
          <a:chOff x="346" y="215"/>
          <a:chExt cx="528" cy="2"/>
        </a:xfrm>
      </xdr:grpSpPr>
      <xdr:grpSp>
        <xdr:nvGrpSpPr>
          <xdr:cNvPr id="77" name="Group 4">
            <a:extLst>
              <a:ext uri="{FF2B5EF4-FFF2-40B4-BE49-F238E27FC236}">
                <a16:creationId xmlns:a16="http://schemas.microsoft.com/office/drawing/2014/main" id="{D8067092-63FC-4FC7-ADA2-8F46F673959D}"/>
              </a:ext>
            </a:extLst>
          </xdr:cNvPr>
          <xdr:cNvGrpSpPr>
            <a:grpSpLocks/>
          </xdr:cNvGrpSpPr>
        </xdr:nvGrpSpPr>
        <xdr:grpSpPr bwMode="auto">
          <a:xfrm>
            <a:off x="406" y="215"/>
            <a:ext cx="35" cy="2"/>
            <a:chOff x="406" y="215"/>
            <a:chExt cx="35" cy="2"/>
          </a:xfrm>
        </xdr:grpSpPr>
        <xdr:sp macro="" textlink="">
          <xdr:nvSpPr>
            <xdr:cNvPr id="111" name="Line 5">
              <a:extLst>
                <a:ext uri="{FF2B5EF4-FFF2-40B4-BE49-F238E27FC236}">
                  <a16:creationId xmlns:a16="http://schemas.microsoft.com/office/drawing/2014/main" id="{6256541A-8A87-491D-BEC9-2F5F990587F7}"/>
                </a:ext>
              </a:extLst>
            </xdr:cNvPr>
            <xdr:cNvSpPr>
              <a:spLocks noChangeShapeType="1"/>
            </xdr:cNvSpPr>
          </xdr:nvSpPr>
          <xdr:spPr bwMode="auto">
            <a:xfrm>
              <a:off x="441"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12" name="Line 6">
              <a:extLst>
                <a:ext uri="{FF2B5EF4-FFF2-40B4-BE49-F238E27FC236}">
                  <a16:creationId xmlns:a16="http://schemas.microsoft.com/office/drawing/2014/main" id="{4D9FAD10-580B-4421-A304-A720A2D665C4}"/>
                </a:ext>
              </a:extLst>
            </xdr:cNvPr>
            <xdr:cNvSpPr>
              <a:spLocks noChangeShapeType="1"/>
            </xdr:cNvSpPr>
          </xdr:nvSpPr>
          <xdr:spPr bwMode="auto">
            <a:xfrm>
              <a:off x="406" y="215"/>
              <a:ext cx="3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78" name="Group 7">
            <a:extLst>
              <a:ext uri="{FF2B5EF4-FFF2-40B4-BE49-F238E27FC236}">
                <a16:creationId xmlns:a16="http://schemas.microsoft.com/office/drawing/2014/main" id="{E368A869-A544-483E-AA7A-20267661A858}"/>
              </a:ext>
            </a:extLst>
          </xdr:cNvPr>
          <xdr:cNvGrpSpPr>
            <a:grpSpLocks/>
          </xdr:cNvGrpSpPr>
        </xdr:nvGrpSpPr>
        <xdr:grpSpPr bwMode="auto">
          <a:xfrm>
            <a:off x="346" y="215"/>
            <a:ext cx="26" cy="2"/>
            <a:chOff x="346" y="215"/>
            <a:chExt cx="26" cy="2"/>
          </a:xfrm>
        </xdr:grpSpPr>
        <xdr:sp macro="" textlink="">
          <xdr:nvSpPr>
            <xdr:cNvPr id="109" name="Line 8">
              <a:extLst>
                <a:ext uri="{FF2B5EF4-FFF2-40B4-BE49-F238E27FC236}">
                  <a16:creationId xmlns:a16="http://schemas.microsoft.com/office/drawing/2014/main" id="{B7E67BC9-97FC-47A7-83BD-71CFF961BCB6}"/>
                </a:ext>
              </a:extLst>
            </xdr:cNvPr>
            <xdr:cNvSpPr>
              <a:spLocks noChangeShapeType="1"/>
            </xdr:cNvSpPr>
          </xdr:nvSpPr>
          <xdr:spPr bwMode="auto">
            <a:xfrm>
              <a:off x="346"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10" name="Line 9">
              <a:extLst>
                <a:ext uri="{FF2B5EF4-FFF2-40B4-BE49-F238E27FC236}">
                  <a16:creationId xmlns:a16="http://schemas.microsoft.com/office/drawing/2014/main" id="{3954F794-C40E-48EC-9A37-534F70E42800}"/>
                </a:ext>
              </a:extLst>
            </xdr:cNvPr>
            <xdr:cNvSpPr>
              <a:spLocks noChangeShapeType="1"/>
            </xdr:cNvSpPr>
          </xdr:nvSpPr>
          <xdr:spPr bwMode="auto">
            <a:xfrm>
              <a:off x="346" y="215"/>
              <a:ext cx="26"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79" name="Group 10">
            <a:extLst>
              <a:ext uri="{FF2B5EF4-FFF2-40B4-BE49-F238E27FC236}">
                <a16:creationId xmlns:a16="http://schemas.microsoft.com/office/drawing/2014/main" id="{4C692BE9-703E-4A96-8219-2BB46979E6F1}"/>
              </a:ext>
            </a:extLst>
          </xdr:cNvPr>
          <xdr:cNvGrpSpPr>
            <a:grpSpLocks/>
          </xdr:cNvGrpSpPr>
        </xdr:nvGrpSpPr>
        <xdr:grpSpPr bwMode="auto">
          <a:xfrm>
            <a:off x="525" y="215"/>
            <a:ext cx="35" cy="2"/>
            <a:chOff x="406" y="215"/>
            <a:chExt cx="35" cy="2"/>
          </a:xfrm>
        </xdr:grpSpPr>
        <xdr:sp macro="" textlink="">
          <xdr:nvSpPr>
            <xdr:cNvPr id="107" name="Line 11">
              <a:extLst>
                <a:ext uri="{FF2B5EF4-FFF2-40B4-BE49-F238E27FC236}">
                  <a16:creationId xmlns:a16="http://schemas.microsoft.com/office/drawing/2014/main" id="{A16822CD-D931-4166-8439-967F7857C68C}"/>
                </a:ext>
              </a:extLst>
            </xdr:cNvPr>
            <xdr:cNvSpPr>
              <a:spLocks noChangeShapeType="1"/>
            </xdr:cNvSpPr>
          </xdr:nvSpPr>
          <xdr:spPr bwMode="auto">
            <a:xfrm>
              <a:off x="441"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08" name="Line 12">
              <a:extLst>
                <a:ext uri="{FF2B5EF4-FFF2-40B4-BE49-F238E27FC236}">
                  <a16:creationId xmlns:a16="http://schemas.microsoft.com/office/drawing/2014/main" id="{43BAE5F6-2618-4B73-A685-34EEB1CE59D8}"/>
                </a:ext>
              </a:extLst>
            </xdr:cNvPr>
            <xdr:cNvSpPr>
              <a:spLocks noChangeShapeType="1"/>
            </xdr:cNvSpPr>
          </xdr:nvSpPr>
          <xdr:spPr bwMode="auto">
            <a:xfrm>
              <a:off x="406" y="215"/>
              <a:ext cx="3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80" name="Group 13">
            <a:extLst>
              <a:ext uri="{FF2B5EF4-FFF2-40B4-BE49-F238E27FC236}">
                <a16:creationId xmlns:a16="http://schemas.microsoft.com/office/drawing/2014/main" id="{9F20F6A6-C985-41CA-BB1E-8868459FAE6B}"/>
              </a:ext>
            </a:extLst>
          </xdr:cNvPr>
          <xdr:cNvGrpSpPr>
            <a:grpSpLocks/>
          </xdr:cNvGrpSpPr>
        </xdr:nvGrpSpPr>
        <xdr:grpSpPr bwMode="auto">
          <a:xfrm>
            <a:off x="470" y="215"/>
            <a:ext cx="26" cy="2"/>
            <a:chOff x="346" y="215"/>
            <a:chExt cx="26" cy="2"/>
          </a:xfrm>
        </xdr:grpSpPr>
        <xdr:sp macro="" textlink="">
          <xdr:nvSpPr>
            <xdr:cNvPr id="105" name="Line 14">
              <a:extLst>
                <a:ext uri="{FF2B5EF4-FFF2-40B4-BE49-F238E27FC236}">
                  <a16:creationId xmlns:a16="http://schemas.microsoft.com/office/drawing/2014/main" id="{568A9A17-84FD-4671-A70B-95DA9640C84D}"/>
                </a:ext>
              </a:extLst>
            </xdr:cNvPr>
            <xdr:cNvSpPr>
              <a:spLocks noChangeShapeType="1"/>
            </xdr:cNvSpPr>
          </xdr:nvSpPr>
          <xdr:spPr bwMode="auto">
            <a:xfrm>
              <a:off x="346"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06" name="Line 15">
              <a:extLst>
                <a:ext uri="{FF2B5EF4-FFF2-40B4-BE49-F238E27FC236}">
                  <a16:creationId xmlns:a16="http://schemas.microsoft.com/office/drawing/2014/main" id="{A954DE56-1BE6-4454-ABB0-97EF3E805E13}"/>
                </a:ext>
              </a:extLst>
            </xdr:cNvPr>
            <xdr:cNvSpPr>
              <a:spLocks noChangeShapeType="1"/>
            </xdr:cNvSpPr>
          </xdr:nvSpPr>
          <xdr:spPr bwMode="auto">
            <a:xfrm>
              <a:off x="346" y="215"/>
              <a:ext cx="26"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81" name="Group 16">
            <a:extLst>
              <a:ext uri="{FF2B5EF4-FFF2-40B4-BE49-F238E27FC236}">
                <a16:creationId xmlns:a16="http://schemas.microsoft.com/office/drawing/2014/main" id="{D70825E1-D6AA-4B79-8087-9A7FA35B5DF2}"/>
              </a:ext>
            </a:extLst>
          </xdr:cNvPr>
          <xdr:cNvGrpSpPr>
            <a:grpSpLocks/>
          </xdr:cNvGrpSpPr>
        </xdr:nvGrpSpPr>
        <xdr:grpSpPr bwMode="auto">
          <a:xfrm>
            <a:off x="766" y="215"/>
            <a:ext cx="35" cy="2"/>
            <a:chOff x="406" y="215"/>
            <a:chExt cx="35" cy="2"/>
          </a:xfrm>
        </xdr:grpSpPr>
        <xdr:sp macro="" textlink="">
          <xdr:nvSpPr>
            <xdr:cNvPr id="103" name="Line 17">
              <a:extLst>
                <a:ext uri="{FF2B5EF4-FFF2-40B4-BE49-F238E27FC236}">
                  <a16:creationId xmlns:a16="http://schemas.microsoft.com/office/drawing/2014/main" id="{920357E1-2497-40E8-97C9-9033F1B857BD}"/>
                </a:ext>
              </a:extLst>
            </xdr:cNvPr>
            <xdr:cNvSpPr>
              <a:spLocks noChangeShapeType="1"/>
            </xdr:cNvSpPr>
          </xdr:nvSpPr>
          <xdr:spPr bwMode="auto">
            <a:xfrm>
              <a:off x="441"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04" name="Line 18">
              <a:extLst>
                <a:ext uri="{FF2B5EF4-FFF2-40B4-BE49-F238E27FC236}">
                  <a16:creationId xmlns:a16="http://schemas.microsoft.com/office/drawing/2014/main" id="{DB9C4896-FC16-47F3-B45A-59F109702B69}"/>
                </a:ext>
              </a:extLst>
            </xdr:cNvPr>
            <xdr:cNvSpPr>
              <a:spLocks noChangeShapeType="1"/>
            </xdr:cNvSpPr>
          </xdr:nvSpPr>
          <xdr:spPr bwMode="auto">
            <a:xfrm>
              <a:off x="406" y="215"/>
              <a:ext cx="3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82" name="Group 19">
            <a:extLst>
              <a:ext uri="{FF2B5EF4-FFF2-40B4-BE49-F238E27FC236}">
                <a16:creationId xmlns:a16="http://schemas.microsoft.com/office/drawing/2014/main" id="{BE371C65-E96C-4498-AD4A-8AEAFB6CD8FB}"/>
              </a:ext>
            </a:extLst>
          </xdr:cNvPr>
          <xdr:cNvGrpSpPr>
            <a:grpSpLocks/>
          </xdr:cNvGrpSpPr>
        </xdr:nvGrpSpPr>
        <xdr:grpSpPr bwMode="auto">
          <a:xfrm>
            <a:off x="718" y="215"/>
            <a:ext cx="26" cy="2"/>
            <a:chOff x="346" y="215"/>
            <a:chExt cx="26" cy="2"/>
          </a:xfrm>
        </xdr:grpSpPr>
        <xdr:sp macro="" textlink="">
          <xdr:nvSpPr>
            <xdr:cNvPr id="101" name="Line 20">
              <a:extLst>
                <a:ext uri="{FF2B5EF4-FFF2-40B4-BE49-F238E27FC236}">
                  <a16:creationId xmlns:a16="http://schemas.microsoft.com/office/drawing/2014/main" id="{4C93DEBB-3770-49F5-AF6B-81893659DA0A}"/>
                </a:ext>
              </a:extLst>
            </xdr:cNvPr>
            <xdr:cNvSpPr>
              <a:spLocks noChangeShapeType="1"/>
            </xdr:cNvSpPr>
          </xdr:nvSpPr>
          <xdr:spPr bwMode="auto">
            <a:xfrm>
              <a:off x="346"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02" name="Line 21">
              <a:extLst>
                <a:ext uri="{FF2B5EF4-FFF2-40B4-BE49-F238E27FC236}">
                  <a16:creationId xmlns:a16="http://schemas.microsoft.com/office/drawing/2014/main" id="{1098462B-B092-4D75-80E4-0EA4BAF33CEE}"/>
                </a:ext>
              </a:extLst>
            </xdr:cNvPr>
            <xdr:cNvSpPr>
              <a:spLocks noChangeShapeType="1"/>
            </xdr:cNvSpPr>
          </xdr:nvSpPr>
          <xdr:spPr bwMode="auto">
            <a:xfrm>
              <a:off x="346" y="215"/>
              <a:ext cx="26"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83" name="Group 22">
            <a:extLst>
              <a:ext uri="{FF2B5EF4-FFF2-40B4-BE49-F238E27FC236}">
                <a16:creationId xmlns:a16="http://schemas.microsoft.com/office/drawing/2014/main" id="{B6F46481-730A-4377-9C50-DBA2E8F09172}"/>
              </a:ext>
            </a:extLst>
          </xdr:cNvPr>
          <xdr:cNvGrpSpPr>
            <a:grpSpLocks/>
          </xdr:cNvGrpSpPr>
        </xdr:nvGrpSpPr>
        <xdr:grpSpPr bwMode="auto">
          <a:xfrm>
            <a:off x="616" y="215"/>
            <a:ext cx="9" cy="2"/>
            <a:chOff x="616" y="215"/>
            <a:chExt cx="9" cy="2"/>
          </a:xfrm>
        </xdr:grpSpPr>
        <xdr:sp macro="" textlink="">
          <xdr:nvSpPr>
            <xdr:cNvPr id="99" name="Line 23">
              <a:extLst>
                <a:ext uri="{FF2B5EF4-FFF2-40B4-BE49-F238E27FC236}">
                  <a16:creationId xmlns:a16="http://schemas.microsoft.com/office/drawing/2014/main" id="{32C8181D-E651-4AFF-9DBA-D30922D4D865}"/>
                </a:ext>
              </a:extLst>
            </xdr:cNvPr>
            <xdr:cNvSpPr>
              <a:spLocks noChangeShapeType="1"/>
            </xdr:cNvSpPr>
          </xdr:nvSpPr>
          <xdr:spPr bwMode="auto">
            <a:xfrm>
              <a:off x="625"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00" name="Line 24">
              <a:extLst>
                <a:ext uri="{FF2B5EF4-FFF2-40B4-BE49-F238E27FC236}">
                  <a16:creationId xmlns:a16="http://schemas.microsoft.com/office/drawing/2014/main" id="{6110C1F1-6C4B-48E6-BBE9-253FC092069D}"/>
                </a:ext>
              </a:extLst>
            </xdr:cNvPr>
            <xdr:cNvSpPr>
              <a:spLocks noChangeShapeType="1"/>
            </xdr:cNvSpPr>
          </xdr:nvSpPr>
          <xdr:spPr bwMode="auto">
            <a:xfrm flipV="1">
              <a:off x="616" y="215"/>
              <a:ext cx="9"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84" name="Group 25">
            <a:extLst>
              <a:ext uri="{FF2B5EF4-FFF2-40B4-BE49-F238E27FC236}">
                <a16:creationId xmlns:a16="http://schemas.microsoft.com/office/drawing/2014/main" id="{02C1AFA0-2A3B-4344-BB38-BAD2156F7609}"/>
              </a:ext>
            </a:extLst>
          </xdr:cNvPr>
          <xdr:cNvGrpSpPr>
            <a:grpSpLocks/>
          </xdr:cNvGrpSpPr>
        </xdr:nvGrpSpPr>
        <xdr:grpSpPr bwMode="auto">
          <a:xfrm>
            <a:off x="579" y="215"/>
            <a:ext cx="9" cy="2"/>
            <a:chOff x="579" y="215"/>
            <a:chExt cx="9" cy="2"/>
          </a:xfrm>
        </xdr:grpSpPr>
        <xdr:sp macro="" textlink="">
          <xdr:nvSpPr>
            <xdr:cNvPr id="97" name="Line 26">
              <a:extLst>
                <a:ext uri="{FF2B5EF4-FFF2-40B4-BE49-F238E27FC236}">
                  <a16:creationId xmlns:a16="http://schemas.microsoft.com/office/drawing/2014/main" id="{DFFE2F15-E61A-4B02-B249-A317973A86D1}"/>
                </a:ext>
              </a:extLst>
            </xdr:cNvPr>
            <xdr:cNvSpPr>
              <a:spLocks noChangeShapeType="1"/>
            </xdr:cNvSpPr>
          </xdr:nvSpPr>
          <xdr:spPr bwMode="auto">
            <a:xfrm>
              <a:off x="579"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98" name="Line 27">
              <a:extLst>
                <a:ext uri="{FF2B5EF4-FFF2-40B4-BE49-F238E27FC236}">
                  <a16:creationId xmlns:a16="http://schemas.microsoft.com/office/drawing/2014/main" id="{5711F2D0-D014-4449-8EFF-F0306DB4030E}"/>
                </a:ext>
              </a:extLst>
            </xdr:cNvPr>
            <xdr:cNvSpPr>
              <a:spLocks noChangeShapeType="1"/>
            </xdr:cNvSpPr>
          </xdr:nvSpPr>
          <xdr:spPr bwMode="auto">
            <a:xfrm flipV="1">
              <a:off x="579" y="215"/>
              <a:ext cx="9"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85" name="Group 28">
            <a:extLst>
              <a:ext uri="{FF2B5EF4-FFF2-40B4-BE49-F238E27FC236}">
                <a16:creationId xmlns:a16="http://schemas.microsoft.com/office/drawing/2014/main" id="{C1661706-83E6-4552-A90D-699C3BBC5A49}"/>
              </a:ext>
            </a:extLst>
          </xdr:cNvPr>
          <xdr:cNvGrpSpPr>
            <a:grpSpLocks/>
          </xdr:cNvGrpSpPr>
        </xdr:nvGrpSpPr>
        <xdr:grpSpPr bwMode="auto">
          <a:xfrm>
            <a:off x="642" y="215"/>
            <a:ext cx="9" cy="2"/>
            <a:chOff x="579" y="215"/>
            <a:chExt cx="9" cy="2"/>
          </a:xfrm>
        </xdr:grpSpPr>
        <xdr:sp macro="" textlink="">
          <xdr:nvSpPr>
            <xdr:cNvPr id="95" name="Line 29">
              <a:extLst>
                <a:ext uri="{FF2B5EF4-FFF2-40B4-BE49-F238E27FC236}">
                  <a16:creationId xmlns:a16="http://schemas.microsoft.com/office/drawing/2014/main" id="{68202C5B-C84E-4B46-ADC6-989ED6CCF074}"/>
                </a:ext>
              </a:extLst>
            </xdr:cNvPr>
            <xdr:cNvSpPr>
              <a:spLocks noChangeShapeType="1"/>
            </xdr:cNvSpPr>
          </xdr:nvSpPr>
          <xdr:spPr bwMode="auto">
            <a:xfrm>
              <a:off x="579"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96" name="Line 30">
              <a:extLst>
                <a:ext uri="{FF2B5EF4-FFF2-40B4-BE49-F238E27FC236}">
                  <a16:creationId xmlns:a16="http://schemas.microsoft.com/office/drawing/2014/main" id="{A5DD9799-7AE4-4B07-9C7A-B6CFF382B7A6}"/>
                </a:ext>
              </a:extLst>
            </xdr:cNvPr>
            <xdr:cNvSpPr>
              <a:spLocks noChangeShapeType="1"/>
            </xdr:cNvSpPr>
          </xdr:nvSpPr>
          <xdr:spPr bwMode="auto">
            <a:xfrm flipV="1">
              <a:off x="579" y="215"/>
              <a:ext cx="9"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86" name="Group 31">
            <a:extLst>
              <a:ext uri="{FF2B5EF4-FFF2-40B4-BE49-F238E27FC236}">
                <a16:creationId xmlns:a16="http://schemas.microsoft.com/office/drawing/2014/main" id="{6FE877CE-DDF5-4959-A4BC-4351FE3A018F}"/>
              </a:ext>
            </a:extLst>
          </xdr:cNvPr>
          <xdr:cNvGrpSpPr>
            <a:grpSpLocks/>
          </xdr:cNvGrpSpPr>
        </xdr:nvGrpSpPr>
        <xdr:grpSpPr bwMode="auto">
          <a:xfrm>
            <a:off x="677" y="215"/>
            <a:ext cx="9" cy="2"/>
            <a:chOff x="616" y="215"/>
            <a:chExt cx="9" cy="2"/>
          </a:xfrm>
        </xdr:grpSpPr>
        <xdr:sp macro="" textlink="">
          <xdr:nvSpPr>
            <xdr:cNvPr id="93" name="Line 32">
              <a:extLst>
                <a:ext uri="{FF2B5EF4-FFF2-40B4-BE49-F238E27FC236}">
                  <a16:creationId xmlns:a16="http://schemas.microsoft.com/office/drawing/2014/main" id="{CB35BD28-AD6F-4227-A11B-F8CDF26CF411}"/>
                </a:ext>
              </a:extLst>
            </xdr:cNvPr>
            <xdr:cNvSpPr>
              <a:spLocks noChangeShapeType="1"/>
            </xdr:cNvSpPr>
          </xdr:nvSpPr>
          <xdr:spPr bwMode="auto">
            <a:xfrm>
              <a:off x="625"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94" name="Line 33">
              <a:extLst>
                <a:ext uri="{FF2B5EF4-FFF2-40B4-BE49-F238E27FC236}">
                  <a16:creationId xmlns:a16="http://schemas.microsoft.com/office/drawing/2014/main" id="{B05CEA8F-E189-4362-9AC4-D83833A66F8B}"/>
                </a:ext>
              </a:extLst>
            </xdr:cNvPr>
            <xdr:cNvSpPr>
              <a:spLocks noChangeShapeType="1"/>
            </xdr:cNvSpPr>
          </xdr:nvSpPr>
          <xdr:spPr bwMode="auto">
            <a:xfrm flipV="1">
              <a:off x="616" y="215"/>
              <a:ext cx="9"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87" name="Group 34">
            <a:extLst>
              <a:ext uri="{FF2B5EF4-FFF2-40B4-BE49-F238E27FC236}">
                <a16:creationId xmlns:a16="http://schemas.microsoft.com/office/drawing/2014/main" id="{C7582C91-594B-4BF5-A61A-F8DB5B2A8AF6}"/>
              </a:ext>
            </a:extLst>
          </xdr:cNvPr>
          <xdr:cNvGrpSpPr>
            <a:grpSpLocks/>
          </xdr:cNvGrpSpPr>
        </xdr:nvGrpSpPr>
        <xdr:grpSpPr bwMode="auto">
          <a:xfrm>
            <a:off x="870" y="215"/>
            <a:ext cx="4" cy="2"/>
            <a:chOff x="870" y="215"/>
            <a:chExt cx="4" cy="2"/>
          </a:xfrm>
        </xdr:grpSpPr>
        <xdr:sp macro="" textlink="">
          <xdr:nvSpPr>
            <xdr:cNvPr id="91" name="Line 35">
              <a:extLst>
                <a:ext uri="{FF2B5EF4-FFF2-40B4-BE49-F238E27FC236}">
                  <a16:creationId xmlns:a16="http://schemas.microsoft.com/office/drawing/2014/main" id="{73FA6E30-6A1F-4C0A-BAB1-AED075FF496A}"/>
                </a:ext>
              </a:extLst>
            </xdr:cNvPr>
            <xdr:cNvSpPr>
              <a:spLocks noChangeShapeType="1"/>
            </xdr:cNvSpPr>
          </xdr:nvSpPr>
          <xdr:spPr bwMode="auto">
            <a:xfrm>
              <a:off x="874"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92" name="Line 36">
              <a:extLst>
                <a:ext uri="{FF2B5EF4-FFF2-40B4-BE49-F238E27FC236}">
                  <a16:creationId xmlns:a16="http://schemas.microsoft.com/office/drawing/2014/main" id="{B5355DA3-A045-4DF7-BD48-63E5214B8BD3}"/>
                </a:ext>
              </a:extLst>
            </xdr:cNvPr>
            <xdr:cNvSpPr>
              <a:spLocks noChangeShapeType="1"/>
            </xdr:cNvSpPr>
          </xdr:nvSpPr>
          <xdr:spPr bwMode="auto">
            <a:xfrm flipV="1">
              <a:off x="870" y="215"/>
              <a:ext cx="4"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88" name="Group 37">
            <a:extLst>
              <a:ext uri="{FF2B5EF4-FFF2-40B4-BE49-F238E27FC236}">
                <a16:creationId xmlns:a16="http://schemas.microsoft.com/office/drawing/2014/main" id="{82119F73-58E0-4E64-AB09-B6EA07916F58}"/>
              </a:ext>
            </a:extLst>
          </xdr:cNvPr>
          <xdr:cNvGrpSpPr>
            <a:grpSpLocks/>
          </xdr:cNvGrpSpPr>
        </xdr:nvGrpSpPr>
        <xdr:grpSpPr bwMode="auto">
          <a:xfrm>
            <a:off x="818" y="215"/>
            <a:ext cx="4" cy="2"/>
            <a:chOff x="818" y="215"/>
            <a:chExt cx="4" cy="2"/>
          </a:xfrm>
        </xdr:grpSpPr>
        <xdr:sp macro="" textlink="">
          <xdr:nvSpPr>
            <xdr:cNvPr id="89" name="Line 38">
              <a:extLst>
                <a:ext uri="{FF2B5EF4-FFF2-40B4-BE49-F238E27FC236}">
                  <a16:creationId xmlns:a16="http://schemas.microsoft.com/office/drawing/2014/main" id="{5FCA3C3E-5403-41E7-B536-A2F4971C2574}"/>
                </a:ext>
              </a:extLst>
            </xdr:cNvPr>
            <xdr:cNvSpPr>
              <a:spLocks noChangeShapeType="1"/>
            </xdr:cNvSpPr>
          </xdr:nvSpPr>
          <xdr:spPr bwMode="auto">
            <a:xfrm>
              <a:off x="818"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90" name="Line 39">
              <a:extLst>
                <a:ext uri="{FF2B5EF4-FFF2-40B4-BE49-F238E27FC236}">
                  <a16:creationId xmlns:a16="http://schemas.microsoft.com/office/drawing/2014/main" id="{9B519252-AC69-4F1C-AD8A-EBF06B92F37C}"/>
                </a:ext>
              </a:extLst>
            </xdr:cNvPr>
            <xdr:cNvSpPr>
              <a:spLocks noChangeShapeType="1"/>
            </xdr:cNvSpPr>
          </xdr:nvSpPr>
          <xdr:spPr bwMode="auto">
            <a:xfrm flipV="1">
              <a:off x="818" y="215"/>
              <a:ext cx="4"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clientData/>
  </xdr:twoCellAnchor>
  <xdr:twoCellAnchor>
    <xdr:from>
      <xdr:col>4</xdr:col>
      <xdr:colOff>190500</xdr:colOff>
      <xdr:row>245</xdr:row>
      <xdr:rowOff>104775</xdr:rowOff>
    </xdr:from>
    <xdr:to>
      <xdr:col>12</xdr:col>
      <xdr:colOff>571500</xdr:colOff>
      <xdr:row>245</xdr:row>
      <xdr:rowOff>123825</xdr:rowOff>
    </xdr:to>
    <xdr:grpSp>
      <xdr:nvGrpSpPr>
        <xdr:cNvPr id="113" name="Group 3">
          <a:extLst>
            <a:ext uri="{FF2B5EF4-FFF2-40B4-BE49-F238E27FC236}">
              <a16:creationId xmlns:a16="http://schemas.microsoft.com/office/drawing/2014/main" id="{E66F547D-F1FE-468A-A172-6404B3475B6C}"/>
            </a:ext>
          </a:extLst>
        </xdr:cNvPr>
        <xdr:cNvGrpSpPr>
          <a:grpSpLocks/>
        </xdr:cNvGrpSpPr>
      </xdr:nvGrpSpPr>
      <xdr:grpSpPr bwMode="auto">
        <a:xfrm>
          <a:off x="3209925" y="41176575"/>
          <a:ext cx="5257800" cy="19050"/>
          <a:chOff x="346" y="215"/>
          <a:chExt cx="528" cy="2"/>
        </a:xfrm>
      </xdr:grpSpPr>
      <xdr:grpSp>
        <xdr:nvGrpSpPr>
          <xdr:cNvPr id="114" name="Group 4">
            <a:extLst>
              <a:ext uri="{FF2B5EF4-FFF2-40B4-BE49-F238E27FC236}">
                <a16:creationId xmlns:a16="http://schemas.microsoft.com/office/drawing/2014/main" id="{ED9CEB52-CD45-4E1C-9880-D718C3362A4E}"/>
              </a:ext>
            </a:extLst>
          </xdr:cNvPr>
          <xdr:cNvGrpSpPr>
            <a:grpSpLocks/>
          </xdr:cNvGrpSpPr>
        </xdr:nvGrpSpPr>
        <xdr:grpSpPr bwMode="auto">
          <a:xfrm>
            <a:off x="406" y="215"/>
            <a:ext cx="35" cy="2"/>
            <a:chOff x="406" y="215"/>
            <a:chExt cx="35" cy="2"/>
          </a:xfrm>
        </xdr:grpSpPr>
        <xdr:sp macro="" textlink="">
          <xdr:nvSpPr>
            <xdr:cNvPr id="148" name="Line 5">
              <a:extLst>
                <a:ext uri="{FF2B5EF4-FFF2-40B4-BE49-F238E27FC236}">
                  <a16:creationId xmlns:a16="http://schemas.microsoft.com/office/drawing/2014/main" id="{128F7D67-49EE-4F2A-9603-530BF758C524}"/>
                </a:ext>
              </a:extLst>
            </xdr:cNvPr>
            <xdr:cNvSpPr>
              <a:spLocks noChangeShapeType="1"/>
            </xdr:cNvSpPr>
          </xdr:nvSpPr>
          <xdr:spPr bwMode="auto">
            <a:xfrm>
              <a:off x="441"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49" name="Line 6">
              <a:extLst>
                <a:ext uri="{FF2B5EF4-FFF2-40B4-BE49-F238E27FC236}">
                  <a16:creationId xmlns:a16="http://schemas.microsoft.com/office/drawing/2014/main" id="{DDF63DDB-3C3E-482F-83AC-21B9DFE8A429}"/>
                </a:ext>
              </a:extLst>
            </xdr:cNvPr>
            <xdr:cNvSpPr>
              <a:spLocks noChangeShapeType="1"/>
            </xdr:cNvSpPr>
          </xdr:nvSpPr>
          <xdr:spPr bwMode="auto">
            <a:xfrm>
              <a:off x="406" y="215"/>
              <a:ext cx="3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115" name="Group 7">
            <a:extLst>
              <a:ext uri="{FF2B5EF4-FFF2-40B4-BE49-F238E27FC236}">
                <a16:creationId xmlns:a16="http://schemas.microsoft.com/office/drawing/2014/main" id="{F82C91A6-851D-4ACA-B4C2-E24B53F6A9DA}"/>
              </a:ext>
            </a:extLst>
          </xdr:cNvPr>
          <xdr:cNvGrpSpPr>
            <a:grpSpLocks/>
          </xdr:cNvGrpSpPr>
        </xdr:nvGrpSpPr>
        <xdr:grpSpPr bwMode="auto">
          <a:xfrm>
            <a:off x="346" y="215"/>
            <a:ext cx="26" cy="2"/>
            <a:chOff x="346" y="215"/>
            <a:chExt cx="26" cy="2"/>
          </a:xfrm>
        </xdr:grpSpPr>
        <xdr:sp macro="" textlink="">
          <xdr:nvSpPr>
            <xdr:cNvPr id="146" name="Line 8">
              <a:extLst>
                <a:ext uri="{FF2B5EF4-FFF2-40B4-BE49-F238E27FC236}">
                  <a16:creationId xmlns:a16="http://schemas.microsoft.com/office/drawing/2014/main" id="{AEF1F552-2E0D-44B1-8078-87010F458264}"/>
                </a:ext>
              </a:extLst>
            </xdr:cNvPr>
            <xdr:cNvSpPr>
              <a:spLocks noChangeShapeType="1"/>
            </xdr:cNvSpPr>
          </xdr:nvSpPr>
          <xdr:spPr bwMode="auto">
            <a:xfrm>
              <a:off x="346"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47" name="Line 9">
              <a:extLst>
                <a:ext uri="{FF2B5EF4-FFF2-40B4-BE49-F238E27FC236}">
                  <a16:creationId xmlns:a16="http://schemas.microsoft.com/office/drawing/2014/main" id="{03F92D73-54DE-48F4-A9BB-7E559B17F8F7}"/>
                </a:ext>
              </a:extLst>
            </xdr:cNvPr>
            <xdr:cNvSpPr>
              <a:spLocks noChangeShapeType="1"/>
            </xdr:cNvSpPr>
          </xdr:nvSpPr>
          <xdr:spPr bwMode="auto">
            <a:xfrm>
              <a:off x="346" y="215"/>
              <a:ext cx="26"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116" name="Group 10">
            <a:extLst>
              <a:ext uri="{FF2B5EF4-FFF2-40B4-BE49-F238E27FC236}">
                <a16:creationId xmlns:a16="http://schemas.microsoft.com/office/drawing/2014/main" id="{15A589F3-6971-4342-B1D3-C68F39F0C134}"/>
              </a:ext>
            </a:extLst>
          </xdr:cNvPr>
          <xdr:cNvGrpSpPr>
            <a:grpSpLocks/>
          </xdr:cNvGrpSpPr>
        </xdr:nvGrpSpPr>
        <xdr:grpSpPr bwMode="auto">
          <a:xfrm>
            <a:off x="525" y="215"/>
            <a:ext cx="35" cy="2"/>
            <a:chOff x="406" y="215"/>
            <a:chExt cx="35" cy="2"/>
          </a:xfrm>
        </xdr:grpSpPr>
        <xdr:sp macro="" textlink="">
          <xdr:nvSpPr>
            <xdr:cNvPr id="144" name="Line 11">
              <a:extLst>
                <a:ext uri="{FF2B5EF4-FFF2-40B4-BE49-F238E27FC236}">
                  <a16:creationId xmlns:a16="http://schemas.microsoft.com/office/drawing/2014/main" id="{98E47169-E57C-4637-823B-CCBF0FD59848}"/>
                </a:ext>
              </a:extLst>
            </xdr:cNvPr>
            <xdr:cNvSpPr>
              <a:spLocks noChangeShapeType="1"/>
            </xdr:cNvSpPr>
          </xdr:nvSpPr>
          <xdr:spPr bwMode="auto">
            <a:xfrm>
              <a:off x="441"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45" name="Line 12">
              <a:extLst>
                <a:ext uri="{FF2B5EF4-FFF2-40B4-BE49-F238E27FC236}">
                  <a16:creationId xmlns:a16="http://schemas.microsoft.com/office/drawing/2014/main" id="{6D74D5F6-20E3-4476-9F9E-71D89839196F}"/>
                </a:ext>
              </a:extLst>
            </xdr:cNvPr>
            <xdr:cNvSpPr>
              <a:spLocks noChangeShapeType="1"/>
            </xdr:cNvSpPr>
          </xdr:nvSpPr>
          <xdr:spPr bwMode="auto">
            <a:xfrm>
              <a:off x="406" y="215"/>
              <a:ext cx="3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117" name="Group 13">
            <a:extLst>
              <a:ext uri="{FF2B5EF4-FFF2-40B4-BE49-F238E27FC236}">
                <a16:creationId xmlns:a16="http://schemas.microsoft.com/office/drawing/2014/main" id="{709938E2-420A-4678-A2DB-B48D014413B8}"/>
              </a:ext>
            </a:extLst>
          </xdr:cNvPr>
          <xdr:cNvGrpSpPr>
            <a:grpSpLocks/>
          </xdr:cNvGrpSpPr>
        </xdr:nvGrpSpPr>
        <xdr:grpSpPr bwMode="auto">
          <a:xfrm>
            <a:off x="470" y="215"/>
            <a:ext cx="26" cy="2"/>
            <a:chOff x="346" y="215"/>
            <a:chExt cx="26" cy="2"/>
          </a:xfrm>
        </xdr:grpSpPr>
        <xdr:sp macro="" textlink="">
          <xdr:nvSpPr>
            <xdr:cNvPr id="142" name="Line 14">
              <a:extLst>
                <a:ext uri="{FF2B5EF4-FFF2-40B4-BE49-F238E27FC236}">
                  <a16:creationId xmlns:a16="http://schemas.microsoft.com/office/drawing/2014/main" id="{4BEE8C1B-CEF1-42CE-990C-4D13E34A52DA}"/>
                </a:ext>
              </a:extLst>
            </xdr:cNvPr>
            <xdr:cNvSpPr>
              <a:spLocks noChangeShapeType="1"/>
            </xdr:cNvSpPr>
          </xdr:nvSpPr>
          <xdr:spPr bwMode="auto">
            <a:xfrm>
              <a:off x="346"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43" name="Line 15">
              <a:extLst>
                <a:ext uri="{FF2B5EF4-FFF2-40B4-BE49-F238E27FC236}">
                  <a16:creationId xmlns:a16="http://schemas.microsoft.com/office/drawing/2014/main" id="{FDE225CE-73D4-4245-ADF4-936CF86CE05A}"/>
                </a:ext>
              </a:extLst>
            </xdr:cNvPr>
            <xdr:cNvSpPr>
              <a:spLocks noChangeShapeType="1"/>
            </xdr:cNvSpPr>
          </xdr:nvSpPr>
          <xdr:spPr bwMode="auto">
            <a:xfrm>
              <a:off x="346" y="215"/>
              <a:ext cx="26"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118" name="Group 16">
            <a:extLst>
              <a:ext uri="{FF2B5EF4-FFF2-40B4-BE49-F238E27FC236}">
                <a16:creationId xmlns:a16="http://schemas.microsoft.com/office/drawing/2014/main" id="{3E8B37A9-C65A-4C55-A971-63EBA2D6F525}"/>
              </a:ext>
            </a:extLst>
          </xdr:cNvPr>
          <xdr:cNvGrpSpPr>
            <a:grpSpLocks/>
          </xdr:cNvGrpSpPr>
        </xdr:nvGrpSpPr>
        <xdr:grpSpPr bwMode="auto">
          <a:xfrm>
            <a:off x="766" y="215"/>
            <a:ext cx="35" cy="2"/>
            <a:chOff x="406" y="215"/>
            <a:chExt cx="35" cy="2"/>
          </a:xfrm>
        </xdr:grpSpPr>
        <xdr:sp macro="" textlink="">
          <xdr:nvSpPr>
            <xdr:cNvPr id="140" name="Line 17">
              <a:extLst>
                <a:ext uri="{FF2B5EF4-FFF2-40B4-BE49-F238E27FC236}">
                  <a16:creationId xmlns:a16="http://schemas.microsoft.com/office/drawing/2014/main" id="{4B66E2EC-37AB-4514-8FA5-D254214DB3EA}"/>
                </a:ext>
              </a:extLst>
            </xdr:cNvPr>
            <xdr:cNvSpPr>
              <a:spLocks noChangeShapeType="1"/>
            </xdr:cNvSpPr>
          </xdr:nvSpPr>
          <xdr:spPr bwMode="auto">
            <a:xfrm>
              <a:off x="441"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41" name="Line 18">
              <a:extLst>
                <a:ext uri="{FF2B5EF4-FFF2-40B4-BE49-F238E27FC236}">
                  <a16:creationId xmlns:a16="http://schemas.microsoft.com/office/drawing/2014/main" id="{551C6730-BD44-492A-853E-908D2644061E}"/>
                </a:ext>
              </a:extLst>
            </xdr:cNvPr>
            <xdr:cNvSpPr>
              <a:spLocks noChangeShapeType="1"/>
            </xdr:cNvSpPr>
          </xdr:nvSpPr>
          <xdr:spPr bwMode="auto">
            <a:xfrm>
              <a:off x="406" y="215"/>
              <a:ext cx="3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119" name="Group 19">
            <a:extLst>
              <a:ext uri="{FF2B5EF4-FFF2-40B4-BE49-F238E27FC236}">
                <a16:creationId xmlns:a16="http://schemas.microsoft.com/office/drawing/2014/main" id="{CC29EBEF-E6D1-4A33-8475-DD5FDF1D1C75}"/>
              </a:ext>
            </a:extLst>
          </xdr:cNvPr>
          <xdr:cNvGrpSpPr>
            <a:grpSpLocks/>
          </xdr:cNvGrpSpPr>
        </xdr:nvGrpSpPr>
        <xdr:grpSpPr bwMode="auto">
          <a:xfrm>
            <a:off x="718" y="215"/>
            <a:ext cx="26" cy="2"/>
            <a:chOff x="346" y="215"/>
            <a:chExt cx="26" cy="2"/>
          </a:xfrm>
        </xdr:grpSpPr>
        <xdr:sp macro="" textlink="">
          <xdr:nvSpPr>
            <xdr:cNvPr id="138" name="Line 20">
              <a:extLst>
                <a:ext uri="{FF2B5EF4-FFF2-40B4-BE49-F238E27FC236}">
                  <a16:creationId xmlns:a16="http://schemas.microsoft.com/office/drawing/2014/main" id="{5143AA57-4F50-4E62-BF55-167459113C5A}"/>
                </a:ext>
              </a:extLst>
            </xdr:cNvPr>
            <xdr:cNvSpPr>
              <a:spLocks noChangeShapeType="1"/>
            </xdr:cNvSpPr>
          </xdr:nvSpPr>
          <xdr:spPr bwMode="auto">
            <a:xfrm>
              <a:off x="346"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39" name="Line 21">
              <a:extLst>
                <a:ext uri="{FF2B5EF4-FFF2-40B4-BE49-F238E27FC236}">
                  <a16:creationId xmlns:a16="http://schemas.microsoft.com/office/drawing/2014/main" id="{C343D431-666C-47AF-B6AD-6DB1C2A2E8BD}"/>
                </a:ext>
              </a:extLst>
            </xdr:cNvPr>
            <xdr:cNvSpPr>
              <a:spLocks noChangeShapeType="1"/>
            </xdr:cNvSpPr>
          </xdr:nvSpPr>
          <xdr:spPr bwMode="auto">
            <a:xfrm>
              <a:off x="346" y="215"/>
              <a:ext cx="26"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120" name="Group 22">
            <a:extLst>
              <a:ext uri="{FF2B5EF4-FFF2-40B4-BE49-F238E27FC236}">
                <a16:creationId xmlns:a16="http://schemas.microsoft.com/office/drawing/2014/main" id="{8A8317E4-0F22-470F-8C72-24F8C9ADB768}"/>
              </a:ext>
            </a:extLst>
          </xdr:cNvPr>
          <xdr:cNvGrpSpPr>
            <a:grpSpLocks/>
          </xdr:cNvGrpSpPr>
        </xdr:nvGrpSpPr>
        <xdr:grpSpPr bwMode="auto">
          <a:xfrm>
            <a:off x="616" y="215"/>
            <a:ext cx="9" cy="2"/>
            <a:chOff x="616" y="215"/>
            <a:chExt cx="9" cy="2"/>
          </a:xfrm>
        </xdr:grpSpPr>
        <xdr:sp macro="" textlink="">
          <xdr:nvSpPr>
            <xdr:cNvPr id="136" name="Line 23">
              <a:extLst>
                <a:ext uri="{FF2B5EF4-FFF2-40B4-BE49-F238E27FC236}">
                  <a16:creationId xmlns:a16="http://schemas.microsoft.com/office/drawing/2014/main" id="{8F77F01B-78BF-4547-818C-F5BA343311B0}"/>
                </a:ext>
              </a:extLst>
            </xdr:cNvPr>
            <xdr:cNvSpPr>
              <a:spLocks noChangeShapeType="1"/>
            </xdr:cNvSpPr>
          </xdr:nvSpPr>
          <xdr:spPr bwMode="auto">
            <a:xfrm>
              <a:off x="625"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37" name="Line 24">
              <a:extLst>
                <a:ext uri="{FF2B5EF4-FFF2-40B4-BE49-F238E27FC236}">
                  <a16:creationId xmlns:a16="http://schemas.microsoft.com/office/drawing/2014/main" id="{11E1CFFA-3AB8-4B29-9840-475E556B8BED}"/>
                </a:ext>
              </a:extLst>
            </xdr:cNvPr>
            <xdr:cNvSpPr>
              <a:spLocks noChangeShapeType="1"/>
            </xdr:cNvSpPr>
          </xdr:nvSpPr>
          <xdr:spPr bwMode="auto">
            <a:xfrm flipV="1">
              <a:off x="616" y="215"/>
              <a:ext cx="9"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121" name="Group 25">
            <a:extLst>
              <a:ext uri="{FF2B5EF4-FFF2-40B4-BE49-F238E27FC236}">
                <a16:creationId xmlns:a16="http://schemas.microsoft.com/office/drawing/2014/main" id="{3F6DA745-DE7A-4247-B45E-BF9834CAFABC}"/>
              </a:ext>
            </a:extLst>
          </xdr:cNvPr>
          <xdr:cNvGrpSpPr>
            <a:grpSpLocks/>
          </xdr:cNvGrpSpPr>
        </xdr:nvGrpSpPr>
        <xdr:grpSpPr bwMode="auto">
          <a:xfrm>
            <a:off x="579" y="215"/>
            <a:ext cx="9" cy="2"/>
            <a:chOff x="579" y="215"/>
            <a:chExt cx="9" cy="2"/>
          </a:xfrm>
        </xdr:grpSpPr>
        <xdr:sp macro="" textlink="">
          <xdr:nvSpPr>
            <xdr:cNvPr id="134" name="Line 26">
              <a:extLst>
                <a:ext uri="{FF2B5EF4-FFF2-40B4-BE49-F238E27FC236}">
                  <a16:creationId xmlns:a16="http://schemas.microsoft.com/office/drawing/2014/main" id="{C7A6EBD5-A845-48F7-902D-0D145AFE3100}"/>
                </a:ext>
              </a:extLst>
            </xdr:cNvPr>
            <xdr:cNvSpPr>
              <a:spLocks noChangeShapeType="1"/>
            </xdr:cNvSpPr>
          </xdr:nvSpPr>
          <xdr:spPr bwMode="auto">
            <a:xfrm>
              <a:off x="579"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35" name="Line 27">
              <a:extLst>
                <a:ext uri="{FF2B5EF4-FFF2-40B4-BE49-F238E27FC236}">
                  <a16:creationId xmlns:a16="http://schemas.microsoft.com/office/drawing/2014/main" id="{D5EB90E4-368B-4518-8771-1385D79B8EB7}"/>
                </a:ext>
              </a:extLst>
            </xdr:cNvPr>
            <xdr:cNvSpPr>
              <a:spLocks noChangeShapeType="1"/>
            </xdr:cNvSpPr>
          </xdr:nvSpPr>
          <xdr:spPr bwMode="auto">
            <a:xfrm flipV="1">
              <a:off x="579" y="215"/>
              <a:ext cx="9"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122" name="Group 28">
            <a:extLst>
              <a:ext uri="{FF2B5EF4-FFF2-40B4-BE49-F238E27FC236}">
                <a16:creationId xmlns:a16="http://schemas.microsoft.com/office/drawing/2014/main" id="{03688081-A8CA-4AD0-9CD8-6A48C8FE4617}"/>
              </a:ext>
            </a:extLst>
          </xdr:cNvPr>
          <xdr:cNvGrpSpPr>
            <a:grpSpLocks/>
          </xdr:cNvGrpSpPr>
        </xdr:nvGrpSpPr>
        <xdr:grpSpPr bwMode="auto">
          <a:xfrm>
            <a:off x="642" y="215"/>
            <a:ext cx="9" cy="2"/>
            <a:chOff x="579" y="215"/>
            <a:chExt cx="9" cy="2"/>
          </a:xfrm>
        </xdr:grpSpPr>
        <xdr:sp macro="" textlink="">
          <xdr:nvSpPr>
            <xdr:cNvPr id="132" name="Line 29">
              <a:extLst>
                <a:ext uri="{FF2B5EF4-FFF2-40B4-BE49-F238E27FC236}">
                  <a16:creationId xmlns:a16="http://schemas.microsoft.com/office/drawing/2014/main" id="{C0A885AD-64A6-4899-96EC-595723F4CEDB}"/>
                </a:ext>
              </a:extLst>
            </xdr:cNvPr>
            <xdr:cNvSpPr>
              <a:spLocks noChangeShapeType="1"/>
            </xdr:cNvSpPr>
          </xdr:nvSpPr>
          <xdr:spPr bwMode="auto">
            <a:xfrm>
              <a:off x="579"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33" name="Line 30">
              <a:extLst>
                <a:ext uri="{FF2B5EF4-FFF2-40B4-BE49-F238E27FC236}">
                  <a16:creationId xmlns:a16="http://schemas.microsoft.com/office/drawing/2014/main" id="{729A8C02-7F5D-4BDA-9129-B42998B59CE3}"/>
                </a:ext>
              </a:extLst>
            </xdr:cNvPr>
            <xdr:cNvSpPr>
              <a:spLocks noChangeShapeType="1"/>
            </xdr:cNvSpPr>
          </xdr:nvSpPr>
          <xdr:spPr bwMode="auto">
            <a:xfrm flipV="1">
              <a:off x="579" y="215"/>
              <a:ext cx="9"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123" name="Group 31">
            <a:extLst>
              <a:ext uri="{FF2B5EF4-FFF2-40B4-BE49-F238E27FC236}">
                <a16:creationId xmlns:a16="http://schemas.microsoft.com/office/drawing/2014/main" id="{0B5B86AE-FBFD-4CE0-A0AC-D651E06A7B54}"/>
              </a:ext>
            </a:extLst>
          </xdr:cNvPr>
          <xdr:cNvGrpSpPr>
            <a:grpSpLocks/>
          </xdr:cNvGrpSpPr>
        </xdr:nvGrpSpPr>
        <xdr:grpSpPr bwMode="auto">
          <a:xfrm>
            <a:off x="677" y="215"/>
            <a:ext cx="9" cy="2"/>
            <a:chOff x="616" y="215"/>
            <a:chExt cx="9" cy="2"/>
          </a:xfrm>
        </xdr:grpSpPr>
        <xdr:sp macro="" textlink="">
          <xdr:nvSpPr>
            <xdr:cNvPr id="130" name="Line 32">
              <a:extLst>
                <a:ext uri="{FF2B5EF4-FFF2-40B4-BE49-F238E27FC236}">
                  <a16:creationId xmlns:a16="http://schemas.microsoft.com/office/drawing/2014/main" id="{E736764E-A131-4076-911E-F7B818A96D80}"/>
                </a:ext>
              </a:extLst>
            </xdr:cNvPr>
            <xdr:cNvSpPr>
              <a:spLocks noChangeShapeType="1"/>
            </xdr:cNvSpPr>
          </xdr:nvSpPr>
          <xdr:spPr bwMode="auto">
            <a:xfrm>
              <a:off x="625"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31" name="Line 33">
              <a:extLst>
                <a:ext uri="{FF2B5EF4-FFF2-40B4-BE49-F238E27FC236}">
                  <a16:creationId xmlns:a16="http://schemas.microsoft.com/office/drawing/2014/main" id="{FD2FA836-70B7-43AC-9D7E-1DBED2CA1E10}"/>
                </a:ext>
              </a:extLst>
            </xdr:cNvPr>
            <xdr:cNvSpPr>
              <a:spLocks noChangeShapeType="1"/>
            </xdr:cNvSpPr>
          </xdr:nvSpPr>
          <xdr:spPr bwMode="auto">
            <a:xfrm flipV="1">
              <a:off x="616" y="215"/>
              <a:ext cx="9"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124" name="Group 34">
            <a:extLst>
              <a:ext uri="{FF2B5EF4-FFF2-40B4-BE49-F238E27FC236}">
                <a16:creationId xmlns:a16="http://schemas.microsoft.com/office/drawing/2014/main" id="{E62ECDA0-D5EB-4F29-8F22-4CF70DBE0FE9}"/>
              </a:ext>
            </a:extLst>
          </xdr:cNvPr>
          <xdr:cNvGrpSpPr>
            <a:grpSpLocks/>
          </xdr:cNvGrpSpPr>
        </xdr:nvGrpSpPr>
        <xdr:grpSpPr bwMode="auto">
          <a:xfrm>
            <a:off x="870" y="215"/>
            <a:ext cx="4" cy="2"/>
            <a:chOff x="870" y="215"/>
            <a:chExt cx="4" cy="2"/>
          </a:xfrm>
        </xdr:grpSpPr>
        <xdr:sp macro="" textlink="">
          <xdr:nvSpPr>
            <xdr:cNvPr id="128" name="Line 35">
              <a:extLst>
                <a:ext uri="{FF2B5EF4-FFF2-40B4-BE49-F238E27FC236}">
                  <a16:creationId xmlns:a16="http://schemas.microsoft.com/office/drawing/2014/main" id="{E8388AA3-5C9D-4004-B48E-3D422F3C745D}"/>
                </a:ext>
              </a:extLst>
            </xdr:cNvPr>
            <xdr:cNvSpPr>
              <a:spLocks noChangeShapeType="1"/>
            </xdr:cNvSpPr>
          </xdr:nvSpPr>
          <xdr:spPr bwMode="auto">
            <a:xfrm>
              <a:off x="874"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29" name="Line 36">
              <a:extLst>
                <a:ext uri="{FF2B5EF4-FFF2-40B4-BE49-F238E27FC236}">
                  <a16:creationId xmlns:a16="http://schemas.microsoft.com/office/drawing/2014/main" id="{777E9BAD-4C15-4AEF-9CF1-C817648ADE15}"/>
                </a:ext>
              </a:extLst>
            </xdr:cNvPr>
            <xdr:cNvSpPr>
              <a:spLocks noChangeShapeType="1"/>
            </xdr:cNvSpPr>
          </xdr:nvSpPr>
          <xdr:spPr bwMode="auto">
            <a:xfrm flipV="1">
              <a:off x="870" y="215"/>
              <a:ext cx="4"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125" name="Group 37">
            <a:extLst>
              <a:ext uri="{FF2B5EF4-FFF2-40B4-BE49-F238E27FC236}">
                <a16:creationId xmlns:a16="http://schemas.microsoft.com/office/drawing/2014/main" id="{DD17A434-4461-4084-9113-69038583335F}"/>
              </a:ext>
            </a:extLst>
          </xdr:cNvPr>
          <xdr:cNvGrpSpPr>
            <a:grpSpLocks/>
          </xdr:cNvGrpSpPr>
        </xdr:nvGrpSpPr>
        <xdr:grpSpPr bwMode="auto">
          <a:xfrm>
            <a:off x="818" y="215"/>
            <a:ext cx="4" cy="2"/>
            <a:chOff x="818" y="215"/>
            <a:chExt cx="4" cy="2"/>
          </a:xfrm>
        </xdr:grpSpPr>
        <xdr:sp macro="" textlink="">
          <xdr:nvSpPr>
            <xdr:cNvPr id="126" name="Line 38">
              <a:extLst>
                <a:ext uri="{FF2B5EF4-FFF2-40B4-BE49-F238E27FC236}">
                  <a16:creationId xmlns:a16="http://schemas.microsoft.com/office/drawing/2014/main" id="{D8AA7EFC-59A9-4899-B70E-BDE9A345CCC6}"/>
                </a:ext>
              </a:extLst>
            </xdr:cNvPr>
            <xdr:cNvSpPr>
              <a:spLocks noChangeShapeType="1"/>
            </xdr:cNvSpPr>
          </xdr:nvSpPr>
          <xdr:spPr bwMode="auto">
            <a:xfrm>
              <a:off x="818"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27" name="Line 39">
              <a:extLst>
                <a:ext uri="{FF2B5EF4-FFF2-40B4-BE49-F238E27FC236}">
                  <a16:creationId xmlns:a16="http://schemas.microsoft.com/office/drawing/2014/main" id="{D9EE1310-884E-47D8-8AD5-FAFD5044B431}"/>
                </a:ext>
              </a:extLst>
            </xdr:cNvPr>
            <xdr:cNvSpPr>
              <a:spLocks noChangeShapeType="1"/>
            </xdr:cNvSpPr>
          </xdr:nvSpPr>
          <xdr:spPr bwMode="auto">
            <a:xfrm flipV="1">
              <a:off x="818" y="215"/>
              <a:ext cx="4"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clientData/>
  </xdr:twoCellAnchor>
  <xdr:twoCellAnchor>
    <xdr:from>
      <xdr:col>4</xdr:col>
      <xdr:colOff>190500</xdr:colOff>
      <xdr:row>4</xdr:row>
      <xdr:rowOff>104775</xdr:rowOff>
    </xdr:from>
    <xdr:to>
      <xdr:col>12</xdr:col>
      <xdr:colOff>571500</xdr:colOff>
      <xdr:row>5</xdr:row>
      <xdr:rowOff>0</xdr:rowOff>
    </xdr:to>
    <xdr:grpSp>
      <xdr:nvGrpSpPr>
        <xdr:cNvPr id="150" name="Group 3">
          <a:extLst>
            <a:ext uri="{FF2B5EF4-FFF2-40B4-BE49-F238E27FC236}">
              <a16:creationId xmlns:a16="http://schemas.microsoft.com/office/drawing/2014/main" id="{8CE9ADB1-3DB6-4EAB-B4BE-6A63CDE7D871}"/>
            </a:ext>
          </a:extLst>
        </xdr:cNvPr>
        <xdr:cNvGrpSpPr>
          <a:grpSpLocks/>
        </xdr:cNvGrpSpPr>
      </xdr:nvGrpSpPr>
      <xdr:grpSpPr bwMode="auto">
        <a:xfrm>
          <a:off x="3209925" y="914400"/>
          <a:ext cx="5257800" cy="57150"/>
          <a:chOff x="346" y="215"/>
          <a:chExt cx="528" cy="2"/>
        </a:xfrm>
      </xdr:grpSpPr>
      <xdr:grpSp>
        <xdr:nvGrpSpPr>
          <xdr:cNvPr id="151" name="Group 4">
            <a:extLst>
              <a:ext uri="{FF2B5EF4-FFF2-40B4-BE49-F238E27FC236}">
                <a16:creationId xmlns:a16="http://schemas.microsoft.com/office/drawing/2014/main" id="{B4345ABF-D2D9-4DCE-B479-E56B46A4D011}"/>
              </a:ext>
            </a:extLst>
          </xdr:cNvPr>
          <xdr:cNvGrpSpPr>
            <a:grpSpLocks/>
          </xdr:cNvGrpSpPr>
        </xdr:nvGrpSpPr>
        <xdr:grpSpPr bwMode="auto">
          <a:xfrm>
            <a:off x="406" y="215"/>
            <a:ext cx="35" cy="2"/>
            <a:chOff x="406" y="215"/>
            <a:chExt cx="35" cy="2"/>
          </a:xfrm>
        </xdr:grpSpPr>
        <xdr:sp macro="" textlink="">
          <xdr:nvSpPr>
            <xdr:cNvPr id="185" name="Line 5">
              <a:extLst>
                <a:ext uri="{FF2B5EF4-FFF2-40B4-BE49-F238E27FC236}">
                  <a16:creationId xmlns:a16="http://schemas.microsoft.com/office/drawing/2014/main" id="{F2F891EA-B5AB-4558-B793-5B2EC5A2CE89}"/>
                </a:ext>
              </a:extLst>
            </xdr:cNvPr>
            <xdr:cNvSpPr>
              <a:spLocks noChangeShapeType="1"/>
            </xdr:cNvSpPr>
          </xdr:nvSpPr>
          <xdr:spPr bwMode="auto">
            <a:xfrm>
              <a:off x="441"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86" name="Line 6">
              <a:extLst>
                <a:ext uri="{FF2B5EF4-FFF2-40B4-BE49-F238E27FC236}">
                  <a16:creationId xmlns:a16="http://schemas.microsoft.com/office/drawing/2014/main" id="{9C2E39A0-02BD-43E5-BF5E-9FEFB0752AB6}"/>
                </a:ext>
              </a:extLst>
            </xdr:cNvPr>
            <xdr:cNvSpPr>
              <a:spLocks noChangeShapeType="1"/>
            </xdr:cNvSpPr>
          </xdr:nvSpPr>
          <xdr:spPr bwMode="auto">
            <a:xfrm>
              <a:off x="406" y="215"/>
              <a:ext cx="3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152" name="Group 7">
            <a:extLst>
              <a:ext uri="{FF2B5EF4-FFF2-40B4-BE49-F238E27FC236}">
                <a16:creationId xmlns:a16="http://schemas.microsoft.com/office/drawing/2014/main" id="{5F2351E8-6562-46AF-A913-4E4A161741EE}"/>
              </a:ext>
            </a:extLst>
          </xdr:cNvPr>
          <xdr:cNvGrpSpPr>
            <a:grpSpLocks/>
          </xdr:cNvGrpSpPr>
        </xdr:nvGrpSpPr>
        <xdr:grpSpPr bwMode="auto">
          <a:xfrm>
            <a:off x="346" y="215"/>
            <a:ext cx="26" cy="2"/>
            <a:chOff x="346" y="215"/>
            <a:chExt cx="26" cy="2"/>
          </a:xfrm>
        </xdr:grpSpPr>
        <xdr:sp macro="" textlink="">
          <xdr:nvSpPr>
            <xdr:cNvPr id="183" name="Line 8">
              <a:extLst>
                <a:ext uri="{FF2B5EF4-FFF2-40B4-BE49-F238E27FC236}">
                  <a16:creationId xmlns:a16="http://schemas.microsoft.com/office/drawing/2014/main" id="{D4971D53-418C-493B-96B5-E3D5954E7C51}"/>
                </a:ext>
              </a:extLst>
            </xdr:cNvPr>
            <xdr:cNvSpPr>
              <a:spLocks noChangeShapeType="1"/>
            </xdr:cNvSpPr>
          </xdr:nvSpPr>
          <xdr:spPr bwMode="auto">
            <a:xfrm>
              <a:off x="346"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84" name="Line 9">
              <a:extLst>
                <a:ext uri="{FF2B5EF4-FFF2-40B4-BE49-F238E27FC236}">
                  <a16:creationId xmlns:a16="http://schemas.microsoft.com/office/drawing/2014/main" id="{FD14807D-5F35-4DA0-B2DB-8D6D83D3B242}"/>
                </a:ext>
              </a:extLst>
            </xdr:cNvPr>
            <xdr:cNvSpPr>
              <a:spLocks noChangeShapeType="1"/>
            </xdr:cNvSpPr>
          </xdr:nvSpPr>
          <xdr:spPr bwMode="auto">
            <a:xfrm>
              <a:off x="346" y="215"/>
              <a:ext cx="26"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153" name="Group 10">
            <a:extLst>
              <a:ext uri="{FF2B5EF4-FFF2-40B4-BE49-F238E27FC236}">
                <a16:creationId xmlns:a16="http://schemas.microsoft.com/office/drawing/2014/main" id="{7A64B4F4-BEBC-4B93-925B-8C1AC1C2D1B5}"/>
              </a:ext>
            </a:extLst>
          </xdr:cNvPr>
          <xdr:cNvGrpSpPr>
            <a:grpSpLocks/>
          </xdr:cNvGrpSpPr>
        </xdr:nvGrpSpPr>
        <xdr:grpSpPr bwMode="auto">
          <a:xfrm>
            <a:off x="525" y="215"/>
            <a:ext cx="35" cy="2"/>
            <a:chOff x="406" y="215"/>
            <a:chExt cx="35" cy="2"/>
          </a:xfrm>
        </xdr:grpSpPr>
        <xdr:sp macro="" textlink="">
          <xdr:nvSpPr>
            <xdr:cNvPr id="181" name="Line 11">
              <a:extLst>
                <a:ext uri="{FF2B5EF4-FFF2-40B4-BE49-F238E27FC236}">
                  <a16:creationId xmlns:a16="http://schemas.microsoft.com/office/drawing/2014/main" id="{34B49263-D458-43BD-BD60-A0E4F792565C}"/>
                </a:ext>
              </a:extLst>
            </xdr:cNvPr>
            <xdr:cNvSpPr>
              <a:spLocks noChangeShapeType="1"/>
            </xdr:cNvSpPr>
          </xdr:nvSpPr>
          <xdr:spPr bwMode="auto">
            <a:xfrm>
              <a:off x="441"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82" name="Line 12">
              <a:extLst>
                <a:ext uri="{FF2B5EF4-FFF2-40B4-BE49-F238E27FC236}">
                  <a16:creationId xmlns:a16="http://schemas.microsoft.com/office/drawing/2014/main" id="{7238A994-2B26-4F30-9522-023647C06F7B}"/>
                </a:ext>
              </a:extLst>
            </xdr:cNvPr>
            <xdr:cNvSpPr>
              <a:spLocks noChangeShapeType="1"/>
            </xdr:cNvSpPr>
          </xdr:nvSpPr>
          <xdr:spPr bwMode="auto">
            <a:xfrm>
              <a:off x="406" y="215"/>
              <a:ext cx="3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154" name="Group 13">
            <a:extLst>
              <a:ext uri="{FF2B5EF4-FFF2-40B4-BE49-F238E27FC236}">
                <a16:creationId xmlns:a16="http://schemas.microsoft.com/office/drawing/2014/main" id="{F0FF09A5-14F2-4FEF-BCA6-82317CFF9DE4}"/>
              </a:ext>
            </a:extLst>
          </xdr:cNvPr>
          <xdr:cNvGrpSpPr>
            <a:grpSpLocks/>
          </xdr:cNvGrpSpPr>
        </xdr:nvGrpSpPr>
        <xdr:grpSpPr bwMode="auto">
          <a:xfrm>
            <a:off x="470" y="215"/>
            <a:ext cx="26" cy="2"/>
            <a:chOff x="346" y="215"/>
            <a:chExt cx="26" cy="2"/>
          </a:xfrm>
        </xdr:grpSpPr>
        <xdr:sp macro="" textlink="">
          <xdr:nvSpPr>
            <xdr:cNvPr id="179" name="Line 14">
              <a:extLst>
                <a:ext uri="{FF2B5EF4-FFF2-40B4-BE49-F238E27FC236}">
                  <a16:creationId xmlns:a16="http://schemas.microsoft.com/office/drawing/2014/main" id="{79EAEA55-62BB-4AE5-BEAA-F12438656C19}"/>
                </a:ext>
              </a:extLst>
            </xdr:cNvPr>
            <xdr:cNvSpPr>
              <a:spLocks noChangeShapeType="1"/>
            </xdr:cNvSpPr>
          </xdr:nvSpPr>
          <xdr:spPr bwMode="auto">
            <a:xfrm>
              <a:off x="346"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80" name="Line 15">
              <a:extLst>
                <a:ext uri="{FF2B5EF4-FFF2-40B4-BE49-F238E27FC236}">
                  <a16:creationId xmlns:a16="http://schemas.microsoft.com/office/drawing/2014/main" id="{15C0722B-B95A-46E0-A529-C32C9BF0D7BF}"/>
                </a:ext>
              </a:extLst>
            </xdr:cNvPr>
            <xdr:cNvSpPr>
              <a:spLocks noChangeShapeType="1"/>
            </xdr:cNvSpPr>
          </xdr:nvSpPr>
          <xdr:spPr bwMode="auto">
            <a:xfrm>
              <a:off x="346" y="215"/>
              <a:ext cx="26"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155" name="Group 16">
            <a:extLst>
              <a:ext uri="{FF2B5EF4-FFF2-40B4-BE49-F238E27FC236}">
                <a16:creationId xmlns:a16="http://schemas.microsoft.com/office/drawing/2014/main" id="{8AC8F350-2822-4FAE-A261-E90427428694}"/>
              </a:ext>
            </a:extLst>
          </xdr:cNvPr>
          <xdr:cNvGrpSpPr>
            <a:grpSpLocks/>
          </xdr:cNvGrpSpPr>
        </xdr:nvGrpSpPr>
        <xdr:grpSpPr bwMode="auto">
          <a:xfrm>
            <a:off x="766" y="215"/>
            <a:ext cx="35" cy="2"/>
            <a:chOff x="406" y="215"/>
            <a:chExt cx="35" cy="2"/>
          </a:xfrm>
        </xdr:grpSpPr>
        <xdr:sp macro="" textlink="">
          <xdr:nvSpPr>
            <xdr:cNvPr id="177" name="Line 17">
              <a:extLst>
                <a:ext uri="{FF2B5EF4-FFF2-40B4-BE49-F238E27FC236}">
                  <a16:creationId xmlns:a16="http://schemas.microsoft.com/office/drawing/2014/main" id="{BA9DDE66-7075-4029-92E5-057BF66C447D}"/>
                </a:ext>
              </a:extLst>
            </xdr:cNvPr>
            <xdr:cNvSpPr>
              <a:spLocks noChangeShapeType="1"/>
            </xdr:cNvSpPr>
          </xdr:nvSpPr>
          <xdr:spPr bwMode="auto">
            <a:xfrm>
              <a:off x="441"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78" name="Line 18">
              <a:extLst>
                <a:ext uri="{FF2B5EF4-FFF2-40B4-BE49-F238E27FC236}">
                  <a16:creationId xmlns:a16="http://schemas.microsoft.com/office/drawing/2014/main" id="{39725965-48FC-4A86-BC5E-29A13D58D31E}"/>
                </a:ext>
              </a:extLst>
            </xdr:cNvPr>
            <xdr:cNvSpPr>
              <a:spLocks noChangeShapeType="1"/>
            </xdr:cNvSpPr>
          </xdr:nvSpPr>
          <xdr:spPr bwMode="auto">
            <a:xfrm>
              <a:off x="406" y="215"/>
              <a:ext cx="3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156" name="Group 19">
            <a:extLst>
              <a:ext uri="{FF2B5EF4-FFF2-40B4-BE49-F238E27FC236}">
                <a16:creationId xmlns:a16="http://schemas.microsoft.com/office/drawing/2014/main" id="{4DF05C0D-012C-44E2-83AD-2323FDB527E6}"/>
              </a:ext>
            </a:extLst>
          </xdr:cNvPr>
          <xdr:cNvGrpSpPr>
            <a:grpSpLocks/>
          </xdr:cNvGrpSpPr>
        </xdr:nvGrpSpPr>
        <xdr:grpSpPr bwMode="auto">
          <a:xfrm>
            <a:off x="718" y="215"/>
            <a:ext cx="26" cy="2"/>
            <a:chOff x="346" y="215"/>
            <a:chExt cx="26" cy="2"/>
          </a:xfrm>
        </xdr:grpSpPr>
        <xdr:sp macro="" textlink="">
          <xdr:nvSpPr>
            <xdr:cNvPr id="175" name="Line 20">
              <a:extLst>
                <a:ext uri="{FF2B5EF4-FFF2-40B4-BE49-F238E27FC236}">
                  <a16:creationId xmlns:a16="http://schemas.microsoft.com/office/drawing/2014/main" id="{3E83985A-0D25-42AA-A9FC-A24390D39D54}"/>
                </a:ext>
              </a:extLst>
            </xdr:cNvPr>
            <xdr:cNvSpPr>
              <a:spLocks noChangeShapeType="1"/>
            </xdr:cNvSpPr>
          </xdr:nvSpPr>
          <xdr:spPr bwMode="auto">
            <a:xfrm>
              <a:off x="346"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76" name="Line 21">
              <a:extLst>
                <a:ext uri="{FF2B5EF4-FFF2-40B4-BE49-F238E27FC236}">
                  <a16:creationId xmlns:a16="http://schemas.microsoft.com/office/drawing/2014/main" id="{8FEECC2B-6D44-4D8F-AC5C-3F7DDAA5F3AE}"/>
                </a:ext>
              </a:extLst>
            </xdr:cNvPr>
            <xdr:cNvSpPr>
              <a:spLocks noChangeShapeType="1"/>
            </xdr:cNvSpPr>
          </xdr:nvSpPr>
          <xdr:spPr bwMode="auto">
            <a:xfrm>
              <a:off x="346" y="215"/>
              <a:ext cx="26"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157" name="Group 22">
            <a:extLst>
              <a:ext uri="{FF2B5EF4-FFF2-40B4-BE49-F238E27FC236}">
                <a16:creationId xmlns:a16="http://schemas.microsoft.com/office/drawing/2014/main" id="{2F2B101A-622A-4530-9F24-4866091D34E1}"/>
              </a:ext>
            </a:extLst>
          </xdr:cNvPr>
          <xdr:cNvGrpSpPr>
            <a:grpSpLocks/>
          </xdr:cNvGrpSpPr>
        </xdr:nvGrpSpPr>
        <xdr:grpSpPr bwMode="auto">
          <a:xfrm>
            <a:off x="616" y="215"/>
            <a:ext cx="9" cy="2"/>
            <a:chOff x="616" y="215"/>
            <a:chExt cx="9" cy="2"/>
          </a:xfrm>
        </xdr:grpSpPr>
        <xdr:sp macro="" textlink="">
          <xdr:nvSpPr>
            <xdr:cNvPr id="173" name="Line 23">
              <a:extLst>
                <a:ext uri="{FF2B5EF4-FFF2-40B4-BE49-F238E27FC236}">
                  <a16:creationId xmlns:a16="http://schemas.microsoft.com/office/drawing/2014/main" id="{91DA15CE-7841-4D87-82F2-E99E3A6AEA40}"/>
                </a:ext>
              </a:extLst>
            </xdr:cNvPr>
            <xdr:cNvSpPr>
              <a:spLocks noChangeShapeType="1"/>
            </xdr:cNvSpPr>
          </xdr:nvSpPr>
          <xdr:spPr bwMode="auto">
            <a:xfrm>
              <a:off x="625"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74" name="Line 24">
              <a:extLst>
                <a:ext uri="{FF2B5EF4-FFF2-40B4-BE49-F238E27FC236}">
                  <a16:creationId xmlns:a16="http://schemas.microsoft.com/office/drawing/2014/main" id="{2328F8EB-72CB-4C16-B20C-A5569BAB3035}"/>
                </a:ext>
              </a:extLst>
            </xdr:cNvPr>
            <xdr:cNvSpPr>
              <a:spLocks noChangeShapeType="1"/>
            </xdr:cNvSpPr>
          </xdr:nvSpPr>
          <xdr:spPr bwMode="auto">
            <a:xfrm flipV="1">
              <a:off x="616" y="215"/>
              <a:ext cx="9"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158" name="Group 25">
            <a:extLst>
              <a:ext uri="{FF2B5EF4-FFF2-40B4-BE49-F238E27FC236}">
                <a16:creationId xmlns:a16="http://schemas.microsoft.com/office/drawing/2014/main" id="{D73CA218-87F2-46D5-96C0-FF0AAA1D9926}"/>
              </a:ext>
            </a:extLst>
          </xdr:cNvPr>
          <xdr:cNvGrpSpPr>
            <a:grpSpLocks/>
          </xdr:cNvGrpSpPr>
        </xdr:nvGrpSpPr>
        <xdr:grpSpPr bwMode="auto">
          <a:xfrm>
            <a:off x="579" y="215"/>
            <a:ext cx="9" cy="2"/>
            <a:chOff x="579" y="215"/>
            <a:chExt cx="9" cy="2"/>
          </a:xfrm>
        </xdr:grpSpPr>
        <xdr:sp macro="" textlink="">
          <xdr:nvSpPr>
            <xdr:cNvPr id="171" name="Line 26">
              <a:extLst>
                <a:ext uri="{FF2B5EF4-FFF2-40B4-BE49-F238E27FC236}">
                  <a16:creationId xmlns:a16="http://schemas.microsoft.com/office/drawing/2014/main" id="{5C54914F-1E55-49F6-AD26-B38B279887AE}"/>
                </a:ext>
              </a:extLst>
            </xdr:cNvPr>
            <xdr:cNvSpPr>
              <a:spLocks noChangeShapeType="1"/>
            </xdr:cNvSpPr>
          </xdr:nvSpPr>
          <xdr:spPr bwMode="auto">
            <a:xfrm>
              <a:off x="579"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72" name="Line 27">
              <a:extLst>
                <a:ext uri="{FF2B5EF4-FFF2-40B4-BE49-F238E27FC236}">
                  <a16:creationId xmlns:a16="http://schemas.microsoft.com/office/drawing/2014/main" id="{6860A23A-D5E9-437F-ADA4-C0CA5C3436DF}"/>
                </a:ext>
              </a:extLst>
            </xdr:cNvPr>
            <xdr:cNvSpPr>
              <a:spLocks noChangeShapeType="1"/>
            </xdr:cNvSpPr>
          </xdr:nvSpPr>
          <xdr:spPr bwMode="auto">
            <a:xfrm flipV="1">
              <a:off x="579" y="215"/>
              <a:ext cx="9"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159" name="Group 28">
            <a:extLst>
              <a:ext uri="{FF2B5EF4-FFF2-40B4-BE49-F238E27FC236}">
                <a16:creationId xmlns:a16="http://schemas.microsoft.com/office/drawing/2014/main" id="{099FB05E-EB27-4D92-A1EC-6C6ECDD26482}"/>
              </a:ext>
            </a:extLst>
          </xdr:cNvPr>
          <xdr:cNvGrpSpPr>
            <a:grpSpLocks/>
          </xdr:cNvGrpSpPr>
        </xdr:nvGrpSpPr>
        <xdr:grpSpPr bwMode="auto">
          <a:xfrm>
            <a:off x="642" y="215"/>
            <a:ext cx="9" cy="2"/>
            <a:chOff x="579" y="215"/>
            <a:chExt cx="9" cy="2"/>
          </a:xfrm>
        </xdr:grpSpPr>
        <xdr:sp macro="" textlink="">
          <xdr:nvSpPr>
            <xdr:cNvPr id="169" name="Line 29">
              <a:extLst>
                <a:ext uri="{FF2B5EF4-FFF2-40B4-BE49-F238E27FC236}">
                  <a16:creationId xmlns:a16="http://schemas.microsoft.com/office/drawing/2014/main" id="{1FCFE0F4-F889-4751-A120-D8F8FC947C2B}"/>
                </a:ext>
              </a:extLst>
            </xdr:cNvPr>
            <xdr:cNvSpPr>
              <a:spLocks noChangeShapeType="1"/>
            </xdr:cNvSpPr>
          </xdr:nvSpPr>
          <xdr:spPr bwMode="auto">
            <a:xfrm>
              <a:off x="579"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70" name="Line 30">
              <a:extLst>
                <a:ext uri="{FF2B5EF4-FFF2-40B4-BE49-F238E27FC236}">
                  <a16:creationId xmlns:a16="http://schemas.microsoft.com/office/drawing/2014/main" id="{2D9A943B-B367-4AB9-8109-CC1DAFBB753A}"/>
                </a:ext>
              </a:extLst>
            </xdr:cNvPr>
            <xdr:cNvSpPr>
              <a:spLocks noChangeShapeType="1"/>
            </xdr:cNvSpPr>
          </xdr:nvSpPr>
          <xdr:spPr bwMode="auto">
            <a:xfrm flipV="1">
              <a:off x="579" y="215"/>
              <a:ext cx="9"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160" name="Group 31">
            <a:extLst>
              <a:ext uri="{FF2B5EF4-FFF2-40B4-BE49-F238E27FC236}">
                <a16:creationId xmlns:a16="http://schemas.microsoft.com/office/drawing/2014/main" id="{32789DAE-41EB-4876-AC89-8D9BAA227747}"/>
              </a:ext>
            </a:extLst>
          </xdr:cNvPr>
          <xdr:cNvGrpSpPr>
            <a:grpSpLocks/>
          </xdr:cNvGrpSpPr>
        </xdr:nvGrpSpPr>
        <xdr:grpSpPr bwMode="auto">
          <a:xfrm>
            <a:off x="677" y="215"/>
            <a:ext cx="9" cy="2"/>
            <a:chOff x="616" y="215"/>
            <a:chExt cx="9" cy="2"/>
          </a:xfrm>
        </xdr:grpSpPr>
        <xdr:sp macro="" textlink="">
          <xdr:nvSpPr>
            <xdr:cNvPr id="167" name="Line 32">
              <a:extLst>
                <a:ext uri="{FF2B5EF4-FFF2-40B4-BE49-F238E27FC236}">
                  <a16:creationId xmlns:a16="http://schemas.microsoft.com/office/drawing/2014/main" id="{9E0B4E65-05E2-4DDB-9E24-4C0A3FCD9833}"/>
                </a:ext>
              </a:extLst>
            </xdr:cNvPr>
            <xdr:cNvSpPr>
              <a:spLocks noChangeShapeType="1"/>
            </xdr:cNvSpPr>
          </xdr:nvSpPr>
          <xdr:spPr bwMode="auto">
            <a:xfrm>
              <a:off x="625"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68" name="Line 33">
              <a:extLst>
                <a:ext uri="{FF2B5EF4-FFF2-40B4-BE49-F238E27FC236}">
                  <a16:creationId xmlns:a16="http://schemas.microsoft.com/office/drawing/2014/main" id="{CE9B9134-AC8F-4556-8192-B543F017DF51}"/>
                </a:ext>
              </a:extLst>
            </xdr:cNvPr>
            <xdr:cNvSpPr>
              <a:spLocks noChangeShapeType="1"/>
            </xdr:cNvSpPr>
          </xdr:nvSpPr>
          <xdr:spPr bwMode="auto">
            <a:xfrm flipV="1">
              <a:off x="616" y="215"/>
              <a:ext cx="9"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161" name="Group 34">
            <a:extLst>
              <a:ext uri="{FF2B5EF4-FFF2-40B4-BE49-F238E27FC236}">
                <a16:creationId xmlns:a16="http://schemas.microsoft.com/office/drawing/2014/main" id="{5DBAAF75-68C6-44B7-9CAE-486E5C9692B5}"/>
              </a:ext>
            </a:extLst>
          </xdr:cNvPr>
          <xdr:cNvGrpSpPr>
            <a:grpSpLocks/>
          </xdr:cNvGrpSpPr>
        </xdr:nvGrpSpPr>
        <xdr:grpSpPr bwMode="auto">
          <a:xfrm>
            <a:off x="870" y="215"/>
            <a:ext cx="4" cy="2"/>
            <a:chOff x="870" y="215"/>
            <a:chExt cx="4" cy="2"/>
          </a:xfrm>
        </xdr:grpSpPr>
        <xdr:sp macro="" textlink="">
          <xdr:nvSpPr>
            <xdr:cNvPr id="165" name="Line 35">
              <a:extLst>
                <a:ext uri="{FF2B5EF4-FFF2-40B4-BE49-F238E27FC236}">
                  <a16:creationId xmlns:a16="http://schemas.microsoft.com/office/drawing/2014/main" id="{23480C18-6DEF-4C90-B706-56E0AB2D5C50}"/>
                </a:ext>
              </a:extLst>
            </xdr:cNvPr>
            <xdr:cNvSpPr>
              <a:spLocks noChangeShapeType="1"/>
            </xdr:cNvSpPr>
          </xdr:nvSpPr>
          <xdr:spPr bwMode="auto">
            <a:xfrm>
              <a:off x="874"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66" name="Line 36">
              <a:extLst>
                <a:ext uri="{FF2B5EF4-FFF2-40B4-BE49-F238E27FC236}">
                  <a16:creationId xmlns:a16="http://schemas.microsoft.com/office/drawing/2014/main" id="{B4E6B919-7EDC-46BD-9817-F7303EFBB23F}"/>
                </a:ext>
              </a:extLst>
            </xdr:cNvPr>
            <xdr:cNvSpPr>
              <a:spLocks noChangeShapeType="1"/>
            </xdr:cNvSpPr>
          </xdr:nvSpPr>
          <xdr:spPr bwMode="auto">
            <a:xfrm flipV="1">
              <a:off x="870" y="215"/>
              <a:ext cx="4"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162" name="Group 37">
            <a:extLst>
              <a:ext uri="{FF2B5EF4-FFF2-40B4-BE49-F238E27FC236}">
                <a16:creationId xmlns:a16="http://schemas.microsoft.com/office/drawing/2014/main" id="{59348982-E44F-4DD4-85FA-BED0F1B775FD}"/>
              </a:ext>
            </a:extLst>
          </xdr:cNvPr>
          <xdr:cNvGrpSpPr>
            <a:grpSpLocks/>
          </xdr:cNvGrpSpPr>
        </xdr:nvGrpSpPr>
        <xdr:grpSpPr bwMode="auto">
          <a:xfrm>
            <a:off x="818" y="215"/>
            <a:ext cx="4" cy="2"/>
            <a:chOff x="818" y="215"/>
            <a:chExt cx="4" cy="2"/>
          </a:xfrm>
        </xdr:grpSpPr>
        <xdr:sp macro="" textlink="">
          <xdr:nvSpPr>
            <xdr:cNvPr id="163" name="Line 38">
              <a:extLst>
                <a:ext uri="{FF2B5EF4-FFF2-40B4-BE49-F238E27FC236}">
                  <a16:creationId xmlns:a16="http://schemas.microsoft.com/office/drawing/2014/main" id="{10F8A0D7-580A-412C-B0C8-431C1FC72EA1}"/>
                </a:ext>
              </a:extLst>
            </xdr:cNvPr>
            <xdr:cNvSpPr>
              <a:spLocks noChangeShapeType="1"/>
            </xdr:cNvSpPr>
          </xdr:nvSpPr>
          <xdr:spPr bwMode="auto">
            <a:xfrm>
              <a:off x="818"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64" name="Line 39">
              <a:extLst>
                <a:ext uri="{FF2B5EF4-FFF2-40B4-BE49-F238E27FC236}">
                  <a16:creationId xmlns:a16="http://schemas.microsoft.com/office/drawing/2014/main" id="{F3FECC55-B211-45FD-BDEF-BA4F7398D185}"/>
                </a:ext>
              </a:extLst>
            </xdr:cNvPr>
            <xdr:cNvSpPr>
              <a:spLocks noChangeShapeType="1"/>
            </xdr:cNvSpPr>
          </xdr:nvSpPr>
          <xdr:spPr bwMode="auto">
            <a:xfrm flipV="1">
              <a:off x="818" y="215"/>
              <a:ext cx="4"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clientData/>
  </xdr:twoCellAnchor>
  <xdr:twoCellAnchor>
    <xdr:from>
      <xdr:col>4</xdr:col>
      <xdr:colOff>190500</xdr:colOff>
      <xdr:row>149</xdr:row>
      <xdr:rowOff>104775</xdr:rowOff>
    </xdr:from>
    <xdr:to>
      <xdr:col>12</xdr:col>
      <xdr:colOff>571500</xdr:colOff>
      <xdr:row>149</xdr:row>
      <xdr:rowOff>123825</xdr:rowOff>
    </xdr:to>
    <xdr:grpSp>
      <xdr:nvGrpSpPr>
        <xdr:cNvPr id="187" name="Group 3">
          <a:extLst>
            <a:ext uri="{FF2B5EF4-FFF2-40B4-BE49-F238E27FC236}">
              <a16:creationId xmlns:a16="http://schemas.microsoft.com/office/drawing/2014/main" id="{B307DA90-9FD4-4BA7-BC27-2C4006B1A1D7}"/>
            </a:ext>
          </a:extLst>
        </xdr:cNvPr>
        <xdr:cNvGrpSpPr>
          <a:grpSpLocks/>
        </xdr:cNvGrpSpPr>
      </xdr:nvGrpSpPr>
      <xdr:grpSpPr bwMode="auto">
        <a:xfrm>
          <a:off x="3209925" y="25346025"/>
          <a:ext cx="5257800" cy="19050"/>
          <a:chOff x="346" y="215"/>
          <a:chExt cx="528" cy="2"/>
        </a:xfrm>
      </xdr:grpSpPr>
      <xdr:grpSp>
        <xdr:nvGrpSpPr>
          <xdr:cNvPr id="188" name="Group 4">
            <a:extLst>
              <a:ext uri="{FF2B5EF4-FFF2-40B4-BE49-F238E27FC236}">
                <a16:creationId xmlns:a16="http://schemas.microsoft.com/office/drawing/2014/main" id="{80335266-A3CC-4493-86A6-3573C0132EFA}"/>
              </a:ext>
            </a:extLst>
          </xdr:cNvPr>
          <xdr:cNvGrpSpPr>
            <a:grpSpLocks/>
          </xdr:cNvGrpSpPr>
        </xdr:nvGrpSpPr>
        <xdr:grpSpPr bwMode="auto">
          <a:xfrm>
            <a:off x="406" y="215"/>
            <a:ext cx="35" cy="2"/>
            <a:chOff x="406" y="215"/>
            <a:chExt cx="35" cy="2"/>
          </a:xfrm>
        </xdr:grpSpPr>
        <xdr:sp macro="" textlink="">
          <xdr:nvSpPr>
            <xdr:cNvPr id="222" name="Line 5">
              <a:extLst>
                <a:ext uri="{FF2B5EF4-FFF2-40B4-BE49-F238E27FC236}">
                  <a16:creationId xmlns:a16="http://schemas.microsoft.com/office/drawing/2014/main" id="{7870DAE7-EF15-436B-80DE-34F0710FE8D8}"/>
                </a:ext>
              </a:extLst>
            </xdr:cNvPr>
            <xdr:cNvSpPr>
              <a:spLocks noChangeShapeType="1"/>
            </xdr:cNvSpPr>
          </xdr:nvSpPr>
          <xdr:spPr bwMode="auto">
            <a:xfrm>
              <a:off x="441"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223" name="Line 6">
              <a:extLst>
                <a:ext uri="{FF2B5EF4-FFF2-40B4-BE49-F238E27FC236}">
                  <a16:creationId xmlns:a16="http://schemas.microsoft.com/office/drawing/2014/main" id="{921D7A6F-85BE-4EF8-BF0C-37687A3614BE}"/>
                </a:ext>
              </a:extLst>
            </xdr:cNvPr>
            <xdr:cNvSpPr>
              <a:spLocks noChangeShapeType="1"/>
            </xdr:cNvSpPr>
          </xdr:nvSpPr>
          <xdr:spPr bwMode="auto">
            <a:xfrm>
              <a:off x="406" y="215"/>
              <a:ext cx="3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189" name="Group 7">
            <a:extLst>
              <a:ext uri="{FF2B5EF4-FFF2-40B4-BE49-F238E27FC236}">
                <a16:creationId xmlns:a16="http://schemas.microsoft.com/office/drawing/2014/main" id="{2C797A13-EA09-4F37-A2A1-0A05AD1BB44D}"/>
              </a:ext>
            </a:extLst>
          </xdr:cNvPr>
          <xdr:cNvGrpSpPr>
            <a:grpSpLocks/>
          </xdr:cNvGrpSpPr>
        </xdr:nvGrpSpPr>
        <xdr:grpSpPr bwMode="auto">
          <a:xfrm>
            <a:off x="346" y="215"/>
            <a:ext cx="26" cy="2"/>
            <a:chOff x="346" y="215"/>
            <a:chExt cx="26" cy="2"/>
          </a:xfrm>
        </xdr:grpSpPr>
        <xdr:sp macro="" textlink="">
          <xdr:nvSpPr>
            <xdr:cNvPr id="220" name="Line 8">
              <a:extLst>
                <a:ext uri="{FF2B5EF4-FFF2-40B4-BE49-F238E27FC236}">
                  <a16:creationId xmlns:a16="http://schemas.microsoft.com/office/drawing/2014/main" id="{5D9C9E64-A645-4838-A815-086B47349F9A}"/>
                </a:ext>
              </a:extLst>
            </xdr:cNvPr>
            <xdr:cNvSpPr>
              <a:spLocks noChangeShapeType="1"/>
            </xdr:cNvSpPr>
          </xdr:nvSpPr>
          <xdr:spPr bwMode="auto">
            <a:xfrm>
              <a:off x="346"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221" name="Line 9">
              <a:extLst>
                <a:ext uri="{FF2B5EF4-FFF2-40B4-BE49-F238E27FC236}">
                  <a16:creationId xmlns:a16="http://schemas.microsoft.com/office/drawing/2014/main" id="{D2A47FBD-2DD8-479D-A572-70AB2D87A841}"/>
                </a:ext>
              </a:extLst>
            </xdr:cNvPr>
            <xdr:cNvSpPr>
              <a:spLocks noChangeShapeType="1"/>
            </xdr:cNvSpPr>
          </xdr:nvSpPr>
          <xdr:spPr bwMode="auto">
            <a:xfrm>
              <a:off x="346" y="215"/>
              <a:ext cx="26"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190" name="Group 10">
            <a:extLst>
              <a:ext uri="{FF2B5EF4-FFF2-40B4-BE49-F238E27FC236}">
                <a16:creationId xmlns:a16="http://schemas.microsoft.com/office/drawing/2014/main" id="{F2A53290-3B82-4C97-BF07-CDE8F010D750}"/>
              </a:ext>
            </a:extLst>
          </xdr:cNvPr>
          <xdr:cNvGrpSpPr>
            <a:grpSpLocks/>
          </xdr:cNvGrpSpPr>
        </xdr:nvGrpSpPr>
        <xdr:grpSpPr bwMode="auto">
          <a:xfrm>
            <a:off x="525" y="215"/>
            <a:ext cx="35" cy="2"/>
            <a:chOff x="406" y="215"/>
            <a:chExt cx="35" cy="2"/>
          </a:xfrm>
        </xdr:grpSpPr>
        <xdr:sp macro="" textlink="">
          <xdr:nvSpPr>
            <xdr:cNvPr id="218" name="Line 11">
              <a:extLst>
                <a:ext uri="{FF2B5EF4-FFF2-40B4-BE49-F238E27FC236}">
                  <a16:creationId xmlns:a16="http://schemas.microsoft.com/office/drawing/2014/main" id="{C2BFF53D-8B7F-42D8-B49B-B4521232A996}"/>
                </a:ext>
              </a:extLst>
            </xdr:cNvPr>
            <xdr:cNvSpPr>
              <a:spLocks noChangeShapeType="1"/>
            </xdr:cNvSpPr>
          </xdr:nvSpPr>
          <xdr:spPr bwMode="auto">
            <a:xfrm>
              <a:off x="441"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219" name="Line 12">
              <a:extLst>
                <a:ext uri="{FF2B5EF4-FFF2-40B4-BE49-F238E27FC236}">
                  <a16:creationId xmlns:a16="http://schemas.microsoft.com/office/drawing/2014/main" id="{4339C333-D15E-4543-891E-59E7BE1CAA2A}"/>
                </a:ext>
              </a:extLst>
            </xdr:cNvPr>
            <xdr:cNvSpPr>
              <a:spLocks noChangeShapeType="1"/>
            </xdr:cNvSpPr>
          </xdr:nvSpPr>
          <xdr:spPr bwMode="auto">
            <a:xfrm>
              <a:off x="406" y="215"/>
              <a:ext cx="3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191" name="Group 13">
            <a:extLst>
              <a:ext uri="{FF2B5EF4-FFF2-40B4-BE49-F238E27FC236}">
                <a16:creationId xmlns:a16="http://schemas.microsoft.com/office/drawing/2014/main" id="{B017750F-6FD1-461D-B5CA-DCEFBF6D22BB}"/>
              </a:ext>
            </a:extLst>
          </xdr:cNvPr>
          <xdr:cNvGrpSpPr>
            <a:grpSpLocks/>
          </xdr:cNvGrpSpPr>
        </xdr:nvGrpSpPr>
        <xdr:grpSpPr bwMode="auto">
          <a:xfrm>
            <a:off x="470" y="215"/>
            <a:ext cx="26" cy="2"/>
            <a:chOff x="346" y="215"/>
            <a:chExt cx="26" cy="2"/>
          </a:xfrm>
        </xdr:grpSpPr>
        <xdr:sp macro="" textlink="">
          <xdr:nvSpPr>
            <xdr:cNvPr id="216" name="Line 14">
              <a:extLst>
                <a:ext uri="{FF2B5EF4-FFF2-40B4-BE49-F238E27FC236}">
                  <a16:creationId xmlns:a16="http://schemas.microsoft.com/office/drawing/2014/main" id="{E3FCB745-DA43-4E9D-8B71-7C5C5672F3BD}"/>
                </a:ext>
              </a:extLst>
            </xdr:cNvPr>
            <xdr:cNvSpPr>
              <a:spLocks noChangeShapeType="1"/>
            </xdr:cNvSpPr>
          </xdr:nvSpPr>
          <xdr:spPr bwMode="auto">
            <a:xfrm>
              <a:off x="346"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217" name="Line 15">
              <a:extLst>
                <a:ext uri="{FF2B5EF4-FFF2-40B4-BE49-F238E27FC236}">
                  <a16:creationId xmlns:a16="http://schemas.microsoft.com/office/drawing/2014/main" id="{6E56BA95-B9D9-4988-9FCF-E0767DECCECC}"/>
                </a:ext>
              </a:extLst>
            </xdr:cNvPr>
            <xdr:cNvSpPr>
              <a:spLocks noChangeShapeType="1"/>
            </xdr:cNvSpPr>
          </xdr:nvSpPr>
          <xdr:spPr bwMode="auto">
            <a:xfrm>
              <a:off x="346" y="215"/>
              <a:ext cx="26"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192" name="Group 16">
            <a:extLst>
              <a:ext uri="{FF2B5EF4-FFF2-40B4-BE49-F238E27FC236}">
                <a16:creationId xmlns:a16="http://schemas.microsoft.com/office/drawing/2014/main" id="{F0586E94-A577-4AB7-BD5E-82E4D7C408E1}"/>
              </a:ext>
            </a:extLst>
          </xdr:cNvPr>
          <xdr:cNvGrpSpPr>
            <a:grpSpLocks/>
          </xdr:cNvGrpSpPr>
        </xdr:nvGrpSpPr>
        <xdr:grpSpPr bwMode="auto">
          <a:xfrm>
            <a:off x="766" y="215"/>
            <a:ext cx="35" cy="2"/>
            <a:chOff x="406" y="215"/>
            <a:chExt cx="35" cy="2"/>
          </a:xfrm>
        </xdr:grpSpPr>
        <xdr:sp macro="" textlink="">
          <xdr:nvSpPr>
            <xdr:cNvPr id="214" name="Line 17">
              <a:extLst>
                <a:ext uri="{FF2B5EF4-FFF2-40B4-BE49-F238E27FC236}">
                  <a16:creationId xmlns:a16="http://schemas.microsoft.com/office/drawing/2014/main" id="{46480428-A31B-4DF4-85BC-D1AF9B28794D}"/>
                </a:ext>
              </a:extLst>
            </xdr:cNvPr>
            <xdr:cNvSpPr>
              <a:spLocks noChangeShapeType="1"/>
            </xdr:cNvSpPr>
          </xdr:nvSpPr>
          <xdr:spPr bwMode="auto">
            <a:xfrm>
              <a:off x="441"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215" name="Line 18">
              <a:extLst>
                <a:ext uri="{FF2B5EF4-FFF2-40B4-BE49-F238E27FC236}">
                  <a16:creationId xmlns:a16="http://schemas.microsoft.com/office/drawing/2014/main" id="{AB0B2A8E-F40F-46D0-AEEC-89C5BF9D9A56}"/>
                </a:ext>
              </a:extLst>
            </xdr:cNvPr>
            <xdr:cNvSpPr>
              <a:spLocks noChangeShapeType="1"/>
            </xdr:cNvSpPr>
          </xdr:nvSpPr>
          <xdr:spPr bwMode="auto">
            <a:xfrm>
              <a:off x="406" y="215"/>
              <a:ext cx="3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193" name="Group 19">
            <a:extLst>
              <a:ext uri="{FF2B5EF4-FFF2-40B4-BE49-F238E27FC236}">
                <a16:creationId xmlns:a16="http://schemas.microsoft.com/office/drawing/2014/main" id="{02432536-0066-4338-8037-CEE26ED8A76B}"/>
              </a:ext>
            </a:extLst>
          </xdr:cNvPr>
          <xdr:cNvGrpSpPr>
            <a:grpSpLocks/>
          </xdr:cNvGrpSpPr>
        </xdr:nvGrpSpPr>
        <xdr:grpSpPr bwMode="auto">
          <a:xfrm>
            <a:off x="718" y="215"/>
            <a:ext cx="26" cy="2"/>
            <a:chOff x="346" y="215"/>
            <a:chExt cx="26" cy="2"/>
          </a:xfrm>
        </xdr:grpSpPr>
        <xdr:sp macro="" textlink="">
          <xdr:nvSpPr>
            <xdr:cNvPr id="212" name="Line 20">
              <a:extLst>
                <a:ext uri="{FF2B5EF4-FFF2-40B4-BE49-F238E27FC236}">
                  <a16:creationId xmlns:a16="http://schemas.microsoft.com/office/drawing/2014/main" id="{D2352C3D-E119-43B9-94FA-585B93AEFCD5}"/>
                </a:ext>
              </a:extLst>
            </xdr:cNvPr>
            <xdr:cNvSpPr>
              <a:spLocks noChangeShapeType="1"/>
            </xdr:cNvSpPr>
          </xdr:nvSpPr>
          <xdr:spPr bwMode="auto">
            <a:xfrm>
              <a:off x="346"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213" name="Line 21">
              <a:extLst>
                <a:ext uri="{FF2B5EF4-FFF2-40B4-BE49-F238E27FC236}">
                  <a16:creationId xmlns:a16="http://schemas.microsoft.com/office/drawing/2014/main" id="{21D4D465-6E43-4BEA-954B-FC1FFB1644FF}"/>
                </a:ext>
              </a:extLst>
            </xdr:cNvPr>
            <xdr:cNvSpPr>
              <a:spLocks noChangeShapeType="1"/>
            </xdr:cNvSpPr>
          </xdr:nvSpPr>
          <xdr:spPr bwMode="auto">
            <a:xfrm>
              <a:off x="346" y="215"/>
              <a:ext cx="26"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194" name="Group 22">
            <a:extLst>
              <a:ext uri="{FF2B5EF4-FFF2-40B4-BE49-F238E27FC236}">
                <a16:creationId xmlns:a16="http://schemas.microsoft.com/office/drawing/2014/main" id="{DA25BB28-373C-48A4-9DA8-F85AF4819BBB}"/>
              </a:ext>
            </a:extLst>
          </xdr:cNvPr>
          <xdr:cNvGrpSpPr>
            <a:grpSpLocks/>
          </xdr:cNvGrpSpPr>
        </xdr:nvGrpSpPr>
        <xdr:grpSpPr bwMode="auto">
          <a:xfrm>
            <a:off x="616" y="215"/>
            <a:ext cx="9" cy="2"/>
            <a:chOff x="616" y="215"/>
            <a:chExt cx="9" cy="2"/>
          </a:xfrm>
        </xdr:grpSpPr>
        <xdr:sp macro="" textlink="">
          <xdr:nvSpPr>
            <xdr:cNvPr id="210" name="Line 23">
              <a:extLst>
                <a:ext uri="{FF2B5EF4-FFF2-40B4-BE49-F238E27FC236}">
                  <a16:creationId xmlns:a16="http://schemas.microsoft.com/office/drawing/2014/main" id="{AD2D9A84-C0B8-449A-B0A0-2ED604FBBC8B}"/>
                </a:ext>
              </a:extLst>
            </xdr:cNvPr>
            <xdr:cNvSpPr>
              <a:spLocks noChangeShapeType="1"/>
            </xdr:cNvSpPr>
          </xdr:nvSpPr>
          <xdr:spPr bwMode="auto">
            <a:xfrm>
              <a:off x="625"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211" name="Line 24">
              <a:extLst>
                <a:ext uri="{FF2B5EF4-FFF2-40B4-BE49-F238E27FC236}">
                  <a16:creationId xmlns:a16="http://schemas.microsoft.com/office/drawing/2014/main" id="{05294F66-B14B-4C54-B7C3-3127BF18B79E}"/>
                </a:ext>
              </a:extLst>
            </xdr:cNvPr>
            <xdr:cNvSpPr>
              <a:spLocks noChangeShapeType="1"/>
            </xdr:cNvSpPr>
          </xdr:nvSpPr>
          <xdr:spPr bwMode="auto">
            <a:xfrm flipV="1">
              <a:off x="616" y="215"/>
              <a:ext cx="9"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195" name="Group 25">
            <a:extLst>
              <a:ext uri="{FF2B5EF4-FFF2-40B4-BE49-F238E27FC236}">
                <a16:creationId xmlns:a16="http://schemas.microsoft.com/office/drawing/2014/main" id="{60131961-0B88-49D8-9DA0-6B7EDB99F950}"/>
              </a:ext>
            </a:extLst>
          </xdr:cNvPr>
          <xdr:cNvGrpSpPr>
            <a:grpSpLocks/>
          </xdr:cNvGrpSpPr>
        </xdr:nvGrpSpPr>
        <xdr:grpSpPr bwMode="auto">
          <a:xfrm>
            <a:off x="579" y="215"/>
            <a:ext cx="9" cy="2"/>
            <a:chOff x="579" y="215"/>
            <a:chExt cx="9" cy="2"/>
          </a:xfrm>
        </xdr:grpSpPr>
        <xdr:sp macro="" textlink="">
          <xdr:nvSpPr>
            <xdr:cNvPr id="208" name="Line 26">
              <a:extLst>
                <a:ext uri="{FF2B5EF4-FFF2-40B4-BE49-F238E27FC236}">
                  <a16:creationId xmlns:a16="http://schemas.microsoft.com/office/drawing/2014/main" id="{768616F1-5180-4789-98B9-0E008AD84944}"/>
                </a:ext>
              </a:extLst>
            </xdr:cNvPr>
            <xdr:cNvSpPr>
              <a:spLocks noChangeShapeType="1"/>
            </xdr:cNvSpPr>
          </xdr:nvSpPr>
          <xdr:spPr bwMode="auto">
            <a:xfrm>
              <a:off x="579"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209" name="Line 27">
              <a:extLst>
                <a:ext uri="{FF2B5EF4-FFF2-40B4-BE49-F238E27FC236}">
                  <a16:creationId xmlns:a16="http://schemas.microsoft.com/office/drawing/2014/main" id="{2C3C4F25-0231-4BDB-89A7-97CC4B11468B}"/>
                </a:ext>
              </a:extLst>
            </xdr:cNvPr>
            <xdr:cNvSpPr>
              <a:spLocks noChangeShapeType="1"/>
            </xdr:cNvSpPr>
          </xdr:nvSpPr>
          <xdr:spPr bwMode="auto">
            <a:xfrm flipV="1">
              <a:off x="579" y="215"/>
              <a:ext cx="9"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196" name="Group 28">
            <a:extLst>
              <a:ext uri="{FF2B5EF4-FFF2-40B4-BE49-F238E27FC236}">
                <a16:creationId xmlns:a16="http://schemas.microsoft.com/office/drawing/2014/main" id="{BB1CED37-76FA-42D5-B24B-DD8F10EE7F71}"/>
              </a:ext>
            </a:extLst>
          </xdr:cNvPr>
          <xdr:cNvGrpSpPr>
            <a:grpSpLocks/>
          </xdr:cNvGrpSpPr>
        </xdr:nvGrpSpPr>
        <xdr:grpSpPr bwMode="auto">
          <a:xfrm>
            <a:off x="642" y="215"/>
            <a:ext cx="9" cy="2"/>
            <a:chOff x="579" y="215"/>
            <a:chExt cx="9" cy="2"/>
          </a:xfrm>
        </xdr:grpSpPr>
        <xdr:sp macro="" textlink="">
          <xdr:nvSpPr>
            <xdr:cNvPr id="206" name="Line 29">
              <a:extLst>
                <a:ext uri="{FF2B5EF4-FFF2-40B4-BE49-F238E27FC236}">
                  <a16:creationId xmlns:a16="http://schemas.microsoft.com/office/drawing/2014/main" id="{D358AB91-8692-4D83-B273-CBD96C9B4401}"/>
                </a:ext>
              </a:extLst>
            </xdr:cNvPr>
            <xdr:cNvSpPr>
              <a:spLocks noChangeShapeType="1"/>
            </xdr:cNvSpPr>
          </xdr:nvSpPr>
          <xdr:spPr bwMode="auto">
            <a:xfrm>
              <a:off x="579"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207" name="Line 30">
              <a:extLst>
                <a:ext uri="{FF2B5EF4-FFF2-40B4-BE49-F238E27FC236}">
                  <a16:creationId xmlns:a16="http://schemas.microsoft.com/office/drawing/2014/main" id="{ED3E083D-BDB6-4EBB-8AB8-7CFE8DB51011}"/>
                </a:ext>
              </a:extLst>
            </xdr:cNvPr>
            <xdr:cNvSpPr>
              <a:spLocks noChangeShapeType="1"/>
            </xdr:cNvSpPr>
          </xdr:nvSpPr>
          <xdr:spPr bwMode="auto">
            <a:xfrm flipV="1">
              <a:off x="579" y="215"/>
              <a:ext cx="9"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197" name="Group 31">
            <a:extLst>
              <a:ext uri="{FF2B5EF4-FFF2-40B4-BE49-F238E27FC236}">
                <a16:creationId xmlns:a16="http://schemas.microsoft.com/office/drawing/2014/main" id="{52D01B88-0A34-4412-A667-C1289ED1452C}"/>
              </a:ext>
            </a:extLst>
          </xdr:cNvPr>
          <xdr:cNvGrpSpPr>
            <a:grpSpLocks/>
          </xdr:cNvGrpSpPr>
        </xdr:nvGrpSpPr>
        <xdr:grpSpPr bwMode="auto">
          <a:xfrm>
            <a:off x="677" y="215"/>
            <a:ext cx="9" cy="2"/>
            <a:chOff x="616" y="215"/>
            <a:chExt cx="9" cy="2"/>
          </a:xfrm>
        </xdr:grpSpPr>
        <xdr:sp macro="" textlink="">
          <xdr:nvSpPr>
            <xdr:cNvPr id="204" name="Line 32">
              <a:extLst>
                <a:ext uri="{FF2B5EF4-FFF2-40B4-BE49-F238E27FC236}">
                  <a16:creationId xmlns:a16="http://schemas.microsoft.com/office/drawing/2014/main" id="{FF123B99-EAC3-4DF2-9D23-8415551845F2}"/>
                </a:ext>
              </a:extLst>
            </xdr:cNvPr>
            <xdr:cNvSpPr>
              <a:spLocks noChangeShapeType="1"/>
            </xdr:cNvSpPr>
          </xdr:nvSpPr>
          <xdr:spPr bwMode="auto">
            <a:xfrm>
              <a:off x="625"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205" name="Line 33">
              <a:extLst>
                <a:ext uri="{FF2B5EF4-FFF2-40B4-BE49-F238E27FC236}">
                  <a16:creationId xmlns:a16="http://schemas.microsoft.com/office/drawing/2014/main" id="{0805DF79-59E7-4598-AE87-0860FD99A99B}"/>
                </a:ext>
              </a:extLst>
            </xdr:cNvPr>
            <xdr:cNvSpPr>
              <a:spLocks noChangeShapeType="1"/>
            </xdr:cNvSpPr>
          </xdr:nvSpPr>
          <xdr:spPr bwMode="auto">
            <a:xfrm flipV="1">
              <a:off x="616" y="215"/>
              <a:ext cx="9"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198" name="Group 34">
            <a:extLst>
              <a:ext uri="{FF2B5EF4-FFF2-40B4-BE49-F238E27FC236}">
                <a16:creationId xmlns:a16="http://schemas.microsoft.com/office/drawing/2014/main" id="{381C98F3-F18E-4012-9BF4-6FCA2327F0A5}"/>
              </a:ext>
            </a:extLst>
          </xdr:cNvPr>
          <xdr:cNvGrpSpPr>
            <a:grpSpLocks/>
          </xdr:cNvGrpSpPr>
        </xdr:nvGrpSpPr>
        <xdr:grpSpPr bwMode="auto">
          <a:xfrm>
            <a:off x="870" y="215"/>
            <a:ext cx="4" cy="2"/>
            <a:chOff x="870" y="215"/>
            <a:chExt cx="4" cy="2"/>
          </a:xfrm>
        </xdr:grpSpPr>
        <xdr:sp macro="" textlink="">
          <xdr:nvSpPr>
            <xdr:cNvPr id="202" name="Line 35">
              <a:extLst>
                <a:ext uri="{FF2B5EF4-FFF2-40B4-BE49-F238E27FC236}">
                  <a16:creationId xmlns:a16="http://schemas.microsoft.com/office/drawing/2014/main" id="{D51A1415-D835-4E12-AC90-8CA89724BA21}"/>
                </a:ext>
              </a:extLst>
            </xdr:cNvPr>
            <xdr:cNvSpPr>
              <a:spLocks noChangeShapeType="1"/>
            </xdr:cNvSpPr>
          </xdr:nvSpPr>
          <xdr:spPr bwMode="auto">
            <a:xfrm>
              <a:off x="874"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203" name="Line 36">
              <a:extLst>
                <a:ext uri="{FF2B5EF4-FFF2-40B4-BE49-F238E27FC236}">
                  <a16:creationId xmlns:a16="http://schemas.microsoft.com/office/drawing/2014/main" id="{7E1DC19D-5832-4D09-841C-5045E6E07341}"/>
                </a:ext>
              </a:extLst>
            </xdr:cNvPr>
            <xdr:cNvSpPr>
              <a:spLocks noChangeShapeType="1"/>
            </xdr:cNvSpPr>
          </xdr:nvSpPr>
          <xdr:spPr bwMode="auto">
            <a:xfrm flipV="1">
              <a:off x="870" y="215"/>
              <a:ext cx="4"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199" name="Group 37">
            <a:extLst>
              <a:ext uri="{FF2B5EF4-FFF2-40B4-BE49-F238E27FC236}">
                <a16:creationId xmlns:a16="http://schemas.microsoft.com/office/drawing/2014/main" id="{4145B3AE-8EE1-4702-A99A-3C8758E2F743}"/>
              </a:ext>
            </a:extLst>
          </xdr:cNvPr>
          <xdr:cNvGrpSpPr>
            <a:grpSpLocks/>
          </xdr:cNvGrpSpPr>
        </xdr:nvGrpSpPr>
        <xdr:grpSpPr bwMode="auto">
          <a:xfrm>
            <a:off x="818" y="215"/>
            <a:ext cx="4" cy="2"/>
            <a:chOff x="818" y="215"/>
            <a:chExt cx="4" cy="2"/>
          </a:xfrm>
        </xdr:grpSpPr>
        <xdr:sp macro="" textlink="">
          <xdr:nvSpPr>
            <xdr:cNvPr id="200" name="Line 38">
              <a:extLst>
                <a:ext uri="{FF2B5EF4-FFF2-40B4-BE49-F238E27FC236}">
                  <a16:creationId xmlns:a16="http://schemas.microsoft.com/office/drawing/2014/main" id="{1F7D17D8-B132-41D4-AF2C-994B06720372}"/>
                </a:ext>
              </a:extLst>
            </xdr:cNvPr>
            <xdr:cNvSpPr>
              <a:spLocks noChangeShapeType="1"/>
            </xdr:cNvSpPr>
          </xdr:nvSpPr>
          <xdr:spPr bwMode="auto">
            <a:xfrm>
              <a:off x="818"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201" name="Line 39">
              <a:extLst>
                <a:ext uri="{FF2B5EF4-FFF2-40B4-BE49-F238E27FC236}">
                  <a16:creationId xmlns:a16="http://schemas.microsoft.com/office/drawing/2014/main" id="{2765EB1E-695C-4DBB-8C04-F26F64F4A0ED}"/>
                </a:ext>
              </a:extLst>
            </xdr:cNvPr>
            <xdr:cNvSpPr>
              <a:spLocks noChangeShapeType="1"/>
            </xdr:cNvSpPr>
          </xdr:nvSpPr>
          <xdr:spPr bwMode="auto">
            <a:xfrm flipV="1">
              <a:off x="818" y="215"/>
              <a:ext cx="4"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clientData/>
  </xdr:twoCellAnchor>
  <xdr:twoCellAnchor>
    <xdr:from>
      <xdr:col>4</xdr:col>
      <xdr:colOff>190500</xdr:colOff>
      <xdr:row>102</xdr:row>
      <xdr:rowOff>104775</xdr:rowOff>
    </xdr:from>
    <xdr:to>
      <xdr:col>12</xdr:col>
      <xdr:colOff>571500</xdr:colOff>
      <xdr:row>102</xdr:row>
      <xdr:rowOff>123825</xdr:rowOff>
    </xdr:to>
    <xdr:grpSp>
      <xdr:nvGrpSpPr>
        <xdr:cNvPr id="224" name="Group 3">
          <a:extLst>
            <a:ext uri="{FF2B5EF4-FFF2-40B4-BE49-F238E27FC236}">
              <a16:creationId xmlns:a16="http://schemas.microsoft.com/office/drawing/2014/main" id="{4DDA3716-76A4-419B-B3DE-2A7DDE37DE78}"/>
            </a:ext>
          </a:extLst>
        </xdr:cNvPr>
        <xdr:cNvGrpSpPr>
          <a:grpSpLocks/>
        </xdr:cNvGrpSpPr>
      </xdr:nvGrpSpPr>
      <xdr:grpSpPr bwMode="auto">
        <a:xfrm>
          <a:off x="3209925" y="17287875"/>
          <a:ext cx="5257800" cy="19050"/>
          <a:chOff x="346" y="215"/>
          <a:chExt cx="528" cy="2"/>
        </a:xfrm>
      </xdr:grpSpPr>
      <xdr:grpSp>
        <xdr:nvGrpSpPr>
          <xdr:cNvPr id="225" name="Group 4">
            <a:extLst>
              <a:ext uri="{FF2B5EF4-FFF2-40B4-BE49-F238E27FC236}">
                <a16:creationId xmlns:a16="http://schemas.microsoft.com/office/drawing/2014/main" id="{C2238940-2F71-2B83-ECB4-9A27C469FBA8}"/>
              </a:ext>
            </a:extLst>
          </xdr:cNvPr>
          <xdr:cNvGrpSpPr>
            <a:grpSpLocks/>
          </xdr:cNvGrpSpPr>
        </xdr:nvGrpSpPr>
        <xdr:grpSpPr bwMode="auto">
          <a:xfrm>
            <a:off x="406" y="215"/>
            <a:ext cx="35" cy="2"/>
            <a:chOff x="406" y="215"/>
            <a:chExt cx="35" cy="2"/>
          </a:xfrm>
        </xdr:grpSpPr>
        <xdr:sp macro="" textlink="">
          <xdr:nvSpPr>
            <xdr:cNvPr id="259" name="Line 5">
              <a:extLst>
                <a:ext uri="{FF2B5EF4-FFF2-40B4-BE49-F238E27FC236}">
                  <a16:creationId xmlns:a16="http://schemas.microsoft.com/office/drawing/2014/main" id="{847DABD9-07F6-E8F9-8718-F41501264C34}"/>
                </a:ext>
              </a:extLst>
            </xdr:cNvPr>
            <xdr:cNvSpPr>
              <a:spLocks noChangeShapeType="1"/>
            </xdr:cNvSpPr>
          </xdr:nvSpPr>
          <xdr:spPr bwMode="auto">
            <a:xfrm>
              <a:off x="441"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260" name="Line 6">
              <a:extLst>
                <a:ext uri="{FF2B5EF4-FFF2-40B4-BE49-F238E27FC236}">
                  <a16:creationId xmlns:a16="http://schemas.microsoft.com/office/drawing/2014/main" id="{813B8403-9741-2166-5079-9BAA4BC58E4F}"/>
                </a:ext>
              </a:extLst>
            </xdr:cNvPr>
            <xdr:cNvSpPr>
              <a:spLocks noChangeShapeType="1"/>
            </xdr:cNvSpPr>
          </xdr:nvSpPr>
          <xdr:spPr bwMode="auto">
            <a:xfrm>
              <a:off x="406" y="215"/>
              <a:ext cx="3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226" name="Group 7">
            <a:extLst>
              <a:ext uri="{FF2B5EF4-FFF2-40B4-BE49-F238E27FC236}">
                <a16:creationId xmlns:a16="http://schemas.microsoft.com/office/drawing/2014/main" id="{50D21DB0-E556-D95F-E9BA-DCE8D0AC6990}"/>
              </a:ext>
            </a:extLst>
          </xdr:cNvPr>
          <xdr:cNvGrpSpPr>
            <a:grpSpLocks/>
          </xdr:cNvGrpSpPr>
        </xdr:nvGrpSpPr>
        <xdr:grpSpPr bwMode="auto">
          <a:xfrm>
            <a:off x="346" y="215"/>
            <a:ext cx="26" cy="2"/>
            <a:chOff x="346" y="215"/>
            <a:chExt cx="26" cy="2"/>
          </a:xfrm>
        </xdr:grpSpPr>
        <xdr:sp macro="" textlink="">
          <xdr:nvSpPr>
            <xdr:cNvPr id="257" name="Line 8">
              <a:extLst>
                <a:ext uri="{FF2B5EF4-FFF2-40B4-BE49-F238E27FC236}">
                  <a16:creationId xmlns:a16="http://schemas.microsoft.com/office/drawing/2014/main" id="{A8F29677-7563-D662-9638-259A91FD3DE5}"/>
                </a:ext>
              </a:extLst>
            </xdr:cNvPr>
            <xdr:cNvSpPr>
              <a:spLocks noChangeShapeType="1"/>
            </xdr:cNvSpPr>
          </xdr:nvSpPr>
          <xdr:spPr bwMode="auto">
            <a:xfrm>
              <a:off x="346"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258" name="Line 9">
              <a:extLst>
                <a:ext uri="{FF2B5EF4-FFF2-40B4-BE49-F238E27FC236}">
                  <a16:creationId xmlns:a16="http://schemas.microsoft.com/office/drawing/2014/main" id="{45E99CDA-680A-176C-5CD0-58AABDE746C2}"/>
                </a:ext>
              </a:extLst>
            </xdr:cNvPr>
            <xdr:cNvSpPr>
              <a:spLocks noChangeShapeType="1"/>
            </xdr:cNvSpPr>
          </xdr:nvSpPr>
          <xdr:spPr bwMode="auto">
            <a:xfrm>
              <a:off x="346" y="215"/>
              <a:ext cx="26"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227" name="Group 10">
            <a:extLst>
              <a:ext uri="{FF2B5EF4-FFF2-40B4-BE49-F238E27FC236}">
                <a16:creationId xmlns:a16="http://schemas.microsoft.com/office/drawing/2014/main" id="{AE51FD67-3EFD-FC56-4552-730D005CD023}"/>
              </a:ext>
            </a:extLst>
          </xdr:cNvPr>
          <xdr:cNvGrpSpPr>
            <a:grpSpLocks/>
          </xdr:cNvGrpSpPr>
        </xdr:nvGrpSpPr>
        <xdr:grpSpPr bwMode="auto">
          <a:xfrm>
            <a:off x="525" y="215"/>
            <a:ext cx="35" cy="2"/>
            <a:chOff x="406" y="215"/>
            <a:chExt cx="35" cy="2"/>
          </a:xfrm>
        </xdr:grpSpPr>
        <xdr:sp macro="" textlink="">
          <xdr:nvSpPr>
            <xdr:cNvPr id="255" name="Line 11">
              <a:extLst>
                <a:ext uri="{FF2B5EF4-FFF2-40B4-BE49-F238E27FC236}">
                  <a16:creationId xmlns:a16="http://schemas.microsoft.com/office/drawing/2014/main" id="{9359DE8A-233E-2137-8779-888305618D1C}"/>
                </a:ext>
              </a:extLst>
            </xdr:cNvPr>
            <xdr:cNvSpPr>
              <a:spLocks noChangeShapeType="1"/>
            </xdr:cNvSpPr>
          </xdr:nvSpPr>
          <xdr:spPr bwMode="auto">
            <a:xfrm>
              <a:off x="441"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256" name="Line 12">
              <a:extLst>
                <a:ext uri="{FF2B5EF4-FFF2-40B4-BE49-F238E27FC236}">
                  <a16:creationId xmlns:a16="http://schemas.microsoft.com/office/drawing/2014/main" id="{B1FB15DA-3B4D-ECA4-C191-22773526CDA5}"/>
                </a:ext>
              </a:extLst>
            </xdr:cNvPr>
            <xdr:cNvSpPr>
              <a:spLocks noChangeShapeType="1"/>
            </xdr:cNvSpPr>
          </xdr:nvSpPr>
          <xdr:spPr bwMode="auto">
            <a:xfrm>
              <a:off x="406" y="215"/>
              <a:ext cx="3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228" name="Group 13">
            <a:extLst>
              <a:ext uri="{FF2B5EF4-FFF2-40B4-BE49-F238E27FC236}">
                <a16:creationId xmlns:a16="http://schemas.microsoft.com/office/drawing/2014/main" id="{A2E7C092-DCEA-F22B-2274-08DB8503F6A7}"/>
              </a:ext>
            </a:extLst>
          </xdr:cNvPr>
          <xdr:cNvGrpSpPr>
            <a:grpSpLocks/>
          </xdr:cNvGrpSpPr>
        </xdr:nvGrpSpPr>
        <xdr:grpSpPr bwMode="auto">
          <a:xfrm>
            <a:off x="470" y="215"/>
            <a:ext cx="26" cy="2"/>
            <a:chOff x="346" y="215"/>
            <a:chExt cx="26" cy="2"/>
          </a:xfrm>
        </xdr:grpSpPr>
        <xdr:sp macro="" textlink="">
          <xdr:nvSpPr>
            <xdr:cNvPr id="253" name="Line 14">
              <a:extLst>
                <a:ext uri="{FF2B5EF4-FFF2-40B4-BE49-F238E27FC236}">
                  <a16:creationId xmlns:a16="http://schemas.microsoft.com/office/drawing/2014/main" id="{2D880E34-552C-42B3-75E0-06543875B1DA}"/>
                </a:ext>
              </a:extLst>
            </xdr:cNvPr>
            <xdr:cNvSpPr>
              <a:spLocks noChangeShapeType="1"/>
            </xdr:cNvSpPr>
          </xdr:nvSpPr>
          <xdr:spPr bwMode="auto">
            <a:xfrm>
              <a:off x="346"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254" name="Line 15">
              <a:extLst>
                <a:ext uri="{FF2B5EF4-FFF2-40B4-BE49-F238E27FC236}">
                  <a16:creationId xmlns:a16="http://schemas.microsoft.com/office/drawing/2014/main" id="{26F477B7-BFB7-3B06-5285-73F8673DAE42}"/>
                </a:ext>
              </a:extLst>
            </xdr:cNvPr>
            <xdr:cNvSpPr>
              <a:spLocks noChangeShapeType="1"/>
            </xdr:cNvSpPr>
          </xdr:nvSpPr>
          <xdr:spPr bwMode="auto">
            <a:xfrm>
              <a:off x="346" y="215"/>
              <a:ext cx="26"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229" name="Group 16">
            <a:extLst>
              <a:ext uri="{FF2B5EF4-FFF2-40B4-BE49-F238E27FC236}">
                <a16:creationId xmlns:a16="http://schemas.microsoft.com/office/drawing/2014/main" id="{8920FE62-C10E-57E0-4C98-6D9ACB9AAB57}"/>
              </a:ext>
            </a:extLst>
          </xdr:cNvPr>
          <xdr:cNvGrpSpPr>
            <a:grpSpLocks/>
          </xdr:cNvGrpSpPr>
        </xdr:nvGrpSpPr>
        <xdr:grpSpPr bwMode="auto">
          <a:xfrm>
            <a:off x="766" y="215"/>
            <a:ext cx="35" cy="2"/>
            <a:chOff x="406" y="215"/>
            <a:chExt cx="35" cy="2"/>
          </a:xfrm>
        </xdr:grpSpPr>
        <xdr:sp macro="" textlink="">
          <xdr:nvSpPr>
            <xdr:cNvPr id="251" name="Line 17">
              <a:extLst>
                <a:ext uri="{FF2B5EF4-FFF2-40B4-BE49-F238E27FC236}">
                  <a16:creationId xmlns:a16="http://schemas.microsoft.com/office/drawing/2014/main" id="{0270929A-625B-D8AA-4AE4-02F8B67B1005}"/>
                </a:ext>
              </a:extLst>
            </xdr:cNvPr>
            <xdr:cNvSpPr>
              <a:spLocks noChangeShapeType="1"/>
            </xdr:cNvSpPr>
          </xdr:nvSpPr>
          <xdr:spPr bwMode="auto">
            <a:xfrm>
              <a:off x="441"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252" name="Line 18">
              <a:extLst>
                <a:ext uri="{FF2B5EF4-FFF2-40B4-BE49-F238E27FC236}">
                  <a16:creationId xmlns:a16="http://schemas.microsoft.com/office/drawing/2014/main" id="{DF804E08-D947-51FC-9C91-944AF4DFD84C}"/>
                </a:ext>
              </a:extLst>
            </xdr:cNvPr>
            <xdr:cNvSpPr>
              <a:spLocks noChangeShapeType="1"/>
            </xdr:cNvSpPr>
          </xdr:nvSpPr>
          <xdr:spPr bwMode="auto">
            <a:xfrm>
              <a:off x="406" y="215"/>
              <a:ext cx="3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230" name="Group 19">
            <a:extLst>
              <a:ext uri="{FF2B5EF4-FFF2-40B4-BE49-F238E27FC236}">
                <a16:creationId xmlns:a16="http://schemas.microsoft.com/office/drawing/2014/main" id="{DDC275D2-1647-91D2-A5E9-879B7360FD18}"/>
              </a:ext>
            </a:extLst>
          </xdr:cNvPr>
          <xdr:cNvGrpSpPr>
            <a:grpSpLocks/>
          </xdr:cNvGrpSpPr>
        </xdr:nvGrpSpPr>
        <xdr:grpSpPr bwMode="auto">
          <a:xfrm>
            <a:off x="718" y="215"/>
            <a:ext cx="26" cy="2"/>
            <a:chOff x="346" y="215"/>
            <a:chExt cx="26" cy="2"/>
          </a:xfrm>
        </xdr:grpSpPr>
        <xdr:sp macro="" textlink="">
          <xdr:nvSpPr>
            <xdr:cNvPr id="249" name="Line 20">
              <a:extLst>
                <a:ext uri="{FF2B5EF4-FFF2-40B4-BE49-F238E27FC236}">
                  <a16:creationId xmlns:a16="http://schemas.microsoft.com/office/drawing/2014/main" id="{253FE2C9-0556-02B0-CBA1-5C1EB12A0A81}"/>
                </a:ext>
              </a:extLst>
            </xdr:cNvPr>
            <xdr:cNvSpPr>
              <a:spLocks noChangeShapeType="1"/>
            </xdr:cNvSpPr>
          </xdr:nvSpPr>
          <xdr:spPr bwMode="auto">
            <a:xfrm>
              <a:off x="346"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250" name="Line 21">
              <a:extLst>
                <a:ext uri="{FF2B5EF4-FFF2-40B4-BE49-F238E27FC236}">
                  <a16:creationId xmlns:a16="http://schemas.microsoft.com/office/drawing/2014/main" id="{28BE4B96-C618-B50B-4B3C-00834B7039D1}"/>
                </a:ext>
              </a:extLst>
            </xdr:cNvPr>
            <xdr:cNvSpPr>
              <a:spLocks noChangeShapeType="1"/>
            </xdr:cNvSpPr>
          </xdr:nvSpPr>
          <xdr:spPr bwMode="auto">
            <a:xfrm>
              <a:off x="346" y="215"/>
              <a:ext cx="26"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231" name="Group 22">
            <a:extLst>
              <a:ext uri="{FF2B5EF4-FFF2-40B4-BE49-F238E27FC236}">
                <a16:creationId xmlns:a16="http://schemas.microsoft.com/office/drawing/2014/main" id="{DA86B4C8-E4DF-2A8A-3675-4629654B197D}"/>
              </a:ext>
            </a:extLst>
          </xdr:cNvPr>
          <xdr:cNvGrpSpPr>
            <a:grpSpLocks/>
          </xdr:cNvGrpSpPr>
        </xdr:nvGrpSpPr>
        <xdr:grpSpPr bwMode="auto">
          <a:xfrm>
            <a:off x="616" y="215"/>
            <a:ext cx="9" cy="2"/>
            <a:chOff x="616" y="215"/>
            <a:chExt cx="9" cy="2"/>
          </a:xfrm>
        </xdr:grpSpPr>
        <xdr:sp macro="" textlink="">
          <xdr:nvSpPr>
            <xdr:cNvPr id="247" name="Line 23">
              <a:extLst>
                <a:ext uri="{FF2B5EF4-FFF2-40B4-BE49-F238E27FC236}">
                  <a16:creationId xmlns:a16="http://schemas.microsoft.com/office/drawing/2014/main" id="{D23A23BC-6A55-7CD8-7198-AE4C9AF98B50}"/>
                </a:ext>
              </a:extLst>
            </xdr:cNvPr>
            <xdr:cNvSpPr>
              <a:spLocks noChangeShapeType="1"/>
            </xdr:cNvSpPr>
          </xdr:nvSpPr>
          <xdr:spPr bwMode="auto">
            <a:xfrm>
              <a:off x="625"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248" name="Line 24">
              <a:extLst>
                <a:ext uri="{FF2B5EF4-FFF2-40B4-BE49-F238E27FC236}">
                  <a16:creationId xmlns:a16="http://schemas.microsoft.com/office/drawing/2014/main" id="{EB3FF109-BA22-A091-BD9F-563C303093AB}"/>
                </a:ext>
              </a:extLst>
            </xdr:cNvPr>
            <xdr:cNvSpPr>
              <a:spLocks noChangeShapeType="1"/>
            </xdr:cNvSpPr>
          </xdr:nvSpPr>
          <xdr:spPr bwMode="auto">
            <a:xfrm flipV="1">
              <a:off x="616" y="215"/>
              <a:ext cx="9"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232" name="Group 25">
            <a:extLst>
              <a:ext uri="{FF2B5EF4-FFF2-40B4-BE49-F238E27FC236}">
                <a16:creationId xmlns:a16="http://schemas.microsoft.com/office/drawing/2014/main" id="{77F624F6-D5E0-6E3A-DECC-6EA750FD7BB0}"/>
              </a:ext>
            </a:extLst>
          </xdr:cNvPr>
          <xdr:cNvGrpSpPr>
            <a:grpSpLocks/>
          </xdr:cNvGrpSpPr>
        </xdr:nvGrpSpPr>
        <xdr:grpSpPr bwMode="auto">
          <a:xfrm>
            <a:off x="579" y="215"/>
            <a:ext cx="9" cy="2"/>
            <a:chOff x="579" y="215"/>
            <a:chExt cx="9" cy="2"/>
          </a:xfrm>
        </xdr:grpSpPr>
        <xdr:sp macro="" textlink="">
          <xdr:nvSpPr>
            <xdr:cNvPr id="245" name="Line 26">
              <a:extLst>
                <a:ext uri="{FF2B5EF4-FFF2-40B4-BE49-F238E27FC236}">
                  <a16:creationId xmlns:a16="http://schemas.microsoft.com/office/drawing/2014/main" id="{60A0D8CD-369F-17FD-216D-DFDE0F498E1C}"/>
                </a:ext>
              </a:extLst>
            </xdr:cNvPr>
            <xdr:cNvSpPr>
              <a:spLocks noChangeShapeType="1"/>
            </xdr:cNvSpPr>
          </xdr:nvSpPr>
          <xdr:spPr bwMode="auto">
            <a:xfrm>
              <a:off x="579"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246" name="Line 27">
              <a:extLst>
                <a:ext uri="{FF2B5EF4-FFF2-40B4-BE49-F238E27FC236}">
                  <a16:creationId xmlns:a16="http://schemas.microsoft.com/office/drawing/2014/main" id="{B8DF91C0-FCEB-D99D-3799-0D028722AD0B}"/>
                </a:ext>
              </a:extLst>
            </xdr:cNvPr>
            <xdr:cNvSpPr>
              <a:spLocks noChangeShapeType="1"/>
            </xdr:cNvSpPr>
          </xdr:nvSpPr>
          <xdr:spPr bwMode="auto">
            <a:xfrm flipV="1">
              <a:off x="579" y="215"/>
              <a:ext cx="9"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233" name="Group 28">
            <a:extLst>
              <a:ext uri="{FF2B5EF4-FFF2-40B4-BE49-F238E27FC236}">
                <a16:creationId xmlns:a16="http://schemas.microsoft.com/office/drawing/2014/main" id="{B3A01977-148D-51FE-E61D-4FE88C497A39}"/>
              </a:ext>
            </a:extLst>
          </xdr:cNvPr>
          <xdr:cNvGrpSpPr>
            <a:grpSpLocks/>
          </xdr:cNvGrpSpPr>
        </xdr:nvGrpSpPr>
        <xdr:grpSpPr bwMode="auto">
          <a:xfrm>
            <a:off x="642" y="215"/>
            <a:ext cx="9" cy="2"/>
            <a:chOff x="579" y="215"/>
            <a:chExt cx="9" cy="2"/>
          </a:xfrm>
        </xdr:grpSpPr>
        <xdr:sp macro="" textlink="">
          <xdr:nvSpPr>
            <xdr:cNvPr id="243" name="Line 29">
              <a:extLst>
                <a:ext uri="{FF2B5EF4-FFF2-40B4-BE49-F238E27FC236}">
                  <a16:creationId xmlns:a16="http://schemas.microsoft.com/office/drawing/2014/main" id="{1A19B947-5DDE-8064-9A5D-75CDBBA0E385}"/>
                </a:ext>
              </a:extLst>
            </xdr:cNvPr>
            <xdr:cNvSpPr>
              <a:spLocks noChangeShapeType="1"/>
            </xdr:cNvSpPr>
          </xdr:nvSpPr>
          <xdr:spPr bwMode="auto">
            <a:xfrm>
              <a:off x="579"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244" name="Line 30">
              <a:extLst>
                <a:ext uri="{FF2B5EF4-FFF2-40B4-BE49-F238E27FC236}">
                  <a16:creationId xmlns:a16="http://schemas.microsoft.com/office/drawing/2014/main" id="{927BC756-8A6D-3089-3802-6B693669ABD1}"/>
                </a:ext>
              </a:extLst>
            </xdr:cNvPr>
            <xdr:cNvSpPr>
              <a:spLocks noChangeShapeType="1"/>
            </xdr:cNvSpPr>
          </xdr:nvSpPr>
          <xdr:spPr bwMode="auto">
            <a:xfrm flipV="1">
              <a:off x="579" y="215"/>
              <a:ext cx="9"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234" name="Group 31">
            <a:extLst>
              <a:ext uri="{FF2B5EF4-FFF2-40B4-BE49-F238E27FC236}">
                <a16:creationId xmlns:a16="http://schemas.microsoft.com/office/drawing/2014/main" id="{3E1EF2E2-C618-45E2-0E74-B8D8F0E47F26}"/>
              </a:ext>
            </a:extLst>
          </xdr:cNvPr>
          <xdr:cNvGrpSpPr>
            <a:grpSpLocks/>
          </xdr:cNvGrpSpPr>
        </xdr:nvGrpSpPr>
        <xdr:grpSpPr bwMode="auto">
          <a:xfrm>
            <a:off x="677" y="215"/>
            <a:ext cx="9" cy="2"/>
            <a:chOff x="616" y="215"/>
            <a:chExt cx="9" cy="2"/>
          </a:xfrm>
        </xdr:grpSpPr>
        <xdr:sp macro="" textlink="">
          <xdr:nvSpPr>
            <xdr:cNvPr id="241" name="Line 32">
              <a:extLst>
                <a:ext uri="{FF2B5EF4-FFF2-40B4-BE49-F238E27FC236}">
                  <a16:creationId xmlns:a16="http://schemas.microsoft.com/office/drawing/2014/main" id="{72A83861-64DB-F0E7-692C-C261148396BA}"/>
                </a:ext>
              </a:extLst>
            </xdr:cNvPr>
            <xdr:cNvSpPr>
              <a:spLocks noChangeShapeType="1"/>
            </xdr:cNvSpPr>
          </xdr:nvSpPr>
          <xdr:spPr bwMode="auto">
            <a:xfrm>
              <a:off x="625"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242" name="Line 33">
              <a:extLst>
                <a:ext uri="{FF2B5EF4-FFF2-40B4-BE49-F238E27FC236}">
                  <a16:creationId xmlns:a16="http://schemas.microsoft.com/office/drawing/2014/main" id="{C0020153-EA36-BEFF-931B-2014D6A3E1EF}"/>
                </a:ext>
              </a:extLst>
            </xdr:cNvPr>
            <xdr:cNvSpPr>
              <a:spLocks noChangeShapeType="1"/>
            </xdr:cNvSpPr>
          </xdr:nvSpPr>
          <xdr:spPr bwMode="auto">
            <a:xfrm flipV="1">
              <a:off x="616" y="215"/>
              <a:ext cx="9"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235" name="Group 34">
            <a:extLst>
              <a:ext uri="{FF2B5EF4-FFF2-40B4-BE49-F238E27FC236}">
                <a16:creationId xmlns:a16="http://schemas.microsoft.com/office/drawing/2014/main" id="{82746284-BF6C-E45C-68A9-6CA9F4129980}"/>
              </a:ext>
            </a:extLst>
          </xdr:cNvPr>
          <xdr:cNvGrpSpPr>
            <a:grpSpLocks/>
          </xdr:cNvGrpSpPr>
        </xdr:nvGrpSpPr>
        <xdr:grpSpPr bwMode="auto">
          <a:xfrm>
            <a:off x="870" y="215"/>
            <a:ext cx="4" cy="2"/>
            <a:chOff x="870" y="215"/>
            <a:chExt cx="4" cy="2"/>
          </a:xfrm>
        </xdr:grpSpPr>
        <xdr:sp macro="" textlink="">
          <xdr:nvSpPr>
            <xdr:cNvPr id="239" name="Line 35">
              <a:extLst>
                <a:ext uri="{FF2B5EF4-FFF2-40B4-BE49-F238E27FC236}">
                  <a16:creationId xmlns:a16="http://schemas.microsoft.com/office/drawing/2014/main" id="{278C7CF3-30CD-5C1E-FB3F-33772DF275E4}"/>
                </a:ext>
              </a:extLst>
            </xdr:cNvPr>
            <xdr:cNvSpPr>
              <a:spLocks noChangeShapeType="1"/>
            </xdr:cNvSpPr>
          </xdr:nvSpPr>
          <xdr:spPr bwMode="auto">
            <a:xfrm>
              <a:off x="874"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240" name="Line 36">
              <a:extLst>
                <a:ext uri="{FF2B5EF4-FFF2-40B4-BE49-F238E27FC236}">
                  <a16:creationId xmlns:a16="http://schemas.microsoft.com/office/drawing/2014/main" id="{57B17557-C532-77BB-70E2-2172C2B6ED85}"/>
                </a:ext>
              </a:extLst>
            </xdr:cNvPr>
            <xdr:cNvSpPr>
              <a:spLocks noChangeShapeType="1"/>
            </xdr:cNvSpPr>
          </xdr:nvSpPr>
          <xdr:spPr bwMode="auto">
            <a:xfrm flipV="1">
              <a:off x="870" y="215"/>
              <a:ext cx="4"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236" name="Group 37">
            <a:extLst>
              <a:ext uri="{FF2B5EF4-FFF2-40B4-BE49-F238E27FC236}">
                <a16:creationId xmlns:a16="http://schemas.microsoft.com/office/drawing/2014/main" id="{B973EF5A-09F8-D61E-66FE-342EE81C7C2F}"/>
              </a:ext>
            </a:extLst>
          </xdr:cNvPr>
          <xdr:cNvGrpSpPr>
            <a:grpSpLocks/>
          </xdr:cNvGrpSpPr>
        </xdr:nvGrpSpPr>
        <xdr:grpSpPr bwMode="auto">
          <a:xfrm>
            <a:off x="818" y="215"/>
            <a:ext cx="4" cy="2"/>
            <a:chOff x="818" y="215"/>
            <a:chExt cx="4" cy="2"/>
          </a:xfrm>
        </xdr:grpSpPr>
        <xdr:sp macro="" textlink="">
          <xdr:nvSpPr>
            <xdr:cNvPr id="237" name="Line 38">
              <a:extLst>
                <a:ext uri="{FF2B5EF4-FFF2-40B4-BE49-F238E27FC236}">
                  <a16:creationId xmlns:a16="http://schemas.microsoft.com/office/drawing/2014/main" id="{AD245B55-3906-DA91-9461-2DD96026AA8F}"/>
                </a:ext>
              </a:extLst>
            </xdr:cNvPr>
            <xdr:cNvSpPr>
              <a:spLocks noChangeShapeType="1"/>
            </xdr:cNvSpPr>
          </xdr:nvSpPr>
          <xdr:spPr bwMode="auto">
            <a:xfrm>
              <a:off x="818"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238" name="Line 39">
              <a:extLst>
                <a:ext uri="{FF2B5EF4-FFF2-40B4-BE49-F238E27FC236}">
                  <a16:creationId xmlns:a16="http://schemas.microsoft.com/office/drawing/2014/main" id="{BF2C521D-C821-5166-0244-4788F8CA3106}"/>
                </a:ext>
              </a:extLst>
            </xdr:cNvPr>
            <xdr:cNvSpPr>
              <a:spLocks noChangeShapeType="1"/>
            </xdr:cNvSpPr>
          </xdr:nvSpPr>
          <xdr:spPr bwMode="auto">
            <a:xfrm flipV="1">
              <a:off x="818" y="215"/>
              <a:ext cx="4"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clientData/>
  </xdr:twoCellAnchor>
  <xdr:twoCellAnchor>
    <xdr:from>
      <xdr:col>4</xdr:col>
      <xdr:colOff>190500</xdr:colOff>
      <xdr:row>295</xdr:row>
      <xdr:rowOff>104775</xdr:rowOff>
    </xdr:from>
    <xdr:to>
      <xdr:col>12</xdr:col>
      <xdr:colOff>571500</xdr:colOff>
      <xdr:row>295</xdr:row>
      <xdr:rowOff>123825</xdr:rowOff>
    </xdr:to>
    <xdr:grpSp>
      <xdr:nvGrpSpPr>
        <xdr:cNvPr id="261" name="Group 3">
          <a:extLst>
            <a:ext uri="{FF2B5EF4-FFF2-40B4-BE49-F238E27FC236}">
              <a16:creationId xmlns:a16="http://schemas.microsoft.com/office/drawing/2014/main" id="{A3712815-3415-41FA-A591-F70A164D51AA}"/>
            </a:ext>
          </a:extLst>
        </xdr:cNvPr>
        <xdr:cNvGrpSpPr>
          <a:grpSpLocks/>
        </xdr:cNvGrpSpPr>
      </xdr:nvGrpSpPr>
      <xdr:grpSpPr bwMode="auto">
        <a:xfrm>
          <a:off x="3209925" y="49615725"/>
          <a:ext cx="5257800" cy="19050"/>
          <a:chOff x="346" y="215"/>
          <a:chExt cx="528" cy="2"/>
        </a:xfrm>
      </xdr:grpSpPr>
      <xdr:grpSp>
        <xdr:nvGrpSpPr>
          <xdr:cNvPr id="262" name="Group 4">
            <a:extLst>
              <a:ext uri="{FF2B5EF4-FFF2-40B4-BE49-F238E27FC236}">
                <a16:creationId xmlns:a16="http://schemas.microsoft.com/office/drawing/2014/main" id="{469EF964-4EF4-CEDD-053F-E922447D6F32}"/>
              </a:ext>
            </a:extLst>
          </xdr:cNvPr>
          <xdr:cNvGrpSpPr>
            <a:grpSpLocks/>
          </xdr:cNvGrpSpPr>
        </xdr:nvGrpSpPr>
        <xdr:grpSpPr bwMode="auto">
          <a:xfrm>
            <a:off x="406" y="215"/>
            <a:ext cx="35" cy="2"/>
            <a:chOff x="406" y="215"/>
            <a:chExt cx="35" cy="2"/>
          </a:xfrm>
        </xdr:grpSpPr>
        <xdr:sp macro="" textlink="">
          <xdr:nvSpPr>
            <xdr:cNvPr id="296" name="Line 5">
              <a:extLst>
                <a:ext uri="{FF2B5EF4-FFF2-40B4-BE49-F238E27FC236}">
                  <a16:creationId xmlns:a16="http://schemas.microsoft.com/office/drawing/2014/main" id="{8369F969-DBFA-9A72-F5A6-DA3A934D44D4}"/>
                </a:ext>
              </a:extLst>
            </xdr:cNvPr>
            <xdr:cNvSpPr>
              <a:spLocks noChangeShapeType="1"/>
            </xdr:cNvSpPr>
          </xdr:nvSpPr>
          <xdr:spPr bwMode="auto">
            <a:xfrm>
              <a:off x="441"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297" name="Line 6">
              <a:extLst>
                <a:ext uri="{FF2B5EF4-FFF2-40B4-BE49-F238E27FC236}">
                  <a16:creationId xmlns:a16="http://schemas.microsoft.com/office/drawing/2014/main" id="{39CCD523-C9BB-4FCE-CA27-9D905DA3AEC1}"/>
                </a:ext>
              </a:extLst>
            </xdr:cNvPr>
            <xdr:cNvSpPr>
              <a:spLocks noChangeShapeType="1"/>
            </xdr:cNvSpPr>
          </xdr:nvSpPr>
          <xdr:spPr bwMode="auto">
            <a:xfrm>
              <a:off x="406" y="215"/>
              <a:ext cx="3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263" name="Group 7">
            <a:extLst>
              <a:ext uri="{FF2B5EF4-FFF2-40B4-BE49-F238E27FC236}">
                <a16:creationId xmlns:a16="http://schemas.microsoft.com/office/drawing/2014/main" id="{60B5AFB1-B6F2-0954-6E88-BF6014E1C388}"/>
              </a:ext>
            </a:extLst>
          </xdr:cNvPr>
          <xdr:cNvGrpSpPr>
            <a:grpSpLocks/>
          </xdr:cNvGrpSpPr>
        </xdr:nvGrpSpPr>
        <xdr:grpSpPr bwMode="auto">
          <a:xfrm>
            <a:off x="346" y="215"/>
            <a:ext cx="26" cy="2"/>
            <a:chOff x="346" y="215"/>
            <a:chExt cx="26" cy="2"/>
          </a:xfrm>
        </xdr:grpSpPr>
        <xdr:sp macro="" textlink="">
          <xdr:nvSpPr>
            <xdr:cNvPr id="294" name="Line 8">
              <a:extLst>
                <a:ext uri="{FF2B5EF4-FFF2-40B4-BE49-F238E27FC236}">
                  <a16:creationId xmlns:a16="http://schemas.microsoft.com/office/drawing/2014/main" id="{29E97DF9-5327-EE58-1D05-15D07EDCB1DE}"/>
                </a:ext>
              </a:extLst>
            </xdr:cNvPr>
            <xdr:cNvSpPr>
              <a:spLocks noChangeShapeType="1"/>
            </xdr:cNvSpPr>
          </xdr:nvSpPr>
          <xdr:spPr bwMode="auto">
            <a:xfrm>
              <a:off x="346"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295" name="Line 9">
              <a:extLst>
                <a:ext uri="{FF2B5EF4-FFF2-40B4-BE49-F238E27FC236}">
                  <a16:creationId xmlns:a16="http://schemas.microsoft.com/office/drawing/2014/main" id="{50DB042F-1524-CFBB-1522-65DCDAB1EDEA}"/>
                </a:ext>
              </a:extLst>
            </xdr:cNvPr>
            <xdr:cNvSpPr>
              <a:spLocks noChangeShapeType="1"/>
            </xdr:cNvSpPr>
          </xdr:nvSpPr>
          <xdr:spPr bwMode="auto">
            <a:xfrm>
              <a:off x="346" y="215"/>
              <a:ext cx="26"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264" name="Group 10">
            <a:extLst>
              <a:ext uri="{FF2B5EF4-FFF2-40B4-BE49-F238E27FC236}">
                <a16:creationId xmlns:a16="http://schemas.microsoft.com/office/drawing/2014/main" id="{34F205C1-AAE5-C73C-9DD5-7431889DA37F}"/>
              </a:ext>
            </a:extLst>
          </xdr:cNvPr>
          <xdr:cNvGrpSpPr>
            <a:grpSpLocks/>
          </xdr:cNvGrpSpPr>
        </xdr:nvGrpSpPr>
        <xdr:grpSpPr bwMode="auto">
          <a:xfrm>
            <a:off x="525" y="215"/>
            <a:ext cx="35" cy="2"/>
            <a:chOff x="406" y="215"/>
            <a:chExt cx="35" cy="2"/>
          </a:xfrm>
        </xdr:grpSpPr>
        <xdr:sp macro="" textlink="">
          <xdr:nvSpPr>
            <xdr:cNvPr id="292" name="Line 11">
              <a:extLst>
                <a:ext uri="{FF2B5EF4-FFF2-40B4-BE49-F238E27FC236}">
                  <a16:creationId xmlns:a16="http://schemas.microsoft.com/office/drawing/2014/main" id="{DFF26291-C410-39D2-051F-8EA2235001CD}"/>
                </a:ext>
              </a:extLst>
            </xdr:cNvPr>
            <xdr:cNvSpPr>
              <a:spLocks noChangeShapeType="1"/>
            </xdr:cNvSpPr>
          </xdr:nvSpPr>
          <xdr:spPr bwMode="auto">
            <a:xfrm>
              <a:off x="441"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293" name="Line 12">
              <a:extLst>
                <a:ext uri="{FF2B5EF4-FFF2-40B4-BE49-F238E27FC236}">
                  <a16:creationId xmlns:a16="http://schemas.microsoft.com/office/drawing/2014/main" id="{576D38F9-FC9E-AA12-EFFC-620FF1D92665}"/>
                </a:ext>
              </a:extLst>
            </xdr:cNvPr>
            <xdr:cNvSpPr>
              <a:spLocks noChangeShapeType="1"/>
            </xdr:cNvSpPr>
          </xdr:nvSpPr>
          <xdr:spPr bwMode="auto">
            <a:xfrm>
              <a:off x="406" y="215"/>
              <a:ext cx="3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265" name="Group 13">
            <a:extLst>
              <a:ext uri="{FF2B5EF4-FFF2-40B4-BE49-F238E27FC236}">
                <a16:creationId xmlns:a16="http://schemas.microsoft.com/office/drawing/2014/main" id="{1BD6DAD5-0514-9492-0FAA-1BCEF5407680}"/>
              </a:ext>
            </a:extLst>
          </xdr:cNvPr>
          <xdr:cNvGrpSpPr>
            <a:grpSpLocks/>
          </xdr:cNvGrpSpPr>
        </xdr:nvGrpSpPr>
        <xdr:grpSpPr bwMode="auto">
          <a:xfrm>
            <a:off x="470" y="215"/>
            <a:ext cx="26" cy="2"/>
            <a:chOff x="346" y="215"/>
            <a:chExt cx="26" cy="2"/>
          </a:xfrm>
        </xdr:grpSpPr>
        <xdr:sp macro="" textlink="">
          <xdr:nvSpPr>
            <xdr:cNvPr id="290" name="Line 14">
              <a:extLst>
                <a:ext uri="{FF2B5EF4-FFF2-40B4-BE49-F238E27FC236}">
                  <a16:creationId xmlns:a16="http://schemas.microsoft.com/office/drawing/2014/main" id="{DBF9F335-B45C-6393-BAAF-B85BCD73A255}"/>
                </a:ext>
              </a:extLst>
            </xdr:cNvPr>
            <xdr:cNvSpPr>
              <a:spLocks noChangeShapeType="1"/>
            </xdr:cNvSpPr>
          </xdr:nvSpPr>
          <xdr:spPr bwMode="auto">
            <a:xfrm>
              <a:off x="346"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291" name="Line 15">
              <a:extLst>
                <a:ext uri="{FF2B5EF4-FFF2-40B4-BE49-F238E27FC236}">
                  <a16:creationId xmlns:a16="http://schemas.microsoft.com/office/drawing/2014/main" id="{A622DE47-A5AE-743C-E10C-1404B1310A9F}"/>
                </a:ext>
              </a:extLst>
            </xdr:cNvPr>
            <xdr:cNvSpPr>
              <a:spLocks noChangeShapeType="1"/>
            </xdr:cNvSpPr>
          </xdr:nvSpPr>
          <xdr:spPr bwMode="auto">
            <a:xfrm>
              <a:off x="346" y="215"/>
              <a:ext cx="26"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266" name="Group 16">
            <a:extLst>
              <a:ext uri="{FF2B5EF4-FFF2-40B4-BE49-F238E27FC236}">
                <a16:creationId xmlns:a16="http://schemas.microsoft.com/office/drawing/2014/main" id="{EB0A2EC8-0810-6DDB-B498-70F89156BD9B}"/>
              </a:ext>
            </a:extLst>
          </xdr:cNvPr>
          <xdr:cNvGrpSpPr>
            <a:grpSpLocks/>
          </xdr:cNvGrpSpPr>
        </xdr:nvGrpSpPr>
        <xdr:grpSpPr bwMode="auto">
          <a:xfrm>
            <a:off x="766" y="215"/>
            <a:ext cx="35" cy="2"/>
            <a:chOff x="406" y="215"/>
            <a:chExt cx="35" cy="2"/>
          </a:xfrm>
        </xdr:grpSpPr>
        <xdr:sp macro="" textlink="">
          <xdr:nvSpPr>
            <xdr:cNvPr id="288" name="Line 17">
              <a:extLst>
                <a:ext uri="{FF2B5EF4-FFF2-40B4-BE49-F238E27FC236}">
                  <a16:creationId xmlns:a16="http://schemas.microsoft.com/office/drawing/2014/main" id="{7B4988B6-5953-48B6-4C7C-BF6864C1E251}"/>
                </a:ext>
              </a:extLst>
            </xdr:cNvPr>
            <xdr:cNvSpPr>
              <a:spLocks noChangeShapeType="1"/>
            </xdr:cNvSpPr>
          </xdr:nvSpPr>
          <xdr:spPr bwMode="auto">
            <a:xfrm>
              <a:off x="441"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289" name="Line 18">
              <a:extLst>
                <a:ext uri="{FF2B5EF4-FFF2-40B4-BE49-F238E27FC236}">
                  <a16:creationId xmlns:a16="http://schemas.microsoft.com/office/drawing/2014/main" id="{ACD4E1A8-20AE-513F-984A-7D9F3476160A}"/>
                </a:ext>
              </a:extLst>
            </xdr:cNvPr>
            <xdr:cNvSpPr>
              <a:spLocks noChangeShapeType="1"/>
            </xdr:cNvSpPr>
          </xdr:nvSpPr>
          <xdr:spPr bwMode="auto">
            <a:xfrm>
              <a:off x="406" y="215"/>
              <a:ext cx="3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267" name="Group 19">
            <a:extLst>
              <a:ext uri="{FF2B5EF4-FFF2-40B4-BE49-F238E27FC236}">
                <a16:creationId xmlns:a16="http://schemas.microsoft.com/office/drawing/2014/main" id="{B83729A2-3C41-B617-23A0-8E3BB2AD9873}"/>
              </a:ext>
            </a:extLst>
          </xdr:cNvPr>
          <xdr:cNvGrpSpPr>
            <a:grpSpLocks/>
          </xdr:cNvGrpSpPr>
        </xdr:nvGrpSpPr>
        <xdr:grpSpPr bwMode="auto">
          <a:xfrm>
            <a:off x="718" y="215"/>
            <a:ext cx="26" cy="2"/>
            <a:chOff x="346" y="215"/>
            <a:chExt cx="26" cy="2"/>
          </a:xfrm>
        </xdr:grpSpPr>
        <xdr:sp macro="" textlink="">
          <xdr:nvSpPr>
            <xdr:cNvPr id="286" name="Line 20">
              <a:extLst>
                <a:ext uri="{FF2B5EF4-FFF2-40B4-BE49-F238E27FC236}">
                  <a16:creationId xmlns:a16="http://schemas.microsoft.com/office/drawing/2014/main" id="{4D824075-7400-0C5D-74AB-B1902127D2E2}"/>
                </a:ext>
              </a:extLst>
            </xdr:cNvPr>
            <xdr:cNvSpPr>
              <a:spLocks noChangeShapeType="1"/>
            </xdr:cNvSpPr>
          </xdr:nvSpPr>
          <xdr:spPr bwMode="auto">
            <a:xfrm>
              <a:off x="346"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287" name="Line 21">
              <a:extLst>
                <a:ext uri="{FF2B5EF4-FFF2-40B4-BE49-F238E27FC236}">
                  <a16:creationId xmlns:a16="http://schemas.microsoft.com/office/drawing/2014/main" id="{B0735AFF-364F-C7B0-ED30-6547217DCDDB}"/>
                </a:ext>
              </a:extLst>
            </xdr:cNvPr>
            <xdr:cNvSpPr>
              <a:spLocks noChangeShapeType="1"/>
            </xdr:cNvSpPr>
          </xdr:nvSpPr>
          <xdr:spPr bwMode="auto">
            <a:xfrm>
              <a:off x="346" y="215"/>
              <a:ext cx="26"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268" name="Group 22">
            <a:extLst>
              <a:ext uri="{FF2B5EF4-FFF2-40B4-BE49-F238E27FC236}">
                <a16:creationId xmlns:a16="http://schemas.microsoft.com/office/drawing/2014/main" id="{288962CB-AC00-84AA-D5D6-07EF01212094}"/>
              </a:ext>
            </a:extLst>
          </xdr:cNvPr>
          <xdr:cNvGrpSpPr>
            <a:grpSpLocks/>
          </xdr:cNvGrpSpPr>
        </xdr:nvGrpSpPr>
        <xdr:grpSpPr bwMode="auto">
          <a:xfrm>
            <a:off x="616" y="215"/>
            <a:ext cx="9" cy="2"/>
            <a:chOff x="616" y="215"/>
            <a:chExt cx="9" cy="2"/>
          </a:xfrm>
        </xdr:grpSpPr>
        <xdr:sp macro="" textlink="">
          <xdr:nvSpPr>
            <xdr:cNvPr id="284" name="Line 23">
              <a:extLst>
                <a:ext uri="{FF2B5EF4-FFF2-40B4-BE49-F238E27FC236}">
                  <a16:creationId xmlns:a16="http://schemas.microsoft.com/office/drawing/2014/main" id="{45763F6A-4A23-9A47-49F7-619405D785CE}"/>
                </a:ext>
              </a:extLst>
            </xdr:cNvPr>
            <xdr:cNvSpPr>
              <a:spLocks noChangeShapeType="1"/>
            </xdr:cNvSpPr>
          </xdr:nvSpPr>
          <xdr:spPr bwMode="auto">
            <a:xfrm>
              <a:off x="625"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285" name="Line 24">
              <a:extLst>
                <a:ext uri="{FF2B5EF4-FFF2-40B4-BE49-F238E27FC236}">
                  <a16:creationId xmlns:a16="http://schemas.microsoft.com/office/drawing/2014/main" id="{9FD5667C-DB5E-440D-4DE0-7588743C1B28}"/>
                </a:ext>
              </a:extLst>
            </xdr:cNvPr>
            <xdr:cNvSpPr>
              <a:spLocks noChangeShapeType="1"/>
            </xdr:cNvSpPr>
          </xdr:nvSpPr>
          <xdr:spPr bwMode="auto">
            <a:xfrm flipV="1">
              <a:off x="616" y="215"/>
              <a:ext cx="9"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269" name="Group 25">
            <a:extLst>
              <a:ext uri="{FF2B5EF4-FFF2-40B4-BE49-F238E27FC236}">
                <a16:creationId xmlns:a16="http://schemas.microsoft.com/office/drawing/2014/main" id="{4DD64042-380C-D0B7-4832-48F2FD327F22}"/>
              </a:ext>
            </a:extLst>
          </xdr:cNvPr>
          <xdr:cNvGrpSpPr>
            <a:grpSpLocks/>
          </xdr:cNvGrpSpPr>
        </xdr:nvGrpSpPr>
        <xdr:grpSpPr bwMode="auto">
          <a:xfrm>
            <a:off x="579" y="215"/>
            <a:ext cx="9" cy="2"/>
            <a:chOff x="579" y="215"/>
            <a:chExt cx="9" cy="2"/>
          </a:xfrm>
        </xdr:grpSpPr>
        <xdr:sp macro="" textlink="">
          <xdr:nvSpPr>
            <xdr:cNvPr id="282" name="Line 26">
              <a:extLst>
                <a:ext uri="{FF2B5EF4-FFF2-40B4-BE49-F238E27FC236}">
                  <a16:creationId xmlns:a16="http://schemas.microsoft.com/office/drawing/2014/main" id="{23F3BF0A-1433-6802-F3B1-23A8C1316337}"/>
                </a:ext>
              </a:extLst>
            </xdr:cNvPr>
            <xdr:cNvSpPr>
              <a:spLocks noChangeShapeType="1"/>
            </xdr:cNvSpPr>
          </xdr:nvSpPr>
          <xdr:spPr bwMode="auto">
            <a:xfrm>
              <a:off x="579"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283" name="Line 27">
              <a:extLst>
                <a:ext uri="{FF2B5EF4-FFF2-40B4-BE49-F238E27FC236}">
                  <a16:creationId xmlns:a16="http://schemas.microsoft.com/office/drawing/2014/main" id="{5CBAB683-146A-C684-3E42-6502CBC152F8}"/>
                </a:ext>
              </a:extLst>
            </xdr:cNvPr>
            <xdr:cNvSpPr>
              <a:spLocks noChangeShapeType="1"/>
            </xdr:cNvSpPr>
          </xdr:nvSpPr>
          <xdr:spPr bwMode="auto">
            <a:xfrm flipV="1">
              <a:off x="579" y="215"/>
              <a:ext cx="9"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270" name="Group 28">
            <a:extLst>
              <a:ext uri="{FF2B5EF4-FFF2-40B4-BE49-F238E27FC236}">
                <a16:creationId xmlns:a16="http://schemas.microsoft.com/office/drawing/2014/main" id="{B0D058E7-D647-95F7-ABB2-8ABD00ACB206}"/>
              </a:ext>
            </a:extLst>
          </xdr:cNvPr>
          <xdr:cNvGrpSpPr>
            <a:grpSpLocks/>
          </xdr:cNvGrpSpPr>
        </xdr:nvGrpSpPr>
        <xdr:grpSpPr bwMode="auto">
          <a:xfrm>
            <a:off x="642" y="215"/>
            <a:ext cx="9" cy="2"/>
            <a:chOff x="579" y="215"/>
            <a:chExt cx="9" cy="2"/>
          </a:xfrm>
        </xdr:grpSpPr>
        <xdr:sp macro="" textlink="">
          <xdr:nvSpPr>
            <xdr:cNvPr id="280" name="Line 29">
              <a:extLst>
                <a:ext uri="{FF2B5EF4-FFF2-40B4-BE49-F238E27FC236}">
                  <a16:creationId xmlns:a16="http://schemas.microsoft.com/office/drawing/2014/main" id="{1D41A333-BE62-28AA-F1ED-AEBC52680987}"/>
                </a:ext>
              </a:extLst>
            </xdr:cNvPr>
            <xdr:cNvSpPr>
              <a:spLocks noChangeShapeType="1"/>
            </xdr:cNvSpPr>
          </xdr:nvSpPr>
          <xdr:spPr bwMode="auto">
            <a:xfrm>
              <a:off x="579"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281" name="Line 30">
              <a:extLst>
                <a:ext uri="{FF2B5EF4-FFF2-40B4-BE49-F238E27FC236}">
                  <a16:creationId xmlns:a16="http://schemas.microsoft.com/office/drawing/2014/main" id="{3C06F4D2-01E7-1FC8-AEFD-09D09A2101DA}"/>
                </a:ext>
              </a:extLst>
            </xdr:cNvPr>
            <xdr:cNvSpPr>
              <a:spLocks noChangeShapeType="1"/>
            </xdr:cNvSpPr>
          </xdr:nvSpPr>
          <xdr:spPr bwMode="auto">
            <a:xfrm flipV="1">
              <a:off x="579" y="215"/>
              <a:ext cx="9"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271" name="Group 31">
            <a:extLst>
              <a:ext uri="{FF2B5EF4-FFF2-40B4-BE49-F238E27FC236}">
                <a16:creationId xmlns:a16="http://schemas.microsoft.com/office/drawing/2014/main" id="{CF486663-EB70-A87A-62AF-4BC036A58481}"/>
              </a:ext>
            </a:extLst>
          </xdr:cNvPr>
          <xdr:cNvGrpSpPr>
            <a:grpSpLocks/>
          </xdr:cNvGrpSpPr>
        </xdr:nvGrpSpPr>
        <xdr:grpSpPr bwMode="auto">
          <a:xfrm>
            <a:off x="677" y="215"/>
            <a:ext cx="9" cy="2"/>
            <a:chOff x="616" y="215"/>
            <a:chExt cx="9" cy="2"/>
          </a:xfrm>
        </xdr:grpSpPr>
        <xdr:sp macro="" textlink="">
          <xdr:nvSpPr>
            <xdr:cNvPr id="278" name="Line 32">
              <a:extLst>
                <a:ext uri="{FF2B5EF4-FFF2-40B4-BE49-F238E27FC236}">
                  <a16:creationId xmlns:a16="http://schemas.microsoft.com/office/drawing/2014/main" id="{A5BBB71B-C9B9-BC6A-E4D5-67BA97D0D9CB}"/>
                </a:ext>
              </a:extLst>
            </xdr:cNvPr>
            <xdr:cNvSpPr>
              <a:spLocks noChangeShapeType="1"/>
            </xdr:cNvSpPr>
          </xdr:nvSpPr>
          <xdr:spPr bwMode="auto">
            <a:xfrm>
              <a:off x="625"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279" name="Line 33">
              <a:extLst>
                <a:ext uri="{FF2B5EF4-FFF2-40B4-BE49-F238E27FC236}">
                  <a16:creationId xmlns:a16="http://schemas.microsoft.com/office/drawing/2014/main" id="{F9B0F3C6-C123-2FB1-2786-2639FE474A19}"/>
                </a:ext>
              </a:extLst>
            </xdr:cNvPr>
            <xdr:cNvSpPr>
              <a:spLocks noChangeShapeType="1"/>
            </xdr:cNvSpPr>
          </xdr:nvSpPr>
          <xdr:spPr bwMode="auto">
            <a:xfrm flipV="1">
              <a:off x="616" y="215"/>
              <a:ext cx="9"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272" name="Group 34">
            <a:extLst>
              <a:ext uri="{FF2B5EF4-FFF2-40B4-BE49-F238E27FC236}">
                <a16:creationId xmlns:a16="http://schemas.microsoft.com/office/drawing/2014/main" id="{3C1E2B5F-8982-BB56-D8FD-4337DC30ABA8}"/>
              </a:ext>
            </a:extLst>
          </xdr:cNvPr>
          <xdr:cNvGrpSpPr>
            <a:grpSpLocks/>
          </xdr:cNvGrpSpPr>
        </xdr:nvGrpSpPr>
        <xdr:grpSpPr bwMode="auto">
          <a:xfrm>
            <a:off x="870" y="215"/>
            <a:ext cx="4" cy="2"/>
            <a:chOff x="870" y="215"/>
            <a:chExt cx="4" cy="2"/>
          </a:xfrm>
        </xdr:grpSpPr>
        <xdr:sp macro="" textlink="">
          <xdr:nvSpPr>
            <xdr:cNvPr id="276" name="Line 35">
              <a:extLst>
                <a:ext uri="{FF2B5EF4-FFF2-40B4-BE49-F238E27FC236}">
                  <a16:creationId xmlns:a16="http://schemas.microsoft.com/office/drawing/2014/main" id="{26EED83F-6A0B-3776-FCEA-03D9C61473B3}"/>
                </a:ext>
              </a:extLst>
            </xdr:cNvPr>
            <xdr:cNvSpPr>
              <a:spLocks noChangeShapeType="1"/>
            </xdr:cNvSpPr>
          </xdr:nvSpPr>
          <xdr:spPr bwMode="auto">
            <a:xfrm>
              <a:off x="874"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277" name="Line 36">
              <a:extLst>
                <a:ext uri="{FF2B5EF4-FFF2-40B4-BE49-F238E27FC236}">
                  <a16:creationId xmlns:a16="http://schemas.microsoft.com/office/drawing/2014/main" id="{76453CA2-7E58-59F9-2189-5AF8CCD3A43D}"/>
                </a:ext>
              </a:extLst>
            </xdr:cNvPr>
            <xdr:cNvSpPr>
              <a:spLocks noChangeShapeType="1"/>
            </xdr:cNvSpPr>
          </xdr:nvSpPr>
          <xdr:spPr bwMode="auto">
            <a:xfrm flipV="1">
              <a:off x="870" y="215"/>
              <a:ext cx="4"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273" name="Group 37">
            <a:extLst>
              <a:ext uri="{FF2B5EF4-FFF2-40B4-BE49-F238E27FC236}">
                <a16:creationId xmlns:a16="http://schemas.microsoft.com/office/drawing/2014/main" id="{C5C67AB1-E6C9-FF16-EC47-5F73AD9A2626}"/>
              </a:ext>
            </a:extLst>
          </xdr:cNvPr>
          <xdr:cNvGrpSpPr>
            <a:grpSpLocks/>
          </xdr:cNvGrpSpPr>
        </xdr:nvGrpSpPr>
        <xdr:grpSpPr bwMode="auto">
          <a:xfrm>
            <a:off x="818" y="215"/>
            <a:ext cx="4" cy="2"/>
            <a:chOff x="818" y="215"/>
            <a:chExt cx="4" cy="2"/>
          </a:xfrm>
        </xdr:grpSpPr>
        <xdr:sp macro="" textlink="">
          <xdr:nvSpPr>
            <xdr:cNvPr id="274" name="Line 38">
              <a:extLst>
                <a:ext uri="{FF2B5EF4-FFF2-40B4-BE49-F238E27FC236}">
                  <a16:creationId xmlns:a16="http://schemas.microsoft.com/office/drawing/2014/main" id="{4AA2AD55-E36D-4627-3DD4-3F3F65522E95}"/>
                </a:ext>
              </a:extLst>
            </xdr:cNvPr>
            <xdr:cNvSpPr>
              <a:spLocks noChangeShapeType="1"/>
            </xdr:cNvSpPr>
          </xdr:nvSpPr>
          <xdr:spPr bwMode="auto">
            <a:xfrm>
              <a:off x="818"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275" name="Line 39">
              <a:extLst>
                <a:ext uri="{FF2B5EF4-FFF2-40B4-BE49-F238E27FC236}">
                  <a16:creationId xmlns:a16="http://schemas.microsoft.com/office/drawing/2014/main" id="{50E48902-E3D1-2EF5-DF4B-319CB9493359}"/>
                </a:ext>
              </a:extLst>
            </xdr:cNvPr>
            <xdr:cNvSpPr>
              <a:spLocks noChangeShapeType="1"/>
            </xdr:cNvSpPr>
          </xdr:nvSpPr>
          <xdr:spPr bwMode="auto">
            <a:xfrm flipV="1">
              <a:off x="818" y="215"/>
              <a:ext cx="4"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clientData/>
  </xdr:twoCellAnchor>
  <xdr:twoCellAnchor>
    <xdr:from>
      <xdr:col>4</xdr:col>
      <xdr:colOff>190500</xdr:colOff>
      <xdr:row>150</xdr:row>
      <xdr:rowOff>104775</xdr:rowOff>
    </xdr:from>
    <xdr:to>
      <xdr:col>12</xdr:col>
      <xdr:colOff>571500</xdr:colOff>
      <xdr:row>150</xdr:row>
      <xdr:rowOff>123825</xdr:rowOff>
    </xdr:to>
    <xdr:grpSp>
      <xdr:nvGrpSpPr>
        <xdr:cNvPr id="298" name="Group 3">
          <a:extLst>
            <a:ext uri="{FF2B5EF4-FFF2-40B4-BE49-F238E27FC236}">
              <a16:creationId xmlns:a16="http://schemas.microsoft.com/office/drawing/2014/main" id="{37D777EC-0DEC-40B9-9161-DACE86852655}"/>
            </a:ext>
          </a:extLst>
        </xdr:cNvPr>
        <xdr:cNvGrpSpPr>
          <a:grpSpLocks/>
        </xdr:cNvGrpSpPr>
      </xdr:nvGrpSpPr>
      <xdr:grpSpPr bwMode="auto">
        <a:xfrm>
          <a:off x="3209925" y="25517475"/>
          <a:ext cx="5257800" cy="19050"/>
          <a:chOff x="346" y="215"/>
          <a:chExt cx="528" cy="2"/>
        </a:xfrm>
      </xdr:grpSpPr>
      <xdr:grpSp>
        <xdr:nvGrpSpPr>
          <xdr:cNvPr id="299" name="Group 4">
            <a:extLst>
              <a:ext uri="{FF2B5EF4-FFF2-40B4-BE49-F238E27FC236}">
                <a16:creationId xmlns:a16="http://schemas.microsoft.com/office/drawing/2014/main" id="{36212169-CDBB-0290-B797-E5016C070E0F}"/>
              </a:ext>
            </a:extLst>
          </xdr:cNvPr>
          <xdr:cNvGrpSpPr>
            <a:grpSpLocks/>
          </xdr:cNvGrpSpPr>
        </xdr:nvGrpSpPr>
        <xdr:grpSpPr bwMode="auto">
          <a:xfrm>
            <a:off x="406" y="215"/>
            <a:ext cx="35" cy="2"/>
            <a:chOff x="406" y="215"/>
            <a:chExt cx="35" cy="2"/>
          </a:xfrm>
        </xdr:grpSpPr>
        <xdr:sp macro="" textlink="">
          <xdr:nvSpPr>
            <xdr:cNvPr id="333" name="Line 5">
              <a:extLst>
                <a:ext uri="{FF2B5EF4-FFF2-40B4-BE49-F238E27FC236}">
                  <a16:creationId xmlns:a16="http://schemas.microsoft.com/office/drawing/2014/main" id="{2C3E69BD-D699-A82E-2C20-0F7039A350CB}"/>
                </a:ext>
              </a:extLst>
            </xdr:cNvPr>
            <xdr:cNvSpPr>
              <a:spLocks noChangeShapeType="1"/>
            </xdr:cNvSpPr>
          </xdr:nvSpPr>
          <xdr:spPr bwMode="auto">
            <a:xfrm>
              <a:off x="441"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334" name="Line 6">
              <a:extLst>
                <a:ext uri="{FF2B5EF4-FFF2-40B4-BE49-F238E27FC236}">
                  <a16:creationId xmlns:a16="http://schemas.microsoft.com/office/drawing/2014/main" id="{1F19F06D-F370-A481-4ED0-BD12BEF850D1}"/>
                </a:ext>
              </a:extLst>
            </xdr:cNvPr>
            <xdr:cNvSpPr>
              <a:spLocks noChangeShapeType="1"/>
            </xdr:cNvSpPr>
          </xdr:nvSpPr>
          <xdr:spPr bwMode="auto">
            <a:xfrm>
              <a:off x="406" y="215"/>
              <a:ext cx="3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300" name="Group 7">
            <a:extLst>
              <a:ext uri="{FF2B5EF4-FFF2-40B4-BE49-F238E27FC236}">
                <a16:creationId xmlns:a16="http://schemas.microsoft.com/office/drawing/2014/main" id="{307C199C-1FA5-1306-CCBD-E6768D6EBC36}"/>
              </a:ext>
            </a:extLst>
          </xdr:cNvPr>
          <xdr:cNvGrpSpPr>
            <a:grpSpLocks/>
          </xdr:cNvGrpSpPr>
        </xdr:nvGrpSpPr>
        <xdr:grpSpPr bwMode="auto">
          <a:xfrm>
            <a:off x="346" y="215"/>
            <a:ext cx="26" cy="2"/>
            <a:chOff x="346" y="215"/>
            <a:chExt cx="26" cy="2"/>
          </a:xfrm>
        </xdr:grpSpPr>
        <xdr:sp macro="" textlink="">
          <xdr:nvSpPr>
            <xdr:cNvPr id="331" name="Line 8">
              <a:extLst>
                <a:ext uri="{FF2B5EF4-FFF2-40B4-BE49-F238E27FC236}">
                  <a16:creationId xmlns:a16="http://schemas.microsoft.com/office/drawing/2014/main" id="{05B1DBE1-8835-95C7-35DB-D1648BE21313}"/>
                </a:ext>
              </a:extLst>
            </xdr:cNvPr>
            <xdr:cNvSpPr>
              <a:spLocks noChangeShapeType="1"/>
            </xdr:cNvSpPr>
          </xdr:nvSpPr>
          <xdr:spPr bwMode="auto">
            <a:xfrm>
              <a:off x="346"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332" name="Line 9">
              <a:extLst>
                <a:ext uri="{FF2B5EF4-FFF2-40B4-BE49-F238E27FC236}">
                  <a16:creationId xmlns:a16="http://schemas.microsoft.com/office/drawing/2014/main" id="{4E28A3F1-D246-2957-95C3-AEA8D0F9E189}"/>
                </a:ext>
              </a:extLst>
            </xdr:cNvPr>
            <xdr:cNvSpPr>
              <a:spLocks noChangeShapeType="1"/>
            </xdr:cNvSpPr>
          </xdr:nvSpPr>
          <xdr:spPr bwMode="auto">
            <a:xfrm>
              <a:off x="346" y="215"/>
              <a:ext cx="26"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301" name="Group 10">
            <a:extLst>
              <a:ext uri="{FF2B5EF4-FFF2-40B4-BE49-F238E27FC236}">
                <a16:creationId xmlns:a16="http://schemas.microsoft.com/office/drawing/2014/main" id="{A646ABE0-64D5-74C5-8796-362EF8ED1B4D}"/>
              </a:ext>
            </a:extLst>
          </xdr:cNvPr>
          <xdr:cNvGrpSpPr>
            <a:grpSpLocks/>
          </xdr:cNvGrpSpPr>
        </xdr:nvGrpSpPr>
        <xdr:grpSpPr bwMode="auto">
          <a:xfrm>
            <a:off x="525" y="215"/>
            <a:ext cx="35" cy="2"/>
            <a:chOff x="406" y="215"/>
            <a:chExt cx="35" cy="2"/>
          </a:xfrm>
        </xdr:grpSpPr>
        <xdr:sp macro="" textlink="">
          <xdr:nvSpPr>
            <xdr:cNvPr id="329" name="Line 11">
              <a:extLst>
                <a:ext uri="{FF2B5EF4-FFF2-40B4-BE49-F238E27FC236}">
                  <a16:creationId xmlns:a16="http://schemas.microsoft.com/office/drawing/2014/main" id="{B94B8F28-5238-BA74-08A1-567F4C903BFA}"/>
                </a:ext>
              </a:extLst>
            </xdr:cNvPr>
            <xdr:cNvSpPr>
              <a:spLocks noChangeShapeType="1"/>
            </xdr:cNvSpPr>
          </xdr:nvSpPr>
          <xdr:spPr bwMode="auto">
            <a:xfrm>
              <a:off x="441"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330" name="Line 12">
              <a:extLst>
                <a:ext uri="{FF2B5EF4-FFF2-40B4-BE49-F238E27FC236}">
                  <a16:creationId xmlns:a16="http://schemas.microsoft.com/office/drawing/2014/main" id="{59F04A9E-B1AD-5A91-1049-36B9E9E16622}"/>
                </a:ext>
              </a:extLst>
            </xdr:cNvPr>
            <xdr:cNvSpPr>
              <a:spLocks noChangeShapeType="1"/>
            </xdr:cNvSpPr>
          </xdr:nvSpPr>
          <xdr:spPr bwMode="auto">
            <a:xfrm>
              <a:off x="406" y="215"/>
              <a:ext cx="3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302" name="Group 13">
            <a:extLst>
              <a:ext uri="{FF2B5EF4-FFF2-40B4-BE49-F238E27FC236}">
                <a16:creationId xmlns:a16="http://schemas.microsoft.com/office/drawing/2014/main" id="{71A6014B-4496-34DD-F267-AA508EC1609B}"/>
              </a:ext>
            </a:extLst>
          </xdr:cNvPr>
          <xdr:cNvGrpSpPr>
            <a:grpSpLocks/>
          </xdr:cNvGrpSpPr>
        </xdr:nvGrpSpPr>
        <xdr:grpSpPr bwMode="auto">
          <a:xfrm>
            <a:off x="470" y="215"/>
            <a:ext cx="26" cy="2"/>
            <a:chOff x="346" y="215"/>
            <a:chExt cx="26" cy="2"/>
          </a:xfrm>
        </xdr:grpSpPr>
        <xdr:sp macro="" textlink="">
          <xdr:nvSpPr>
            <xdr:cNvPr id="327" name="Line 14">
              <a:extLst>
                <a:ext uri="{FF2B5EF4-FFF2-40B4-BE49-F238E27FC236}">
                  <a16:creationId xmlns:a16="http://schemas.microsoft.com/office/drawing/2014/main" id="{89F7346C-BF91-2CC7-18F9-BB956E4DD54D}"/>
                </a:ext>
              </a:extLst>
            </xdr:cNvPr>
            <xdr:cNvSpPr>
              <a:spLocks noChangeShapeType="1"/>
            </xdr:cNvSpPr>
          </xdr:nvSpPr>
          <xdr:spPr bwMode="auto">
            <a:xfrm>
              <a:off x="346"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328" name="Line 15">
              <a:extLst>
                <a:ext uri="{FF2B5EF4-FFF2-40B4-BE49-F238E27FC236}">
                  <a16:creationId xmlns:a16="http://schemas.microsoft.com/office/drawing/2014/main" id="{94DDCFD4-9291-D392-A7FA-33F6E9F9B937}"/>
                </a:ext>
              </a:extLst>
            </xdr:cNvPr>
            <xdr:cNvSpPr>
              <a:spLocks noChangeShapeType="1"/>
            </xdr:cNvSpPr>
          </xdr:nvSpPr>
          <xdr:spPr bwMode="auto">
            <a:xfrm>
              <a:off x="346" y="215"/>
              <a:ext cx="26"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303" name="Group 16">
            <a:extLst>
              <a:ext uri="{FF2B5EF4-FFF2-40B4-BE49-F238E27FC236}">
                <a16:creationId xmlns:a16="http://schemas.microsoft.com/office/drawing/2014/main" id="{AAD32F70-8218-D274-CC85-DE7CC76E9A8F}"/>
              </a:ext>
            </a:extLst>
          </xdr:cNvPr>
          <xdr:cNvGrpSpPr>
            <a:grpSpLocks/>
          </xdr:cNvGrpSpPr>
        </xdr:nvGrpSpPr>
        <xdr:grpSpPr bwMode="auto">
          <a:xfrm>
            <a:off x="766" y="215"/>
            <a:ext cx="35" cy="2"/>
            <a:chOff x="406" y="215"/>
            <a:chExt cx="35" cy="2"/>
          </a:xfrm>
        </xdr:grpSpPr>
        <xdr:sp macro="" textlink="">
          <xdr:nvSpPr>
            <xdr:cNvPr id="325" name="Line 17">
              <a:extLst>
                <a:ext uri="{FF2B5EF4-FFF2-40B4-BE49-F238E27FC236}">
                  <a16:creationId xmlns:a16="http://schemas.microsoft.com/office/drawing/2014/main" id="{D7D39A79-88CF-95FF-FAB6-3655D2751BB0}"/>
                </a:ext>
              </a:extLst>
            </xdr:cNvPr>
            <xdr:cNvSpPr>
              <a:spLocks noChangeShapeType="1"/>
            </xdr:cNvSpPr>
          </xdr:nvSpPr>
          <xdr:spPr bwMode="auto">
            <a:xfrm>
              <a:off x="441"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326" name="Line 18">
              <a:extLst>
                <a:ext uri="{FF2B5EF4-FFF2-40B4-BE49-F238E27FC236}">
                  <a16:creationId xmlns:a16="http://schemas.microsoft.com/office/drawing/2014/main" id="{A96B9CFB-C0F7-E257-8DFC-9104046390E1}"/>
                </a:ext>
              </a:extLst>
            </xdr:cNvPr>
            <xdr:cNvSpPr>
              <a:spLocks noChangeShapeType="1"/>
            </xdr:cNvSpPr>
          </xdr:nvSpPr>
          <xdr:spPr bwMode="auto">
            <a:xfrm>
              <a:off x="406" y="215"/>
              <a:ext cx="3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304" name="Group 19">
            <a:extLst>
              <a:ext uri="{FF2B5EF4-FFF2-40B4-BE49-F238E27FC236}">
                <a16:creationId xmlns:a16="http://schemas.microsoft.com/office/drawing/2014/main" id="{1566F7F5-20DF-1A8B-A8F6-CEF33CBB2ED8}"/>
              </a:ext>
            </a:extLst>
          </xdr:cNvPr>
          <xdr:cNvGrpSpPr>
            <a:grpSpLocks/>
          </xdr:cNvGrpSpPr>
        </xdr:nvGrpSpPr>
        <xdr:grpSpPr bwMode="auto">
          <a:xfrm>
            <a:off x="718" y="215"/>
            <a:ext cx="26" cy="2"/>
            <a:chOff x="346" y="215"/>
            <a:chExt cx="26" cy="2"/>
          </a:xfrm>
        </xdr:grpSpPr>
        <xdr:sp macro="" textlink="">
          <xdr:nvSpPr>
            <xdr:cNvPr id="323" name="Line 20">
              <a:extLst>
                <a:ext uri="{FF2B5EF4-FFF2-40B4-BE49-F238E27FC236}">
                  <a16:creationId xmlns:a16="http://schemas.microsoft.com/office/drawing/2014/main" id="{AF5C8839-B83D-8F52-A320-45603974841F}"/>
                </a:ext>
              </a:extLst>
            </xdr:cNvPr>
            <xdr:cNvSpPr>
              <a:spLocks noChangeShapeType="1"/>
            </xdr:cNvSpPr>
          </xdr:nvSpPr>
          <xdr:spPr bwMode="auto">
            <a:xfrm>
              <a:off x="346"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324" name="Line 21">
              <a:extLst>
                <a:ext uri="{FF2B5EF4-FFF2-40B4-BE49-F238E27FC236}">
                  <a16:creationId xmlns:a16="http://schemas.microsoft.com/office/drawing/2014/main" id="{58FD76AC-4DB5-E7F2-6725-9D7E6AE4600F}"/>
                </a:ext>
              </a:extLst>
            </xdr:cNvPr>
            <xdr:cNvSpPr>
              <a:spLocks noChangeShapeType="1"/>
            </xdr:cNvSpPr>
          </xdr:nvSpPr>
          <xdr:spPr bwMode="auto">
            <a:xfrm>
              <a:off x="346" y="215"/>
              <a:ext cx="26"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305" name="Group 22">
            <a:extLst>
              <a:ext uri="{FF2B5EF4-FFF2-40B4-BE49-F238E27FC236}">
                <a16:creationId xmlns:a16="http://schemas.microsoft.com/office/drawing/2014/main" id="{86777984-A0A1-6CF4-B4B8-58058EA198EE}"/>
              </a:ext>
            </a:extLst>
          </xdr:cNvPr>
          <xdr:cNvGrpSpPr>
            <a:grpSpLocks/>
          </xdr:cNvGrpSpPr>
        </xdr:nvGrpSpPr>
        <xdr:grpSpPr bwMode="auto">
          <a:xfrm>
            <a:off x="616" y="215"/>
            <a:ext cx="9" cy="2"/>
            <a:chOff x="616" y="215"/>
            <a:chExt cx="9" cy="2"/>
          </a:xfrm>
        </xdr:grpSpPr>
        <xdr:sp macro="" textlink="">
          <xdr:nvSpPr>
            <xdr:cNvPr id="321" name="Line 23">
              <a:extLst>
                <a:ext uri="{FF2B5EF4-FFF2-40B4-BE49-F238E27FC236}">
                  <a16:creationId xmlns:a16="http://schemas.microsoft.com/office/drawing/2014/main" id="{F79A01C1-8B54-E012-9EDA-08532E2D3D97}"/>
                </a:ext>
              </a:extLst>
            </xdr:cNvPr>
            <xdr:cNvSpPr>
              <a:spLocks noChangeShapeType="1"/>
            </xdr:cNvSpPr>
          </xdr:nvSpPr>
          <xdr:spPr bwMode="auto">
            <a:xfrm>
              <a:off x="625"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322" name="Line 24">
              <a:extLst>
                <a:ext uri="{FF2B5EF4-FFF2-40B4-BE49-F238E27FC236}">
                  <a16:creationId xmlns:a16="http://schemas.microsoft.com/office/drawing/2014/main" id="{C32BB8D1-F29E-0B10-CB5A-F28D78905296}"/>
                </a:ext>
              </a:extLst>
            </xdr:cNvPr>
            <xdr:cNvSpPr>
              <a:spLocks noChangeShapeType="1"/>
            </xdr:cNvSpPr>
          </xdr:nvSpPr>
          <xdr:spPr bwMode="auto">
            <a:xfrm flipV="1">
              <a:off x="616" y="215"/>
              <a:ext cx="9"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306" name="Group 25">
            <a:extLst>
              <a:ext uri="{FF2B5EF4-FFF2-40B4-BE49-F238E27FC236}">
                <a16:creationId xmlns:a16="http://schemas.microsoft.com/office/drawing/2014/main" id="{4D0F9B50-1C71-BE97-E929-3E381E914A94}"/>
              </a:ext>
            </a:extLst>
          </xdr:cNvPr>
          <xdr:cNvGrpSpPr>
            <a:grpSpLocks/>
          </xdr:cNvGrpSpPr>
        </xdr:nvGrpSpPr>
        <xdr:grpSpPr bwMode="auto">
          <a:xfrm>
            <a:off x="579" y="215"/>
            <a:ext cx="9" cy="2"/>
            <a:chOff x="579" y="215"/>
            <a:chExt cx="9" cy="2"/>
          </a:xfrm>
        </xdr:grpSpPr>
        <xdr:sp macro="" textlink="">
          <xdr:nvSpPr>
            <xdr:cNvPr id="319" name="Line 26">
              <a:extLst>
                <a:ext uri="{FF2B5EF4-FFF2-40B4-BE49-F238E27FC236}">
                  <a16:creationId xmlns:a16="http://schemas.microsoft.com/office/drawing/2014/main" id="{0AF15A32-45C2-FC92-446C-6FDEA8E9DB22}"/>
                </a:ext>
              </a:extLst>
            </xdr:cNvPr>
            <xdr:cNvSpPr>
              <a:spLocks noChangeShapeType="1"/>
            </xdr:cNvSpPr>
          </xdr:nvSpPr>
          <xdr:spPr bwMode="auto">
            <a:xfrm>
              <a:off x="579"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320" name="Line 27">
              <a:extLst>
                <a:ext uri="{FF2B5EF4-FFF2-40B4-BE49-F238E27FC236}">
                  <a16:creationId xmlns:a16="http://schemas.microsoft.com/office/drawing/2014/main" id="{84CB5AEC-A005-27E5-05E5-42B3390CE276}"/>
                </a:ext>
              </a:extLst>
            </xdr:cNvPr>
            <xdr:cNvSpPr>
              <a:spLocks noChangeShapeType="1"/>
            </xdr:cNvSpPr>
          </xdr:nvSpPr>
          <xdr:spPr bwMode="auto">
            <a:xfrm flipV="1">
              <a:off x="579" y="215"/>
              <a:ext cx="9"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307" name="Group 28">
            <a:extLst>
              <a:ext uri="{FF2B5EF4-FFF2-40B4-BE49-F238E27FC236}">
                <a16:creationId xmlns:a16="http://schemas.microsoft.com/office/drawing/2014/main" id="{4529E8F2-952E-26FE-B124-711520F343C1}"/>
              </a:ext>
            </a:extLst>
          </xdr:cNvPr>
          <xdr:cNvGrpSpPr>
            <a:grpSpLocks/>
          </xdr:cNvGrpSpPr>
        </xdr:nvGrpSpPr>
        <xdr:grpSpPr bwMode="auto">
          <a:xfrm>
            <a:off x="642" y="215"/>
            <a:ext cx="9" cy="2"/>
            <a:chOff x="579" y="215"/>
            <a:chExt cx="9" cy="2"/>
          </a:xfrm>
        </xdr:grpSpPr>
        <xdr:sp macro="" textlink="">
          <xdr:nvSpPr>
            <xdr:cNvPr id="317" name="Line 29">
              <a:extLst>
                <a:ext uri="{FF2B5EF4-FFF2-40B4-BE49-F238E27FC236}">
                  <a16:creationId xmlns:a16="http://schemas.microsoft.com/office/drawing/2014/main" id="{01FDF06C-7D89-9DC9-75ED-33CE79C97C33}"/>
                </a:ext>
              </a:extLst>
            </xdr:cNvPr>
            <xdr:cNvSpPr>
              <a:spLocks noChangeShapeType="1"/>
            </xdr:cNvSpPr>
          </xdr:nvSpPr>
          <xdr:spPr bwMode="auto">
            <a:xfrm>
              <a:off x="579"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318" name="Line 30">
              <a:extLst>
                <a:ext uri="{FF2B5EF4-FFF2-40B4-BE49-F238E27FC236}">
                  <a16:creationId xmlns:a16="http://schemas.microsoft.com/office/drawing/2014/main" id="{B9EB9AE1-332E-F8AE-0560-E9C15F99886A}"/>
                </a:ext>
              </a:extLst>
            </xdr:cNvPr>
            <xdr:cNvSpPr>
              <a:spLocks noChangeShapeType="1"/>
            </xdr:cNvSpPr>
          </xdr:nvSpPr>
          <xdr:spPr bwMode="auto">
            <a:xfrm flipV="1">
              <a:off x="579" y="215"/>
              <a:ext cx="9"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308" name="Group 31">
            <a:extLst>
              <a:ext uri="{FF2B5EF4-FFF2-40B4-BE49-F238E27FC236}">
                <a16:creationId xmlns:a16="http://schemas.microsoft.com/office/drawing/2014/main" id="{7A51D452-184A-D99E-E365-781B5F43A03E}"/>
              </a:ext>
            </a:extLst>
          </xdr:cNvPr>
          <xdr:cNvGrpSpPr>
            <a:grpSpLocks/>
          </xdr:cNvGrpSpPr>
        </xdr:nvGrpSpPr>
        <xdr:grpSpPr bwMode="auto">
          <a:xfrm>
            <a:off x="677" y="215"/>
            <a:ext cx="9" cy="2"/>
            <a:chOff x="616" y="215"/>
            <a:chExt cx="9" cy="2"/>
          </a:xfrm>
        </xdr:grpSpPr>
        <xdr:sp macro="" textlink="">
          <xdr:nvSpPr>
            <xdr:cNvPr id="315" name="Line 32">
              <a:extLst>
                <a:ext uri="{FF2B5EF4-FFF2-40B4-BE49-F238E27FC236}">
                  <a16:creationId xmlns:a16="http://schemas.microsoft.com/office/drawing/2014/main" id="{A8F94DC4-AF7E-EEE1-3BA8-B8A3383AD6F3}"/>
                </a:ext>
              </a:extLst>
            </xdr:cNvPr>
            <xdr:cNvSpPr>
              <a:spLocks noChangeShapeType="1"/>
            </xdr:cNvSpPr>
          </xdr:nvSpPr>
          <xdr:spPr bwMode="auto">
            <a:xfrm>
              <a:off x="625"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316" name="Line 33">
              <a:extLst>
                <a:ext uri="{FF2B5EF4-FFF2-40B4-BE49-F238E27FC236}">
                  <a16:creationId xmlns:a16="http://schemas.microsoft.com/office/drawing/2014/main" id="{53D20259-CDEF-E8E6-F1CF-A9AA8879A456}"/>
                </a:ext>
              </a:extLst>
            </xdr:cNvPr>
            <xdr:cNvSpPr>
              <a:spLocks noChangeShapeType="1"/>
            </xdr:cNvSpPr>
          </xdr:nvSpPr>
          <xdr:spPr bwMode="auto">
            <a:xfrm flipV="1">
              <a:off x="616" y="215"/>
              <a:ext cx="9"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309" name="Group 34">
            <a:extLst>
              <a:ext uri="{FF2B5EF4-FFF2-40B4-BE49-F238E27FC236}">
                <a16:creationId xmlns:a16="http://schemas.microsoft.com/office/drawing/2014/main" id="{CE3689D8-3826-9041-5D05-367793D83C05}"/>
              </a:ext>
            </a:extLst>
          </xdr:cNvPr>
          <xdr:cNvGrpSpPr>
            <a:grpSpLocks/>
          </xdr:cNvGrpSpPr>
        </xdr:nvGrpSpPr>
        <xdr:grpSpPr bwMode="auto">
          <a:xfrm>
            <a:off x="870" y="215"/>
            <a:ext cx="4" cy="2"/>
            <a:chOff x="870" y="215"/>
            <a:chExt cx="4" cy="2"/>
          </a:xfrm>
        </xdr:grpSpPr>
        <xdr:sp macro="" textlink="">
          <xdr:nvSpPr>
            <xdr:cNvPr id="313" name="Line 35">
              <a:extLst>
                <a:ext uri="{FF2B5EF4-FFF2-40B4-BE49-F238E27FC236}">
                  <a16:creationId xmlns:a16="http://schemas.microsoft.com/office/drawing/2014/main" id="{9FF65E29-584E-EE07-3F8C-0F48B115372D}"/>
                </a:ext>
              </a:extLst>
            </xdr:cNvPr>
            <xdr:cNvSpPr>
              <a:spLocks noChangeShapeType="1"/>
            </xdr:cNvSpPr>
          </xdr:nvSpPr>
          <xdr:spPr bwMode="auto">
            <a:xfrm>
              <a:off x="874"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314" name="Line 36">
              <a:extLst>
                <a:ext uri="{FF2B5EF4-FFF2-40B4-BE49-F238E27FC236}">
                  <a16:creationId xmlns:a16="http://schemas.microsoft.com/office/drawing/2014/main" id="{C295204F-A108-DDC2-A3EB-C44AE00E3E57}"/>
                </a:ext>
              </a:extLst>
            </xdr:cNvPr>
            <xdr:cNvSpPr>
              <a:spLocks noChangeShapeType="1"/>
            </xdr:cNvSpPr>
          </xdr:nvSpPr>
          <xdr:spPr bwMode="auto">
            <a:xfrm flipV="1">
              <a:off x="870" y="215"/>
              <a:ext cx="4"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310" name="Group 37">
            <a:extLst>
              <a:ext uri="{FF2B5EF4-FFF2-40B4-BE49-F238E27FC236}">
                <a16:creationId xmlns:a16="http://schemas.microsoft.com/office/drawing/2014/main" id="{3E245CFE-B4A2-EC68-27B5-1F638EA96379}"/>
              </a:ext>
            </a:extLst>
          </xdr:cNvPr>
          <xdr:cNvGrpSpPr>
            <a:grpSpLocks/>
          </xdr:cNvGrpSpPr>
        </xdr:nvGrpSpPr>
        <xdr:grpSpPr bwMode="auto">
          <a:xfrm>
            <a:off x="818" y="215"/>
            <a:ext cx="4" cy="2"/>
            <a:chOff x="818" y="215"/>
            <a:chExt cx="4" cy="2"/>
          </a:xfrm>
        </xdr:grpSpPr>
        <xdr:sp macro="" textlink="">
          <xdr:nvSpPr>
            <xdr:cNvPr id="311" name="Line 38">
              <a:extLst>
                <a:ext uri="{FF2B5EF4-FFF2-40B4-BE49-F238E27FC236}">
                  <a16:creationId xmlns:a16="http://schemas.microsoft.com/office/drawing/2014/main" id="{84B12830-F8FB-C9C1-94D5-A43A38416DEE}"/>
                </a:ext>
              </a:extLst>
            </xdr:cNvPr>
            <xdr:cNvSpPr>
              <a:spLocks noChangeShapeType="1"/>
            </xdr:cNvSpPr>
          </xdr:nvSpPr>
          <xdr:spPr bwMode="auto">
            <a:xfrm>
              <a:off x="818"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312" name="Line 39">
              <a:extLst>
                <a:ext uri="{FF2B5EF4-FFF2-40B4-BE49-F238E27FC236}">
                  <a16:creationId xmlns:a16="http://schemas.microsoft.com/office/drawing/2014/main" id="{D6394A57-3F4B-3D7F-E2C2-039151C9DCF9}"/>
                </a:ext>
              </a:extLst>
            </xdr:cNvPr>
            <xdr:cNvSpPr>
              <a:spLocks noChangeShapeType="1"/>
            </xdr:cNvSpPr>
          </xdr:nvSpPr>
          <xdr:spPr bwMode="auto">
            <a:xfrm flipV="1">
              <a:off x="818" y="215"/>
              <a:ext cx="4"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clientData/>
  </xdr:twoCellAnchor>
  <xdr:twoCellAnchor>
    <xdr:from>
      <xdr:col>4</xdr:col>
      <xdr:colOff>190500</xdr:colOff>
      <xdr:row>343</xdr:row>
      <xdr:rowOff>104775</xdr:rowOff>
    </xdr:from>
    <xdr:to>
      <xdr:col>12</xdr:col>
      <xdr:colOff>571500</xdr:colOff>
      <xdr:row>343</xdr:row>
      <xdr:rowOff>123825</xdr:rowOff>
    </xdr:to>
    <xdr:grpSp>
      <xdr:nvGrpSpPr>
        <xdr:cNvPr id="335" name="Group 3">
          <a:extLst>
            <a:ext uri="{FF2B5EF4-FFF2-40B4-BE49-F238E27FC236}">
              <a16:creationId xmlns:a16="http://schemas.microsoft.com/office/drawing/2014/main" id="{6B269A9A-F55A-462D-A650-5E964631D630}"/>
            </a:ext>
          </a:extLst>
        </xdr:cNvPr>
        <xdr:cNvGrpSpPr>
          <a:grpSpLocks/>
        </xdr:cNvGrpSpPr>
      </xdr:nvGrpSpPr>
      <xdr:grpSpPr bwMode="auto">
        <a:xfrm>
          <a:off x="3209925" y="57397650"/>
          <a:ext cx="5257800" cy="19050"/>
          <a:chOff x="346" y="215"/>
          <a:chExt cx="528" cy="2"/>
        </a:xfrm>
      </xdr:grpSpPr>
      <xdr:grpSp>
        <xdr:nvGrpSpPr>
          <xdr:cNvPr id="336" name="Group 4">
            <a:extLst>
              <a:ext uri="{FF2B5EF4-FFF2-40B4-BE49-F238E27FC236}">
                <a16:creationId xmlns:a16="http://schemas.microsoft.com/office/drawing/2014/main" id="{8AA5F26F-E8D5-CC2F-BE33-75C9F2D66D37}"/>
              </a:ext>
            </a:extLst>
          </xdr:cNvPr>
          <xdr:cNvGrpSpPr>
            <a:grpSpLocks/>
          </xdr:cNvGrpSpPr>
        </xdr:nvGrpSpPr>
        <xdr:grpSpPr bwMode="auto">
          <a:xfrm>
            <a:off x="406" y="215"/>
            <a:ext cx="35" cy="2"/>
            <a:chOff x="406" y="215"/>
            <a:chExt cx="35" cy="2"/>
          </a:xfrm>
        </xdr:grpSpPr>
        <xdr:sp macro="" textlink="">
          <xdr:nvSpPr>
            <xdr:cNvPr id="370" name="Line 5">
              <a:extLst>
                <a:ext uri="{FF2B5EF4-FFF2-40B4-BE49-F238E27FC236}">
                  <a16:creationId xmlns:a16="http://schemas.microsoft.com/office/drawing/2014/main" id="{AA843221-65AC-76EE-7C75-7964FA9B08BE}"/>
                </a:ext>
              </a:extLst>
            </xdr:cNvPr>
            <xdr:cNvSpPr>
              <a:spLocks noChangeShapeType="1"/>
            </xdr:cNvSpPr>
          </xdr:nvSpPr>
          <xdr:spPr bwMode="auto">
            <a:xfrm>
              <a:off x="441"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371" name="Line 6">
              <a:extLst>
                <a:ext uri="{FF2B5EF4-FFF2-40B4-BE49-F238E27FC236}">
                  <a16:creationId xmlns:a16="http://schemas.microsoft.com/office/drawing/2014/main" id="{A86A808D-5AAF-EC11-48AB-995ECCCF0E52}"/>
                </a:ext>
              </a:extLst>
            </xdr:cNvPr>
            <xdr:cNvSpPr>
              <a:spLocks noChangeShapeType="1"/>
            </xdr:cNvSpPr>
          </xdr:nvSpPr>
          <xdr:spPr bwMode="auto">
            <a:xfrm>
              <a:off x="406" y="215"/>
              <a:ext cx="3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337" name="Group 7">
            <a:extLst>
              <a:ext uri="{FF2B5EF4-FFF2-40B4-BE49-F238E27FC236}">
                <a16:creationId xmlns:a16="http://schemas.microsoft.com/office/drawing/2014/main" id="{822F59E1-85B9-1161-0A6F-79130CB7DC56}"/>
              </a:ext>
            </a:extLst>
          </xdr:cNvPr>
          <xdr:cNvGrpSpPr>
            <a:grpSpLocks/>
          </xdr:cNvGrpSpPr>
        </xdr:nvGrpSpPr>
        <xdr:grpSpPr bwMode="auto">
          <a:xfrm>
            <a:off x="346" y="215"/>
            <a:ext cx="26" cy="2"/>
            <a:chOff x="346" y="215"/>
            <a:chExt cx="26" cy="2"/>
          </a:xfrm>
        </xdr:grpSpPr>
        <xdr:sp macro="" textlink="">
          <xdr:nvSpPr>
            <xdr:cNvPr id="368" name="Line 8">
              <a:extLst>
                <a:ext uri="{FF2B5EF4-FFF2-40B4-BE49-F238E27FC236}">
                  <a16:creationId xmlns:a16="http://schemas.microsoft.com/office/drawing/2014/main" id="{291348E0-C9D8-4885-2D87-15F05971F2AD}"/>
                </a:ext>
              </a:extLst>
            </xdr:cNvPr>
            <xdr:cNvSpPr>
              <a:spLocks noChangeShapeType="1"/>
            </xdr:cNvSpPr>
          </xdr:nvSpPr>
          <xdr:spPr bwMode="auto">
            <a:xfrm>
              <a:off x="346"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369" name="Line 9">
              <a:extLst>
                <a:ext uri="{FF2B5EF4-FFF2-40B4-BE49-F238E27FC236}">
                  <a16:creationId xmlns:a16="http://schemas.microsoft.com/office/drawing/2014/main" id="{BA3F36F1-F1F4-6DCD-2AD4-53616FDF6C86}"/>
                </a:ext>
              </a:extLst>
            </xdr:cNvPr>
            <xdr:cNvSpPr>
              <a:spLocks noChangeShapeType="1"/>
            </xdr:cNvSpPr>
          </xdr:nvSpPr>
          <xdr:spPr bwMode="auto">
            <a:xfrm>
              <a:off x="346" y="215"/>
              <a:ext cx="26"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338" name="Group 10">
            <a:extLst>
              <a:ext uri="{FF2B5EF4-FFF2-40B4-BE49-F238E27FC236}">
                <a16:creationId xmlns:a16="http://schemas.microsoft.com/office/drawing/2014/main" id="{A6D7661C-0F16-AEBF-377C-5B844A022000}"/>
              </a:ext>
            </a:extLst>
          </xdr:cNvPr>
          <xdr:cNvGrpSpPr>
            <a:grpSpLocks/>
          </xdr:cNvGrpSpPr>
        </xdr:nvGrpSpPr>
        <xdr:grpSpPr bwMode="auto">
          <a:xfrm>
            <a:off x="525" y="215"/>
            <a:ext cx="35" cy="2"/>
            <a:chOff x="406" y="215"/>
            <a:chExt cx="35" cy="2"/>
          </a:xfrm>
        </xdr:grpSpPr>
        <xdr:sp macro="" textlink="">
          <xdr:nvSpPr>
            <xdr:cNvPr id="366" name="Line 11">
              <a:extLst>
                <a:ext uri="{FF2B5EF4-FFF2-40B4-BE49-F238E27FC236}">
                  <a16:creationId xmlns:a16="http://schemas.microsoft.com/office/drawing/2014/main" id="{3170C939-C0E3-EFE6-6DD2-C2D39186DC54}"/>
                </a:ext>
              </a:extLst>
            </xdr:cNvPr>
            <xdr:cNvSpPr>
              <a:spLocks noChangeShapeType="1"/>
            </xdr:cNvSpPr>
          </xdr:nvSpPr>
          <xdr:spPr bwMode="auto">
            <a:xfrm>
              <a:off x="441"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367" name="Line 12">
              <a:extLst>
                <a:ext uri="{FF2B5EF4-FFF2-40B4-BE49-F238E27FC236}">
                  <a16:creationId xmlns:a16="http://schemas.microsoft.com/office/drawing/2014/main" id="{63A5B7C4-FEA9-9659-60FC-65C83A692AA5}"/>
                </a:ext>
              </a:extLst>
            </xdr:cNvPr>
            <xdr:cNvSpPr>
              <a:spLocks noChangeShapeType="1"/>
            </xdr:cNvSpPr>
          </xdr:nvSpPr>
          <xdr:spPr bwMode="auto">
            <a:xfrm>
              <a:off x="406" y="215"/>
              <a:ext cx="3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339" name="Group 13">
            <a:extLst>
              <a:ext uri="{FF2B5EF4-FFF2-40B4-BE49-F238E27FC236}">
                <a16:creationId xmlns:a16="http://schemas.microsoft.com/office/drawing/2014/main" id="{82393377-89CF-D941-0D8F-383D9A379C8F}"/>
              </a:ext>
            </a:extLst>
          </xdr:cNvPr>
          <xdr:cNvGrpSpPr>
            <a:grpSpLocks/>
          </xdr:cNvGrpSpPr>
        </xdr:nvGrpSpPr>
        <xdr:grpSpPr bwMode="auto">
          <a:xfrm>
            <a:off x="470" y="215"/>
            <a:ext cx="26" cy="2"/>
            <a:chOff x="346" y="215"/>
            <a:chExt cx="26" cy="2"/>
          </a:xfrm>
        </xdr:grpSpPr>
        <xdr:sp macro="" textlink="">
          <xdr:nvSpPr>
            <xdr:cNvPr id="364" name="Line 14">
              <a:extLst>
                <a:ext uri="{FF2B5EF4-FFF2-40B4-BE49-F238E27FC236}">
                  <a16:creationId xmlns:a16="http://schemas.microsoft.com/office/drawing/2014/main" id="{143015B2-192E-D048-053B-758F83FA1F89}"/>
                </a:ext>
              </a:extLst>
            </xdr:cNvPr>
            <xdr:cNvSpPr>
              <a:spLocks noChangeShapeType="1"/>
            </xdr:cNvSpPr>
          </xdr:nvSpPr>
          <xdr:spPr bwMode="auto">
            <a:xfrm>
              <a:off x="346"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365" name="Line 15">
              <a:extLst>
                <a:ext uri="{FF2B5EF4-FFF2-40B4-BE49-F238E27FC236}">
                  <a16:creationId xmlns:a16="http://schemas.microsoft.com/office/drawing/2014/main" id="{D9850A55-7A21-970E-4EE7-3C65979F682E}"/>
                </a:ext>
              </a:extLst>
            </xdr:cNvPr>
            <xdr:cNvSpPr>
              <a:spLocks noChangeShapeType="1"/>
            </xdr:cNvSpPr>
          </xdr:nvSpPr>
          <xdr:spPr bwMode="auto">
            <a:xfrm>
              <a:off x="346" y="215"/>
              <a:ext cx="26"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340" name="Group 16">
            <a:extLst>
              <a:ext uri="{FF2B5EF4-FFF2-40B4-BE49-F238E27FC236}">
                <a16:creationId xmlns:a16="http://schemas.microsoft.com/office/drawing/2014/main" id="{8221BB34-1DB2-0DD2-5B09-41F5371FBBF8}"/>
              </a:ext>
            </a:extLst>
          </xdr:cNvPr>
          <xdr:cNvGrpSpPr>
            <a:grpSpLocks/>
          </xdr:cNvGrpSpPr>
        </xdr:nvGrpSpPr>
        <xdr:grpSpPr bwMode="auto">
          <a:xfrm>
            <a:off x="766" y="215"/>
            <a:ext cx="35" cy="2"/>
            <a:chOff x="406" y="215"/>
            <a:chExt cx="35" cy="2"/>
          </a:xfrm>
        </xdr:grpSpPr>
        <xdr:sp macro="" textlink="">
          <xdr:nvSpPr>
            <xdr:cNvPr id="362" name="Line 17">
              <a:extLst>
                <a:ext uri="{FF2B5EF4-FFF2-40B4-BE49-F238E27FC236}">
                  <a16:creationId xmlns:a16="http://schemas.microsoft.com/office/drawing/2014/main" id="{E6B3E8D3-2A69-3C05-8B2B-1C12B20347C1}"/>
                </a:ext>
              </a:extLst>
            </xdr:cNvPr>
            <xdr:cNvSpPr>
              <a:spLocks noChangeShapeType="1"/>
            </xdr:cNvSpPr>
          </xdr:nvSpPr>
          <xdr:spPr bwMode="auto">
            <a:xfrm>
              <a:off x="441"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363" name="Line 18">
              <a:extLst>
                <a:ext uri="{FF2B5EF4-FFF2-40B4-BE49-F238E27FC236}">
                  <a16:creationId xmlns:a16="http://schemas.microsoft.com/office/drawing/2014/main" id="{790EE83A-113B-71D7-B378-DD2A8FDF3164}"/>
                </a:ext>
              </a:extLst>
            </xdr:cNvPr>
            <xdr:cNvSpPr>
              <a:spLocks noChangeShapeType="1"/>
            </xdr:cNvSpPr>
          </xdr:nvSpPr>
          <xdr:spPr bwMode="auto">
            <a:xfrm>
              <a:off x="406" y="215"/>
              <a:ext cx="3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341" name="Group 19">
            <a:extLst>
              <a:ext uri="{FF2B5EF4-FFF2-40B4-BE49-F238E27FC236}">
                <a16:creationId xmlns:a16="http://schemas.microsoft.com/office/drawing/2014/main" id="{AFE25D18-E06A-BD5E-8387-BDEEE87F1CC9}"/>
              </a:ext>
            </a:extLst>
          </xdr:cNvPr>
          <xdr:cNvGrpSpPr>
            <a:grpSpLocks/>
          </xdr:cNvGrpSpPr>
        </xdr:nvGrpSpPr>
        <xdr:grpSpPr bwMode="auto">
          <a:xfrm>
            <a:off x="718" y="215"/>
            <a:ext cx="26" cy="2"/>
            <a:chOff x="346" y="215"/>
            <a:chExt cx="26" cy="2"/>
          </a:xfrm>
        </xdr:grpSpPr>
        <xdr:sp macro="" textlink="">
          <xdr:nvSpPr>
            <xdr:cNvPr id="360" name="Line 20">
              <a:extLst>
                <a:ext uri="{FF2B5EF4-FFF2-40B4-BE49-F238E27FC236}">
                  <a16:creationId xmlns:a16="http://schemas.microsoft.com/office/drawing/2014/main" id="{1501468A-8440-B090-CFD9-8B31E787747F}"/>
                </a:ext>
              </a:extLst>
            </xdr:cNvPr>
            <xdr:cNvSpPr>
              <a:spLocks noChangeShapeType="1"/>
            </xdr:cNvSpPr>
          </xdr:nvSpPr>
          <xdr:spPr bwMode="auto">
            <a:xfrm>
              <a:off x="346"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361" name="Line 21">
              <a:extLst>
                <a:ext uri="{FF2B5EF4-FFF2-40B4-BE49-F238E27FC236}">
                  <a16:creationId xmlns:a16="http://schemas.microsoft.com/office/drawing/2014/main" id="{71FEFEED-4E21-C96A-0313-D2431CC15BE0}"/>
                </a:ext>
              </a:extLst>
            </xdr:cNvPr>
            <xdr:cNvSpPr>
              <a:spLocks noChangeShapeType="1"/>
            </xdr:cNvSpPr>
          </xdr:nvSpPr>
          <xdr:spPr bwMode="auto">
            <a:xfrm>
              <a:off x="346" y="215"/>
              <a:ext cx="26"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342" name="Group 22">
            <a:extLst>
              <a:ext uri="{FF2B5EF4-FFF2-40B4-BE49-F238E27FC236}">
                <a16:creationId xmlns:a16="http://schemas.microsoft.com/office/drawing/2014/main" id="{4160DA9D-0B1E-8C1B-79F3-89FA72C4EE4D}"/>
              </a:ext>
            </a:extLst>
          </xdr:cNvPr>
          <xdr:cNvGrpSpPr>
            <a:grpSpLocks/>
          </xdr:cNvGrpSpPr>
        </xdr:nvGrpSpPr>
        <xdr:grpSpPr bwMode="auto">
          <a:xfrm>
            <a:off x="616" y="215"/>
            <a:ext cx="9" cy="2"/>
            <a:chOff x="616" y="215"/>
            <a:chExt cx="9" cy="2"/>
          </a:xfrm>
        </xdr:grpSpPr>
        <xdr:sp macro="" textlink="">
          <xdr:nvSpPr>
            <xdr:cNvPr id="358" name="Line 23">
              <a:extLst>
                <a:ext uri="{FF2B5EF4-FFF2-40B4-BE49-F238E27FC236}">
                  <a16:creationId xmlns:a16="http://schemas.microsoft.com/office/drawing/2014/main" id="{0B09F233-ADBB-9A24-D331-48ADC47D25F7}"/>
                </a:ext>
              </a:extLst>
            </xdr:cNvPr>
            <xdr:cNvSpPr>
              <a:spLocks noChangeShapeType="1"/>
            </xdr:cNvSpPr>
          </xdr:nvSpPr>
          <xdr:spPr bwMode="auto">
            <a:xfrm>
              <a:off x="625"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359" name="Line 24">
              <a:extLst>
                <a:ext uri="{FF2B5EF4-FFF2-40B4-BE49-F238E27FC236}">
                  <a16:creationId xmlns:a16="http://schemas.microsoft.com/office/drawing/2014/main" id="{7BC8A2F6-BD85-2248-A3FA-08FB54010C7D}"/>
                </a:ext>
              </a:extLst>
            </xdr:cNvPr>
            <xdr:cNvSpPr>
              <a:spLocks noChangeShapeType="1"/>
            </xdr:cNvSpPr>
          </xdr:nvSpPr>
          <xdr:spPr bwMode="auto">
            <a:xfrm flipV="1">
              <a:off x="616" y="215"/>
              <a:ext cx="9"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343" name="Group 25">
            <a:extLst>
              <a:ext uri="{FF2B5EF4-FFF2-40B4-BE49-F238E27FC236}">
                <a16:creationId xmlns:a16="http://schemas.microsoft.com/office/drawing/2014/main" id="{B0822A9A-BA9D-5C5D-52AB-E56925DA8EAB}"/>
              </a:ext>
            </a:extLst>
          </xdr:cNvPr>
          <xdr:cNvGrpSpPr>
            <a:grpSpLocks/>
          </xdr:cNvGrpSpPr>
        </xdr:nvGrpSpPr>
        <xdr:grpSpPr bwMode="auto">
          <a:xfrm>
            <a:off x="579" y="215"/>
            <a:ext cx="9" cy="2"/>
            <a:chOff x="579" y="215"/>
            <a:chExt cx="9" cy="2"/>
          </a:xfrm>
        </xdr:grpSpPr>
        <xdr:sp macro="" textlink="">
          <xdr:nvSpPr>
            <xdr:cNvPr id="356" name="Line 26">
              <a:extLst>
                <a:ext uri="{FF2B5EF4-FFF2-40B4-BE49-F238E27FC236}">
                  <a16:creationId xmlns:a16="http://schemas.microsoft.com/office/drawing/2014/main" id="{284A2346-F9E0-4B2C-502E-0575F7181BD7}"/>
                </a:ext>
              </a:extLst>
            </xdr:cNvPr>
            <xdr:cNvSpPr>
              <a:spLocks noChangeShapeType="1"/>
            </xdr:cNvSpPr>
          </xdr:nvSpPr>
          <xdr:spPr bwMode="auto">
            <a:xfrm>
              <a:off x="579"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357" name="Line 27">
              <a:extLst>
                <a:ext uri="{FF2B5EF4-FFF2-40B4-BE49-F238E27FC236}">
                  <a16:creationId xmlns:a16="http://schemas.microsoft.com/office/drawing/2014/main" id="{BA4933F7-47E4-62D4-520B-328931EB664B}"/>
                </a:ext>
              </a:extLst>
            </xdr:cNvPr>
            <xdr:cNvSpPr>
              <a:spLocks noChangeShapeType="1"/>
            </xdr:cNvSpPr>
          </xdr:nvSpPr>
          <xdr:spPr bwMode="auto">
            <a:xfrm flipV="1">
              <a:off x="579" y="215"/>
              <a:ext cx="9"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344" name="Group 28">
            <a:extLst>
              <a:ext uri="{FF2B5EF4-FFF2-40B4-BE49-F238E27FC236}">
                <a16:creationId xmlns:a16="http://schemas.microsoft.com/office/drawing/2014/main" id="{C9F8B1E6-3FFD-0F5F-384A-1A08D5F9E94D}"/>
              </a:ext>
            </a:extLst>
          </xdr:cNvPr>
          <xdr:cNvGrpSpPr>
            <a:grpSpLocks/>
          </xdr:cNvGrpSpPr>
        </xdr:nvGrpSpPr>
        <xdr:grpSpPr bwMode="auto">
          <a:xfrm>
            <a:off x="642" y="215"/>
            <a:ext cx="9" cy="2"/>
            <a:chOff x="579" y="215"/>
            <a:chExt cx="9" cy="2"/>
          </a:xfrm>
        </xdr:grpSpPr>
        <xdr:sp macro="" textlink="">
          <xdr:nvSpPr>
            <xdr:cNvPr id="354" name="Line 29">
              <a:extLst>
                <a:ext uri="{FF2B5EF4-FFF2-40B4-BE49-F238E27FC236}">
                  <a16:creationId xmlns:a16="http://schemas.microsoft.com/office/drawing/2014/main" id="{1089974C-61E1-DA58-631E-A528B86ADFF6}"/>
                </a:ext>
              </a:extLst>
            </xdr:cNvPr>
            <xdr:cNvSpPr>
              <a:spLocks noChangeShapeType="1"/>
            </xdr:cNvSpPr>
          </xdr:nvSpPr>
          <xdr:spPr bwMode="auto">
            <a:xfrm>
              <a:off x="579"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355" name="Line 30">
              <a:extLst>
                <a:ext uri="{FF2B5EF4-FFF2-40B4-BE49-F238E27FC236}">
                  <a16:creationId xmlns:a16="http://schemas.microsoft.com/office/drawing/2014/main" id="{8A7D1B8F-312E-359D-179D-68CE5647EBA9}"/>
                </a:ext>
              </a:extLst>
            </xdr:cNvPr>
            <xdr:cNvSpPr>
              <a:spLocks noChangeShapeType="1"/>
            </xdr:cNvSpPr>
          </xdr:nvSpPr>
          <xdr:spPr bwMode="auto">
            <a:xfrm flipV="1">
              <a:off x="579" y="215"/>
              <a:ext cx="9"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345" name="Group 31">
            <a:extLst>
              <a:ext uri="{FF2B5EF4-FFF2-40B4-BE49-F238E27FC236}">
                <a16:creationId xmlns:a16="http://schemas.microsoft.com/office/drawing/2014/main" id="{5BEB7DC4-87C7-6E9F-45CF-51827CEEDA4C}"/>
              </a:ext>
            </a:extLst>
          </xdr:cNvPr>
          <xdr:cNvGrpSpPr>
            <a:grpSpLocks/>
          </xdr:cNvGrpSpPr>
        </xdr:nvGrpSpPr>
        <xdr:grpSpPr bwMode="auto">
          <a:xfrm>
            <a:off x="677" y="215"/>
            <a:ext cx="9" cy="2"/>
            <a:chOff x="616" y="215"/>
            <a:chExt cx="9" cy="2"/>
          </a:xfrm>
        </xdr:grpSpPr>
        <xdr:sp macro="" textlink="">
          <xdr:nvSpPr>
            <xdr:cNvPr id="352" name="Line 32">
              <a:extLst>
                <a:ext uri="{FF2B5EF4-FFF2-40B4-BE49-F238E27FC236}">
                  <a16:creationId xmlns:a16="http://schemas.microsoft.com/office/drawing/2014/main" id="{56BA40A7-6A92-E9E6-8551-D9DDB3AE5344}"/>
                </a:ext>
              </a:extLst>
            </xdr:cNvPr>
            <xdr:cNvSpPr>
              <a:spLocks noChangeShapeType="1"/>
            </xdr:cNvSpPr>
          </xdr:nvSpPr>
          <xdr:spPr bwMode="auto">
            <a:xfrm>
              <a:off x="625"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353" name="Line 33">
              <a:extLst>
                <a:ext uri="{FF2B5EF4-FFF2-40B4-BE49-F238E27FC236}">
                  <a16:creationId xmlns:a16="http://schemas.microsoft.com/office/drawing/2014/main" id="{1A604870-5AC6-B2FF-5D51-584AB018D0A9}"/>
                </a:ext>
              </a:extLst>
            </xdr:cNvPr>
            <xdr:cNvSpPr>
              <a:spLocks noChangeShapeType="1"/>
            </xdr:cNvSpPr>
          </xdr:nvSpPr>
          <xdr:spPr bwMode="auto">
            <a:xfrm flipV="1">
              <a:off x="616" y="215"/>
              <a:ext cx="9"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346" name="Group 34">
            <a:extLst>
              <a:ext uri="{FF2B5EF4-FFF2-40B4-BE49-F238E27FC236}">
                <a16:creationId xmlns:a16="http://schemas.microsoft.com/office/drawing/2014/main" id="{FAF617F1-007A-AA01-90AC-29A00936FD68}"/>
              </a:ext>
            </a:extLst>
          </xdr:cNvPr>
          <xdr:cNvGrpSpPr>
            <a:grpSpLocks/>
          </xdr:cNvGrpSpPr>
        </xdr:nvGrpSpPr>
        <xdr:grpSpPr bwMode="auto">
          <a:xfrm>
            <a:off x="870" y="215"/>
            <a:ext cx="4" cy="2"/>
            <a:chOff x="870" y="215"/>
            <a:chExt cx="4" cy="2"/>
          </a:xfrm>
        </xdr:grpSpPr>
        <xdr:sp macro="" textlink="">
          <xdr:nvSpPr>
            <xdr:cNvPr id="350" name="Line 35">
              <a:extLst>
                <a:ext uri="{FF2B5EF4-FFF2-40B4-BE49-F238E27FC236}">
                  <a16:creationId xmlns:a16="http://schemas.microsoft.com/office/drawing/2014/main" id="{CD8206DF-0B12-E15F-4151-ACEBDAB1390D}"/>
                </a:ext>
              </a:extLst>
            </xdr:cNvPr>
            <xdr:cNvSpPr>
              <a:spLocks noChangeShapeType="1"/>
            </xdr:cNvSpPr>
          </xdr:nvSpPr>
          <xdr:spPr bwMode="auto">
            <a:xfrm>
              <a:off x="874"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351" name="Line 36">
              <a:extLst>
                <a:ext uri="{FF2B5EF4-FFF2-40B4-BE49-F238E27FC236}">
                  <a16:creationId xmlns:a16="http://schemas.microsoft.com/office/drawing/2014/main" id="{A7D5D06A-11A4-CA26-4BB4-B1ED09D54EF6}"/>
                </a:ext>
              </a:extLst>
            </xdr:cNvPr>
            <xdr:cNvSpPr>
              <a:spLocks noChangeShapeType="1"/>
            </xdr:cNvSpPr>
          </xdr:nvSpPr>
          <xdr:spPr bwMode="auto">
            <a:xfrm flipV="1">
              <a:off x="870" y="215"/>
              <a:ext cx="4"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347" name="Group 37">
            <a:extLst>
              <a:ext uri="{FF2B5EF4-FFF2-40B4-BE49-F238E27FC236}">
                <a16:creationId xmlns:a16="http://schemas.microsoft.com/office/drawing/2014/main" id="{89FD7C62-88F2-49AD-D677-A6FFD79C61E0}"/>
              </a:ext>
            </a:extLst>
          </xdr:cNvPr>
          <xdr:cNvGrpSpPr>
            <a:grpSpLocks/>
          </xdr:cNvGrpSpPr>
        </xdr:nvGrpSpPr>
        <xdr:grpSpPr bwMode="auto">
          <a:xfrm>
            <a:off x="818" y="215"/>
            <a:ext cx="4" cy="2"/>
            <a:chOff x="818" y="215"/>
            <a:chExt cx="4" cy="2"/>
          </a:xfrm>
        </xdr:grpSpPr>
        <xdr:sp macro="" textlink="">
          <xdr:nvSpPr>
            <xdr:cNvPr id="348" name="Line 38">
              <a:extLst>
                <a:ext uri="{FF2B5EF4-FFF2-40B4-BE49-F238E27FC236}">
                  <a16:creationId xmlns:a16="http://schemas.microsoft.com/office/drawing/2014/main" id="{6FA41C76-A212-0280-6304-BE762B8528AF}"/>
                </a:ext>
              </a:extLst>
            </xdr:cNvPr>
            <xdr:cNvSpPr>
              <a:spLocks noChangeShapeType="1"/>
            </xdr:cNvSpPr>
          </xdr:nvSpPr>
          <xdr:spPr bwMode="auto">
            <a:xfrm>
              <a:off x="818"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349" name="Line 39">
              <a:extLst>
                <a:ext uri="{FF2B5EF4-FFF2-40B4-BE49-F238E27FC236}">
                  <a16:creationId xmlns:a16="http://schemas.microsoft.com/office/drawing/2014/main" id="{5B3A6C51-479E-9FF5-C22E-6A3D8F7C2568}"/>
                </a:ext>
              </a:extLst>
            </xdr:cNvPr>
            <xdr:cNvSpPr>
              <a:spLocks noChangeShapeType="1"/>
            </xdr:cNvSpPr>
          </xdr:nvSpPr>
          <xdr:spPr bwMode="auto">
            <a:xfrm flipV="1">
              <a:off x="818" y="215"/>
              <a:ext cx="4"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clientData/>
  </xdr:twoCellAnchor>
  <xdr:twoCellAnchor>
    <xdr:from>
      <xdr:col>4</xdr:col>
      <xdr:colOff>190500</xdr:colOff>
      <xdr:row>53</xdr:row>
      <xdr:rowOff>104775</xdr:rowOff>
    </xdr:from>
    <xdr:to>
      <xdr:col>12</xdr:col>
      <xdr:colOff>571500</xdr:colOff>
      <xdr:row>54</xdr:row>
      <xdr:rowOff>0</xdr:rowOff>
    </xdr:to>
    <xdr:grpSp>
      <xdr:nvGrpSpPr>
        <xdr:cNvPr id="372" name="Group 3">
          <a:extLst>
            <a:ext uri="{FF2B5EF4-FFF2-40B4-BE49-F238E27FC236}">
              <a16:creationId xmlns:a16="http://schemas.microsoft.com/office/drawing/2014/main" id="{42A92588-30A4-4E2D-AC38-DF9F50F5CE3F}"/>
            </a:ext>
          </a:extLst>
        </xdr:cNvPr>
        <xdr:cNvGrpSpPr>
          <a:grpSpLocks/>
        </xdr:cNvGrpSpPr>
      </xdr:nvGrpSpPr>
      <xdr:grpSpPr bwMode="auto">
        <a:xfrm>
          <a:off x="3209925" y="9096375"/>
          <a:ext cx="5257800" cy="57150"/>
          <a:chOff x="346" y="215"/>
          <a:chExt cx="528" cy="2"/>
        </a:xfrm>
      </xdr:grpSpPr>
      <xdr:grpSp>
        <xdr:nvGrpSpPr>
          <xdr:cNvPr id="373" name="Group 4">
            <a:extLst>
              <a:ext uri="{FF2B5EF4-FFF2-40B4-BE49-F238E27FC236}">
                <a16:creationId xmlns:a16="http://schemas.microsoft.com/office/drawing/2014/main" id="{E0880786-77B9-B2EB-BDEE-DCE3C7B0AC66}"/>
              </a:ext>
            </a:extLst>
          </xdr:cNvPr>
          <xdr:cNvGrpSpPr>
            <a:grpSpLocks/>
          </xdr:cNvGrpSpPr>
        </xdr:nvGrpSpPr>
        <xdr:grpSpPr bwMode="auto">
          <a:xfrm>
            <a:off x="406" y="215"/>
            <a:ext cx="35" cy="2"/>
            <a:chOff x="406" y="215"/>
            <a:chExt cx="35" cy="2"/>
          </a:xfrm>
        </xdr:grpSpPr>
        <xdr:sp macro="" textlink="">
          <xdr:nvSpPr>
            <xdr:cNvPr id="407" name="Line 5">
              <a:extLst>
                <a:ext uri="{FF2B5EF4-FFF2-40B4-BE49-F238E27FC236}">
                  <a16:creationId xmlns:a16="http://schemas.microsoft.com/office/drawing/2014/main" id="{06B4938E-8192-7354-8D29-CEEBE716DF94}"/>
                </a:ext>
              </a:extLst>
            </xdr:cNvPr>
            <xdr:cNvSpPr>
              <a:spLocks noChangeShapeType="1"/>
            </xdr:cNvSpPr>
          </xdr:nvSpPr>
          <xdr:spPr bwMode="auto">
            <a:xfrm>
              <a:off x="441"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408" name="Line 6">
              <a:extLst>
                <a:ext uri="{FF2B5EF4-FFF2-40B4-BE49-F238E27FC236}">
                  <a16:creationId xmlns:a16="http://schemas.microsoft.com/office/drawing/2014/main" id="{628B85AE-AAD7-DCFC-2CEA-AE07254971A1}"/>
                </a:ext>
              </a:extLst>
            </xdr:cNvPr>
            <xdr:cNvSpPr>
              <a:spLocks noChangeShapeType="1"/>
            </xdr:cNvSpPr>
          </xdr:nvSpPr>
          <xdr:spPr bwMode="auto">
            <a:xfrm>
              <a:off x="406" y="215"/>
              <a:ext cx="3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374" name="Group 7">
            <a:extLst>
              <a:ext uri="{FF2B5EF4-FFF2-40B4-BE49-F238E27FC236}">
                <a16:creationId xmlns:a16="http://schemas.microsoft.com/office/drawing/2014/main" id="{7C34D70E-F521-5B0E-1F56-4483ED1BD22D}"/>
              </a:ext>
            </a:extLst>
          </xdr:cNvPr>
          <xdr:cNvGrpSpPr>
            <a:grpSpLocks/>
          </xdr:cNvGrpSpPr>
        </xdr:nvGrpSpPr>
        <xdr:grpSpPr bwMode="auto">
          <a:xfrm>
            <a:off x="346" y="215"/>
            <a:ext cx="26" cy="2"/>
            <a:chOff x="346" y="215"/>
            <a:chExt cx="26" cy="2"/>
          </a:xfrm>
        </xdr:grpSpPr>
        <xdr:sp macro="" textlink="">
          <xdr:nvSpPr>
            <xdr:cNvPr id="405" name="Line 8">
              <a:extLst>
                <a:ext uri="{FF2B5EF4-FFF2-40B4-BE49-F238E27FC236}">
                  <a16:creationId xmlns:a16="http://schemas.microsoft.com/office/drawing/2014/main" id="{63C79EE6-9D70-5414-1292-881D12251CD0}"/>
                </a:ext>
              </a:extLst>
            </xdr:cNvPr>
            <xdr:cNvSpPr>
              <a:spLocks noChangeShapeType="1"/>
            </xdr:cNvSpPr>
          </xdr:nvSpPr>
          <xdr:spPr bwMode="auto">
            <a:xfrm>
              <a:off x="346"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406" name="Line 9">
              <a:extLst>
                <a:ext uri="{FF2B5EF4-FFF2-40B4-BE49-F238E27FC236}">
                  <a16:creationId xmlns:a16="http://schemas.microsoft.com/office/drawing/2014/main" id="{C82EA66B-19AD-8B9C-3077-B19E4B4C5C85}"/>
                </a:ext>
              </a:extLst>
            </xdr:cNvPr>
            <xdr:cNvSpPr>
              <a:spLocks noChangeShapeType="1"/>
            </xdr:cNvSpPr>
          </xdr:nvSpPr>
          <xdr:spPr bwMode="auto">
            <a:xfrm>
              <a:off x="346" y="215"/>
              <a:ext cx="26"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375" name="Group 10">
            <a:extLst>
              <a:ext uri="{FF2B5EF4-FFF2-40B4-BE49-F238E27FC236}">
                <a16:creationId xmlns:a16="http://schemas.microsoft.com/office/drawing/2014/main" id="{F26B631E-0759-7CD3-184A-EE2B59DD9E10}"/>
              </a:ext>
            </a:extLst>
          </xdr:cNvPr>
          <xdr:cNvGrpSpPr>
            <a:grpSpLocks/>
          </xdr:cNvGrpSpPr>
        </xdr:nvGrpSpPr>
        <xdr:grpSpPr bwMode="auto">
          <a:xfrm>
            <a:off x="525" y="215"/>
            <a:ext cx="35" cy="2"/>
            <a:chOff x="406" y="215"/>
            <a:chExt cx="35" cy="2"/>
          </a:xfrm>
        </xdr:grpSpPr>
        <xdr:sp macro="" textlink="">
          <xdr:nvSpPr>
            <xdr:cNvPr id="403" name="Line 11">
              <a:extLst>
                <a:ext uri="{FF2B5EF4-FFF2-40B4-BE49-F238E27FC236}">
                  <a16:creationId xmlns:a16="http://schemas.microsoft.com/office/drawing/2014/main" id="{DC4BE65A-EDF1-11DA-0A79-490CE66E3D87}"/>
                </a:ext>
              </a:extLst>
            </xdr:cNvPr>
            <xdr:cNvSpPr>
              <a:spLocks noChangeShapeType="1"/>
            </xdr:cNvSpPr>
          </xdr:nvSpPr>
          <xdr:spPr bwMode="auto">
            <a:xfrm>
              <a:off x="441"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404" name="Line 12">
              <a:extLst>
                <a:ext uri="{FF2B5EF4-FFF2-40B4-BE49-F238E27FC236}">
                  <a16:creationId xmlns:a16="http://schemas.microsoft.com/office/drawing/2014/main" id="{2FB37276-3347-EFB7-E373-D4C67D0755CF}"/>
                </a:ext>
              </a:extLst>
            </xdr:cNvPr>
            <xdr:cNvSpPr>
              <a:spLocks noChangeShapeType="1"/>
            </xdr:cNvSpPr>
          </xdr:nvSpPr>
          <xdr:spPr bwMode="auto">
            <a:xfrm>
              <a:off x="406" y="215"/>
              <a:ext cx="3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376" name="Group 13">
            <a:extLst>
              <a:ext uri="{FF2B5EF4-FFF2-40B4-BE49-F238E27FC236}">
                <a16:creationId xmlns:a16="http://schemas.microsoft.com/office/drawing/2014/main" id="{BC232FF7-86CC-066F-B0A1-C8F6D0B65990}"/>
              </a:ext>
            </a:extLst>
          </xdr:cNvPr>
          <xdr:cNvGrpSpPr>
            <a:grpSpLocks/>
          </xdr:cNvGrpSpPr>
        </xdr:nvGrpSpPr>
        <xdr:grpSpPr bwMode="auto">
          <a:xfrm>
            <a:off x="470" y="215"/>
            <a:ext cx="26" cy="2"/>
            <a:chOff x="346" y="215"/>
            <a:chExt cx="26" cy="2"/>
          </a:xfrm>
        </xdr:grpSpPr>
        <xdr:sp macro="" textlink="">
          <xdr:nvSpPr>
            <xdr:cNvPr id="401" name="Line 14">
              <a:extLst>
                <a:ext uri="{FF2B5EF4-FFF2-40B4-BE49-F238E27FC236}">
                  <a16:creationId xmlns:a16="http://schemas.microsoft.com/office/drawing/2014/main" id="{5FE27BBA-06E0-2641-C15E-169AAD41766A}"/>
                </a:ext>
              </a:extLst>
            </xdr:cNvPr>
            <xdr:cNvSpPr>
              <a:spLocks noChangeShapeType="1"/>
            </xdr:cNvSpPr>
          </xdr:nvSpPr>
          <xdr:spPr bwMode="auto">
            <a:xfrm>
              <a:off x="346"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402" name="Line 15">
              <a:extLst>
                <a:ext uri="{FF2B5EF4-FFF2-40B4-BE49-F238E27FC236}">
                  <a16:creationId xmlns:a16="http://schemas.microsoft.com/office/drawing/2014/main" id="{CAF700DD-C3D3-4E95-8847-E89BE174C7C7}"/>
                </a:ext>
              </a:extLst>
            </xdr:cNvPr>
            <xdr:cNvSpPr>
              <a:spLocks noChangeShapeType="1"/>
            </xdr:cNvSpPr>
          </xdr:nvSpPr>
          <xdr:spPr bwMode="auto">
            <a:xfrm>
              <a:off x="346" y="215"/>
              <a:ext cx="26"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377" name="Group 16">
            <a:extLst>
              <a:ext uri="{FF2B5EF4-FFF2-40B4-BE49-F238E27FC236}">
                <a16:creationId xmlns:a16="http://schemas.microsoft.com/office/drawing/2014/main" id="{CFA426BC-464E-0776-BB53-741153B02659}"/>
              </a:ext>
            </a:extLst>
          </xdr:cNvPr>
          <xdr:cNvGrpSpPr>
            <a:grpSpLocks/>
          </xdr:cNvGrpSpPr>
        </xdr:nvGrpSpPr>
        <xdr:grpSpPr bwMode="auto">
          <a:xfrm>
            <a:off x="766" y="215"/>
            <a:ext cx="35" cy="2"/>
            <a:chOff x="406" y="215"/>
            <a:chExt cx="35" cy="2"/>
          </a:xfrm>
        </xdr:grpSpPr>
        <xdr:sp macro="" textlink="">
          <xdr:nvSpPr>
            <xdr:cNvPr id="399" name="Line 17">
              <a:extLst>
                <a:ext uri="{FF2B5EF4-FFF2-40B4-BE49-F238E27FC236}">
                  <a16:creationId xmlns:a16="http://schemas.microsoft.com/office/drawing/2014/main" id="{6442BC6C-C516-02F3-E843-55A6F13FA969}"/>
                </a:ext>
              </a:extLst>
            </xdr:cNvPr>
            <xdr:cNvSpPr>
              <a:spLocks noChangeShapeType="1"/>
            </xdr:cNvSpPr>
          </xdr:nvSpPr>
          <xdr:spPr bwMode="auto">
            <a:xfrm>
              <a:off x="441"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400" name="Line 18">
              <a:extLst>
                <a:ext uri="{FF2B5EF4-FFF2-40B4-BE49-F238E27FC236}">
                  <a16:creationId xmlns:a16="http://schemas.microsoft.com/office/drawing/2014/main" id="{F0BF7A9F-EF2C-2FFB-2194-00BD51F670B8}"/>
                </a:ext>
              </a:extLst>
            </xdr:cNvPr>
            <xdr:cNvSpPr>
              <a:spLocks noChangeShapeType="1"/>
            </xdr:cNvSpPr>
          </xdr:nvSpPr>
          <xdr:spPr bwMode="auto">
            <a:xfrm>
              <a:off x="406" y="215"/>
              <a:ext cx="3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378" name="Group 19">
            <a:extLst>
              <a:ext uri="{FF2B5EF4-FFF2-40B4-BE49-F238E27FC236}">
                <a16:creationId xmlns:a16="http://schemas.microsoft.com/office/drawing/2014/main" id="{1DD6702C-04D6-7921-658B-6DA1E123BC8D}"/>
              </a:ext>
            </a:extLst>
          </xdr:cNvPr>
          <xdr:cNvGrpSpPr>
            <a:grpSpLocks/>
          </xdr:cNvGrpSpPr>
        </xdr:nvGrpSpPr>
        <xdr:grpSpPr bwMode="auto">
          <a:xfrm>
            <a:off x="718" y="215"/>
            <a:ext cx="26" cy="2"/>
            <a:chOff x="346" y="215"/>
            <a:chExt cx="26" cy="2"/>
          </a:xfrm>
        </xdr:grpSpPr>
        <xdr:sp macro="" textlink="">
          <xdr:nvSpPr>
            <xdr:cNvPr id="397" name="Line 20">
              <a:extLst>
                <a:ext uri="{FF2B5EF4-FFF2-40B4-BE49-F238E27FC236}">
                  <a16:creationId xmlns:a16="http://schemas.microsoft.com/office/drawing/2014/main" id="{0C082E9E-E705-9900-1F9B-DBF2787C6CFA}"/>
                </a:ext>
              </a:extLst>
            </xdr:cNvPr>
            <xdr:cNvSpPr>
              <a:spLocks noChangeShapeType="1"/>
            </xdr:cNvSpPr>
          </xdr:nvSpPr>
          <xdr:spPr bwMode="auto">
            <a:xfrm>
              <a:off x="346"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398" name="Line 21">
              <a:extLst>
                <a:ext uri="{FF2B5EF4-FFF2-40B4-BE49-F238E27FC236}">
                  <a16:creationId xmlns:a16="http://schemas.microsoft.com/office/drawing/2014/main" id="{80BCB880-6431-1F73-F2BE-F54ABEA49264}"/>
                </a:ext>
              </a:extLst>
            </xdr:cNvPr>
            <xdr:cNvSpPr>
              <a:spLocks noChangeShapeType="1"/>
            </xdr:cNvSpPr>
          </xdr:nvSpPr>
          <xdr:spPr bwMode="auto">
            <a:xfrm>
              <a:off x="346" y="215"/>
              <a:ext cx="26"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379" name="Group 22">
            <a:extLst>
              <a:ext uri="{FF2B5EF4-FFF2-40B4-BE49-F238E27FC236}">
                <a16:creationId xmlns:a16="http://schemas.microsoft.com/office/drawing/2014/main" id="{740876E1-1AA4-39B5-E24D-22B0ECDAD5E8}"/>
              </a:ext>
            </a:extLst>
          </xdr:cNvPr>
          <xdr:cNvGrpSpPr>
            <a:grpSpLocks/>
          </xdr:cNvGrpSpPr>
        </xdr:nvGrpSpPr>
        <xdr:grpSpPr bwMode="auto">
          <a:xfrm>
            <a:off x="616" y="215"/>
            <a:ext cx="9" cy="2"/>
            <a:chOff x="616" y="215"/>
            <a:chExt cx="9" cy="2"/>
          </a:xfrm>
        </xdr:grpSpPr>
        <xdr:sp macro="" textlink="">
          <xdr:nvSpPr>
            <xdr:cNvPr id="395" name="Line 23">
              <a:extLst>
                <a:ext uri="{FF2B5EF4-FFF2-40B4-BE49-F238E27FC236}">
                  <a16:creationId xmlns:a16="http://schemas.microsoft.com/office/drawing/2014/main" id="{40D364D7-42B8-B280-EB11-7EAF8C1FDA23}"/>
                </a:ext>
              </a:extLst>
            </xdr:cNvPr>
            <xdr:cNvSpPr>
              <a:spLocks noChangeShapeType="1"/>
            </xdr:cNvSpPr>
          </xdr:nvSpPr>
          <xdr:spPr bwMode="auto">
            <a:xfrm>
              <a:off x="625"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396" name="Line 24">
              <a:extLst>
                <a:ext uri="{FF2B5EF4-FFF2-40B4-BE49-F238E27FC236}">
                  <a16:creationId xmlns:a16="http://schemas.microsoft.com/office/drawing/2014/main" id="{AA9B2219-4B6A-5525-290E-C79830FCFDAF}"/>
                </a:ext>
              </a:extLst>
            </xdr:cNvPr>
            <xdr:cNvSpPr>
              <a:spLocks noChangeShapeType="1"/>
            </xdr:cNvSpPr>
          </xdr:nvSpPr>
          <xdr:spPr bwMode="auto">
            <a:xfrm flipV="1">
              <a:off x="616" y="215"/>
              <a:ext cx="9"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380" name="Group 25">
            <a:extLst>
              <a:ext uri="{FF2B5EF4-FFF2-40B4-BE49-F238E27FC236}">
                <a16:creationId xmlns:a16="http://schemas.microsoft.com/office/drawing/2014/main" id="{3A991A63-34C3-C042-9825-401CB6CCADA7}"/>
              </a:ext>
            </a:extLst>
          </xdr:cNvPr>
          <xdr:cNvGrpSpPr>
            <a:grpSpLocks/>
          </xdr:cNvGrpSpPr>
        </xdr:nvGrpSpPr>
        <xdr:grpSpPr bwMode="auto">
          <a:xfrm>
            <a:off x="579" y="215"/>
            <a:ext cx="9" cy="2"/>
            <a:chOff x="579" y="215"/>
            <a:chExt cx="9" cy="2"/>
          </a:xfrm>
        </xdr:grpSpPr>
        <xdr:sp macro="" textlink="">
          <xdr:nvSpPr>
            <xdr:cNvPr id="393" name="Line 26">
              <a:extLst>
                <a:ext uri="{FF2B5EF4-FFF2-40B4-BE49-F238E27FC236}">
                  <a16:creationId xmlns:a16="http://schemas.microsoft.com/office/drawing/2014/main" id="{DBFDA9F0-16E5-4E1A-D103-8B807C4EE596}"/>
                </a:ext>
              </a:extLst>
            </xdr:cNvPr>
            <xdr:cNvSpPr>
              <a:spLocks noChangeShapeType="1"/>
            </xdr:cNvSpPr>
          </xdr:nvSpPr>
          <xdr:spPr bwMode="auto">
            <a:xfrm>
              <a:off x="579"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394" name="Line 27">
              <a:extLst>
                <a:ext uri="{FF2B5EF4-FFF2-40B4-BE49-F238E27FC236}">
                  <a16:creationId xmlns:a16="http://schemas.microsoft.com/office/drawing/2014/main" id="{992404B3-E282-E13C-E1F1-D87119BDD055}"/>
                </a:ext>
              </a:extLst>
            </xdr:cNvPr>
            <xdr:cNvSpPr>
              <a:spLocks noChangeShapeType="1"/>
            </xdr:cNvSpPr>
          </xdr:nvSpPr>
          <xdr:spPr bwMode="auto">
            <a:xfrm flipV="1">
              <a:off x="579" y="215"/>
              <a:ext cx="9"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381" name="Group 28">
            <a:extLst>
              <a:ext uri="{FF2B5EF4-FFF2-40B4-BE49-F238E27FC236}">
                <a16:creationId xmlns:a16="http://schemas.microsoft.com/office/drawing/2014/main" id="{9DEE074E-7E0B-2080-A1CC-0871CB7D3B4A}"/>
              </a:ext>
            </a:extLst>
          </xdr:cNvPr>
          <xdr:cNvGrpSpPr>
            <a:grpSpLocks/>
          </xdr:cNvGrpSpPr>
        </xdr:nvGrpSpPr>
        <xdr:grpSpPr bwMode="auto">
          <a:xfrm>
            <a:off x="642" y="215"/>
            <a:ext cx="9" cy="2"/>
            <a:chOff x="579" y="215"/>
            <a:chExt cx="9" cy="2"/>
          </a:xfrm>
        </xdr:grpSpPr>
        <xdr:sp macro="" textlink="">
          <xdr:nvSpPr>
            <xdr:cNvPr id="391" name="Line 29">
              <a:extLst>
                <a:ext uri="{FF2B5EF4-FFF2-40B4-BE49-F238E27FC236}">
                  <a16:creationId xmlns:a16="http://schemas.microsoft.com/office/drawing/2014/main" id="{F0A84A36-E041-C77A-2E13-08D13BBB1F96}"/>
                </a:ext>
              </a:extLst>
            </xdr:cNvPr>
            <xdr:cNvSpPr>
              <a:spLocks noChangeShapeType="1"/>
            </xdr:cNvSpPr>
          </xdr:nvSpPr>
          <xdr:spPr bwMode="auto">
            <a:xfrm>
              <a:off x="579"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392" name="Line 30">
              <a:extLst>
                <a:ext uri="{FF2B5EF4-FFF2-40B4-BE49-F238E27FC236}">
                  <a16:creationId xmlns:a16="http://schemas.microsoft.com/office/drawing/2014/main" id="{0F26633C-1A51-CADF-4C60-638782CBCC41}"/>
                </a:ext>
              </a:extLst>
            </xdr:cNvPr>
            <xdr:cNvSpPr>
              <a:spLocks noChangeShapeType="1"/>
            </xdr:cNvSpPr>
          </xdr:nvSpPr>
          <xdr:spPr bwMode="auto">
            <a:xfrm flipV="1">
              <a:off x="579" y="215"/>
              <a:ext cx="9"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382" name="Group 31">
            <a:extLst>
              <a:ext uri="{FF2B5EF4-FFF2-40B4-BE49-F238E27FC236}">
                <a16:creationId xmlns:a16="http://schemas.microsoft.com/office/drawing/2014/main" id="{581341B6-D786-32B6-DAC3-ED5999155CBC}"/>
              </a:ext>
            </a:extLst>
          </xdr:cNvPr>
          <xdr:cNvGrpSpPr>
            <a:grpSpLocks/>
          </xdr:cNvGrpSpPr>
        </xdr:nvGrpSpPr>
        <xdr:grpSpPr bwMode="auto">
          <a:xfrm>
            <a:off x="677" y="215"/>
            <a:ext cx="9" cy="2"/>
            <a:chOff x="616" y="215"/>
            <a:chExt cx="9" cy="2"/>
          </a:xfrm>
        </xdr:grpSpPr>
        <xdr:sp macro="" textlink="">
          <xdr:nvSpPr>
            <xdr:cNvPr id="389" name="Line 32">
              <a:extLst>
                <a:ext uri="{FF2B5EF4-FFF2-40B4-BE49-F238E27FC236}">
                  <a16:creationId xmlns:a16="http://schemas.microsoft.com/office/drawing/2014/main" id="{F58DC80F-3FF4-8578-A737-F309FBB525FA}"/>
                </a:ext>
              </a:extLst>
            </xdr:cNvPr>
            <xdr:cNvSpPr>
              <a:spLocks noChangeShapeType="1"/>
            </xdr:cNvSpPr>
          </xdr:nvSpPr>
          <xdr:spPr bwMode="auto">
            <a:xfrm>
              <a:off x="625"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390" name="Line 33">
              <a:extLst>
                <a:ext uri="{FF2B5EF4-FFF2-40B4-BE49-F238E27FC236}">
                  <a16:creationId xmlns:a16="http://schemas.microsoft.com/office/drawing/2014/main" id="{5653146C-6EA9-7113-833D-97DC4615F289}"/>
                </a:ext>
              </a:extLst>
            </xdr:cNvPr>
            <xdr:cNvSpPr>
              <a:spLocks noChangeShapeType="1"/>
            </xdr:cNvSpPr>
          </xdr:nvSpPr>
          <xdr:spPr bwMode="auto">
            <a:xfrm flipV="1">
              <a:off x="616" y="215"/>
              <a:ext cx="9"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383" name="Group 34">
            <a:extLst>
              <a:ext uri="{FF2B5EF4-FFF2-40B4-BE49-F238E27FC236}">
                <a16:creationId xmlns:a16="http://schemas.microsoft.com/office/drawing/2014/main" id="{B0B3B446-98FB-C794-618F-281657426B8E}"/>
              </a:ext>
            </a:extLst>
          </xdr:cNvPr>
          <xdr:cNvGrpSpPr>
            <a:grpSpLocks/>
          </xdr:cNvGrpSpPr>
        </xdr:nvGrpSpPr>
        <xdr:grpSpPr bwMode="auto">
          <a:xfrm>
            <a:off x="870" y="215"/>
            <a:ext cx="4" cy="2"/>
            <a:chOff x="870" y="215"/>
            <a:chExt cx="4" cy="2"/>
          </a:xfrm>
        </xdr:grpSpPr>
        <xdr:sp macro="" textlink="">
          <xdr:nvSpPr>
            <xdr:cNvPr id="387" name="Line 35">
              <a:extLst>
                <a:ext uri="{FF2B5EF4-FFF2-40B4-BE49-F238E27FC236}">
                  <a16:creationId xmlns:a16="http://schemas.microsoft.com/office/drawing/2014/main" id="{7C403408-4647-681F-4423-0BB58DC64A90}"/>
                </a:ext>
              </a:extLst>
            </xdr:cNvPr>
            <xdr:cNvSpPr>
              <a:spLocks noChangeShapeType="1"/>
            </xdr:cNvSpPr>
          </xdr:nvSpPr>
          <xdr:spPr bwMode="auto">
            <a:xfrm>
              <a:off x="874"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388" name="Line 36">
              <a:extLst>
                <a:ext uri="{FF2B5EF4-FFF2-40B4-BE49-F238E27FC236}">
                  <a16:creationId xmlns:a16="http://schemas.microsoft.com/office/drawing/2014/main" id="{6F3E1D26-AC9B-5D23-FCB0-E75098B76828}"/>
                </a:ext>
              </a:extLst>
            </xdr:cNvPr>
            <xdr:cNvSpPr>
              <a:spLocks noChangeShapeType="1"/>
            </xdr:cNvSpPr>
          </xdr:nvSpPr>
          <xdr:spPr bwMode="auto">
            <a:xfrm flipV="1">
              <a:off x="870" y="215"/>
              <a:ext cx="4"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384" name="Group 37">
            <a:extLst>
              <a:ext uri="{FF2B5EF4-FFF2-40B4-BE49-F238E27FC236}">
                <a16:creationId xmlns:a16="http://schemas.microsoft.com/office/drawing/2014/main" id="{2D690898-4E82-52E8-CEFA-2792AE57F060}"/>
              </a:ext>
            </a:extLst>
          </xdr:cNvPr>
          <xdr:cNvGrpSpPr>
            <a:grpSpLocks/>
          </xdr:cNvGrpSpPr>
        </xdr:nvGrpSpPr>
        <xdr:grpSpPr bwMode="auto">
          <a:xfrm>
            <a:off x="818" y="215"/>
            <a:ext cx="4" cy="2"/>
            <a:chOff x="818" y="215"/>
            <a:chExt cx="4" cy="2"/>
          </a:xfrm>
        </xdr:grpSpPr>
        <xdr:sp macro="" textlink="">
          <xdr:nvSpPr>
            <xdr:cNvPr id="385" name="Line 38">
              <a:extLst>
                <a:ext uri="{FF2B5EF4-FFF2-40B4-BE49-F238E27FC236}">
                  <a16:creationId xmlns:a16="http://schemas.microsoft.com/office/drawing/2014/main" id="{57F56633-8D65-C057-A9EF-2F609C08610E}"/>
                </a:ext>
              </a:extLst>
            </xdr:cNvPr>
            <xdr:cNvSpPr>
              <a:spLocks noChangeShapeType="1"/>
            </xdr:cNvSpPr>
          </xdr:nvSpPr>
          <xdr:spPr bwMode="auto">
            <a:xfrm>
              <a:off x="818"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386" name="Line 39">
              <a:extLst>
                <a:ext uri="{FF2B5EF4-FFF2-40B4-BE49-F238E27FC236}">
                  <a16:creationId xmlns:a16="http://schemas.microsoft.com/office/drawing/2014/main" id="{DFCFBB3C-FCDE-BD85-4A9B-7DD92F82BB96}"/>
                </a:ext>
              </a:extLst>
            </xdr:cNvPr>
            <xdr:cNvSpPr>
              <a:spLocks noChangeShapeType="1"/>
            </xdr:cNvSpPr>
          </xdr:nvSpPr>
          <xdr:spPr bwMode="auto">
            <a:xfrm flipV="1">
              <a:off x="818" y="215"/>
              <a:ext cx="4"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clientData/>
  </xdr:twoCellAnchor>
  <xdr:twoCellAnchor>
    <xdr:from>
      <xdr:col>4</xdr:col>
      <xdr:colOff>190500</xdr:colOff>
      <xdr:row>247</xdr:row>
      <xdr:rowOff>104775</xdr:rowOff>
    </xdr:from>
    <xdr:to>
      <xdr:col>12</xdr:col>
      <xdr:colOff>571500</xdr:colOff>
      <xdr:row>247</xdr:row>
      <xdr:rowOff>123825</xdr:rowOff>
    </xdr:to>
    <xdr:grpSp>
      <xdr:nvGrpSpPr>
        <xdr:cNvPr id="409" name="Group 3">
          <a:extLst>
            <a:ext uri="{FF2B5EF4-FFF2-40B4-BE49-F238E27FC236}">
              <a16:creationId xmlns:a16="http://schemas.microsoft.com/office/drawing/2014/main" id="{A0CEB434-2744-45F8-9D77-C81ED781F704}"/>
            </a:ext>
          </a:extLst>
        </xdr:cNvPr>
        <xdr:cNvGrpSpPr>
          <a:grpSpLocks/>
        </xdr:cNvGrpSpPr>
      </xdr:nvGrpSpPr>
      <xdr:grpSpPr bwMode="auto">
        <a:xfrm>
          <a:off x="3209925" y="41509950"/>
          <a:ext cx="5257800" cy="19050"/>
          <a:chOff x="346" y="215"/>
          <a:chExt cx="528" cy="2"/>
        </a:xfrm>
      </xdr:grpSpPr>
      <xdr:grpSp>
        <xdr:nvGrpSpPr>
          <xdr:cNvPr id="410" name="Group 4">
            <a:extLst>
              <a:ext uri="{FF2B5EF4-FFF2-40B4-BE49-F238E27FC236}">
                <a16:creationId xmlns:a16="http://schemas.microsoft.com/office/drawing/2014/main" id="{5AEAF2A1-A501-D0CA-0C85-63B70B67358A}"/>
              </a:ext>
            </a:extLst>
          </xdr:cNvPr>
          <xdr:cNvGrpSpPr>
            <a:grpSpLocks/>
          </xdr:cNvGrpSpPr>
        </xdr:nvGrpSpPr>
        <xdr:grpSpPr bwMode="auto">
          <a:xfrm>
            <a:off x="406" y="215"/>
            <a:ext cx="35" cy="2"/>
            <a:chOff x="406" y="215"/>
            <a:chExt cx="35" cy="2"/>
          </a:xfrm>
        </xdr:grpSpPr>
        <xdr:sp macro="" textlink="">
          <xdr:nvSpPr>
            <xdr:cNvPr id="444" name="Line 5">
              <a:extLst>
                <a:ext uri="{FF2B5EF4-FFF2-40B4-BE49-F238E27FC236}">
                  <a16:creationId xmlns:a16="http://schemas.microsoft.com/office/drawing/2014/main" id="{3A830BFB-DB00-58DE-7ADF-34EC3ACAC5E8}"/>
                </a:ext>
              </a:extLst>
            </xdr:cNvPr>
            <xdr:cNvSpPr>
              <a:spLocks noChangeShapeType="1"/>
            </xdr:cNvSpPr>
          </xdr:nvSpPr>
          <xdr:spPr bwMode="auto">
            <a:xfrm>
              <a:off x="441"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445" name="Line 6">
              <a:extLst>
                <a:ext uri="{FF2B5EF4-FFF2-40B4-BE49-F238E27FC236}">
                  <a16:creationId xmlns:a16="http://schemas.microsoft.com/office/drawing/2014/main" id="{0C1E964C-0CD6-997A-A4A7-A7F711A2DA22}"/>
                </a:ext>
              </a:extLst>
            </xdr:cNvPr>
            <xdr:cNvSpPr>
              <a:spLocks noChangeShapeType="1"/>
            </xdr:cNvSpPr>
          </xdr:nvSpPr>
          <xdr:spPr bwMode="auto">
            <a:xfrm>
              <a:off x="406" y="215"/>
              <a:ext cx="3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411" name="Group 7">
            <a:extLst>
              <a:ext uri="{FF2B5EF4-FFF2-40B4-BE49-F238E27FC236}">
                <a16:creationId xmlns:a16="http://schemas.microsoft.com/office/drawing/2014/main" id="{B669C053-2F12-92D5-27BD-3ED7ECA770C5}"/>
              </a:ext>
            </a:extLst>
          </xdr:cNvPr>
          <xdr:cNvGrpSpPr>
            <a:grpSpLocks/>
          </xdr:cNvGrpSpPr>
        </xdr:nvGrpSpPr>
        <xdr:grpSpPr bwMode="auto">
          <a:xfrm>
            <a:off x="346" y="215"/>
            <a:ext cx="26" cy="2"/>
            <a:chOff x="346" y="215"/>
            <a:chExt cx="26" cy="2"/>
          </a:xfrm>
        </xdr:grpSpPr>
        <xdr:sp macro="" textlink="">
          <xdr:nvSpPr>
            <xdr:cNvPr id="442" name="Line 8">
              <a:extLst>
                <a:ext uri="{FF2B5EF4-FFF2-40B4-BE49-F238E27FC236}">
                  <a16:creationId xmlns:a16="http://schemas.microsoft.com/office/drawing/2014/main" id="{5A9CB08A-18A7-5504-402F-3451576D0E88}"/>
                </a:ext>
              </a:extLst>
            </xdr:cNvPr>
            <xdr:cNvSpPr>
              <a:spLocks noChangeShapeType="1"/>
            </xdr:cNvSpPr>
          </xdr:nvSpPr>
          <xdr:spPr bwMode="auto">
            <a:xfrm>
              <a:off x="346"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443" name="Line 9">
              <a:extLst>
                <a:ext uri="{FF2B5EF4-FFF2-40B4-BE49-F238E27FC236}">
                  <a16:creationId xmlns:a16="http://schemas.microsoft.com/office/drawing/2014/main" id="{994EA45E-9CFC-EFFF-8936-A9EA91C2F6A4}"/>
                </a:ext>
              </a:extLst>
            </xdr:cNvPr>
            <xdr:cNvSpPr>
              <a:spLocks noChangeShapeType="1"/>
            </xdr:cNvSpPr>
          </xdr:nvSpPr>
          <xdr:spPr bwMode="auto">
            <a:xfrm>
              <a:off x="346" y="215"/>
              <a:ext cx="26"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412" name="Group 10">
            <a:extLst>
              <a:ext uri="{FF2B5EF4-FFF2-40B4-BE49-F238E27FC236}">
                <a16:creationId xmlns:a16="http://schemas.microsoft.com/office/drawing/2014/main" id="{C0E4A66E-4998-D7A5-4383-BC5D96790959}"/>
              </a:ext>
            </a:extLst>
          </xdr:cNvPr>
          <xdr:cNvGrpSpPr>
            <a:grpSpLocks/>
          </xdr:cNvGrpSpPr>
        </xdr:nvGrpSpPr>
        <xdr:grpSpPr bwMode="auto">
          <a:xfrm>
            <a:off x="525" y="215"/>
            <a:ext cx="35" cy="2"/>
            <a:chOff x="406" y="215"/>
            <a:chExt cx="35" cy="2"/>
          </a:xfrm>
        </xdr:grpSpPr>
        <xdr:sp macro="" textlink="">
          <xdr:nvSpPr>
            <xdr:cNvPr id="440" name="Line 11">
              <a:extLst>
                <a:ext uri="{FF2B5EF4-FFF2-40B4-BE49-F238E27FC236}">
                  <a16:creationId xmlns:a16="http://schemas.microsoft.com/office/drawing/2014/main" id="{9419ED11-B265-01D5-7004-E3E81633E81D}"/>
                </a:ext>
              </a:extLst>
            </xdr:cNvPr>
            <xdr:cNvSpPr>
              <a:spLocks noChangeShapeType="1"/>
            </xdr:cNvSpPr>
          </xdr:nvSpPr>
          <xdr:spPr bwMode="auto">
            <a:xfrm>
              <a:off x="441"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441" name="Line 12">
              <a:extLst>
                <a:ext uri="{FF2B5EF4-FFF2-40B4-BE49-F238E27FC236}">
                  <a16:creationId xmlns:a16="http://schemas.microsoft.com/office/drawing/2014/main" id="{EBB87C3A-136A-491E-B108-9C435A8745B1}"/>
                </a:ext>
              </a:extLst>
            </xdr:cNvPr>
            <xdr:cNvSpPr>
              <a:spLocks noChangeShapeType="1"/>
            </xdr:cNvSpPr>
          </xdr:nvSpPr>
          <xdr:spPr bwMode="auto">
            <a:xfrm>
              <a:off x="406" y="215"/>
              <a:ext cx="3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413" name="Group 13">
            <a:extLst>
              <a:ext uri="{FF2B5EF4-FFF2-40B4-BE49-F238E27FC236}">
                <a16:creationId xmlns:a16="http://schemas.microsoft.com/office/drawing/2014/main" id="{E11499C9-6CB2-5826-7FD1-BD5FFF033880}"/>
              </a:ext>
            </a:extLst>
          </xdr:cNvPr>
          <xdr:cNvGrpSpPr>
            <a:grpSpLocks/>
          </xdr:cNvGrpSpPr>
        </xdr:nvGrpSpPr>
        <xdr:grpSpPr bwMode="auto">
          <a:xfrm>
            <a:off x="470" y="215"/>
            <a:ext cx="26" cy="2"/>
            <a:chOff x="346" y="215"/>
            <a:chExt cx="26" cy="2"/>
          </a:xfrm>
        </xdr:grpSpPr>
        <xdr:sp macro="" textlink="">
          <xdr:nvSpPr>
            <xdr:cNvPr id="438" name="Line 14">
              <a:extLst>
                <a:ext uri="{FF2B5EF4-FFF2-40B4-BE49-F238E27FC236}">
                  <a16:creationId xmlns:a16="http://schemas.microsoft.com/office/drawing/2014/main" id="{201288ED-5D01-23BD-9677-C428157A893C}"/>
                </a:ext>
              </a:extLst>
            </xdr:cNvPr>
            <xdr:cNvSpPr>
              <a:spLocks noChangeShapeType="1"/>
            </xdr:cNvSpPr>
          </xdr:nvSpPr>
          <xdr:spPr bwMode="auto">
            <a:xfrm>
              <a:off x="346"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439" name="Line 15">
              <a:extLst>
                <a:ext uri="{FF2B5EF4-FFF2-40B4-BE49-F238E27FC236}">
                  <a16:creationId xmlns:a16="http://schemas.microsoft.com/office/drawing/2014/main" id="{980024B2-E308-D2DE-6C68-A1112AEE1127}"/>
                </a:ext>
              </a:extLst>
            </xdr:cNvPr>
            <xdr:cNvSpPr>
              <a:spLocks noChangeShapeType="1"/>
            </xdr:cNvSpPr>
          </xdr:nvSpPr>
          <xdr:spPr bwMode="auto">
            <a:xfrm>
              <a:off x="346" y="215"/>
              <a:ext cx="26"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414" name="Group 16">
            <a:extLst>
              <a:ext uri="{FF2B5EF4-FFF2-40B4-BE49-F238E27FC236}">
                <a16:creationId xmlns:a16="http://schemas.microsoft.com/office/drawing/2014/main" id="{62EAEA1F-0A39-AB33-41EF-D9527F7A1565}"/>
              </a:ext>
            </a:extLst>
          </xdr:cNvPr>
          <xdr:cNvGrpSpPr>
            <a:grpSpLocks/>
          </xdr:cNvGrpSpPr>
        </xdr:nvGrpSpPr>
        <xdr:grpSpPr bwMode="auto">
          <a:xfrm>
            <a:off x="766" y="215"/>
            <a:ext cx="35" cy="2"/>
            <a:chOff x="406" y="215"/>
            <a:chExt cx="35" cy="2"/>
          </a:xfrm>
        </xdr:grpSpPr>
        <xdr:sp macro="" textlink="">
          <xdr:nvSpPr>
            <xdr:cNvPr id="436" name="Line 17">
              <a:extLst>
                <a:ext uri="{FF2B5EF4-FFF2-40B4-BE49-F238E27FC236}">
                  <a16:creationId xmlns:a16="http://schemas.microsoft.com/office/drawing/2014/main" id="{64D0AD30-2F0E-A7B2-E275-C98C5AEBC96F}"/>
                </a:ext>
              </a:extLst>
            </xdr:cNvPr>
            <xdr:cNvSpPr>
              <a:spLocks noChangeShapeType="1"/>
            </xdr:cNvSpPr>
          </xdr:nvSpPr>
          <xdr:spPr bwMode="auto">
            <a:xfrm>
              <a:off x="441"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437" name="Line 18">
              <a:extLst>
                <a:ext uri="{FF2B5EF4-FFF2-40B4-BE49-F238E27FC236}">
                  <a16:creationId xmlns:a16="http://schemas.microsoft.com/office/drawing/2014/main" id="{39763961-9BDD-F611-7EA1-0130D009F839}"/>
                </a:ext>
              </a:extLst>
            </xdr:cNvPr>
            <xdr:cNvSpPr>
              <a:spLocks noChangeShapeType="1"/>
            </xdr:cNvSpPr>
          </xdr:nvSpPr>
          <xdr:spPr bwMode="auto">
            <a:xfrm>
              <a:off x="406" y="215"/>
              <a:ext cx="3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415" name="Group 19">
            <a:extLst>
              <a:ext uri="{FF2B5EF4-FFF2-40B4-BE49-F238E27FC236}">
                <a16:creationId xmlns:a16="http://schemas.microsoft.com/office/drawing/2014/main" id="{C80654C5-A915-DAD8-F8C5-F3E905318FD1}"/>
              </a:ext>
            </a:extLst>
          </xdr:cNvPr>
          <xdr:cNvGrpSpPr>
            <a:grpSpLocks/>
          </xdr:cNvGrpSpPr>
        </xdr:nvGrpSpPr>
        <xdr:grpSpPr bwMode="auto">
          <a:xfrm>
            <a:off x="718" y="215"/>
            <a:ext cx="26" cy="2"/>
            <a:chOff x="346" y="215"/>
            <a:chExt cx="26" cy="2"/>
          </a:xfrm>
        </xdr:grpSpPr>
        <xdr:sp macro="" textlink="">
          <xdr:nvSpPr>
            <xdr:cNvPr id="434" name="Line 20">
              <a:extLst>
                <a:ext uri="{FF2B5EF4-FFF2-40B4-BE49-F238E27FC236}">
                  <a16:creationId xmlns:a16="http://schemas.microsoft.com/office/drawing/2014/main" id="{A8EE48CF-CA13-4759-31EA-5D79A4F8CE9E}"/>
                </a:ext>
              </a:extLst>
            </xdr:cNvPr>
            <xdr:cNvSpPr>
              <a:spLocks noChangeShapeType="1"/>
            </xdr:cNvSpPr>
          </xdr:nvSpPr>
          <xdr:spPr bwMode="auto">
            <a:xfrm>
              <a:off x="346"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435" name="Line 21">
              <a:extLst>
                <a:ext uri="{FF2B5EF4-FFF2-40B4-BE49-F238E27FC236}">
                  <a16:creationId xmlns:a16="http://schemas.microsoft.com/office/drawing/2014/main" id="{BABE5975-BBA2-2749-6F10-42E94B0D5F87}"/>
                </a:ext>
              </a:extLst>
            </xdr:cNvPr>
            <xdr:cNvSpPr>
              <a:spLocks noChangeShapeType="1"/>
            </xdr:cNvSpPr>
          </xdr:nvSpPr>
          <xdr:spPr bwMode="auto">
            <a:xfrm>
              <a:off x="346" y="215"/>
              <a:ext cx="26"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416" name="Group 22">
            <a:extLst>
              <a:ext uri="{FF2B5EF4-FFF2-40B4-BE49-F238E27FC236}">
                <a16:creationId xmlns:a16="http://schemas.microsoft.com/office/drawing/2014/main" id="{2CEE5A1D-086F-347F-99AD-B6A386007DC2}"/>
              </a:ext>
            </a:extLst>
          </xdr:cNvPr>
          <xdr:cNvGrpSpPr>
            <a:grpSpLocks/>
          </xdr:cNvGrpSpPr>
        </xdr:nvGrpSpPr>
        <xdr:grpSpPr bwMode="auto">
          <a:xfrm>
            <a:off x="616" y="215"/>
            <a:ext cx="9" cy="2"/>
            <a:chOff x="616" y="215"/>
            <a:chExt cx="9" cy="2"/>
          </a:xfrm>
        </xdr:grpSpPr>
        <xdr:sp macro="" textlink="">
          <xdr:nvSpPr>
            <xdr:cNvPr id="432" name="Line 23">
              <a:extLst>
                <a:ext uri="{FF2B5EF4-FFF2-40B4-BE49-F238E27FC236}">
                  <a16:creationId xmlns:a16="http://schemas.microsoft.com/office/drawing/2014/main" id="{1CC6BF1B-733E-06F6-AE52-E7AB31FD661D}"/>
                </a:ext>
              </a:extLst>
            </xdr:cNvPr>
            <xdr:cNvSpPr>
              <a:spLocks noChangeShapeType="1"/>
            </xdr:cNvSpPr>
          </xdr:nvSpPr>
          <xdr:spPr bwMode="auto">
            <a:xfrm>
              <a:off x="625"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433" name="Line 24">
              <a:extLst>
                <a:ext uri="{FF2B5EF4-FFF2-40B4-BE49-F238E27FC236}">
                  <a16:creationId xmlns:a16="http://schemas.microsoft.com/office/drawing/2014/main" id="{91D5AD49-6DE5-7BCC-5143-7BF9EF786624}"/>
                </a:ext>
              </a:extLst>
            </xdr:cNvPr>
            <xdr:cNvSpPr>
              <a:spLocks noChangeShapeType="1"/>
            </xdr:cNvSpPr>
          </xdr:nvSpPr>
          <xdr:spPr bwMode="auto">
            <a:xfrm flipV="1">
              <a:off x="616" y="215"/>
              <a:ext cx="9"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417" name="Group 25">
            <a:extLst>
              <a:ext uri="{FF2B5EF4-FFF2-40B4-BE49-F238E27FC236}">
                <a16:creationId xmlns:a16="http://schemas.microsoft.com/office/drawing/2014/main" id="{C820DA1E-BA16-2465-AC0D-E19238171FE6}"/>
              </a:ext>
            </a:extLst>
          </xdr:cNvPr>
          <xdr:cNvGrpSpPr>
            <a:grpSpLocks/>
          </xdr:cNvGrpSpPr>
        </xdr:nvGrpSpPr>
        <xdr:grpSpPr bwMode="auto">
          <a:xfrm>
            <a:off x="579" y="215"/>
            <a:ext cx="9" cy="2"/>
            <a:chOff x="579" y="215"/>
            <a:chExt cx="9" cy="2"/>
          </a:xfrm>
        </xdr:grpSpPr>
        <xdr:sp macro="" textlink="">
          <xdr:nvSpPr>
            <xdr:cNvPr id="430" name="Line 26">
              <a:extLst>
                <a:ext uri="{FF2B5EF4-FFF2-40B4-BE49-F238E27FC236}">
                  <a16:creationId xmlns:a16="http://schemas.microsoft.com/office/drawing/2014/main" id="{6FC7477E-D947-E167-528F-7294D07917E9}"/>
                </a:ext>
              </a:extLst>
            </xdr:cNvPr>
            <xdr:cNvSpPr>
              <a:spLocks noChangeShapeType="1"/>
            </xdr:cNvSpPr>
          </xdr:nvSpPr>
          <xdr:spPr bwMode="auto">
            <a:xfrm>
              <a:off x="579"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431" name="Line 27">
              <a:extLst>
                <a:ext uri="{FF2B5EF4-FFF2-40B4-BE49-F238E27FC236}">
                  <a16:creationId xmlns:a16="http://schemas.microsoft.com/office/drawing/2014/main" id="{2136B118-8903-0AFC-DD83-D0E8B47C18AB}"/>
                </a:ext>
              </a:extLst>
            </xdr:cNvPr>
            <xdr:cNvSpPr>
              <a:spLocks noChangeShapeType="1"/>
            </xdr:cNvSpPr>
          </xdr:nvSpPr>
          <xdr:spPr bwMode="auto">
            <a:xfrm flipV="1">
              <a:off x="579" y="215"/>
              <a:ext cx="9"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418" name="Group 28">
            <a:extLst>
              <a:ext uri="{FF2B5EF4-FFF2-40B4-BE49-F238E27FC236}">
                <a16:creationId xmlns:a16="http://schemas.microsoft.com/office/drawing/2014/main" id="{7A6E0113-1AD6-D1F0-A7C5-8F8A872C73A8}"/>
              </a:ext>
            </a:extLst>
          </xdr:cNvPr>
          <xdr:cNvGrpSpPr>
            <a:grpSpLocks/>
          </xdr:cNvGrpSpPr>
        </xdr:nvGrpSpPr>
        <xdr:grpSpPr bwMode="auto">
          <a:xfrm>
            <a:off x="642" y="215"/>
            <a:ext cx="9" cy="2"/>
            <a:chOff x="579" y="215"/>
            <a:chExt cx="9" cy="2"/>
          </a:xfrm>
        </xdr:grpSpPr>
        <xdr:sp macro="" textlink="">
          <xdr:nvSpPr>
            <xdr:cNvPr id="428" name="Line 29">
              <a:extLst>
                <a:ext uri="{FF2B5EF4-FFF2-40B4-BE49-F238E27FC236}">
                  <a16:creationId xmlns:a16="http://schemas.microsoft.com/office/drawing/2014/main" id="{0CB3C7C8-7FD8-59CD-2FEB-59465A267878}"/>
                </a:ext>
              </a:extLst>
            </xdr:cNvPr>
            <xdr:cNvSpPr>
              <a:spLocks noChangeShapeType="1"/>
            </xdr:cNvSpPr>
          </xdr:nvSpPr>
          <xdr:spPr bwMode="auto">
            <a:xfrm>
              <a:off x="579"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429" name="Line 30">
              <a:extLst>
                <a:ext uri="{FF2B5EF4-FFF2-40B4-BE49-F238E27FC236}">
                  <a16:creationId xmlns:a16="http://schemas.microsoft.com/office/drawing/2014/main" id="{3BBB82D4-F419-9DAD-6447-12D72B793820}"/>
                </a:ext>
              </a:extLst>
            </xdr:cNvPr>
            <xdr:cNvSpPr>
              <a:spLocks noChangeShapeType="1"/>
            </xdr:cNvSpPr>
          </xdr:nvSpPr>
          <xdr:spPr bwMode="auto">
            <a:xfrm flipV="1">
              <a:off x="579" y="215"/>
              <a:ext cx="9"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419" name="Group 31">
            <a:extLst>
              <a:ext uri="{FF2B5EF4-FFF2-40B4-BE49-F238E27FC236}">
                <a16:creationId xmlns:a16="http://schemas.microsoft.com/office/drawing/2014/main" id="{FB1B2EEF-A2B4-E460-BAE4-2E22C6475D09}"/>
              </a:ext>
            </a:extLst>
          </xdr:cNvPr>
          <xdr:cNvGrpSpPr>
            <a:grpSpLocks/>
          </xdr:cNvGrpSpPr>
        </xdr:nvGrpSpPr>
        <xdr:grpSpPr bwMode="auto">
          <a:xfrm>
            <a:off x="677" y="215"/>
            <a:ext cx="9" cy="2"/>
            <a:chOff x="616" y="215"/>
            <a:chExt cx="9" cy="2"/>
          </a:xfrm>
        </xdr:grpSpPr>
        <xdr:sp macro="" textlink="">
          <xdr:nvSpPr>
            <xdr:cNvPr id="426" name="Line 32">
              <a:extLst>
                <a:ext uri="{FF2B5EF4-FFF2-40B4-BE49-F238E27FC236}">
                  <a16:creationId xmlns:a16="http://schemas.microsoft.com/office/drawing/2014/main" id="{EDBEBC2E-7D13-B373-BA62-7A61A64CEC81}"/>
                </a:ext>
              </a:extLst>
            </xdr:cNvPr>
            <xdr:cNvSpPr>
              <a:spLocks noChangeShapeType="1"/>
            </xdr:cNvSpPr>
          </xdr:nvSpPr>
          <xdr:spPr bwMode="auto">
            <a:xfrm>
              <a:off x="625"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427" name="Line 33">
              <a:extLst>
                <a:ext uri="{FF2B5EF4-FFF2-40B4-BE49-F238E27FC236}">
                  <a16:creationId xmlns:a16="http://schemas.microsoft.com/office/drawing/2014/main" id="{571DC154-6A91-CABA-F15C-C103BBFDCBA0}"/>
                </a:ext>
              </a:extLst>
            </xdr:cNvPr>
            <xdr:cNvSpPr>
              <a:spLocks noChangeShapeType="1"/>
            </xdr:cNvSpPr>
          </xdr:nvSpPr>
          <xdr:spPr bwMode="auto">
            <a:xfrm flipV="1">
              <a:off x="616" y="215"/>
              <a:ext cx="9"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420" name="Group 34">
            <a:extLst>
              <a:ext uri="{FF2B5EF4-FFF2-40B4-BE49-F238E27FC236}">
                <a16:creationId xmlns:a16="http://schemas.microsoft.com/office/drawing/2014/main" id="{2DABCB61-48F7-C08B-8C7D-C009757AF4BF}"/>
              </a:ext>
            </a:extLst>
          </xdr:cNvPr>
          <xdr:cNvGrpSpPr>
            <a:grpSpLocks/>
          </xdr:cNvGrpSpPr>
        </xdr:nvGrpSpPr>
        <xdr:grpSpPr bwMode="auto">
          <a:xfrm>
            <a:off x="870" y="215"/>
            <a:ext cx="4" cy="2"/>
            <a:chOff x="870" y="215"/>
            <a:chExt cx="4" cy="2"/>
          </a:xfrm>
        </xdr:grpSpPr>
        <xdr:sp macro="" textlink="">
          <xdr:nvSpPr>
            <xdr:cNvPr id="424" name="Line 35">
              <a:extLst>
                <a:ext uri="{FF2B5EF4-FFF2-40B4-BE49-F238E27FC236}">
                  <a16:creationId xmlns:a16="http://schemas.microsoft.com/office/drawing/2014/main" id="{E054EB46-1026-38C5-B55E-5ED91102C38C}"/>
                </a:ext>
              </a:extLst>
            </xdr:cNvPr>
            <xdr:cNvSpPr>
              <a:spLocks noChangeShapeType="1"/>
            </xdr:cNvSpPr>
          </xdr:nvSpPr>
          <xdr:spPr bwMode="auto">
            <a:xfrm>
              <a:off x="874"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425" name="Line 36">
              <a:extLst>
                <a:ext uri="{FF2B5EF4-FFF2-40B4-BE49-F238E27FC236}">
                  <a16:creationId xmlns:a16="http://schemas.microsoft.com/office/drawing/2014/main" id="{C37383A2-F406-0A00-FFAE-9AC4A7F3D369}"/>
                </a:ext>
              </a:extLst>
            </xdr:cNvPr>
            <xdr:cNvSpPr>
              <a:spLocks noChangeShapeType="1"/>
            </xdr:cNvSpPr>
          </xdr:nvSpPr>
          <xdr:spPr bwMode="auto">
            <a:xfrm flipV="1">
              <a:off x="870" y="215"/>
              <a:ext cx="4"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421" name="Group 37">
            <a:extLst>
              <a:ext uri="{FF2B5EF4-FFF2-40B4-BE49-F238E27FC236}">
                <a16:creationId xmlns:a16="http://schemas.microsoft.com/office/drawing/2014/main" id="{4E686EDD-54CA-C26C-6D02-CE5EAA0B6DCA}"/>
              </a:ext>
            </a:extLst>
          </xdr:cNvPr>
          <xdr:cNvGrpSpPr>
            <a:grpSpLocks/>
          </xdr:cNvGrpSpPr>
        </xdr:nvGrpSpPr>
        <xdr:grpSpPr bwMode="auto">
          <a:xfrm>
            <a:off x="818" y="215"/>
            <a:ext cx="4" cy="2"/>
            <a:chOff x="818" y="215"/>
            <a:chExt cx="4" cy="2"/>
          </a:xfrm>
        </xdr:grpSpPr>
        <xdr:sp macro="" textlink="">
          <xdr:nvSpPr>
            <xdr:cNvPr id="422" name="Line 38">
              <a:extLst>
                <a:ext uri="{FF2B5EF4-FFF2-40B4-BE49-F238E27FC236}">
                  <a16:creationId xmlns:a16="http://schemas.microsoft.com/office/drawing/2014/main" id="{7BABB897-30CF-D361-9252-8F6AB1C4EB5C}"/>
                </a:ext>
              </a:extLst>
            </xdr:cNvPr>
            <xdr:cNvSpPr>
              <a:spLocks noChangeShapeType="1"/>
            </xdr:cNvSpPr>
          </xdr:nvSpPr>
          <xdr:spPr bwMode="auto">
            <a:xfrm>
              <a:off x="818"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423" name="Line 39">
              <a:extLst>
                <a:ext uri="{FF2B5EF4-FFF2-40B4-BE49-F238E27FC236}">
                  <a16:creationId xmlns:a16="http://schemas.microsoft.com/office/drawing/2014/main" id="{390B4913-D03D-BEDF-F3AA-4F574BB5419F}"/>
                </a:ext>
              </a:extLst>
            </xdr:cNvPr>
            <xdr:cNvSpPr>
              <a:spLocks noChangeShapeType="1"/>
            </xdr:cNvSpPr>
          </xdr:nvSpPr>
          <xdr:spPr bwMode="auto">
            <a:xfrm flipV="1">
              <a:off x="818" y="215"/>
              <a:ext cx="4"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clientData/>
  </xdr:twoCellAnchor>
  <xdr:twoCellAnchor>
    <xdr:from>
      <xdr:col>4</xdr:col>
      <xdr:colOff>190500</xdr:colOff>
      <xdr:row>4</xdr:row>
      <xdr:rowOff>104775</xdr:rowOff>
    </xdr:from>
    <xdr:to>
      <xdr:col>12</xdr:col>
      <xdr:colOff>571500</xdr:colOff>
      <xdr:row>5</xdr:row>
      <xdr:rowOff>0</xdr:rowOff>
    </xdr:to>
    <xdr:grpSp>
      <xdr:nvGrpSpPr>
        <xdr:cNvPr id="446" name="Group 3">
          <a:extLst>
            <a:ext uri="{FF2B5EF4-FFF2-40B4-BE49-F238E27FC236}">
              <a16:creationId xmlns:a16="http://schemas.microsoft.com/office/drawing/2014/main" id="{CAB39E9E-D6C0-4A18-9C26-154C39E1FEC5}"/>
            </a:ext>
          </a:extLst>
        </xdr:cNvPr>
        <xdr:cNvGrpSpPr>
          <a:grpSpLocks/>
        </xdr:cNvGrpSpPr>
      </xdr:nvGrpSpPr>
      <xdr:grpSpPr bwMode="auto">
        <a:xfrm>
          <a:off x="3209925" y="914400"/>
          <a:ext cx="5257800" cy="57150"/>
          <a:chOff x="346" y="215"/>
          <a:chExt cx="528" cy="2"/>
        </a:xfrm>
      </xdr:grpSpPr>
      <xdr:grpSp>
        <xdr:nvGrpSpPr>
          <xdr:cNvPr id="447" name="Group 4">
            <a:extLst>
              <a:ext uri="{FF2B5EF4-FFF2-40B4-BE49-F238E27FC236}">
                <a16:creationId xmlns:a16="http://schemas.microsoft.com/office/drawing/2014/main" id="{B8990C9B-CE23-A4D2-59AC-15E9B86B4183}"/>
              </a:ext>
            </a:extLst>
          </xdr:cNvPr>
          <xdr:cNvGrpSpPr>
            <a:grpSpLocks/>
          </xdr:cNvGrpSpPr>
        </xdr:nvGrpSpPr>
        <xdr:grpSpPr bwMode="auto">
          <a:xfrm>
            <a:off x="406" y="215"/>
            <a:ext cx="35" cy="2"/>
            <a:chOff x="406" y="215"/>
            <a:chExt cx="35" cy="2"/>
          </a:xfrm>
        </xdr:grpSpPr>
        <xdr:sp macro="" textlink="">
          <xdr:nvSpPr>
            <xdr:cNvPr id="481" name="Line 5">
              <a:extLst>
                <a:ext uri="{FF2B5EF4-FFF2-40B4-BE49-F238E27FC236}">
                  <a16:creationId xmlns:a16="http://schemas.microsoft.com/office/drawing/2014/main" id="{395F7206-5213-DD6B-F036-11E7A0498FB4}"/>
                </a:ext>
              </a:extLst>
            </xdr:cNvPr>
            <xdr:cNvSpPr>
              <a:spLocks noChangeShapeType="1"/>
            </xdr:cNvSpPr>
          </xdr:nvSpPr>
          <xdr:spPr bwMode="auto">
            <a:xfrm>
              <a:off x="441"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482" name="Line 6">
              <a:extLst>
                <a:ext uri="{FF2B5EF4-FFF2-40B4-BE49-F238E27FC236}">
                  <a16:creationId xmlns:a16="http://schemas.microsoft.com/office/drawing/2014/main" id="{1101914A-0B0E-055A-2D47-90BBF06A6DE7}"/>
                </a:ext>
              </a:extLst>
            </xdr:cNvPr>
            <xdr:cNvSpPr>
              <a:spLocks noChangeShapeType="1"/>
            </xdr:cNvSpPr>
          </xdr:nvSpPr>
          <xdr:spPr bwMode="auto">
            <a:xfrm>
              <a:off x="406" y="215"/>
              <a:ext cx="3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448" name="Group 7">
            <a:extLst>
              <a:ext uri="{FF2B5EF4-FFF2-40B4-BE49-F238E27FC236}">
                <a16:creationId xmlns:a16="http://schemas.microsoft.com/office/drawing/2014/main" id="{CCF75957-D790-8A6B-74B6-4B679C762D52}"/>
              </a:ext>
            </a:extLst>
          </xdr:cNvPr>
          <xdr:cNvGrpSpPr>
            <a:grpSpLocks/>
          </xdr:cNvGrpSpPr>
        </xdr:nvGrpSpPr>
        <xdr:grpSpPr bwMode="auto">
          <a:xfrm>
            <a:off x="346" y="215"/>
            <a:ext cx="26" cy="2"/>
            <a:chOff x="346" y="215"/>
            <a:chExt cx="26" cy="2"/>
          </a:xfrm>
        </xdr:grpSpPr>
        <xdr:sp macro="" textlink="">
          <xdr:nvSpPr>
            <xdr:cNvPr id="479" name="Line 8">
              <a:extLst>
                <a:ext uri="{FF2B5EF4-FFF2-40B4-BE49-F238E27FC236}">
                  <a16:creationId xmlns:a16="http://schemas.microsoft.com/office/drawing/2014/main" id="{90939179-41EF-1E1F-4882-FC65200C3722}"/>
                </a:ext>
              </a:extLst>
            </xdr:cNvPr>
            <xdr:cNvSpPr>
              <a:spLocks noChangeShapeType="1"/>
            </xdr:cNvSpPr>
          </xdr:nvSpPr>
          <xdr:spPr bwMode="auto">
            <a:xfrm>
              <a:off x="346"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480" name="Line 9">
              <a:extLst>
                <a:ext uri="{FF2B5EF4-FFF2-40B4-BE49-F238E27FC236}">
                  <a16:creationId xmlns:a16="http://schemas.microsoft.com/office/drawing/2014/main" id="{B26EEE79-36C6-D253-9821-B61E97D45C53}"/>
                </a:ext>
              </a:extLst>
            </xdr:cNvPr>
            <xdr:cNvSpPr>
              <a:spLocks noChangeShapeType="1"/>
            </xdr:cNvSpPr>
          </xdr:nvSpPr>
          <xdr:spPr bwMode="auto">
            <a:xfrm>
              <a:off x="346" y="215"/>
              <a:ext cx="26"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449" name="Group 10">
            <a:extLst>
              <a:ext uri="{FF2B5EF4-FFF2-40B4-BE49-F238E27FC236}">
                <a16:creationId xmlns:a16="http://schemas.microsoft.com/office/drawing/2014/main" id="{C916ABB1-C311-0971-71C7-AB5A85A30636}"/>
              </a:ext>
            </a:extLst>
          </xdr:cNvPr>
          <xdr:cNvGrpSpPr>
            <a:grpSpLocks/>
          </xdr:cNvGrpSpPr>
        </xdr:nvGrpSpPr>
        <xdr:grpSpPr bwMode="auto">
          <a:xfrm>
            <a:off x="525" y="215"/>
            <a:ext cx="35" cy="2"/>
            <a:chOff x="406" y="215"/>
            <a:chExt cx="35" cy="2"/>
          </a:xfrm>
        </xdr:grpSpPr>
        <xdr:sp macro="" textlink="">
          <xdr:nvSpPr>
            <xdr:cNvPr id="477" name="Line 11">
              <a:extLst>
                <a:ext uri="{FF2B5EF4-FFF2-40B4-BE49-F238E27FC236}">
                  <a16:creationId xmlns:a16="http://schemas.microsoft.com/office/drawing/2014/main" id="{3399CB5A-E88D-052D-42A0-4E19C2E8FD69}"/>
                </a:ext>
              </a:extLst>
            </xdr:cNvPr>
            <xdr:cNvSpPr>
              <a:spLocks noChangeShapeType="1"/>
            </xdr:cNvSpPr>
          </xdr:nvSpPr>
          <xdr:spPr bwMode="auto">
            <a:xfrm>
              <a:off x="441"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478" name="Line 12">
              <a:extLst>
                <a:ext uri="{FF2B5EF4-FFF2-40B4-BE49-F238E27FC236}">
                  <a16:creationId xmlns:a16="http://schemas.microsoft.com/office/drawing/2014/main" id="{A940AEEB-C15B-F542-4803-D2E46D87DD7C}"/>
                </a:ext>
              </a:extLst>
            </xdr:cNvPr>
            <xdr:cNvSpPr>
              <a:spLocks noChangeShapeType="1"/>
            </xdr:cNvSpPr>
          </xdr:nvSpPr>
          <xdr:spPr bwMode="auto">
            <a:xfrm>
              <a:off x="406" y="215"/>
              <a:ext cx="3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450" name="Group 13">
            <a:extLst>
              <a:ext uri="{FF2B5EF4-FFF2-40B4-BE49-F238E27FC236}">
                <a16:creationId xmlns:a16="http://schemas.microsoft.com/office/drawing/2014/main" id="{85FC5BBC-B5FB-7B38-540C-1866FA7D040A}"/>
              </a:ext>
            </a:extLst>
          </xdr:cNvPr>
          <xdr:cNvGrpSpPr>
            <a:grpSpLocks/>
          </xdr:cNvGrpSpPr>
        </xdr:nvGrpSpPr>
        <xdr:grpSpPr bwMode="auto">
          <a:xfrm>
            <a:off x="470" y="215"/>
            <a:ext cx="26" cy="2"/>
            <a:chOff x="346" y="215"/>
            <a:chExt cx="26" cy="2"/>
          </a:xfrm>
        </xdr:grpSpPr>
        <xdr:sp macro="" textlink="">
          <xdr:nvSpPr>
            <xdr:cNvPr id="475" name="Line 14">
              <a:extLst>
                <a:ext uri="{FF2B5EF4-FFF2-40B4-BE49-F238E27FC236}">
                  <a16:creationId xmlns:a16="http://schemas.microsoft.com/office/drawing/2014/main" id="{F505443F-7E70-D2B1-F634-33703BC327A4}"/>
                </a:ext>
              </a:extLst>
            </xdr:cNvPr>
            <xdr:cNvSpPr>
              <a:spLocks noChangeShapeType="1"/>
            </xdr:cNvSpPr>
          </xdr:nvSpPr>
          <xdr:spPr bwMode="auto">
            <a:xfrm>
              <a:off x="346"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476" name="Line 15">
              <a:extLst>
                <a:ext uri="{FF2B5EF4-FFF2-40B4-BE49-F238E27FC236}">
                  <a16:creationId xmlns:a16="http://schemas.microsoft.com/office/drawing/2014/main" id="{66898EB3-FCFB-E489-B445-ACF28FEC95DA}"/>
                </a:ext>
              </a:extLst>
            </xdr:cNvPr>
            <xdr:cNvSpPr>
              <a:spLocks noChangeShapeType="1"/>
            </xdr:cNvSpPr>
          </xdr:nvSpPr>
          <xdr:spPr bwMode="auto">
            <a:xfrm>
              <a:off x="346" y="215"/>
              <a:ext cx="26"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451" name="Group 16">
            <a:extLst>
              <a:ext uri="{FF2B5EF4-FFF2-40B4-BE49-F238E27FC236}">
                <a16:creationId xmlns:a16="http://schemas.microsoft.com/office/drawing/2014/main" id="{895B49E9-70A2-68D5-1927-A8A4601E0F4A}"/>
              </a:ext>
            </a:extLst>
          </xdr:cNvPr>
          <xdr:cNvGrpSpPr>
            <a:grpSpLocks/>
          </xdr:cNvGrpSpPr>
        </xdr:nvGrpSpPr>
        <xdr:grpSpPr bwMode="auto">
          <a:xfrm>
            <a:off x="766" y="215"/>
            <a:ext cx="35" cy="2"/>
            <a:chOff x="406" y="215"/>
            <a:chExt cx="35" cy="2"/>
          </a:xfrm>
        </xdr:grpSpPr>
        <xdr:sp macro="" textlink="">
          <xdr:nvSpPr>
            <xdr:cNvPr id="473" name="Line 17">
              <a:extLst>
                <a:ext uri="{FF2B5EF4-FFF2-40B4-BE49-F238E27FC236}">
                  <a16:creationId xmlns:a16="http://schemas.microsoft.com/office/drawing/2014/main" id="{CAEBDED2-9B16-D7A0-CC26-8D0CCE352B59}"/>
                </a:ext>
              </a:extLst>
            </xdr:cNvPr>
            <xdr:cNvSpPr>
              <a:spLocks noChangeShapeType="1"/>
            </xdr:cNvSpPr>
          </xdr:nvSpPr>
          <xdr:spPr bwMode="auto">
            <a:xfrm>
              <a:off x="441"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474" name="Line 18">
              <a:extLst>
                <a:ext uri="{FF2B5EF4-FFF2-40B4-BE49-F238E27FC236}">
                  <a16:creationId xmlns:a16="http://schemas.microsoft.com/office/drawing/2014/main" id="{B3917470-9BFB-77CA-6738-D027D2FC263A}"/>
                </a:ext>
              </a:extLst>
            </xdr:cNvPr>
            <xdr:cNvSpPr>
              <a:spLocks noChangeShapeType="1"/>
            </xdr:cNvSpPr>
          </xdr:nvSpPr>
          <xdr:spPr bwMode="auto">
            <a:xfrm>
              <a:off x="406" y="215"/>
              <a:ext cx="3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452" name="Group 19">
            <a:extLst>
              <a:ext uri="{FF2B5EF4-FFF2-40B4-BE49-F238E27FC236}">
                <a16:creationId xmlns:a16="http://schemas.microsoft.com/office/drawing/2014/main" id="{6B30C173-2525-3960-2937-FC32A78AE6AC}"/>
              </a:ext>
            </a:extLst>
          </xdr:cNvPr>
          <xdr:cNvGrpSpPr>
            <a:grpSpLocks/>
          </xdr:cNvGrpSpPr>
        </xdr:nvGrpSpPr>
        <xdr:grpSpPr bwMode="auto">
          <a:xfrm>
            <a:off x="718" y="215"/>
            <a:ext cx="26" cy="2"/>
            <a:chOff x="346" y="215"/>
            <a:chExt cx="26" cy="2"/>
          </a:xfrm>
        </xdr:grpSpPr>
        <xdr:sp macro="" textlink="">
          <xdr:nvSpPr>
            <xdr:cNvPr id="471" name="Line 20">
              <a:extLst>
                <a:ext uri="{FF2B5EF4-FFF2-40B4-BE49-F238E27FC236}">
                  <a16:creationId xmlns:a16="http://schemas.microsoft.com/office/drawing/2014/main" id="{D8783D18-018A-4891-6445-E504A68279B0}"/>
                </a:ext>
              </a:extLst>
            </xdr:cNvPr>
            <xdr:cNvSpPr>
              <a:spLocks noChangeShapeType="1"/>
            </xdr:cNvSpPr>
          </xdr:nvSpPr>
          <xdr:spPr bwMode="auto">
            <a:xfrm>
              <a:off x="346"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472" name="Line 21">
              <a:extLst>
                <a:ext uri="{FF2B5EF4-FFF2-40B4-BE49-F238E27FC236}">
                  <a16:creationId xmlns:a16="http://schemas.microsoft.com/office/drawing/2014/main" id="{7C95EE2C-879F-B5A9-C284-2FFFD96A8573}"/>
                </a:ext>
              </a:extLst>
            </xdr:cNvPr>
            <xdr:cNvSpPr>
              <a:spLocks noChangeShapeType="1"/>
            </xdr:cNvSpPr>
          </xdr:nvSpPr>
          <xdr:spPr bwMode="auto">
            <a:xfrm>
              <a:off x="346" y="215"/>
              <a:ext cx="26"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453" name="Group 22">
            <a:extLst>
              <a:ext uri="{FF2B5EF4-FFF2-40B4-BE49-F238E27FC236}">
                <a16:creationId xmlns:a16="http://schemas.microsoft.com/office/drawing/2014/main" id="{126A3911-18A8-527E-BD78-C83A9D743617}"/>
              </a:ext>
            </a:extLst>
          </xdr:cNvPr>
          <xdr:cNvGrpSpPr>
            <a:grpSpLocks/>
          </xdr:cNvGrpSpPr>
        </xdr:nvGrpSpPr>
        <xdr:grpSpPr bwMode="auto">
          <a:xfrm>
            <a:off x="616" y="215"/>
            <a:ext cx="9" cy="2"/>
            <a:chOff x="616" y="215"/>
            <a:chExt cx="9" cy="2"/>
          </a:xfrm>
        </xdr:grpSpPr>
        <xdr:sp macro="" textlink="">
          <xdr:nvSpPr>
            <xdr:cNvPr id="469" name="Line 23">
              <a:extLst>
                <a:ext uri="{FF2B5EF4-FFF2-40B4-BE49-F238E27FC236}">
                  <a16:creationId xmlns:a16="http://schemas.microsoft.com/office/drawing/2014/main" id="{5BA94E53-6007-3229-DCD8-F85CFF666E8F}"/>
                </a:ext>
              </a:extLst>
            </xdr:cNvPr>
            <xdr:cNvSpPr>
              <a:spLocks noChangeShapeType="1"/>
            </xdr:cNvSpPr>
          </xdr:nvSpPr>
          <xdr:spPr bwMode="auto">
            <a:xfrm>
              <a:off x="625"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470" name="Line 24">
              <a:extLst>
                <a:ext uri="{FF2B5EF4-FFF2-40B4-BE49-F238E27FC236}">
                  <a16:creationId xmlns:a16="http://schemas.microsoft.com/office/drawing/2014/main" id="{B0AF7DEB-BDC2-B355-658E-20502C12F110}"/>
                </a:ext>
              </a:extLst>
            </xdr:cNvPr>
            <xdr:cNvSpPr>
              <a:spLocks noChangeShapeType="1"/>
            </xdr:cNvSpPr>
          </xdr:nvSpPr>
          <xdr:spPr bwMode="auto">
            <a:xfrm flipV="1">
              <a:off x="616" y="215"/>
              <a:ext cx="9"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454" name="Group 25">
            <a:extLst>
              <a:ext uri="{FF2B5EF4-FFF2-40B4-BE49-F238E27FC236}">
                <a16:creationId xmlns:a16="http://schemas.microsoft.com/office/drawing/2014/main" id="{96487E05-F801-B82D-2FE9-CDF3BF7DDA5E}"/>
              </a:ext>
            </a:extLst>
          </xdr:cNvPr>
          <xdr:cNvGrpSpPr>
            <a:grpSpLocks/>
          </xdr:cNvGrpSpPr>
        </xdr:nvGrpSpPr>
        <xdr:grpSpPr bwMode="auto">
          <a:xfrm>
            <a:off x="579" y="215"/>
            <a:ext cx="9" cy="2"/>
            <a:chOff x="579" y="215"/>
            <a:chExt cx="9" cy="2"/>
          </a:xfrm>
        </xdr:grpSpPr>
        <xdr:sp macro="" textlink="">
          <xdr:nvSpPr>
            <xdr:cNvPr id="467" name="Line 26">
              <a:extLst>
                <a:ext uri="{FF2B5EF4-FFF2-40B4-BE49-F238E27FC236}">
                  <a16:creationId xmlns:a16="http://schemas.microsoft.com/office/drawing/2014/main" id="{010190B9-4112-371D-D06B-6B65B706A00A}"/>
                </a:ext>
              </a:extLst>
            </xdr:cNvPr>
            <xdr:cNvSpPr>
              <a:spLocks noChangeShapeType="1"/>
            </xdr:cNvSpPr>
          </xdr:nvSpPr>
          <xdr:spPr bwMode="auto">
            <a:xfrm>
              <a:off x="579"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468" name="Line 27">
              <a:extLst>
                <a:ext uri="{FF2B5EF4-FFF2-40B4-BE49-F238E27FC236}">
                  <a16:creationId xmlns:a16="http://schemas.microsoft.com/office/drawing/2014/main" id="{2143D91A-26F0-F1BC-9BA7-E02265406B55}"/>
                </a:ext>
              </a:extLst>
            </xdr:cNvPr>
            <xdr:cNvSpPr>
              <a:spLocks noChangeShapeType="1"/>
            </xdr:cNvSpPr>
          </xdr:nvSpPr>
          <xdr:spPr bwMode="auto">
            <a:xfrm flipV="1">
              <a:off x="579" y="215"/>
              <a:ext cx="9"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455" name="Group 28">
            <a:extLst>
              <a:ext uri="{FF2B5EF4-FFF2-40B4-BE49-F238E27FC236}">
                <a16:creationId xmlns:a16="http://schemas.microsoft.com/office/drawing/2014/main" id="{D34FCA31-D8D3-9939-B103-F295932EAA47}"/>
              </a:ext>
            </a:extLst>
          </xdr:cNvPr>
          <xdr:cNvGrpSpPr>
            <a:grpSpLocks/>
          </xdr:cNvGrpSpPr>
        </xdr:nvGrpSpPr>
        <xdr:grpSpPr bwMode="auto">
          <a:xfrm>
            <a:off x="642" y="215"/>
            <a:ext cx="9" cy="2"/>
            <a:chOff x="579" y="215"/>
            <a:chExt cx="9" cy="2"/>
          </a:xfrm>
        </xdr:grpSpPr>
        <xdr:sp macro="" textlink="">
          <xdr:nvSpPr>
            <xdr:cNvPr id="465" name="Line 29">
              <a:extLst>
                <a:ext uri="{FF2B5EF4-FFF2-40B4-BE49-F238E27FC236}">
                  <a16:creationId xmlns:a16="http://schemas.microsoft.com/office/drawing/2014/main" id="{36C8182F-F852-1FB0-7736-B61C334DD22E}"/>
                </a:ext>
              </a:extLst>
            </xdr:cNvPr>
            <xdr:cNvSpPr>
              <a:spLocks noChangeShapeType="1"/>
            </xdr:cNvSpPr>
          </xdr:nvSpPr>
          <xdr:spPr bwMode="auto">
            <a:xfrm>
              <a:off x="579"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466" name="Line 30">
              <a:extLst>
                <a:ext uri="{FF2B5EF4-FFF2-40B4-BE49-F238E27FC236}">
                  <a16:creationId xmlns:a16="http://schemas.microsoft.com/office/drawing/2014/main" id="{D6C8D2FE-6666-3B57-49E3-DA93BE6B0E24}"/>
                </a:ext>
              </a:extLst>
            </xdr:cNvPr>
            <xdr:cNvSpPr>
              <a:spLocks noChangeShapeType="1"/>
            </xdr:cNvSpPr>
          </xdr:nvSpPr>
          <xdr:spPr bwMode="auto">
            <a:xfrm flipV="1">
              <a:off x="579" y="215"/>
              <a:ext cx="9"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456" name="Group 31">
            <a:extLst>
              <a:ext uri="{FF2B5EF4-FFF2-40B4-BE49-F238E27FC236}">
                <a16:creationId xmlns:a16="http://schemas.microsoft.com/office/drawing/2014/main" id="{6F974BCF-E948-28F5-FC57-DE1D35A04C67}"/>
              </a:ext>
            </a:extLst>
          </xdr:cNvPr>
          <xdr:cNvGrpSpPr>
            <a:grpSpLocks/>
          </xdr:cNvGrpSpPr>
        </xdr:nvGrpSpPr>
        <xdr:grpSpPr bwMode="auto">
          <a:xfrm>
            <a:off x="677" y="215"/>
            <a:ext cx="9" cy="2"/>
            <a:chOff x="616" y="215"/>
            <a:chExt cx="9" cy="2"/>
          </a:xfrm>
        </xdr:grpSpPr>
        <xdr:sp macro="" textlink="">
          <xdr:nvSpPr>
            <xdr:cNvPr id="463" name="Line 32">
              <a:extLst>
                <a:ext uri="{FF2B5EF4-FFF2-40B4-BE49-F238E27FC236}">
                  <a16:creationId xmlns:a16="http://schemas.microsoft.com/office/drawing/2014/main" id="{0382B305-A451-56F5-5BF8-0CED14F8A46A}"/>
                </a:ext>
              </a:extLst>
            </xdr:cNvPr>
            <xdr:cNvSpPr>
              <a:spLocks noChangeShapeType="1"/>
            </xdr:cNvSpPr>
          </xdr:nvSpPr>
          <xdr:spPr bwMode="auto">
            <a:xfrm>
              <a:off x="625"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464" name="Line 33">
              <a:extLst>
                <a:ext uri="{FF2B5EF4-FFF2-40B4-BE49-F238E27FC236}">
                  <a16:creationId xmlns:a16="http://schemas.microsoft.com/office/drawing/2014/main" id="{B616C341-122C-DEF9-6159-67465353B9B9}"/>
                </a:ext>
              </a:extLst>
            </xdr:cNvPr>
            <xdr:cNvSpPr>
              <a:spLocks noChangeShapeType="1"/>
            </xdr:cNvSpPr>
          </xdr:nvSpPr>
          <xdr:spPr bwMode="auto">
            <a:xfrm flipV="1">
              <a:off x="616" y="215"/>
              <a:ext cx="9"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457" name="Group 34">
            <a:extLst>
              <a:ext uri="{FF2B5EF4-FFF2-40B4-BE49-F238E27FC236}">
                <a16:creationId xmlns:a16="http://schemas.microsoft.com/office/drawing/2014/main" id="{9AD94DEA-02F7-DE14-2632-AD162ADD438F}"/>
              </a:ext>
            </a:extLst>
          </xdr:cNvPr>
          <xdr:cNvGrpSpPr>
            <a:grpSpLocks/>
          </xdr:cNvGrpSpPr>
        </xdr:nvGrpSpPr>
        <xdr:grpSpPr bwMode="auto">
          <a:xfrm>
            <a:off x="870" y="215"/>
            <a:ext cx="4" cy="2"/>
            <a:chOff x="870" y="215"/>
            <a:chExt cx="4" cy="2"/>
          </a:xfrm>
        </xdr:grpSpPr>
        <xdr:sp macro="" textlink="">
          <xdr:nvSpPr>
            <xdr:cNvPr id="461" name="Line 35">
              <a:extLst>
                <a:ext uri="{FF2B5EF4-FFF2-40B4-BE49-F238E27FC236}">
                  <a16:creationId xmlns:a16="http://schemas.microsoft.com/office/drawing/2014/main" id="{C76C0BF5-B034-CE98-616E-F0CD1E795930}"/>
                </a:ext>
              </a:extLst>
            </xdr:cNvPr>
            <xdr:cNvSpPr>
              <a:spLocks noChangeShapeType="1"/>
            </xdr:cNvSpPr>
          </xdr:nvSpPr>
          <xdr:spPr bwMode="auto">
            <a:xfrm>
              <a:off x="874"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462" name="Line 36">
              <a:extLst>
                <a:ext uri="{FF2B5EF4-FFF2-40B4-BE49-F238E27FC236}">
                  <a16:creationId xmlns:a16="http://schemas.microsoft.com/office/drawing/2014/main" id="{ACF9D317-63BD-E456-AB57-815323264449}"/>
                </a:ext>
              </a:extLst>
            </xdr:cNvPr>
            <xdr:cNvSpPr>
              <a:spLocks noChangeShapeType="1"/>
            </xdr:cNvSpPr>
          </xdr:nvSpPr>
          <xdr:spPr bwMode="auto">
            <a:xfrm flipV="1">
              <a:off x="870" y="215"/>
              <a:ext cx="4"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458" name="Group 37">
            <a:extLst>
              <a:ext uri="{FF2B5EF4-FFF2-40B4-BE49-F238E27FC236}">
                <a16:creationId xmlns:a16="http://schemas.microsoft.com/office/drawing/2014/main" id="{4E9E4630-1844-9D87-6DAA-68F6560CE4EA}"/>
              </a:ext>
            </a:extLst>
          </xdr:cNvPr>
          <xdr:cNvGrpSpPr>
            <a:grpSpLocks/>
          </xdr:cNvGrpSpPr>
        </xdr:nvGrpSpPr>
        <xdr:grpSpPr bwMode="auto">
          <a:xfrm>
            <a:off x="818" y="215"/>
            <a:ext cx="4" cy="2"/>
            <a:chOff x="818" y="215"/>
            <a:chExt cx="4" cy="2"/>
          </a:xfrm>
        </xdr:grpSpPr>
        <xdr:sp macro="" textlink="">
          <xdr:nvSpPr>
            <xdr:cNvPr id="459" name="Line 38">
              <a:extLst>
                <a:ext uri="{FF2B5EF4-FFF2-40B4-BE49-F238E27FC236}">
                  <a16:creationId xmlns:a16="http://schemas.microsoft.com/office/drawing/2014/main" id="{D32466AD-F7BF-0729-2EF0-ECDB9B252ECA}"/>
                </a:ext>
              </a:extLst>
            </xdr:cNvPr>
            <xdr:cNvSpPr>
              <a:spLocks noChangeShapeType="1"/>
            </xdr:cNvSpPr>
          </xdr:nvSpPr>
          <xdr:spPr bwMode="auto">
            <a:xfrm>
              <a:off x="818"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460" name="Line 39">
              <a:extLst>
                <a:ext uri="{FF2B5EF4-FFF2-40B4-BE49-F238E27FC236}">
                  <a16:creationId xmlns:a16="http://schemas.microsoft.com/office/drawing/2014/main" id="{558B426D-6A79-2611-A326-F93E60E3ED2C}"/>
                </a:ext>
              </a:extLst>
            </xdr:cNvPr>
            <xdr:cNvSpPr>
              <a:spLocks noChangeShapeType="1"/>
            </xdr:cNvSpPr>
          </xdr:nvSpPr>
          <xdr:spPr bwMode="auto">
            <a:xfrm flipV="1">
              <a:off x="818" y="215"/>
              <a:ext cx="4"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clientData/>
  </xdr:twoCellAnchor>
  <xdr:twoCellAnchor>
    <xdr:from>
      <xdr:col>4</xdr:col>
      <xdr:colOff>190500</xdr:colOff>
      <xdr:row>198</xdr:row>
      <xdr:rowOff>104775</xdr:rowOff>
    </xdr:from>
    <xdr:to>
      <xdr:col>12</xdr:col>
      <xdr:colOff>571500</xdr:colOff>
      <xdr:row>198</xdr:row>
      <xdr:rowOff>123825</xdr:rowOff>
    </xdr:to>
    <xdr:grpSp>
      <xdr:nvGrpSpPr>
        <xdr:cNvPr id="483" name="Group 3">
          <a:extLst>
            <a:ext uri="{FF2B5EF4-FFF2-40B4-BE49-F238E27FC236}">
              <a16:creationId xmlns:a16="http://schemas.microsoft.com/office/drawing/2014/main" id="{B1ABEB7D-649C-468D-8C26-3FB344CC8280}"/>
            </a:ext>
          </a:extLst>
        </xdr:cNvPr>
        <xdr:cNvGrpSpPr>
          <a:grpSpLocks/>
        </xdr:cNvGrpSpPr>
      </xdr:nvGrpSpPr>
      <xdr:grpSpPr bwMode="auto">
        <a:xfrm>
          <a:off x="3209925" y="33432750"/>
          <a:ext cx="5257800" cy="19050"/>
          <a:chOff x="346" y="215"/>
          <a:chExt cx="528" cy="2"/>
        </a:xfrm>
      </xdr:grpSpPr>
      <xdr:grpSp>
        <xdr:nvGrpSpPr>
          <xdr:cNvPr id="484" name="Group 4">
            <a:extLst>
              <a:ext uri="{FF2B5EF4-FFF2-40B4-BE49-F238E27FC236}">
                <a16:creationId xmlns:a16="http://schemas.microsoft.com/office/drawing/2014/main" id="{F76C0145-B503-C7BE-AF4E-E5810CF8C33C}"/>
              </a:ext>
            </a:extLst>
          </xdr:cNvPr>
          <xdr:cNvGrpSpPr>
            <a:grpSpLocks/>
          </xdr:cNvGrpSpPr>
        </xdr:nvGrpSpPr>
        <xdr:grpSpPr bwMode="auto">
          <a:xfrm>
            <a:off x="406" y="215"/>
            <a:ext cx="35" cy="2"/>
            <a:chOff x="406" y="215"/>
            <a:chExt cx="35" cy="2"/>
          </a:xfrm>
        </xdr:grpSpPr>
        <xdr:sp macro="" textlink="">
          <xdr:nvSpPr>
            <xdr:cNvPr id="518" name="Line 5">
              <a:extLst>
                <a:ext uri="{FF2B5EF4-FFF2-40B4-BE49-F238E27FC236}">
                  <a16:creationId xmlns:a16="http://schemas.microsoft.com/office/drawing/2014/main" id="{A928393A-4A1B-9E59-D5B8-A10C1298F4FE}"/>
                </a:ext>
              </a:extLst>
            </xdr:cNvPr>
            <xdr:cNvSpPr>
              <a:spLocks noChangeShapeType="1"/>
            </xdr:cNvSpPr>
          </xdr:nvSpPr>
          <xdr:spPr bwMode="auto">
            <a:xfrm>
              <a:off x="441"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519" name="Line 6">
              <a:extLst>
                <a:ext uri="{FF2B5EF4-FFF2-40B4-BE49-F238E27FC236}">
                  <a16:creationId xmlns:a16="http://schemas.microsoft.com/office/drawing/2014/main" id="{8529C14C-AF52-6BC1-5B09-6112EBE068C6}"/>
                </a:ext>
              </a:extLst>
            </xdr:cNvPr>
            <xdr:cNvSpPr>
              <a:spLocks noChangeShapeType="1"/>
            </xdr:cNvSpPr>
          </xdr:nvSpPr>
          <xdr:spPr bwMode="auto">
            <a:xfrm>
              <a:off x="406" y="215"/>
              <a:ext cx="3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485" name="Group 7">
            <a:extLst>
              <a:ext uri="{FF2B5EF4-FFF2-40B4-BE49-F238E27FC236}">
                <a16:creationId xmlns:a16="http://schemas.microsoft.com/office/drawing/2014/main" id="{D0F31614-0598-D8C7-15AF-5997B9BD024B}"/>
              </a:ext>
            </a:extLst>
          </xdr:cNvPr>
          <xdr:cNvGrpSpPr>
            <a:grpSpLocks/>
          </xdr:cNvGrpSpPr>
        </xdr:nvGrpSpPr>
        <xdr:grpSpPr bwMode="auto">
          <a:xfrm>
            <a:off x="346" y="215"/>
            <a:ext cx="26" cy="2"/>
            <a:chOff x="346" y="215"/>
            <a:chExt cx="26" cy="2"/>
          </a:xfrm>
        </xdr:grpSpPr>
        <xdr:sp macro="" textlink="">
          <xdr:nvSpPr>
            <xdr:cNvPr id="516" name="Line 8">
              <a:extLst>
                <a:ext uri="{FF2B5EF4-FFF2-40B4-BE49-F238E27FC236}">
                  <a16:creationId xmlns:a16="http://schemas.microsoft.com/office/drawing/2014/main" id="{705C3C12-0A8A-60D3-B159-5AA9403A119E}"/>
                </a:ext>
              </a:extLst>
            </xdr:cNvPr>
            <xdr:cNvSpPr>
              <a:spLocks noChangeShapeType="1"/>
            </xdr:cNvSpPr>
          </xdr:nvSpPr>
          <xdr:spPr bwMode="auto">
            <a:xfrm>
              <a:off x="346"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517" name="Line 9">
              <a:extLst>
                <a:ext uri="{FF2B5EF4-FFF2-40B4-BE49-F238E27FC236}">
                  <a16:creationId xmlns:a16="http://schemas.microsoft.com/office/drawing/2014/main" id="{360DD37E-2923-A314-A097-0982C99C00B3}"/>
                </a:ext>
              </a:extLst>
            </xdr:cNvPr>
            <xdr:cNvSpPr>
              <a:spLocks noChangeShapeType="1"/>
            </xdr:cNvSpPr>
          </xdr:nvSpPr>
          <xdr:spPr bwMode="auto">
            <a:xfrm>
              <a:off x="346" y="215"/>
              <a:ext cx="26"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486" name="Group 10">
            <a:extLst>
              <a:ext uri="{FF2B5EF4-FFF2-40B4-BE49-F238E27FC236}">
                <a16:creationId xmlns:a16="http://schemas.microsoft.com/office/drawing/2014/main" id="{B959988A-B9DA-68D5-3816-4CC3F094EFB1}"/>
              </a:ext>
            </a:extLst>
          </xdr:cNvPr>
          <xdr:cNvGrpSpPr>
            <a:grpSpLocks/>
          </xdr:cNvGrpSpPr>
        </xdr:nvGrpSpPr>
        <xdr:grpSpPr bwMode="auto">
          <a:xfrm>
            <a:off x="525" y="215"/>
            <a:ext cx="35" cy="2"/>
            <a:chOff x="406" y="215"/>
            <a:chExt cx="35" cy="2"/>
          </a:xfrm>
        </xdr:grpSpPr>
        <xdr:sp macro="" textlink="">
          <xdr:nvSpPr>
            <xdr:cNvPr id="514" name="Line 11">
              <a:extLst>
                <a:ext uri="{FF2B5EF4-FFF2-40B4-BE49-F238E27FC236}">
                  <a16:creationId xmlns:a16="http://schemas.microsoft.com/office/drawing/2014/main" id="{0CE960B8-3C6F-605E-0F78-305780CD82E9}"/>
                </a:ext>
              </a:extLst>
            </xdr:cNvPr>
            <xdr:cNvSpPr>
              <a:spLocks noChangeShapeType="1"/>
            </xdr:cNvSpPr>
          </xdr:nvSpPr>
          <xdr:spPr bwMode="auto">
            <a:xfrm>
              <a:off x="441"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515" name="Line 12">
              <a:extLst>
                <a:ext uri="{FF2B5EF4-FFF2-40B4-BE49-F238E27FC236}">
                  <a16:creationId xmlns:a16="http://schemas.microsoft.com/office/drawing/2014/main" id="{2946F77F-CCFA-1BD5-F9A6-5AA390EBBF5D}"/>
                </a:ext>
              </a:extLst>
            </xdr:cNvPr>
            <xdr:cNvSpPr>
              <a:spLocks noChangeShapeType="1"/>
            </xdr:cNvSpPr>
          </xdr:nvSpPr>
          <xdr:spPr bwMode="auto">
            <a:xfrm>
              <a:off x="406" y="215"/>
              <a:ext cx="3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487" name="Group 13">
            <a:extLst>
              <a:ext uri="{FF2B5EF4-FFF2-40B4-BE49-F238E27FC236}">
                <a16:creationId xmlns:a16="http://schemas.microsoft.com/office/drawing/2014/main" id="{9AE870F6-675E-403A-4BC4-F4BA8E45BD1E}"/>
              </a:ext>
            </a:extLst>
          </xdr:cNvPr>
          <xdr:cNvGrpSpPr>
            <a:grpSpLocks/>
          </xdr:cNvGrpSpPr>
        </xdr:nvGrpSpPr>
        <xdr:grpSpPr bwMode="auto">
          <a:xfrm>
            <a:off x="470" y="215"/>
            <a:ext cx="26" cy="2"/>
            <a:chOff x="346" y="215"/>
            <a:chExt cx="26" cy="2"/>
          </a:xfrm>
        </xdr:grpSpPr>
        <xdr:sp macro="" textlink="">
          <xdr:nvSpPr>
            <xdr:cNvPr id="512" name="Line 14">
              <a:extLst>
                <a:ext uri="{FF2B5EF4-FFF2-40B4-BE49-F238E27FC236}">
                  <a16:creationId xmlns:a16="http://schemas.microsoft.com/office/drawing/2014/main" id="{300D382E-BC62-20DD-1BED-3C3564098BE7}"/>
                </a:ext>
              </a:extLst>
            </xdr:cNvPr>
            <xdr:cNvSpPr>
              <a:spLocks noChangeShapeType="1"/>
            </xdr:cNvSpPr>
          </xdr:nvSpPr>
          <xdr:spPr bwMode="auto">
            <a:xfrm>
              <a:off x="346"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513" name="Line 15">
              <a:extLst>
                <a:ext uri="{FF2B5EF4-FFF2-40B4-BE49-F238E27FC236}">
                  <a16:creationId xmlns:a16="http://schemas.microsoft.com/office/drawing/2014/main" id="{7D5C8B82-BEAD-54BF-00BB-DF1585AC24B5}"/>
                </a:ext>
              </a:extLst>
            </xdr:cNvPr>
            <xdr:cNvSpPr>
              <a:spLocks noChangeShapeType="1"/>
            </xdr:cNvSpPr>
          </xdr:nvSpPr>
          <xdr:spPr bwMode="auto">
            <a:xfrm>
              <a:off x="346" y="215"/>
              <a:ext cx="26"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488" name="Group 16">
            <a:extLst>
              <a:ext uri="{FF2B5EF4-FFF2-40B4-BE49-F238E27FC236}">
                <a16:creationId xmlns:a16="http://schemas.microsoft.com/office/drawing/2014/main" id="{0761811E-BD07-C9D9-6601-930CAEA51C4D}"/>
              </a:ext>
            </a:extLst>
          </xdr:cNvPr>
          <xdr:cNvGrpSpPr>
            <a:grpSpLocks/>
          </xdr:cNvGrpSpPr>
        </xdr:nvGrpSpPr>
        <xdr:grpSpPr bwMode="auto">
          <a:xfrm>
            <a:off x="766" y="215"/>
            <a:ext cx="35" cy="2"/>
            <a:chOff x="406" y="215"/>
            <a:chExt cx="35" cy="2"/>
          </a:xfrm>
        </xdr:grpSpPr>
        <xdr:sp macro="" textlink="">
          <xdr:nvSpPr>
            <xdr:cNvPr id="510" name="Line 17">
              <a:extLst>
                <a:ext uri="{FF2B5EF4-FFF2-40B4-BE49-F238E27FC236}">
                  <a16:creationId xmlns:a16="http://schemas.microsoft.com/office/drawing/2014/main" id="{18A4A78E-1985-3B0D-C148-3E3B7F1E37DF}"/>
                </a:ext>
              </a:extLst>
            </xdr:cNvPr>
            <xdr:cNvSpPr>
              <a:spLocks noChangeShapeType="1"/>
            </xdr:cNvSpPr>
          </xdr:nvSpPr>
          <xdr:spPr bwMode="auto">
            <a:xfrm>
              <a:off x="441"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511" name="Line 18">
              <a:extLst>
                <a:ext uri="{FF2B5EF4-FFF2-40B4-BE49-F238E27FC236}">
                  <a16:creationId xmlns:a16="http://schemas.microsoft.com/office/drawing/2014/main" id="{7D34F295-8B0A-A29E-8477-DF16B4CFE273}"/>
                </a:ext>
              </a:extLst>
            </xdr:cNvPr>
            <xdr:cNvSpPr>
              <a:spLocks noChangeShapeType="1"/>
            </xdr:cNvSpPr>
          </xdr:nvSpPr>
          <xdr:spPr bwMode="auto">
            <a:xfrm>
              <a:off x="406" y="215"/>
              <a:ext cx="3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489" name="Group 19">
            <a:extLst>
              <a:ext uri="{FF2B5EF4-FFF2-40B4-BE49-F238E27FC236}">
                <a16:creationId xmlns:a16="http://schemas.microsoft.com/office/drawing/2014/main" id="{45F72654-6A4B-70FE-CFCE-D556CC5F8A79}"/>
              </a:ext>
            </a:extLst>
          </xdr:cNvPr>
          <xdr:cNvGrpSpPr>
            <a:grpSpLocks/>
          </xdr:cNvGrpSpPr>
        </xdr:nvGrpSpPr>
        <xdr:grpSpPr bwMode="auto">
          <a:xfrm>
            <a:off x="718" y="215"/>
            <a:ext cx="26" cy="2"/>
            <a:chOff x="346" y="215"/>
            <a:chExt cx="26" cy="2"/>
          </a:xfrm>
        </xdr:grpSpPr>
        <xdr:sp macro="" textlink="">
          <xdr:nvSpPr>
            <xdr:cNvPr id="508" name="Line 20">
              <a:extLst>
                <a:ext uri="{FF2B5EF4-FFF2-40B4-BE49-F238E27FC236}">
                  <a16:creationId xmlns:a16="http://schemas.microsoft.com/office/drawing/2014/main" id="{4066195C-F0BD-F933-A09F-4C12E766AE4B}"/>
                </a:ext>
              </a:extLst>
            </xdr:cNvPr>
            <xdr:cNvSpPr>
              <a:spLocks noChangeShapeType="1"/>
            </xdr:cNvSpPr>
          </xdr:nvSpPr>
          <xdr:spPr bwMode="auto">
            <a:xfrm>
              <a:off x="346"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509" name="Line 21">
              <a:extLst>
                <a:ext uri="{FF2B5EF4-FFF2-40B4-BE49-F238E27FC236}">
                  <a16:creationId xmlns:a16="http://schemas.microsoft.com/office/drawing/2014/main" id="{099D86F2-F36B-3345-D1E0-0F72FCA89BC7}"/>
                </a:ext>
              </a:extLst>
            </xdr:cNvPr>
            <xdr:cNvSpPr>
              <a:spLocks noChangeShapeType="1"/>
            </xdr:cNvSpPr>
          </xdr:nvSpPr>
          <xdr:spPr bwMode="auto">
            <a:xfrm>
              <a:off x="346" y="215"/>
              <a:ext cx="26"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490" name="Group 22">
            <a:extLst>
              <a:ext uri="{FF2B5EF4-FFF2-40B4-BE49-F238E27FC236}">
                <a16:creationId xmlns:a16="http://schemas.microsoft.com/office/drawing/2014/main" id="{F9F0B7C7-92BA-A9F8-2563-95D11F6B3F79}"/>
              </a:ext>
            </a:extLst>
          </xdr:cNvPr>
          <xdr:cNvGrpSpPr>
            <a:grpSpLocks/>
          </xdr:cNvGrpSpPr>
        </xdr:nvGrpSpPr>
        <xdr:grpSpPr bwMode="auto">
          <a:xfrm>
            <a:off x="616" y="215"/>
            <a:ext cx="9" cy="2"/>
            <a:chOff x="616" y="215"/>
            <a:chExt cx="9" cy="2"/>
          </a:xfrm>
        </xdr:grpSpPr>
        <xdr:sp macro="" textlink="">
          <xdr:nvSpPr>
            <xdr:cNvPr id="506" name="Line 23">
              <a:extLst>
                <a:ext uri="{FF2B5EF4-FFF2-40B4-BE49-F238E27FC236}">
                  <a16:creationId xmlns:a16="http://schemas.microsoft.com/office/drawing/2014/main" id="{5A57DEFB-4ADD-232B-4660-93D31EA6942F}"/>
                </a:ext>
              </a:extLst>
            </xdr:cNvPr>
            <xdr:cNvSpPr>
              <a:spLocks noChangeShapeType="1"/>
            </xdr:cNvSpPr>
          </xdr:nvSpPr>
          <xdr:spPr bwMode="auto">
            <a:xfrm>
              <a:off x="625"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507" name="Line 24">
              <a:extLst>
                <a:ext uri="{FF2B5EF4-FFF2-40B4-BE49-F238E27FC236}">
                  <a16:creationId xmlns:a16="http://schemas.microsoft.com/office/drawing/2014/main" id="{F806CBCE-FD11-51AE-83CF-BE8EF070645B}"/>
                </a:ext>
              </a:extLst>
            </xdr:cNvPr>
            <xdr:cNvSpPr>
              <a:spLocks noChangeShapeType="1"/>
            </xdr:cNvSpPr>
          </xdr:nvSpPr>
          <xdr:spPr bwMode="auto">
            <a:xfrm flipV="1">
              <a:off x="616" y="215"/>
              <a:ext cx="9"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491" name="Group 25">
            <a:extLst>
              <a:ext uri="{FF2B5EF4-FFF2-40B4-BE49-F238E27FC236}">
                <a16:creationId xmlns:a16="http://schemas.microsoft.com/office/drawing/2014/main" id="{80D7344A-62C4-5267-27A9-E274C33BD1D2}"/>
              </a:ext>
            </a:extLst>
          </xdr:cNvPr>
          <xdr:cNvGrpSpPr>
            <a:grpSpLocks/>
          </xdr:cNvGrpSpPr>
        </xdr:nvGrpSpPr>
        <xdr:grpSpPr bwMode="auto">
          <a:xfrm>
            <a:off x="579" y="215"/>
            <a:ext cx="9" cy="2"/>
            <a:chOff x="579" y="215"/>
            <a:chExt cx="9" cy="2"/>
          </a:xfrm>
        </xdr:grpSpPr>
        <xdr:sp macro="" textlink="">
          <xdr:nvSpPr>
            <xdr:cNvPr id="504" name="Line 26">
              <a:extLst>
                <a:ext uri="{FF2B5EF4-FFF2-40B4-BE49-F238E27FC236}">
                  <a16:creationId xmlns:a16="http://schemas.microsoft.com/office/drawing/2014/main" id="{639F7E68-EBDC-324E-D24D-B07F660B2E52}"/>
                </a:ext>
              </a:extLst>
            </xdr:cNvPr>
            <xdr:cNvSpPr>
              <a:spLocks noChangeShapeType="1"/>
            </xdr:cNvSpPr>
          </xdr:nvSpPr>
          <xdr:spPr bwMode="auto">
            <a:xfrm>
              <a:off x="579"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505" name="Line 27">
              <a:extLst>
                <a:ext uri="{FF2B5EF4-FFF2-40B4-BE49-F238E27FC236}">
                  <a16:creationId xmlns:a16="http://schemas.microsoft.com/office/drawing/2014/main" id="{88055726-FF4F-A3DD-A186-91A041F105FF}"/>
                </a:ext>
              </a:extLst>
            </xdr:cNvPr>
            <xdr:cNvSpPr>
              <a:spLocks noChangeShapeType="1"/>
            </xdr:cNvSpPr>
          </xdr:nvSpPr>
          <xdr:spPr bwMode="auto">
            <a:xfrm flipV="1">
              <a:off x="579" y="215"/>
              <a:ext cx="9"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492" name="Group 28">
            <a:extLst>
              <a:ext uri="{FF2B5EF4-FFF2-40B4-BE49-F238E27FC236}">
                <a16:creationId xmlns:a16="http://schemas.microsoft.com/office/drawing/2014/main" id="{809302DA-DBBE-B228-2F5F-6E1B5966752A}"/>
              </a:ext>
            </a:extLst>
          </xdr:cNvPr>
          <xdr:cNvGrpSpPr>
            <a:grpSpLocks/>
          </xdr:cNvGrpSpPr>
        </xdr:nvGrpSpPr>
        <xdr:grpSpPr bwMode="auto">
          <a:xfrm>
            <a:off x="642" y="215"/>
            <a:ext cx="9" cy="2"/>
            <a:chOff x="579" y="215"/>
            <a:chExt cx="9" cy="2"/>
          </a:xfrm>
        </xdr:grpSpPr>
        <xdr:sp macro="" textlink="">
          <xdr:nvSpPr>
            <xdr:cNvPr id="502" name="Line 29">
              <a:extLst>
                <a:ext uri="{FF2B5EF4-FFF2-40B4-BE49-F238E27FC236}">
                  <a16:creationId xmlns:a16="http://schemas.microsoft.com/office/drawing/2014/main" id="{898D4DD9-A1E6-100D-D4F9-A4814F6527F3}"/>
                </a:ext>
              </a:extLst>
            </xdr:cNvPr>
            <xdr:cNvSpPr>
              <a:spLocks noChangeShapeType="1"/>
            </xdr:cNvSpPr>
          </xdr:nvSpPr>
          <xdr:spPr bwMode="auto">
            <a:xfrm>
              <a:off x="579"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503" name="Line 30">
              <a:extLst>
                <a:ext uri="{FF2B5EF4-FFF2-40B4-BE49-F238E27FC236}">
                  <a16:creationId xmlns:a16="http://schemas.microsoft.com/office/drawing/2014/main" id="{74307351-334C-D300-1230-009F11F6CE07}"/>
                </a:ext>
              </a:extLst>
            </xdr:cNvPr>
            <xdr:cNvSpPr>
              <a:spLocks noChangeShapeType="1"/>
            </xdr:cNvSpPr>
          </xdr:nvSpPr>
          <xdr:spPr bwMode="auto">
            <a:xfrm flipV="1">
              <a:off x="579" y="215"/>
              <a:ext cx="9"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493" name="Group 31">
            <a:extLst>
              <a:ext uri="{FF2B5EF4-FFF2-40B4-BE49-F238E27FC236}">
                <a16:creationId xmlns:a16="http://schemas.microsoft.com/office/drawing/2014/main" id="{C28DFADF-1F41-9BE4-79A0-561D872BDF2B}"/>
              </a:ext>
            </a:extLst>
          </xdr:cNvPr>
          <xdr:cNvGrpSpPr>
            <a:grpSpLocks/>
          </xdr:cNvGrpSpPr>
        </xdr:nvGrpSpPr>
        <xdr:grpSpPr bwMode="auto">
          <a:xfrm>
            <a:off x="677" y="215"/>
            <a:ext cx="9" cy="2"/>
            <a:chOff x="616" y="215"/>
            <a:chExt cx="9" cy="2"/>
          </a:xfrm>
        </xdr:grpSpPr>
        <xdr:sp macro="" textlink="">
          <xdr:nvSpPr>
            <xdr:cNvPr id="500" name="Line 32">
              <a:extLst>
                <a:ext uri="{FF2B5EF4-FFF2-40B4-BE49-F238E27FC236}">
                  <a16:creationId xmlns:a16="http://schemas.microsoft.com/office/drawing/2014/main" id="{48EAF27A-9E1F-E72D-2FB1-B9C94F74995F}"/>
                </a:ext>
              </a:extLst>
            </xdr:cNvPr>
            <xdr:cNvSpPr>
              <a:spLocks noChangeShapeType="1"/>
            </xdr:cNvSpPr>
          </xdr:nvSpPr>
          <xdr:spPr bwMode="auto">
            <a:xfrm>
              <a:off x="625"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501" name="Line 33">
              <a:extLst>
                <a:ext uri="{FF2B5EF4-FFF2-40B4-BE49-F238E27FC236}">
                  <a16:creationId xmlns:a16="http://schemas.microsoft.com/office/drawing/2014/main" id="{F20D733E-38D4-518E-9B1B-4DC24E0F405C}"/>
                </a:ext>
              </a:extLst>
            </xdr:cNvPr>
            <xdr:cNvSpPr>
              <a:spLocks noChangeShapeType="1"/>
            </xdr:cNvSpPr>
          </xdr:nvSpPr>
          <xdr:spPr bwMode="auto">
            <a:xfrm flipV="1">
              <a:off x="616" y="215"/>
              <a:ext cx="9"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494" name="Group 34">
            <a:extLst>
              <a:ext uri="{FF2B5EF4-FFF2-40B4-BE49-F238E27FC236}">
                <a16:creationId xmlns:a16="http://schemas.microsoft.com/office/drawing/2014/main" id="{4E9586D6-FCFE-DC87-9016-FE1FE8AE9118}"/>
              </a:ext>
            </a:extLst>
          </xdr:cNvPr>
          <xdr:cNvGrpSpPr>
            <a:grpSpLocks/>
          </xdr:cNvGrpSpPr>
        </xdr:nvGrpSpPr>
        <xdr:grpSpPr bwMode="auto">
          <a:xfrm>
            <a:off x="870" y="215"/>
            <a:ext cx="4" cy="2"/>
            <a:chOff x="870" y="215"/>
            <a:chExt cx="4" cy="2"/>
          </a:xfrm>
        </xdr:grpSpPr>
        <xdr:sp macro="" textlink="">
          <xdr:nvSpPr>
            <xdr:cNvPr id="498" name="Line 35">
              <a:extLst>
                <a:ext uri="{FF2B5EF4-FFF2-40B4-BE49-F238E27FC236}">
                  <a16:creationId xmlns:a16="http://schemas.microsoft.com/office/drawing/2014/main" id="{9DA670B8-A975-F60F-CF74-57B6DD16B9B9}"/>
                </a:ext>
              </a:extLst>
            </xdr:cNvPr>
            <xdr:cNvSpPr>
              <a:spLocks noChangeShapeType="1"/>
            </xdr:cNvSpPr>
          </xdr:nvSpPr>
          <xdr:spPr bwMode="auto">
            <a:xfrm>
              <a:off x="874"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499" name="Line 36">
              <a:extLst>
                <a:ext uri="{FF2B5EF4-FFF2-40B4-BE49-F238E27FC236}">
                  <a16:creationId xmlns:a16="http://schemas.microsoft.com/office/drawing/2014/main" id="{35E5BDC1-829F-B5C3-BBCC-21D89C4EAA26}"/>
                </a:ext>
              </a:extLst>
            </xdr:cNvPr>
            <xdr:cNvSpPr>
              <a:spLocks noChangeShapeType="1"/>
            </xdr:cNvSpPr>
          </xdr:nvSpPr>
          <xdr:spPr bwMode="auto">
            <a:xfrm flipV="1">
              <a:off x="870" y="215"/>
              <a:ext cx="4"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495" name="Group 37">
            <a:extLst>
              <a:ext uri="{FF2B5EF4-FFF2-40B4-BE49-F238E27FC236}">
                <a16:creationId xmlns:a16="http://schemas.microsoft.com/office/drawing/2014/main" id="{2DF628E9-4FE5-49B2-0E2E-93850BBE64E1}"/>
              </a:ext>
            </a:extLst>
          </xdr:cNvPr>
          <xdr:cNvGrpSpPr>
            <a:grpSpLocks/>
          </xdr:cNvGrpSpPr>
        </xdr:nvGrpSpPr>
        <xdr:grpSpPr bwMode="auto">
          <a:xfrm>
            <a:off x="818" y="215"/>
            <a:ext cx="4" cy="2"/>
            <a:chOff x="818" y="215"/>
            <a:chExt cx="4" cy="2"/>
          </a:xfrm>
        </xdr:grpSpPr>
        <xdr:sp macro="" textlink="">
          <xdr:nvSpPr>
            <xdr:cNvPr id="496" name="Line 38">
              <a:extLst>
                <a:ext uri="{FF2B5EF4-FFF2-40B4-BE49-F238E27FC236}">
                  <a16:creationId xmlns:a16="http://schemas.microsoft.com/office/drawing/2014/main" id="{612E8C5E-2A4B-3490-8F92-DEE0F3B63A08}"/>
                </a:ext>
              </a:extLst>
            </xdr:cNvPr>
            <xdr:cNvSpPr>
              <a:spLocks noChangeShapeType="1"/>
            </xdr:cNvSpPr>
          </xdr:nvSpPr>
          <xdr:spPr bwMode="auto">
            <a:xfrm>
              <a:off x="818"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497" name="Line 39">
              <a:extLst>
                <a:ext uri="{FF2B5EF4-FFF2-40B4-BE49-F238E27FC236}">
                  <a16:creationId xmlns:a16="http://schemas.microsoft.com/office/drawing/2014/main" id="{61C7591F-0A2A-618E-A17A-34D9687966CB}"/>
                </a:ext>
              </a:extLst>
            </xdr:cNvPr>
            <xdr:cNvSpPr>
              <a:spLocks noChangeShapeType="1"/>
            </xdr:cNvSpPr>
          </xdr:nvSpPr>
          <xdr:spPr bwMode="auto">
            <a:xfrm flipV="1">
              <a:off x="818" y="215"/>
              <a:ext cx="4"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clientData/>
  </xdr:twoCellAnchor>
  <xdr:twoCellAnchor>
    <xdr:from>
      <xdr:col>4</xdr:col>
      <xdr:colOff>190500</xdr:colOff>
      <xdr:row>101</xdr:row>
      <xdr:rowOff>104775</xdr:rowOff>
    </xdr:from>
    <xdr:to>
      <xdr:col>13</xdr:col>
      <xdr:colOff>0</xdr:colOff>
      <xdr:row>101</xdr:row>
      <xdr:rowOff>123825</xdr:rowOff>
    </xdr:to>
    <xdr:grpSp>
      <xdr:nvGrpSpPr>
        <xdr:cNvPr id="520" name="Group 3">
          <a:extLst>
            <a:ext uri="{FF2B5EF4-FFF2-40B4-BE49-F238E27FC236}">
              <a16:creationId xmlns:a16="http://schemas.microsoft.com/office/drawing/2014/main" id="{E13D2D27-D18C-4D6F-9479-8BE8105D25F6}"/>
            </a:ext>
          </a:extLst>
        </xdr:cNvPr>
        <xdr:cNvGrpSpPr>
          <a:grpSpLocks/>
        </xdr:cNvGrpSpPr>
      </xdr:nvGrpSpPr>
      <xdr:grpSpPr bwMode="auto">
        <a:xfrm>
          <a:off x="3209925" y="17125950"/>
          <a:ext cx="5295900" cy="19050"/>
          <a:chOff x="346" y="215"/>
          <a:chExt cx="528" cy="2"/>
        </a:xfrm>
      </xdr:grpSpPr>
      <xdr:grpSp>
        <xdr:nvGrpSpPr>
          <xdr:cNvPr id="521" name="Group 4">
            <a:extLst>
              <a:ext uri="{FF2B5EF4-FFF2-40B4-BE49-F238E27FC236}">
                <a16:creationId xmlns:a16="http://schemas.microsoft.com/office/drawing/2014/main" id="{D70AD4C1-955E-533A-C992-AAD7C8E95102}"/>
              </a:ext>
            </a:extLst>
          </xdr:cNvPr>
          <xdr:cNvGrpSpPr>
            <a:grpSpLocks/>
          </xdr:cNvGrpSpPr>
        </xdr:nvGrpSpPr>
        <xdr:grpSpPr bwMode="auto">
          <a:xfrm>
            <a:off x="406" y="215"/>
            <a:ext cx="35" cy="2"/>
            <a:chOff x="406" y="215"/>
            <a:chExt cx="35" cy="2"/>
          </a:xfrm>
        </xdr:grpSpPr>
        <xdr:sp macro="" textlink="">
          <xdr:nvSpPr>
            <xdr:cNvPr id="555" name="Line 5">
              <a:extLst>
                <a:ext uri="{FF2B5EF4-FFF2-40B4-BE49-F238E27FC236}">
                  <a16:creationId xmlns:a16="http://schemas.microsoft.com/office/drawing/2014/main" id="{0B008F43-0B1D-98F8-68DD-E6A2EC670482}"/>
                </a:ext>
              </a:extLst>
            </xdr:cNvPr>
            <xdr:cNvSpPr>
              <a:spLocks noChangeShapeType="1"/>
            </xdr:cNvSpPr>
          </xdr:nvSpPr>
          <xdr:spPr bwMode="auto">
            <a:xfrm>
              <a:off x="441"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556" name="Line 6">
              <a:extLst>
                <a:ext uri="{FF2B5EF4-FFF2-40B4-BE49-F238E27FC236}">
                  <a16:creationId xmlns:a16="http://schemas.microsoft.com/office/drawing/2014/main" id="{FA3160EE-B439-3F4F-D077-242D89B2B9A2}"/>
                </a:ext>
              </a:extLst>
            </xdr:cNvPr>
            <xdr:cNvSpPr>
              <a:spLocks noChangeShapeType="1"/>
            </xdr:cNvSpPr>
          </xdr:nvSpPr>
          <xdr:spPr bwMode="auto">
            <a:xfrm>
              <a:off x="406" y="215"/>
              <a:ext cx="3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522" name="Group 7">
            <a:extLst>
              <a:ext uri="{FF2B5EF4-FFF2-40B4-BE49-F238E27FC236}">
                <a16:creationId xmlns:a16="http://schemas.microsoft.com/office/drawing/2014/main" id="{6C440CD2-6B24-E9EF-33FD-2473AD40A01F}"/>
              </a:ext>
            </a:extLst>
          </xdr:cNvPr>
          <xdr:cNvGrpSpPr>
            <a:grpSpLocks/>
          </xdr:cNvGrpSpPr>
        </xdr:nvGrpSpPr>
        <xdr:grpSpPr bwMode="auto">
          <a:xfrm>
            <a:off x="346" y="215"/>
            <a:ext cx="26" cy="2"/>
            <a:chOff x="346" y="215"/>
            <a:chExt cx="26" cy="2"/>
          </a:xfrm>
        </xdr:grpSpPr>
        <xdr:sp macro="" textlink="">
          <xdr:nvSpPr>
            <xdr:cNvPr id="553" name="Line 8">
              <a:extLst>
                <a:ext uri="{FF2B5EF4-FFF2-40B4-BE49-F238E27FC236}">
                  <a16:creationId xmlns:a16="http://schemas.microsoft.com/office/drawing/2014/main" id="{C0B8038E-E4AA-C8C5-FC30-3532FB1BE6DB}"/>
                </a:ext>
              </a:extLst>
            </xdr:cNvPr>
            <xdr:cNvSpPr>
              <a:spLocks noChangeShapeType="1"/>
            </xdr:cNvSpPr>
          </xdr:nvSpPr>
          <xdr:spPr bwMode="auto">
            <a:xfrm>
              <a:off x="346"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554" name="Line 9">
              <a:extLst>
                <a:ext uri="{FF2B5EF4-FFF2-40B4-BE49-F238E27FC236}">
                  <a16:creationId xmlns:a16="http://schemas.microsoft.com/office/drawing/2014/main" id="{62473633-E698-AB75-A086-B03BFC7E9AD4}"/>
                </a:ext>
              </a:extLst>
            </xdr:cNvPr>
            <xdr:cNvSpPr>
              <a:spLocks noChangeShapeType="1"/>
            </xdr:cNvSpPr>
          </xdr:nvSpPr>
          <xdr:spPr bwMode="auto">
            <a:xfrm>
              <a:off x="346" y="215"/>
              <a:ext cx="26"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523" name="Group 10">
            <a:extLst>
              <a:ext uri="{FF2B5EF4-FFF2-40B4-BE49-F238E27FC236}">
                <a16:creationId xmlns:a16="http://schemas.microsoft.com/office/drawing/2014/main" id="{387B182D-39B0-3FEA-AB57-702C44CABAC6}"/>
              </a:ext>
            </a:extLst>
          </xdr:cNvPr>
          <xdr:cNvGrpSpPr>
            <a:grpSpLocks/>
          </xdr:cNvGrpSpPr>
        </xdr:nvGrpSpPr>
        <xdr:grpSpPr bwMode="auto">
          <a:xfrm>
            <a:off x="525" y="215"/>
            <a:ext cx="35" cy="2"/>
            <a:chOff x="406" y="215"/>
            <a:chExt cx="35" cy="2"/>
          </a:xfrm>
        </xdr:grpSpPr>
        <xdr:sp macro="" textlink="">
          <xdr:nvSpPr>
            <xdr:cNvPr id="551" name="Line 11">
              <a:extLst>
                <a:ext uri="{FF2B5EF4-FFF2-40B4-BE49-F238E27FC236}">
                  <a16:creationId xmlns:a16="http://schemas.microsoft.com/office/drawing/2014/main" id="{3CE3EF2A-A61B-74A5-2A95-B664481675AD}"/>
                </a:ext>
              </a:extLst>
            </xdr:cNvPr>
            <xdr:cNvSpPr>
              <a:spLocks noChangeShapeType="1"/>
            </xdr:cNvSpPr>
          </xdr:nvSpPr>
          <xdr:spPr bwMode="auto">
            <a:xfrm>
              <a:off x="441"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552" name="Line 12">
              <a:extLst>
                <a:ext uri="{FF2B5EF4-FFF2-40B4-BE49-F238E27FC236}">
                  <a16:creationId xmlns:a16="http://schemas.microsoft.com/office/drawing/2014/main" id="{509B5091-0801-F58F-C1B5-79BD8A897E4F}"/>
                </a:ext>
              </a:extLst>
            </xdr:cNvPr>
            <xdr:cNvSpPr>
              <a:spLocks noChangeShapeType="1"/>
            </xdr:cNvSpPr>
          </xdr:nvSpPr>
          <xdr:spPr bwMode="auto">
            <a:xfrm>
              <a:off x="406" y="215"/>
              <a:ext cx="3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524" name="Group 13">
            <a:extLst>
              <a:ext uri="{FF2B5EF4-FFF2-40B4-BE49-F238E27FC236}">
                <a16:creationId xmlns:a16="http://schemas.microsoft.com/office/drawing/2014/main" id="{39F0CA33-7995-5BC2-946B-A01AC94EBA56}"/>
              </a:ext>
            </a:extLst>
          </xdr:cNvPr>
          <xdr:cNvGrpSpPr>
            <a:grpSpLocks/>
          </xdr:cNvGrpSpPr>
        </xdr:nvGrpSpPr>
        <xdr:grpSpPr bwMode="auto">
          <a:xfrm>
            <a:off x="470" y="215"/>
            <a:ext cx="26" cy="2"/>
            <a:chOff x="346" y="215"/>
            <a:chExt cx="26" cy="2"/>
          </a:xfrm>
        </xdr:grpSpPr>
        <xdr:sp macro="" textlink="">
          <xdr:nvSpPr>
            <xdr:cNvPr id="549" name="Line 14">
              <a:extLst>
                <a:ext uri="{FF2B5EF4-FFF2-40B4-BE49-F238E27FC236}">
                  <a16:creationId xmlns:a16="http://schemas.microsoft.com/office/drawing/2014/main" id="{43172739-B6A6-0D02-7AE4-5E7DC0E159BB}"/>
                </a:ext>
              </a:extLst>
            </xdr:cNvPr>
            <xdr:cNvSpPr>
              <a:spLocks noChangeShapeType="1"/>
            </xdr:cNvSpPr>
          </xdr:nvSpPr>
          <xdr:spPr bwMode="auto">
            <a:xfrm>
              <a:off x="346"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550" name="Line 15">
              <a:extLst>
                <a:ext uri="{FF2B5EF4-FFF2-40B4-BE49-F238E27FC236}">
                  <a16:creationId xmlns:a16="http://schemas.microsoft.com/office/drawing/2014/main" id="{3EFDCB86-7F45-D5CC-CC7A-D1F9AD99A26D}"/>
                </a:ext>
              </a:extLst>
            </xdr:cNvPr>
            <xdr:cNvSpPr>
              <a:spLocks noChangeShapeType="1"/>
            </xdr:cNvSpPr>
          </xdr:nvSpPr>
          <xdr:spPr bwMode="auto">
            <a:xfrm>
              <a:off x="346" y="215"/>
              <a:ext cx="26"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525" name="Group 16">
            <a:extLst>
              <a:ext uri="{FF2B5EF4-FFF2-40B4-BE49-F238E27FC236}">
                <a16:creationId xmlns:a16="http://schemas.microsoft.com/office/drawing/2014/main" id="{605ABF56-867E-C7E6-35EE-D107B433C27A}"/>
              </a:ext>
            </a:extLst>
          </xdr:cNvPr>
          <xdr:cNvGrpSpPr>
            <a:grpSpLocks/>
          </xdr:cNvGrpSpPr>
        </xdr:nvGrpSpPr>
        <xdr:grpSpPr bwMode="auto">
          <a:xfrm>
            <a:off x="766" y="215"/>
            <a:ext cx="35" cy="2"/>
            <a:chOff x="406" y="215"/>
            <a:chExt cx="35" cy="2"/>
          </a:xfrm>
        </xdr:grpSpPr>
        <xdr:sp macro="" textlink="">
          <xdr:nvSpPr>
            <xdr:cNvPr id="547" name="Line 17">
              <a:extLst>
                <a:ext uri="{FF2B5EF4-FFF2-40B4-BE49-F238E27FC236}">
                  <a16:creationId xmlns:a16="http://schemas.microsoft.com/office/drawing/2014/main" id="{59157746-86DE-CFE1-C681-7081C9E7C6F4}"/>
                </a:ext>
              </a:extLst>
            </xdr:cNvPr>
            <xdr:cNvSpPr>
              <a:spLocks noChangeShapeType="1"/>
            </xdr:cNvSpPr>
          </xdr:nvSpPr>
          <xdr:spPr bwMode="auto">
            <a:xfrm>
              <a:off x="441"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548" name="Line 18">
              <a:extLst>
                <a:ext uri="{FF2B5EF4-FFF2-40B4-BE49-F238E27FC236}">
                  <a16:creationId xmlns:a16="http://schemas.microsoft.com/office/drawing/2014/main" id="{C33A79F7-20D7-6351-1CC6-20D8235F10E7}"/>
                </a:ext>
              </a:extLst>
            </xdr:cNvPr>
            <xdr:cNvSpPr>
              <a:spLocks noChangeShapeType="1"/>
            </xdr:cNvSpPr>
          </xdr:nvSpPr>
          <xdr:spPr bwMode="auto">
            <a:xfrm>
              <a:off x="406" y="215"/>
              <a:ext cx="3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526" name="Group 19">
            <a:extLst>
              <a:ext uri="{FF2B5EF4-FFF2-40B4-BE49-F238E27FC236}">
                <a16:creationId xmlns:a16="http://schemas.microsoft.com/office/drawing/2014/main" id="{D6EBD562-3CEE-E3BE-BFE1-E9529A45D6A4}"/>
              </a:ext>
            </a:extLst>
          </xdr:cNvPr>
          <xdr:cNvGrpSpPr>
            <a:grpSpLocks/>
          </xdr:cNvGrpSpPr>
        </xdr:nvGrpSpPr>
        <xdr:grpSpPr bwMode="auto">
          <a:xfrm>
            <a:off x="718" y="215"/>
            <a:ext cx="26" cy="2"/>
            <a:chOff x="346" y="215"/>
            <a:chExt cx="26" cy="2"/>
          </a:xfrm>
        </xdr:grpSpPr>
        <xdr:sp macro="" textlink="">
          <xdr:nvSpPr>
            <xdr:cNvPr id="545" name="Line 20">
              <a:extLst>
                <a:ext uri="{FF2B5EF4-FFF2-40B4-BE49-F238E27FC236}">
                  <a16:creationId xmlns:a16="http://schemas.microsoft.com/office/drawing/2014/main" id="{4522970E-4E78-1029-BD30-C0BFD21C4103}"/>
                </a:ext>
              </a:extLst>
            </xdr:cNvPr>
            <xdr:cNvSpPr>
              <a:spLocks noChangeShapeType="1"/>
            </xdr:cNvSpPr>
          </xdr:nvSpPr>
          <xdr:spPr bwMode="auto">
            <a:xfrm>
              <a:off x="346"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546" name="Line 21">
              <a:extLst>
                <a:ext uri="{FF2B5EF4-FFF2-40B4-BE49-F238E27FC236}">
                  <a16:creationId xmlns:a16="http://schemas.microsoft.com/office/drawing/2014/main" id="{BF782D2E-994B-CA6E-8462-B12F5115179A}"/>
                </a:ext>
              </a:extLst>
            </xdr:cNvPr>
            <xdr:cNvSpPr>
              <a:spLocks noChangeShapeType="1"/>
            </xdr:cNvSpPr>
          </xdr:nvSpPr>
          <xdr:spPr bwMode="auto">
            <a:xfrm>
              <a:off x="346" y="215"/>
              <a:ext cx="26"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527" name="Group 22">
            <a:extLst>
              <a:ext uri="{FF2B5EF4-FFF2-40B4-BE49-F238E27FC236}">
                <a16:creationId xmlns:a16="http://schemas.microsoft.com/office/drawing/2014/main" id="{6AA7E554-B9A9-4AA6-49E8-A22CC71524E7}"/>
              </a:ext>
            </a:extLst>
          </xdr:cNvPr>
          <xdr:cNvGrpSpPr>
            <a:grpSpLocks/>
          </xdr:cNvGrpSpPr>
        </xdr:nvGrpSpPr>
        <xdr:grpSpPr bwMode="auto">
          <a:xfrm>
            <a:off x="616" y="215"/>
            <a:ext cx="9" cy="2"/>
            <a:chOff x="616" y="215"/>
            <a:chExt cx="9" cy="2"/>
          </a:xfrm>
        </xdr:grpSpPr>
        <xdr:sp macro="" textlink="">
          <xdr:nvSpPr>
            <xdr:cNvPr id="543" name="Line 23">
              <a:extLst>
                <a:ext uri="{FF2B5EF4-FFF2-40B4-BE49-F238E27FC236}">
                  <a16:creationId xmlns:a16="http://schemas.microsoft.com/office/drawing/2014/main" id="{C3105E4A-64F5-7323-E600-3367F3ED6494}"/>
                </a:ext>
              </a:extLst>
            </xdr:cNvPr>
            <xdr:cNvSpPr>
              <a:spLocks noChangeShapeType="1"/>
            </xdr:cNvSpPr>
          </xdr:nvSpPr>
          <xdr:spPr bwMode="auto">
            <a:xfrm>
              <a:off x="625"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544" name="Line 24">
              <a:extLst>
                <a:ext uri="{FF2B5EF4-FFF2-40B4-BE49-F238E27FC236}">
                  <a16:creationId xmlns:a16="http://schemas.microsoft.com/office/drawing/2014/main" id="{ACB068F7-0CDC-AA73-42A5-B0A19D713E7A}"/>
                </a:ext>
              </a:extLst>
            </xdr:cNvPr>
            <xdr:cNvSpPr>
              <a:spLocks noChangeShapeType="1"/>
            </xdr:cNvSpPr>
          </xdr:nvSpPr>
          <xdr:spPr bwMode="auto">
            <a:xfrm flipV="1">
              <a:off x="616" y="215"/>
              <a:ext cx="9"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528" name="Group 25">
            <a:extLst>
              <a:ext uri="{FF2B5EF4-FFF2-40B4-BE49-F238E27FC236}">
                <a16:creationId xmlns:a16="http://schemas.microsoft.com/office/drawing/2014/main" id="{1D1C0CFF-580A-2790-BBB3-3ABEF8C0980D}"/>
              </a:ext>
            </a:extLst>
          </xdr:cNvPr>
          <xdr:cNvGrpSpPr>
            <a:grpSpLocks/>
          </xdr:cNvGrpSpPr>
        </xdr:nvGrpSpPr>
        <xdr:grpSpPr bwMode="auto">
          <a:xfrm>
            <a:off x="579" y="215"/>
            <a:ext cx="9" cy="2"/>
            <a:chOff x="579" y="215"/>
            <a:chExt cx="9" cy="2"/>
          </a:xfrm>
        </xdr:grpSpPr>
        <xdr:sp macro="" textlink="">
          <xdr:nvSpPr>
            <xdr:cNvPr id="541" name="Line 26">
              <a:extLst>
                <a:ext uri="{FF2B5EF4-FFF2-40B4-BE49-F238E27FC236}">
                  <a16:creationId xmlns:a16="http://schemas.microsoft.com/office/drawing/2014/main" id="{B0DC5C56-0A86-6FC8-A38E-A6D272EF370D}"/>
                </a:ext>
              </a:extLst>
            </xdr:cNvPr>
            <xdr:cNvSpPr>
              <a:spLocks noChangeShapeType="1"/>
            </xdr:cNvSpPr>
          </xdr:nvSpPr>
          <xdr:spPr bwMode="auto">
            <a:xfrm>
              <a:off x="579"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542" name="Line 27">
              <a:extLst>
                <a:ext uri="{FF2B5EF4-FFF2-40B4-BE49-F238E27FC236}">
                  <a16:creationId xmlns:a16="http://schemas.microsoft.com/office/drawing/2014/main" id="{767704F3-5112-9DCC-94F7-DC9C35323994}"/>
                </a:ext>
              </a:extLst>
            </xdr:cNvPr>
            <xdr:cNvSpPr>
              <a:spLocks noChangeShapeType="1"/>
            </xdr:cNvSpPr>
          </xdr:nvSpPr>
          <xdr:spPr bwMode="auto">
            <a:xfrm flipV="1">
              <a:off x="579" y="215"/>
              <a:ext cx="9"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529" name="Group 28">
            <a:extLst>
              <a:ext uri="{FF2B5EF4-FFF2-40B4-BE49-F238E27FC236}">
                <a16:creationId xmlns:a16="http://schemas.microsoft.com/office/drawing/2014/main" id="{F9E57D74-DAB0-CE27-DDB7-521D39D30091}"/>
              </a:ext>
            </a:extLst>
          </xdr:cNvPr>
          <xdr:cNvGrpSpPr>
            <a:grpSpLocks/>
          </xdr:cNvGrpSpPr>
        </xdr:nvGrpSpPr>
        <xdr:grpSpPr bwMode="auto">
          <a:xfrm>
            <a:off x="642" y="215"/>
            <a:ext cx="9" cy="2"/>
            <a:chOff x="579" y="215"/>
            <a:chExt cx="9" cy="2"/>
          </a:xfrm>
        </xdr:grpSpPr>
        <xdr:sp macro="" textlink="">
          <xdr:nvSpPr>
            <xdr:cNvPr id="539" name="Line 29">
              <a:extLst>
                <a:ext uri="{FF2B5EF4-FFF2-40B4-BE49-F238E27FC236}">
                  <a16:creationId xmlns:a16="http://schemas.microsoft.com/office/drawing/2014/main" id="{262CC8B9-8BAA-190F-77FF-D77FF875232B}"/>
                </a:ext>
              </a:extLst>
            </xdr:cNvPr>
            <xdr:cNvSpPr>
              <a:spLocks noChangeShapeType="1"/>
            </xdr:cNvSpPr>
          </xdr:nvSpPr>
          <xdr:spPr bwMode="auto">
            <a:xfrm>
              <a:off x="579"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540" name="Line 30">
              <a:extLst>
                <a:ext uri="{FF2B5EF4-FFF2-40B4-BE49-F238E27FC236}">
                  <a16:creationId xmlns:a16="http://schemas.microsoft.com/office/drawing/2014/main" id="{6385150D-712A-EF04-68A8-E6A2A64FCA6C}"/>
                </a:ext>
              </a:extLst>
            </xdr:cNvPr>
            <xdr:cNvSpPr>
              <a:spLocks noChangeShapeType="1"/>
            </xdr:cNvSpPr>
          </xdr:nvSpPr>
          <xdr:spPr bwMode="auto">
            <a:xfrm flipV="1">
              <a:off x="579" y="215"/>
              <a:ext cx="9"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530" name="Group 31">
            <a:extLst>
              <a:ext uri="{FF2B5EF4-FFF2-40B4-BE49-F238E27FC236}">
                <a16:creationId xmlns:a16="http://schemas.microsoft.com/office/drawing/2014/main" id="{6AA91C46-047F-BE61-A168-8D1DE44B4EAD}"/>
              </a:ext>
            </a:extLst>
          </xdr:cNvPr>
          <xdr:cNvGrpSpPr>
            <a:grpSpLocks/>
          </xdr:cNvGrpSpPr>
        </xdr:nvGrpSpPr>
        <xdr:grpSpPr bwMode="auto">
          <a:xfrm>
            <a:off x="677" y="215"/>
            <a:ext cx="9" cy="2"/>
            <a:chOff x="616" y="215"/>
            <a:chExt cx="9" cy="2"/>
          </a:xfrm>
        </xdr:grpSpPr>
        <xdr:sp macro="" textlink="">
          <xdr:nvSpPr>
            <xdr:cNvPr id="537" name="Line 32">
              <a:extLst>
                <a:ext uri="{FF2B5EF4-FFF2-40B4-BE49-F238E27FC236}">
                  <a16:creationId xmlns:a16="http://schemas.microsoft.com/office/drawing/2014/main" id="{8433DE8B-6C4D-0FEB-68A0-8FD9A79303B0}"/>
                </a:ext>
              </a:extLst>
            </xdr:cNvPr>
            <xdr:cNvSpPr>
              <a:spLocks noChangeShapeType="1"/>
            </xdr:cNvSpPr>
          </xdr:nvSpPr>
          <xdr:spPr bwMode="auto">
            <a:xfrm>
              <a:off x="625"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538" name="Line 33">
              <a:extLst>
                <a:ext uri="{FF2B5EF4-FFF2-40B4-BE49-F238E27FC236}">
                  <a16:creationId xmlns:a16="http://schemas.microsoft.com/office/drawing/2014/main" id="{3E35264D-0526-F072-8ED0-FF4647A3ABA3}"/>
                </a:ext>
              </a:extLst>
            </xdr:cNvPr>
            <xdr:cNvSpPr>
              <a:spLocks noChangeShapeType="1"/>
            </xdr:cNvSpPr>
          </xdr:nvSpPr>
          <xdr:spPr bwMode="auto">
            <a:xfrm flipV="1">
              <a:off x="616" y="215"/>
              <a:ext cx="9"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531" name="Group 34">
            <a:extLst>
              <a:ext uri="{FF2B5EF4-FFF2-40B4-BE49-F238E27FC236}">
                <a16:creationId xmlns:a16="http://schemas.microsoft.com/office/drawing/2014/main" id="{B9EF6604-DF45-4633-27DB-1B1DFA42DD4A}"/>
              </a:ext>
            </a:extLst>
          </xdr:cNvPr>
          <xdr:cNvGrpSpPr>
            <a:grpSpLocks/>
          </xdr:cNvGrpSpPr>
        </xdr:nvGrpSpPr>
        <xdr:grpSpPr bwMode="auto">
          <a:xfrm>
            <a:off x="870" y="215"/>
            <a:ext cx="4" cy="2"/>
            <a:chOff x="870" y="215"/>
            <a:chExt cx="4" cy="2"/>
          </a:xfrm>
        </xdr:grpSpPr>
        <xdr:sp macro="" textlink="">
          <xdr:nvSpPr>
            <xdr:cNvPr id="535" name="Line 35">
              <a:extLst>
                <a:ext uri="{FF2B5EF4-FFF2-40B4-BE49-F238E27FC236}">
                  <a16:creationId xmlns:a16="http://schemas.microsoft.com/office/drawing/2014/main" id="{0872224E-CDBF-692C-4BAC-D52D1DB45386}"/>
                </a:ext>
              </a:extLst>
            </xdr:cNvPr>
            <xdr:cNvSpPr>
              <a:spLocks noChangeShapeType="1"/>
            </xdr:cNvSpPr>
          </xdr:nvSpPr>
          <xdr:spPr bwMode="auto">
            <a:xfrm>
              <a:off x="874"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536" name="Line 36">
              <a:extLst>
                <a:ext uri="{FF2B5EF4-FFF2-40B4-BE49-F238E27FC236}">
                  <a16:creationId xmlns:a16="http://schemas.microsoft.com/office/drawing/2014/main" id="{846DCCBC-797E-13D5-15EA-C66B89D6F24C}"/>
                </a:ext>
              </a:extLst>
            </xdr:cNvPr>
            <xdr:cNvSpPr>
              <a:spLocks noChangeShapeType="1"/>
            </xdr:cNvSpPr>
          </xdr:nvSpPr>
          <xdr:spPr bwMode="auto">
            <a:xfrm flipV="1">
              <a:off x="870" y="215"/>
              <a:ext cx="4"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532" name="Group 37">
            <a:extLst>
              <a:ext uri="{FF2B5EF4-FFF2-40B4-BE49-F238E27FC236}">
                <a16:creationId xmlns:a16="http://schemas.microsoft.com/office/drawing/2014/main" id="{1E4E6317-AD2D-1D89-4A59-3D12DFC5A4EC}"/>
              </a:ext>
            </a:extLst>
          </xdr:cNvPr>
          <xdr:cNvGrpSpPr>
            <a:grpSpLocks/>
          </xdr:cNvGrpSpPr>
        </xdr:nvGrpSpPr>
        <xdr:grpSpPr bwMode="auto">
          <a:xfrm>
            <a:off x="818" y="215"/>
            <a:ext cx="4" cy="2"/>
            <a:chOff x="818" y="215"/>
            <a:chExt cx="4" cy="2"/>
          </a:xfrm>
        </xdr:grpSpPr>
        <xdr:sp macro="" textlink="">
          <xdr:nvSpPr>
            <xdr:cNvPr id="533" name="Line 38">
              <a:extLst>
                <a:ext uri="{FF2B5EF4-FFF2-40B4-BE49-F238E27FC236}">
                  <a16:creationId xmlns:a16="http://schemas.microsoft.com/office/drawing/2014/main" id="{2109539E-5DCF-2EB0-5E54-A37329F8245C}"/>
                </a:ext>
              </a:extLst>
            </xdr:cNvPr>
            <xdr:cNvSpPr>
              <a:spLocks noChangeShapeType="1"/>
            </xdr:cNvSpPr>
          </xdr:nvSpPr>
          <xdr:spPr bwMode="auto">
            <a:xfrm>
              <a:off x="818"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534" name="Line 39">
              <a:extLst>
                <a:ext uri="{FF2B5EF4-FFF2-40B4-BE49-F238E27FC236}">
                  <a16:creationId xmlns:a16="http://schemas.microsoft.com/office/drawing/2014/main" id="{073F63A3-D8CA-0C69-545C-240AFB792752}"/>
                </a:ext>
              </a:extLst>
            </xdr:cNvPr>
            <xdr:cNvSpPr>
              <a:spLocks noChangeShapeType="1"/>
            </xdr:cNvSpPr>
          </xdr:nvSpPr>
          <xdr:spPr bwMode="auto">
            <a:xfrm flipV="1">
              <a:off x="818" y="215"/>
              <a:ext cx="4"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clientData/>
  </xdr:twoCellAnchor>
  <xdr:twoCellAnchor>
    <xdr:from>
      <xdr:col>4</xdr:col>
      <xdr:colOff>190500</xdr:colOff>
      <xdr:row>52</xdr:row>
      <xdr:rowOff>104775</xdr:rowOff>
    </xdr:from>
    <xdr:to>
      <xdr:col>13</xdr:col>
      <xdr:colOff>0</xdr:colOff>
      <xdr:row>53</xdr:row>
      <xdr:rowOff>0</xdr:rowOff>
    </xdr:to>
    <xdr:grpSp>
      <xdr:nvGrpSpPr>
        <xdr:cNvPr id="557" name="Group 3">
          <a:extLst>
            <a:ext uri="{FF2B5EF4-FFF2-40B4-BE49-F238E27FC236}">
              <a16:creationId xmlns:a16="http://schemas.microsoft.com/office/drawing/2014/main" id="{726A1D7B-185B-42F3-AFE6-3201BACA476C}"/>
            </a:ext>
          </a:extLst>
        </xdr:cNvPr>
        <xdr:cNvGrpSpPr>
          <a:grpSpLocks/>
        </xdr:cNvGrpSpPr>
      </xdr:nvGrpSpPr>
      <xdr:grpSpPr bwMode="auto">
        <a:xfrm>
          <a:off x="3209925" y="8972550"/>
          <a:ext cx="5295900" cy="19050"/>
          <a:chOff x="346" y="215"/>
          <a:chExt cx="528" cy="2"/>
        </a:xfrm>
      </xdr:grpSpPr>
      <xdr:grpSp>
        <xdr:nvGrpSpPr>
          <xdr:cNvPr id="558" name="Group 4">
            <a:extLst>
              <a:ext uri="{FF2B5EF4-FFF2-40B4-BE49-F238E27FC236}">
                <a16:creationId xmlns:a16="http://schemas.microsoft.com/office/drawing/2014/main" id="{4207865F-13EF-68F5-1377-3FF0B95188EE}"/>
              </a:ext>
            </a:extLst>
          </xdr:cNvPr>
          <xdr:cNvGrpSpPr>
            <a:grpSpLocks/>
          </xdr:cNvGrpSpPr>
        </xdr:nvGrpSpPr>
        <xdr:grpSpPr bwMode="auto">
          <a:xfrm>
            <a:off x="406" y="215"/>
            <a:ext cx="35" cy="2"/>
            <a:chOff x="406" y="215"/>
            <a:chExt cx="35" cy="2"/>
          </a:xfrm>
        </xdr:grpSpPr>
        <xdr:sp macro="" textlink="">
          <xdr:nvSpPr>
            <xdr:cNvPr id="592" name="Line 5">
              <a:extLst>
                <a:ext uri="{FF2B5EF4-FFF2-40B4-BE49-F238E27FC236}">
                  <a16:creationId xmlns:a16="http://schemas.microsoft.com/office/drawing/2014/main" id="{91C7FB16-340F-AE07-C9DC-F1D1DC741C1F}"/>
                </a:ext>
              </a:extLst>
            </xdr:cNvPr>
            <xdr:cNvSpPr>
              <a:spLocks noChangeShapeType="1"/>
            </xdr:cNvSpPr>
          </xdr:nvSpPr>
          <xdr:spPr bwMode="auto">
            <a:xfrm>
              <a:off x="441"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593" name="Line 6">
              <a:extLst>
                <a:ext uri="{FF2B5EF4-FFF2-40B4-BE49-F238E27FC236}">
                  <a16:creationId xmlns:a16="http://schemas.microsoft.com/office/drawing/2014/main" id="{66DABB79-A089-CEBA-5971-AE37D99392A4}"/>
                </a:ext>
              </a:extLst>
            </xdr:cNvPr>
            <xdr:cNvSpPr>
              <a:spLocks noChangeShapeType="1"/>
            </xdr:cNvSpPr>
          </xdr:nvSpPr>
          <xdr:spPr bwMode="auto">
            <a:xfrm>
              <a:off x="406" y="215"/>
              <a:ext cx="3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559" name="Group 7">
            <a:extLst>
              <a:ext uri="{FF2B5EF4-FFF2-40B4-BE49-F238E27FC236}">
                <a16:creationId xmlns:a16="http://schemas.microsoft.com/office/drawing/2014/main" id="{7FC2A58B-277D-0CEE-916F-B650DF99E8C4}"/>
              </a:ext>
            </a:extLst>
          </xdr:cNvPr>
          <xdr:cNvGrpSpPr>
            <a:grpSpLocks/>
          </xdr:cNvGrpSpPr>
        </xdr:nvGrpSpPr>
        <xdr:grpSpPr bwMode="auto">
          <a:xfrm>
            <a:off x="346" y="215"/>
            <a:ext cx="26" cy="2"/>
            <a:chOff x="346" y="215"/>
            <a:chExt cx="26" cy="2"/>
          </a:xfrm>
        </xdr:grpSpPr>
        <xdr:sp macro="" textlink="">
          <xdr:nvSpPr>
            <xdr:cNvPr id="590" name="Line 8">
              <a:extLst>
                <a:ext uri="{FF2B5EF4-FFF2-40B4-BE49-F238E27FC236}">
                  <a16:creationId xmlns:a16="http://schemas.microsoft.com/office/drawing/2014/main" id="{B1A50293-7CAF-2EFF-021C-EDBD2ED0A31D}"/>
                </a:ext>
              </a:extLst>
            </xdr:cNvPr>
            <xdr:cNvSpPr>
              <a:spLocks noChangeShapeType="1"/>
            </xdr:cNvSpPr>
          </xdr:nvSpPr>
          <xdr:spPr bwMode="auto">
            <a:xfrm>
              <a:off x="346"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591" name="Line 9">
              <a:extLst>
                <a:ext uri="{FF2B5EF4-FFF2-40B4-BE49-F238E27FC236}">
                  <a16:creationId xmlns:a16="http://schemas.microsoft.com/office/drawing/2014/main" id="{4869226D-27E3-EA88-4F8D-045177CE0F36}"/>
                </a:ext>
              </a:extLst>
            </xdr:cNvPr>
            <xdr:cNvSpPr>
              <a:spLocks noChangeShapeType="1"/>
            </xdr:cNvSpPr>
          </xdr:nvSpPr>
          <xdr:spPr bwMode="auto">
            <a:xfrm>
              <a:off x="346" y="215"/>
              <a:ext cx="26"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560" name="Group 10">
            <a:extLst>
              <a:ext uri="{FF2B5EF4-FFF2-40B4-BE49-F238E27FC236}">
                <a16:creationId xmlns:a16="http://schemas.microsoft.com/office/drawing/2014/main" id="{2575CB05-91B4-1BCE-8C5C-51A57825E0CA}"/>
              </a:ext>
            </a:extLst>
          </xdr:cNvPr>
          <xdr:cNvGrpSpPr>
            <a:grpSpLocks/>
          </xdr:cNvGrpSpPr>
        </xdr:nvGrpSpPr>
        <xdr:grpSpPr bwMode="auto">
          <a:xfrm>
            <a:off x="525" y="215"/>
            <a:ext cx="35" cy="2"/>
            <a:chOff x="406" y="215"/>
            <a:chExt cx="35" cy="2"/>
          </a:xfrm>
        </xdr:grpSpPr>
        <xdr:sp macro="" textlink="">
          <xdr:nvSpPr>
            <xdr:cNvPr id="588" name="Line 11">
              <a:extLst>
                <a:ext uri="{FF2B5EF4-FFF2-40B4-BE49-F238E27FC236}">
                  <a16:creationId xmlns:a16="http://schemas.microsoft.com/office/drawing/2014/main" id="{84EF3E45-E392-C62D-4269-2F2580FCDE75}"/>
                </a:ext>
              </a:extLst>
            </xdr:cNvPr>
            <xdr:cNvSpPr>
              <a:spLocks noChangeShapeType="1"/>
            </xdr:cNvSpPr>
          </xdr:nvSpPr>
          <xdr:spPr bwMode="auto">
            <a:xfrm>
              <a:off x="441"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589" name="Line 12">
              <a:extLst>
                <a:ext uri="{FF2B5EF4-FFF2-40B4-BE49-F238E27FC236}">
                  <a16:creationId xmlns:a16="http://schemas.microsoft.com/office/drawing/2014/main" id="{DAB1AE1B-7131-50F5-46BD-508FDC5D943A}"/>
                </a:ext>
              </a:extLst>
            </xdr:cNvPr>
            <xdr:cNvSpPr>
              <a:spLocks noChangeShapeType="1"/>
            </xdr:cNvSpPr>
          </xdr:nvSpPr>
          <xdr:spPr bwMode="auto">
            <a:xfrm>
              <a:off x="406" y="215"/>
              <a:ext cx="3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561" name="Group 13">
            <a:extLst>
              <a:ext uri="{FF2B5EF4-FFF2-40B4-BE49-F238E27FC236}">
                <a16:creationId xmlns:a16="http://schemas.microsoft.com/office/drawing/2014/main" id="{103208C8-EFD7-AEB1-A068-2E093DC54CB6}"/>
              </a:ext>
            </a:extLst>
          </xdr:cNvPr>
          <xdr:cNvGrpSpPr>
            <a:grpSpLocks/>
          </xdr:cNvGrpSpPr>
        </xdr:nvGrpSpPr>
        <xdr:grpSpPr bwMode="auto">
          <a:xfrm>
            <a:off x="470" y="215"/>
            <a:ext cx="26" cy="2"/>
            <a:chOff x="346" y="215"/>
            <a:chExt cx="26" cy="2"/>
          </a:xfrm>
        </xdr:grpSpPr>
        <xdr:sp macro="" textlink="">
          <xdr:nvSpPr>
            <xdr:cNvPr id="586" name="Line 14">
              <a:extLst>
                <a:ext uri="{FF2B5EF4-FFF2-40B4-BE49-F238E27FC236}">
                  <a16:creationId xmlns:a16="http://schemas.microsoft.com/office/drawing/2014/main" id="{8C36DF55-911B-95D4-08EC-64C6F174F5FB}"/>
                </a:ext>
              </a:extLst>
            </xdr:cNvPr>
            <xdr:cNvSpPr>
              <a:spLocks noChangeShapeType="1"/>
            </xdr:cNvSpPr>
          </xdr:nvSpPr>
          <xdr:spPr bwMode="auto">
            <a:xfrm>
              <a:off x="346"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587" name="Line 15">
              <a:extLst>
                <a:ext uri="{FF2B5EF4-FFF2-40B4-BE49-F238E27FC236}">
                  <a16:creationId xmlns:a16="http://schemas.microsoft.com/office/drawing/2014/main" id="{1D86EC57-B31F-5F7A-9A2F-8C122EBF569F}"/>
                </a:ext>
              </a:extLst>
            </xdr:cNvPr>
            <xdr:cNvSpPr>
              <a:spLocks noChangeShapeType="1"/>
            </xdr:cNvSpPr>
          </xdr:nvSpPr>
          <xdr:spPr bwMode="auto">
            <a:xfrm>
              <a:off x="346" y="215"/>
              <a:ext cx="26"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562" name="Group 16">
            <a:extLst>
              <a:ext uri="{FF2B5EF4-FFF2-40B4-BE49-F238E27FC236}">
                <a16:creationId xmlns:a16="http://schemas.microsoft.com/office/drawing/2014/main" id="{1DDECEDE-1E10-AB70-A62B-2F5725A081C0}"/>
              </a:ext>
            </a:extLst>
          </xdr:cNvPr>
          <xdr:cNvGrpSpPr>
            <a:grpSpLocks/>
          </xdr:cNvGrpSpPr>
        </xdr:nvGrpSpPr>
        <xdr:grpSpPr bwMode="auto">
          <a:xfrm>
            <a:off x="766" y="215"/>
            <a:ext cx="35" cy="2"/>
            <a:chOff x="406" y="215"/>
            <a:chExt cx="35" cy="2"/>
          </a:xfrm>
        </xdr:grpSpPr>
        <xdr:sp macro="" textlink="">
          <xdr:nvSpPr>
            <xdr:cNvPr id="584" name="Line 17">
              <a:extLst>
                <a:ext uri="{FF2B5EF4-FFF2-40B4-BE49-F238E27FC236}">
                  <a16:creationId xmlns:a16="http://schemas.microsoft.com/office/drawing/2014/main" id="{2D787455-92AE-FC86-73BB-40582EED9755}"/>
                </a:ext>
              </a:extLst>
            </xdr:cNvPr>
            <xdr:cNvSpPr>
              <a:spLocks noChangeShapeType="1"/>
            </xdr:cNvSpPr>
          </xdr:nvSpPr>
          <xdr:spPr bwMode="auto">
            <a:xfrm>
              <a:off x="441"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585" name="Line 18">
              <a:extLst>
                <a:ext uri="{FF2B5EF4-FFF2-40B4-BE49-F238E27FC236}">
                  <a16:creationId xmlns:a16="http://schemas.microsoft.com/office/drawing/2014/main" id="{04C0BCA3-82D1-83CD-5383-8C2B3D859CE2}"/>
                </a:ext>
              </a:extLst>
            </xdr:cNvPr>
            <xdr:cNvSpPr>
              <a:spLocks noChangeShapeType="1"/>
            </xdr:cNvSpPr>
          </xdr:nvSpPr>
          <xdr:spPr bwMode="auto">
            <a:xfrm>
              <a:off x="406" y="215"/>
              <a:ext cx="3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563" name="Group 19">
            <a:extLst>
              <a:ext uri="{FF2B5EF4-FFF2-40B4-BE49-F238E27FC236}">
                <a16:creationId xmlns:a16="http://schemas.microsoft.com/office/drawing/2014/main" id="{6A4E20FE-F3A6-0ECB-F5E2-D0698AE9C822}"/>
              </a:ext>
            </a:extLst>
          </xdr:cNvPr>
          <xdr:cNvGrpSpPr>
            <a:grpSpLocks/>
          </xdr:cNvGrpSpPr>
        </xdr:nvGrpSpPr>
        <xdr:grpSpPr bwMode="auto">
          <a:xfrm>
            <a:off x="718" y="215"/>
            <a:ext cx="26" cy="2"/>
            <a:chOff x="346" y="215"/>
            <a:chExt cx="26" cy="2"/>
          </a:xfrm>
        </xdr:grpSpPr>
        <xdr:sp macro="" textlink="">
          <xdr:nvSpPr>
            <xdr:cNvPr id="582" name="Line 20">
              <a:extLst>
                <a:ext uri="{FF2B5EF4-FFF2-40B4-BE49-F238E27FC236}">
                  <a16:creationId xmlns:a16="http://schemas.microsoft.com/office/drawing/2014/main" id="{489345F6-3E48-209E-E11C-12F9BCB763E7}"/>
                </a:ext>
              </a:extLst>
            </xdr:cNvPr>
            <xdr:cNvSpPr>
              <a:spLocks noChangeShapeType="1"/>
            </xdr:cNvSpPr>
          </xdr:nvSpPr>
          <xdr:spPr bwMode="auto">
            <a:xfrm>
              <a:off x="346"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583" name="Line 21">
              <a:extLst>
                <a:ext uri="{FF2B5EF4-FFF2-40B4-BE49-F238E27FC236}">
                  <a16:creationId xmlns:a16="http://schemas.microsoft.com/office/drawing/2014/main" id="{14B06768-42C1-5B35-C8F7-862CDF02F4B2}"/>
                </a:ext>
              </a:extLst>
            </xdr:cNvPr>
            <xdr:cNvSpPr>
              <a:spLocks noChangeShapeType="1"/>
            </xdr:cNvSpPr>
          </xdr:nvSpPr>
          <xdr:spPr bwMode="auto">
            <a:xfrm>
              <a:off x="346" y="215"/>
              <a:ext cx="26"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564" name="Group 22">
            <a:extLst>
              <a:ext uri="{FF2B5EF4-FFF2-40B4-BE49-F238E27FC236}">
                <a16:creationId xmlns:a16="http://schemas.microsoft.com/office/drawing/2014/main" id="{7DCB519F-330E-ADBF-8D58-93C8AE11AE8C}"/>
              </a:ext>
            </a:extLst>
          </xdr:cNvPr>
          <xdr:cNvGrpSpPr>
            <a:grpSpLocks/>
          </xdr:cNvGrpSpPr>
        </xdr:nvGrpSpPr>
        <xdr:grpSpPr bwMode="auto">
          <a:xfrm>
            <a:off x="616" y="215"/>
            <a:ext cx="9" cy="2"/>
            <a:chOff x="616" y="215"/>
            <a:chExt cx="9" cy="2"/>
          </a:xfrm>
        </xdr:grpSpPr>
        <xdr:sp macro="" textlink="">
          <xdr:nvSpPr>
            <xdr:cNvPr id="580" name="Line 23">
              <a:extLst>
                <a:ext uri="{FF2B5EF4-FFF2-40B4-BE49-F238E27FC236}">
                  <a16:creationId xmlns:a16="http://schemas.microsoft.com/office/drawing/2014/main" id="{3880FDF9-253E-E217-E6E2-DE6DDD68EC6C}"/>
                </a:ext>
              </a:extLst>
            </xdr:cNvPr>
            <xdr:cNvSpPr>
              <a:spLocks noChangeShapeType="1"/>
            </xdr:cNvSpPr>
          </xdr:nvSpPr>
          <xdr:spPr bwMode="auto">
            <a:xfrm>
              <a:off x="625"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581" name="Line 24">
              <a:extLst>
                <a:ext uri="{FF2B5EF4-FFF2-40B4-BE49-F238E27FC236}">
                  <a16:creationId xmlns:a16="http://schemas.microsoft.com/office/drawing/2014/main" id="{8FD26072-0C19-2817-EDCB-2BFC6B315BA2}"/>
                </a:ext>
              </a:extLst>
            </xdr:cNvPr>
            <xdr:cNvSpPr>
              <a:spLocks noChangeShapeType="1"/>
            </xdr:cNvSpPr>
          </xdr:nvSpPr>
          <xdr:spPr bwMode="auto">
            <a:xfrm flipV="1">
              <a:off x="616" y="215"/>
              <a:ext cx="9"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565" name="Group 25">
            <a:extLst>
              <a:ext uri="{FF2B5EF4-FFF2-40B4-BE49-F238E27FC236}">
                <a16:creationId xmlns:a16="http://schemas.microsoft.com/office/drawing/2014/main" id="{31658502-5D5C-9894-55D7-76F1C780D0DE}"/>
              </a:ext>
            </a:extLst>
          </xdr:cNvPr>
          <xdr:cNvGrpSpPr>
            <a:grpSpLocks/>
          </xdr:cNvGrpSpPr>
        </xdr:nvGrpSpPr>
        <xdr:grpSpPr bwMode="auto">
          <a:xfrm>
            <a:off x="579" y="215"/>
            <a:ext cx="9" cy="2"/>
            <a:chOff x="579" y="215"/>
            <a:chExt cx="9" cy="2"/>
          </a:xfrm>
        </xdr:grpSpPr>
        <xdr:sp macro="" textlink="">
          <xdr:nvSpPr>
            <xdr:cNvPr id="578" name="Line 26">
              <a:extLst>
                <a:ext uri="{FF2B5EF4-FFF2-40B4-BE49-F238E27FC236}">
                  <a16:creationId xmlns:a16="http://schemas.microsoft.com/office/drawing/2014/main" id="{52D244CD-E82E-FF5E-8E45-F9A72A6B935C}"/>
                </a:ext>
              </a:extLst>
            </xdr:cNvPr>
            <xdr:cNvSpPr>
              <a:spLocks noChangeShapeType="1"/>
            </xdr:cNvSpPr>
          </xdr:nvSpPr>
          <xdr:spPr bwMode="auto">
            <a:xfrm>
              <a:off x="579"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579" name="Line 27">
              <a:extLst>
                <a:ext uri="{FF2B5EF4-FFF2-40B4-BE49-F238E27FC236}">
                  <a16:creationId xmlns:a16="http://schemas.microsoft.com/office/drawing/2014/main" id="{1262C755-DE63-CF30-7019-7C10EACFF3D7}"/>
                </a:ext>
              </a:extLst>
            </xdr:cNvPr>
            <xdr:cNvSpPr>
              <a:spLocks noChangeShapeType="1"/>
            </xdr:cNvSpPr>
          </xdr:nvSpPr>
          <xdr:spPr bwMode="auto">
            <a:xfrm flipV="1">
              <a:off x="579" y="215"/>
              <a:ext cx="9"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566" name="Group 28">
            <a:extLst>
              <a:ext uri="{FF2B5EF4-FFF2-40B4-BE49-F238E27FC236}">
                <a16:creationId xmlns:a16="http://schemas.microsoft.com/office/drawing/2014/main" id="{E8C885B6-2739-87E5-1FD0-E578472914AE}"/>
              </a:ext>
            </a:extLst>
          </xdr:cNvPr>
          <xdr:cNvGrpSpPr>
            <a:grpSpLocks/>
          </xdr:cNvGrpSpPr>
        </xdr:nvGrpSpPr>
        <xdr:grpSpPr bwMode="auto">
          <a:xfrm>
            <a:off x="642" y="215"/>
            <a:ext cx="9" cy="2"/>
            <a:chOff x="579" y="215"/>
            <a:chExt cx="9" cy="2"/>
          </a:xfrm>
        </xdr:grpSpPr>
        <xdr:sp macro="" textlink="">
          <xdr:nvSpPr>
            <xdr:cNvPr id="576" name="Line 29">
              <a:extLst>
                <a:ext uri="{FF2B5EF4-FFF2-40B4-BE49-F238E27FC236}">
                  <a16:creationId xmlns:a16="http://schemas.microsoft.com/office/drawing/2014/main" id="{D2CA6CAF-85D5-CED0-6B4E-AD19F17D6B66}"/>
                </a:ext>
              </a:extLst>
            </xdr:cNvPr>
            <xdr:cNvSpPr>
              <a:spLocks noChangeShapeType="1"/>
            </xdr:cNvSpPr>
          </xdr:nvSpPr>
          <xdr:spPr bwMode="auto">
            <a:xfrm>
              <a:off x="579"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577" name="Line 30">
              <a:extLst>
                <a:ext uri="{FF2B5EF4-FFF2-40B4-BE49-F238E27FC236}">
                  <a16:creationId xmlns:a16="http://schemas.microsoft.com/office/drawing/2014/main" id="{AE852C54-59F1-5C9B-C4FC-95DB7B735A42}"/>
                </a:ext>
              </a:extLst>
            </xdr:cNvPr>
            <xdr:cNvSpPr>
              <a:spLocks noChangeShapeType="1"/>
            </xdr:cNvSpPr>
          </xdr:nvSpPr>
          <xdr:spPr bwMode="auto">
            <a:xfrm flipV="1">
              <a:off x="579" y="215"/>
              <a:ext cx="9"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567" name="Group 31">
            <a:extLst>
              <a:ext uri="{FF2B5EF4-FFF2-40B4-BE49-F238E27FC236}">
                <a16:creationId xmlns:a16="http://schemas.microsoft.com/office/drawing/2014/main" id="{765B8E40-4D34-6A2C-DE43-FC8B399DE386}"/>
              </a:ext>
            </a:extLst>
          </xdr:cNvPr>
          <xdr:cNvGrpSpPr>
            <a:grpSpLocks/>
          </xdr:cNvGrpSpPr>
        </xdr:nvGrpSpPr>
        <xdr:grpSpPr bwMode="auto">
          <a:xfrm>
            <a:off x="677" y="215"/>
            <a:ext cx="9" cy="2"/>
            <a:chOff x="616" y="215"/>
            <a:chExt cx="9" cy="2"/>
          </a:xfrm>
        </xdr:grpSpPr>
        <xdr:sp macro="" textlink="">
          <xdr:nvSpPr>
            <xdr:cNvPr id="574" name="Line 32">
              <a:extLst>
                <a:ext uri="{FF2B5EF4-FFF2-40B4-BE49-F238E27FC236}">
                  <a16:creationId xmlns:a16="http://schemas.microsoft.com/office/drawing/2014/main" id="{9A0A48F8-0834-DC5F-D9E4-983DEF88E2B4}"/>
                </a:ext>
              </a:extLst>
            </xdr:cNvPr>
            <xdr:cNvSpPr>
              <a:spLocks noChangeShapeType="1"/>
            </xdr:cNvSpPr>
          </xdr:nvSpPr>
          <xdr:spPr bwMode="auto">
            <a:xfrm>
              <a:off x="625"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575" name="Line 33">
              <a:extLst>
                <a:ext uri="{FF2B5EF4-FFF2-40B4-BE49-F238E27FC236}">
                  <a16:creationId xmlns:a16="http://schemas.microsoft.com/office/drawing/2014/main" id="{BD036A53-B02C-406F-53C2-156940259620}"/>
                </a:ext>
              </a:extLst>
            </xdr:cNvPr>
            <xdr:cNvSpPr>
              <a:spLocks noChangeShapeType="1"/>
            </xdr:cNvSpPr>
          </xdr:nvSpPr>
          <xdr:spPr bwMode="auto">
            <a:xfrm flipV="1">
              <a:off x="616" y="215"/>
              <a:ext cx="9"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568" name="Group 34">
            <a:extLst>
              <a:ext uri="{FF2B5EF4-FFF2-40B4-BE49-F238E27FC236}">
                <a16:creationId xmlns:a16="http://schemas.microsoft.com/office/drawing/2014/main" id="{AD83B06B-A007-DD42-452E-440584D649AE}"/>
              </a:ext>
            </a:extLst>
          </xdr:cNvPr>
          <xdr:cNvGrpSpPr>
            <a:grpSpLocks/>
          </xdr:cNvGrpSpPr>
        </xdr:nvGrpSpPr>
        <xdr:grpSpPr bwMode="auto">
          <a:xfrm>
            <a:off x="870" y="215"/>
            <a:ext cx="4" cy="2"/>
            <a:chOff x="870" y="215"/>
            <a:chExt cx="4" cy="2"/>
          </a:xfrm>
        </xdr:grpSpPr>
        <xdr:sp macro="" textlink="">
          <xdr:nvSpPr>
            <xdr:cNvPr id="572" name="Line 35">
              <a:extLst>
                <a:ext uri="{FF2B5EF4-FFF2-40B4-BE49-F238E27FC236}">
                  <a16:creationId xmlns:a16="http://schemas.microsoft.com/office/drawing/2014/main" id="{DDF7E4CE-134D-C020-4580-BFF564E7A091}"/>
                </a:ext>
              </a:extLst>
            </xdr:cNvPr>
            <xdr:cNvSpPr>
              <a:spLocks noChangeShapeType="1"/>
            </xdr:cNvSpPr>
          </xdr:nvSpPr>
          <xdr:spPr bwMode="auto">
            <a:xfrm>
              <a:off x="874"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573" name="Line 36">
              <a:extLst>
                <a:ext uri="{FF2B5EF4-FFF2-40B4-BE49-F238E27FC236}">
                  <a16:creationId xmlns:a16="http://schemas.microsoft.com/office/drawing/2014/main" id="{F0C8351E-1A4B-6602-A339-B2C2F5847393}"/>
                </a:ext>
              </a:extLst>
            </xdr:cNvPr>
            <xdr:cNvSpPr>
              <a:spLocks noChangeShapeType="1"/>
            </xdr:cNvSpPr>
          </xdr:nvSpPr>
          <xdr:spPr bwMode="auto">
            <a:xfrm flipV="1">
              <a:off x="870" y="215"/>
              <a:ext cx="4"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569" name="Group 37">
            <a:extLst>
              <a:ext uri="{FF2B5EF4-FFF2-40B4-BE49-F238E27FC236}">
                <a16:creationId xmlns:a16="http://schemas.microsoft.com/office/drawing/2014/main" id="{A7DE56A6-17F3-E6B1-1B0D-F33A4E4D4013}"/>
              </a:ext>
            </a:extLst>
          </xdr:cNvPr>
          <xdr:cNvGrpSpPr>
            <a:grpSpLocks/>
          </xdr:cNvGrpSpPr>
        </xdr:nvGrpSpPr>
        <xdr:grpSpPr bwMode="auto">
          <a:xfrm>
            <a:off x="818" y="215"/>
            <a:ext cx="4" cy="2"/>
            <a:chOff x="818" y="215"/>
            <a:chExt cx="4" cy="2"/>
          </a:xfrm>
        </xdr:grpSpPr>
        <xdr:sp macro="" textlink="">
          <xdr:nvSpPr>
            <xdr:cNvPr id="570" name="Line 38">
              <a:extLst>
                <a:ext uri="{FF2B5EF4-FFF2-40B4-BE49-F238E27FC236}">
                  <a16:creationId xmlns:a16="http://schemas.microsoft.com/office/drawing/2014/main" id="{A023763F-EA74-49EE-2C21-B113F4628E05}"/>
                </a:ext>
              </a:extLst>
            </xdr:cNvPr>
            <xdr:cNvSpPr>
              <a:spLocks noChangeShapeType="1"/>
            </xdr:cNvSpPr>
          </xdr:nvSpPr>
          <xdr:spPr bwMode="auto">
            <a:xfrm>
              <a:off x="818"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571" name="Line 39">
              <a:extLst>
                <a:ext uri="{FF2B5EF4-FFF2-40B4-BE49-F238E27FC236}">
                  <a16:creationId xmlns:a16="http://schemas.microsoft.com/office/drawing/2014/main" id="{178B6646-1540-489B-9719-89E9A6238261}"/>
                </a:ext>
              </a:extLst>
            </xdr:cNvPr>
            <xdr:cNvSpPr>
              <a:spLocks noChangeShapeType="1"/>
            </xdr:cNvSpPr>
          </xdr:nvSpPr>
          <xdr:spPr bwMode="auto">
            <a:xfrm flipV="1">
              <a:off x="818" y="215"/>
              <a:ext cx="4"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clientData/>
  </xdr:twoCellAnchor>
  <xdr:twoCellAnchor>
    <xdr:from>
      <xdr:col>4</xdr:col>
      <xdr:colOff>190500</xdr:colOff>
      <xdr:row>150</xdr:row>
      <xdr:rowOff>104775</xdr:rowOff>
    </xdr:from>
    <xdr:to>
      <xdr:col>13</xdr:col>
      <xdr:colOff>0</xdr:colOff>
      <xdr:row>150</xdr:row>
      <xdr:rowOff>123825</xdr:rowOff>
    </xdr:to>
    <xdr:grpSp>
      <xdr:nvGrpSpPr>
        <xdr:cNvPr id="594" name="Group 3">
          <a:extLst>
            <a:ext uri="{FF2B5EF4-FFF2-40B4-BE49-F238E27FC236}">
              <a16:creationId xmlns:a16="http://schemas.microsoft.com/office/drawing/2014/main" id="{EE0D9C3F-A203-48D1-9302-F5BF7417C5A7}"/>
            </a:ext>
          </a:extLst>
        </xdr:cNvPr>
        <xdr:cNvGrpSpPr>
          <a:grpSpLocks/>
        </xdr:cNvGrpSpPr>
      </xdr:nvGrpSpPr>
      <xdr:grpSpPr bwMode="auto">
        <a:xfrm>
          <a:off x="3209925" y="25517475"/>
          <a:ext cx="5295900" cy="19050"/>
          <a:chOff x="346" y="215"/>
          <a:chExt cx="528" cy="2"/>
        </a:xfrm>
      </xdr:grpSpPr>
      <xdr:grpSp>
        <xdr:nvGrpSpPr>
          <xdr:cNvPr id="595" name="Group 4">
            <a:extLst>
              <a:ext uri="{FF2B5EF4-FFF2-40B4-BE49-F238E27FC236}">
                <a16:creationId xmlns:a16="http://schemas.microsoft.com/office/drawing/2014/main" id="{26A8220C-087F-CF20-7962-731071364E3B}"/>
              </a:ext>
            </a:extLst>
          </xdr:cNvPr>
          <xdr:cNvGrpSpPr>
            <a:grpSpLocks/>
          </xdr:cNvGrpSpPr>
        </xdr:nvGrpSpPr>
        <xdr:grpSpPr bwMode="auto">
          <a:xfrm>
            <a:off x="406" y="215"/>
            <a:ext cx="35" cy="2"/>
            <a:chOff x="406" y="215"/>
            <a:chExt cx="35" cy="2"/>
          </a:xfrm>
        </xdr:grpSpPr>
        <xdr:sp macro="" textlink="">
          <xdr:nvSpPr>
            <xdr:cNvPr id="629" name="Line 5">
              <a:extLst>
                <a:ext uri="{FF2B5EF4-FFF2-40B4-BE49-F238E27FC236}">
                  <a16:creationId xmlns:a16="http://schemas.microsoft.com/office/drawing/2014/main" id="{836544F9-8BFF-715D-4441-17FECA21080C}"/>
                </a:ext>
              </a:extLst>
            </xdr:cNvPr>
            <xdr:cNvSpPr>
              <a:spLocks noChangeShapeType="1"/>
            </xdr:cNvSpPr>
          </xdr:nvSpPr>
          <xdr:spPr bwMode="auto">
            <a:xfrm>
              <a:off x="441"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630" name="Line 6">
              <a:extLst>
                <a:ext uri="{FF2B5EF4-FFF2-40B4-BE49-F238E27FC236}">
                  <a16:creationId xmlns:a16="http://schemas.microsoft.com/office/drawing/2014/main" id="{BBA551EF-4790-0B0B-1026-6BF240DA5C52}"/>
                </a:ext>
              </a:extLst>
            </xdr:cNvPr>
            <xdr:cNvSpPr>
              <a:spLocks noChangeShapeType="1"/>
            </xdr:cNvSpPr>
          </xdr:nvSpPr>
          <xdr:spPr bwMode="auto">
            <a:xfrm>
              <a:off x="406" y="215"/>
              <a:ext cx="3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596" name="Group 7">
            <a:extLst>
              <a:ext uri="{FF2B5EF4-FFF2-40B4-BE49-F238E27FC236}">
                <a16:creationId xmlns:a16="http://schemas.microsoft.com/office/drawing/2014/main" id="{30A32BBC-794B-7848-DE8F-F8FDAA3E8715}"/>
              </a:ext>
            </a:extLst>
          </xdr:cNvPr>
          <xdr:cNvGrpSpPr>
            <a:grpSpLocks/>
          </xdr:cNvGrpSpPr>
        </xdr:nvGrpSpPr>
        <xdr:grpSpPr bwMode="auto">
          <a:xfrm>
            <a:off x="346" y="215"/>
            <a:ext cx="26" cy="2"/>
            <a:chOff x="346" y="215"/>
            <a:chExt cx="26" cy="2"/>
          </a:xfrm>
        </xdr:grpSpPr>
        <xdr:sp macro="" textlink="">
          <xdr:nvSpPr>
            <xdr:cNvPr id="627" name="Line 8">
              <a:extLst>
                <a:ext uri="{FF2B5EF4-FFF2-40B4-BE49-F238E27FC236}">
                  <a16:creationId xmlns:a16="http://schemas.microsoft.com/office/drawing/2014/main" id="{EC2AE612-718D-7758-22B3-2FC5D6AAAE04}"/>
                </a:ext>
              </a:extLst>
            </xdr:cNvPr>
            <xdr:cNvSpPr>
              <a:spLocks noChangeShapeType="1"/>
            </xdr:cNvSpPr>
          </xdr:nvSpPr>
          <xdr:spPr bwMode="auto">
            <a:xfrm>
              <a:off x="346"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628" name="Line 9">
              <a:extLst>
                <a:ext uri="{FF2B5EF4-FFF2-40B4-BE49-F238E27FC236}">
                  <a16:creationId xmlns:a16="http://schemas.microsoft.com/office/drawing/2014/main" id="{BB5D17A8-1855-3D91-969C-E76EF7855C7F}"/>
                </a:ext>
              </a:extLst>
            </xdr:cNvPr>
            <xdr:cNvSpPr>
              <a:spLocks noChangeShapeType="1"/>
            </xdr:cNvSpPr>
          </xdr:nvSpPr>
          <xdr:spPr bwMode="auto">
            <a:xfrm>
              <a:off x="346" y="215"/>
              <a:ext cx="26"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597" name="Group 10">
            <a:extLst>
              <a:ext uri="{FF2B5EF4-FFF2-40B4-BE49-F238E27FC236}">
                <a16:creationId xmlns:a16="http://schemas.microsoft.com/office/drawing/2014/main" id="{C628D5B0-913F-F9D7-DAA8-40012BABFB41}"/>
              </a:ext>
            </a:extLst>
          </xdr:cNvPr>
          <xdr:cNvGrpSpPr>
            <a:grpSpLocks/>
          </xdr:cNvGrpSpPr>
        </xdr:nvGrpSpPr>
        <xdr:grpSpPr bwMode="auto">
          <a:xfrm>
            <a:off x="525" y="215"/>
            <a:ext cx="35" cy="2"/>
            <a:chOff x="406" y="215"/>
            <a:chExt cx="35" cy="2"/>
          </a:xfrm>
        </xdr:grpSpPr>
        <xdr:sp macro="" textlink="">
          <xdr:nvSpPr>
            <xdr:cNvPr id="625" name="Line 11">
              <a:extLst>
                <a:ext uri="{FF2B5EF4-FFF2-40B4-BE49-F238E27FC236}">
                  <a16:creationId xmlns:a16="http://schemas.microsoft.com/office/drawing/2014/main" id="{845987E3-7887-F156-3E1C-EBDF533D0D4F}"/>
                </a:ext>
              </a:extLst>
            </xdr:cNvPr>
            <xdr:cNvSpPr>
              <a:spLocks noChangeShapeType="1"/>
            </xdr:cNvSpPr>
          </xdr:nvSpPr>
          <xdr:spPr bwMode="auto">
            <a:xfrm>
              <a:off x="441"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626" name="Line 12">
              <a:extLst>
                <a:ext uri="{FF2B5EF4-FFF2-40B4-BE49-F238E27FC236}">
                  <a16:creationId xmlns:a16="http://schemas.microsoft.com/office/drawing/2014/main" id="{B966F4BC-99DC-3810-6963-ECE882E9D02B}"/>
                </a:ext>
              </a:extLst>
            </xdr:cNvPr>
            <xdr:cNvSpPr>
              <a:spLocks noChangeShapeType="1"/>
            </xdr:cNvSpPr>
          </xdr:nvSpPr>
          <xdr:spPr bwMode="auto">
            <a:xfrm>
              <a:off x="406" y="215"/>
              <a:ext cx="3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598" name="Group 13">
            <a:extLst>
              <a:ext uri="{FF2B5EF4-FFF2-40B4-BE49-F238E27FC236}">
                <a16:creationId xmlns:a16="http://schemas.microsoft.com/office/drawing/2014/main" id="{BA5D9FCB-123A-B300-9D40-6F03D64B1C98}"/>
              </a:ext>
            </a:extLst>
          </xdr:cNvPr>
          <xdr:cNvGrpSpPr>
            <a:grpSpLocks/>
          </xdr:cNvGrpSpPr>
        </xdr:nvGrpSpPr>
        <xdr:grpSpPr bwMode="auto">
          <a:xfrm>
            <a:off x="470" y="215"/>
            <a:ext cx="26" cy="2"/>
            <a:chOff x="346" y="215"/>
            <a:chExt cx="26" cy="2"/>
          </a:xfrm>
        </xdr:grpSpPr>
        <xdr:sp macro="" textlink="">
          <xdr:nvSpPr>
            <xdr:cNvPr id="623" name="Line 14">
              <a:extLst>
                <a:ext uri="{FF2B5EF4-FFF2-40B4-BE49-F238E27FC236}">
                  <a16:creationId xmlns:a16="http://schemas.microsoft.com/office/drawing/2014/main" id="{27D83E18-71BC-8A85-0B15-7A5B02D0B662}"/>
                </a:ext>
              </a:extLst>
            </xdr:cNvPr>
            <xdr:cNvSpPr>
              <a:spLocks noChangeShapeType="1"/>
            </xdr:cNvSpPr>
          </xdr:nvSpPr>
          <xdr:spPr bwMode="auto">
            <a:xfrm>
              <a:off x="346"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624" name="Line 15">
              <a:extLst>
                <a:ext uri="{FF2B5EF4-FFF2-40B4-BE49-F238E27FC236}">
                  <a16:creationId xmlns:a16="http://schemas.microsoft.com/office/drawing/2014/main" id="{33BF7E56-5D21-956D-998F-F95855675BD7}"/>
                </a:ext>
              </a:extLst>
            </xdr:cNvPr>
            <xdr:cNvSpPr>
              <a:spLocks noChangeShapeType="1"/>
            </xdr:cNvSpPr>
          </xdr:nvSpPr>
          <xdr:spPr bwMode="auto">
            <a:xfrm>
              <a:off x="346" y="215"/>
              <a:ext cx="26"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599" name="Group 16">
            <a:extLst>
              <a:ext uri="{FF2B5EF4-FFF2-40B4-BE49-F238E27FC236}">
                <a16:creationId xmlns:a16="http://schemas.microsoft.com/office/drawing/2014/main" id="{EF4603D5-C088-583E-341A-11863409B390}"/>
              </a:ext>
            </a:extLst>
          </xdr:cNvPr>
          <xdr:cNvGrpSpPr>
            <a:grpSpLocks/>
          </xdr:cNvGrpSpPr>
        </xdr:nvGrpSpPr>
        <xdr:grpSpPr bwMode="auto">
          <a:xfrm>
            <a:off x="766" y="215"/>
            <a:ext cx="35" cy="2"/>
            <a:chOff x="406" y="215"/>
            <a:chExt cx="35" cy="2"/>
          </a:xfrm>
        </xdr:grpSpPr>
        <xdr:sp macro="" textlink="">
          <xdr:nvSpPr>
            <xdr:cNvPr id="621" name="Line 17">
              <a:extLst>
                <a:ext uri="{FF2B5EF4-FFF2-40B4-BE49-F238E27FC236}">
                  <a16:creationId xmlns:a16="http://schemas.microsoft.com/office/drawing/2014/main" id="{0A8C6D34-577B-4716-D92C-D65E5D340136}"/>
                </a:ext>
              </a:extLst>
            </xdr:cNvPr>
            <xdr:cNvSpPr>
              <a:spLocks noChangeShapeType="1"/>
            </xdr:cNvSpPr>
          </xdr:nvSpPr>
          <xdr:spPr bwMode="auto">
            <a:xfrm>
              <a:off x="441"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622" name="Line 18">
              <a:extLst>
                <a:ext uri="{FF2B5EF4-FFF2-40B4-BE49-F238E27FC236}">
                  <a16:creationId xmlns:a16="http://schemas.microsoft.com/office/drawing/2014/main" id="{CDB8A050-281E-AE62-30C5-032FF0CFABD6}"/>
                </a:ext>
              </a:extLst>
            </xdr:cNvPr>
            <xdr:cNvSpPr>
              <a:spLocks noChangeShapeType="1"/>
            </xdr:cNvSpPr>
          </xdr:nvSpPr>
          <xdr:spPr bwMode="auto">
            <a:xfrm>
              <a:off x="406" y="215"/>
              <a:ext cx="3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600" name="Group 19">
            <a:extLst>
              <a:ext uri="{FF2B5EF4-FFF2-40B4-BE49-F238E27FC236}">
                <a16:creationId xmlns:a16="http://schemas.microsoft.com/office/drawing/2014/main" id="{EA39A41B-42D2-94D0-0A93-1C8CA0EBC4B3}"/>
              </a:ext>
            </a:extLst>
          </xdr:cNvPr>
          <xdr:cNvGrpSpPr>
            <a:grpSpLocks/>
          </xdr:cNvGrpSpPr>
        </xdr:nvGrpSpPr>
        <xdr:grpSpPr bwMode="auto">
          <a:xfrm>
            <a:off x="718" y="215"/>
            <a:ext cx="26" cy="2"/>
            <a:chOff x="346" y="215"/>
            <a:chExt cx="26" cy="2"/>
          </a:xfrm>
        </xdr:grpSpPr>
        <xdr:sp macro="" textlink="">
          <xdr:nvSpPr>
            <xdr:cNvPr id="619" name="Line 20">
              <a:extLst>
                <a:ext uri="{FF2B5EF4-FFF2-40B4-BE49-F238E27FC236}">
                  <a16:creationId xmlns:a16="http://schemas.microsoft.com/office/drawing/2014/main" id="{C2650ABD-B091-B419-CA30-F4EBCAEDD146}"/>
                </a:ext>
              </a:extLst>
            </xdr:cNvPr>
            <xdr:cNvSpPr>
              <a:spLocks noChangeShapeType="1"/>
            </xdr:cNvSpPr>
          </xdr:nvSpPr>
          <xdr:spPr bwMode="auto">
            <a:xfrm>
              <a:off x="346"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620" name="Line 21">
              <a:extLst>
                <a:ext uri="{FF2B5EF4-FFF2-40B4-BE49-F238E27FC236}">
                  <a16:creationId xmlns:a16="http://schemas.microsoft.com/office/drawing/2014/main" id="{65CA04D7-7DB1-A6B4-0C4F-E6495FA1F4F8}"/>
                </a:ext>
              </a:extLst>
            </xdr:cNvPr>
            <xdr:cNvSpPr>
              <a:spLocks noChangeShapeType="1"/>
            </xdr:cNvSpPr>
          </xdr:nvSpPr>
          <xdr:spPr bwMode="auto">
            <a:xfrm>
              <a:off x="346" y="215"/>
              <a:ext cx="26"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601" name="Group 22">
            <a:extLst>
              <a:ext uri="{FF2B5EF4-FFF2-40B4-BE49-F238E27FC236}">
                <a16:creationId xmlns:a16="http://schemas.microsoft.com/office/drawing/2014/main" id="{EA12761E-8E0E-A0A0-3513-079227A70218}"/>
              </a:ext>
            </a:extLst>
          </xdr:cNvPr>
          <xdr:cNvGrpSpPr>
            <a:grpSpLocks/>
          </xdr:cNvGrpSpPr>
        </xdr:nvGrpSpPr>
        <xdr:grpSpPr bwMode="auto">
          <a:xfrm>
            <a:off x="616" y="215"/>
            <a:ext cx="9" cy="2"/>
            <a:chOff x="616" y="215"/>
            <a:chExt cx="9" cy="2"/>
          </a:xfrm>
        </xdr:grpSpPr>
        <xdr:sp macro="" textlink="">
          <xdr:nvSpPr>
            <xdr:cNvPr id="617" name="Line 23">
              <a:extLst>
                <a:ext uri="{FF2B5EF4-FFF2-40B4-BE49-F238E27FC236}">
                  <a16:creationId xmlns:a16="http://schemas.microsoft.com/office/drawing/2014/main" id="{8DFD0C10-0C84-DA38-BC0C-F1CDDA7536F0}"/>
                </a:ext>
              </a:extLst>
            </xdr:cNvPr>
            <xdr:cNvSpPr>
              <a:spLocks noChangeShapeType="1"/>
            </xdr:cNvSpPr>
          </xdr:nvSpPr>
          <xdr:spPr bwMode="auto">
            <a:xfrm>
              <a:off x="625"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618" name="Line 24">
              <a:extLst>
                <a:ext uri="{FF2B5EF4-FFF2-40B4-BE49-F238E27FC236}">
                  <a16:creationId xmlns:a16="http://schemas.microsoft.com/office/drawing/2014/main" id="{850B4282-D372-C64C-EDD7-477BCE007F26}"/>
                </a:ext>
              </a:extLst>
            </xdr:cNvPr>
            <xdr:cNvSpPr>
              <a:spLocks noChangeShapeType="1"/>
            </xdr:cNvSpPr>
          </xdr:nvSpPr>
          <xdr:spPr bwMode="auto">
            <a:xfrm flipV="1">
              <a:off x="616" y="215"/>
              <a:ext cx="9"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602" name="Group 25">
            <a:extLst>
              <a:ext uri="{FF2B5EF4-FFF2-40B4-BE49-F238E27FC236}">
                <a16:creationId xmlns:a16="http://schemas.microsoft.com/office/drawing/2014/main" id="{EDB78901-EF90-4C06-EE8E-B81E355A5C90}"/>
              </a:ext>
            </a:extLst>
          </xdr:cNvPr>
          <xdr:cNvGrpSpPr>
            <a:grpSpLocks/>
          </xdr:cNvGrpSpPr>
        </xdr:nvGrpSpPr>
        <xdr:grpSpPr bwMode="auto">
          <a:xfrm>
            <a:off x="579" y="215"/>
            <a:ext cx="9" cy="2"/>
            <a:chOff x="579" y="215"/>
            <a:chExt cx="9" cy="2"/>
          </a:xfrm>
        </xdr:grpSpPr>
        <xdr:sp macro="" textlink="">
          <xdr:nvSpPr>
            <xdr:cNvPr id="615" name="Line 26">
              <a:extLst>
                <a:ext uri="{FF2B5EF4-FFF2-40B4-BE49-F238E27FC236}">
                  <a16:creationId xmlns:a16="http://schemas.microsoft.com/office/drawing/2014/main" id="{4730C6EF-BA55-CC90-1D22-BD65B6304649}"/>
                </a:ext>
              </a:extLst>
            </xdr:cNvPr>
            <xdr:cNvSpPr>
              <a:spLocks noChangeShapeType="1"/>
            </xdr:cNvSpPr>
          </xdr:nvSpPr>
          <xdr:spPr bwMode="auto">
            <a:xfrm>
              <a:off x="579"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616" name="Line 27">
              <a:extLst>
                <a:ext uri="{FF2B5EF4-FFF2-40B4-BE49-F238E27FC236}">
                  <a16:creationId xmlns:a16="http://schemas.microsoft.com/office/drawing/2014/main" id="{DA405B33-F807-2BE2-A877-666A5B3C3942}"/>
                </a:ext>
              </a:extLst>
            </xdr:cNvPr>
            <xdr:cNvSpPr>
              <a:spLocks noChangeShapeType="1"/>
            </xdr:cNvSpPr>
          </xdr:nvSpPr>
          <xdr:spPr bwMode="auto">
            <a:xfrm flipV="1">
              <a:off x="579" y="215"/>
              <a:ext cx="9"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603" name="Group 28">
            <a:extLst>
              <a:ext uri="{FF2B5EF4-FFF2-40B4-BE49-F238E27FC236}">
                <a16:creationId xmlns:a16="http://schemas.microsoft.com/office/drawing/2014/main" id="{A1FEE55E-C349-35F9-8772-2F0C21A819C5}"/>
              </a:ext>
            </a:extLst>
          </xdr:cNvPr>
          <xdr:cNvGrpSpPr>
            <a:grpSpLocks/>
          </xdr:cNvGrpSpPr>
        </xdr:nvGrpSpPr>
        <xdr:grpSpPr bwMode="auto">
          <a:xfrm>
            <a:off x="642" y="215"/>
            <a:ext cx="9" cy="2"/>
            <a:chOff x="579" y="215"/>
            <a:chExt cx="9" cy="2"/>
          </a:xfrm>
        </xdr:grpSpPr>
        <xdr:sp macro="" textlink="">
          <xdr:nvSpPr>
            <xdr:cNvPr id="613" name="Line 29">
              <a:extLst>
                <a:ext uri="{FF2B5EF4-FFF2-40B4-BE49-F238E27FC236}">
                  <a16:creationId xmlns:a16="http://schemas.microsoft.com/office/drawing/2014/main" id="{00F46791-5A5B-23EA-A7DD-FB3709A9058D}"/>
                </a:ext>
              </a:extLst>
            </xdr:cNvPr>
            <xdr:cNvSpPr>
              <a:spLocks noChangeShapeType="1"/>
            </xdr:cNvSpPr>
          </xdr:nvSpPr>
          <xdr:spPr bwMode="auto">
            <a:xfrm>
              <a:off x="579"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614" name="Line 30">
              <a:extLst>
                <a:ext uri="{FF2B5EF4-FFF2-40B4-BE49-F238E27FC236}">
                  <a16:creationId xmlns:a16="http://schemas.microsoft.com/office/drawing/2014/main" id="{19E7B15C-7600-54FF-29EF-014D4E9C39C8}"/>
                </a:ext>
              </a:extLst>
            </xdr:cNvPr>
            <xdr:cNvSpPr>
              <a:spLocks noChangeShapeType="1"/>
            </xdr:cNvSpPr>
          </xdr:nvSpPr>
          <xdr:spPr bwMode="auto">
            <a:xfrm flipV="1">
              <a:off x="579" y="215"/>
              <a:ext cx="9"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604" name="Group 31">
            <a:extLst>
              <a:ext uri="{FF2B5EF4-FFF2-40B4-BE49-F238E27FC236}">
                <a16:creationId xmlns:a16="http://schemas.microsoft.com/office/drawing/2014/main" id="{673498C1-67A9-09CA-D92F-2FF8F8330CA4}"/>
              </a:ext>
            </a:extLst>
          </xdr:cNvPr>
          <xdr:cNvGrpSpPr>
            <a:grpSpLocks/>
          </xdr:cNvGrpSpPr>
        </xdr:nvGrpSpPr>
        <xdr:grpSpPr bwMode="auto">
          <a:xfrm>
            <a:off x="677" y="215"/>
            <a:ext cx="9" cy="2"/>
            <a:chOff x="616" y="215"/>
            <a:chExt cx="9" cy="2"/>
          </a:xfrm>
        </xdr:grpSpPr>
        <xdr:sp macro="" textlink="">
          <xdr:nvSpPr>
            <xdr:cNvPr id="611" name="Line 32">
              <a:extLst>
                <a:ext uri="{FF2B5EF4-FFF2-40B4-BE49-F238E27FC236}">
                  <a16:creationId xmlns:a16="http://schemas.microsoft.com/office/drawing/2014/main" id="{1F7CCF03-6D75-EAB8-047C-F23C27706EE0}"/>
                </a:ext>
              </a:extLst>
            </xdr:cNvPr>
            <xdr:cNvSpPr>
              <a:spLocks noChangeShapeType="1"/>
            </xdr:cNvSpPr>
          </xdr:nvSpPr>
          <xdr:spPr bwMode="auto">
            <a:xfrm>
              <a:off x="625"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612" name="Line 33">
              <a:extLst>
                <a:ext uri="{FF2B5EF4-FFF2-40B4-BE49-F238E27FC236}">
                  <a16:creationId xmlns:a16="http://schemas.microsoft.com/office/drawing/2014/main" id="{B4D49CBD-052A-1D58-A298-29CAB96C3717}"/>
                </a:ext>
              </a:extLst>
            </xdr:cNvPr>
            <xdr:cNvSpPr>
              <a:spLocks noChangeShapeType="1"/>
            </xdr:cNvSpPr>
          </xdr:nvSpPr>
          <xdr:spPr bwMode="auto">
            <a:xfrm flipV="1">
              <a:off x="616" y="215"/>
              <a:ext cx="9"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605" name="Group 34">
            <a:extLst>
              <a:ext uri="{FF2B5EF4-FFF2-40B4-BE49-F238E27FC236}">
                <a16:creationId xmlns:a16="http://schemas.microsoft.com/office/drawing/2014/main" id="{0E3D8650-840B-CB38-1846-21363DA6BDF8}"/>
              </a:ext>
            </a:extLst>
          </xdr:cNvPr>
          <xdr:cNvGrpSpPr>
            <a:grpSpLocks/>
          </xdr:cNvGrpSpPr>
        </xdr:nvGrpSpPr>
        <xdr:grpSpPr bwMode="auto">
          <a:xfrm>
            <a:off x="870" y="215"/>
            <a:ext cx="4" cy="2"/>
            <a:chOff x="870" y="215"/>
            <a:chExt cx="4" cy="2"/>
          </a:xfrm>
        </xdr:grpSpPr>
        <xdr:sp macro="" textlink="">
          <xdr:nvSpPr>
            <xdr:cNvPr id="609" name="Line 35">
              <a:extLst>
                <a:ext uri="{FF2B5EF4-FFF2-40B4-BE49-F238E27FC236}">
                  <a16:creationId xmlns:a16="http://schemas.microsoft.com/office/drawing/2014/main" id="{B412BADE-7477-0619-EE5F-C0C864FEF745}"/>
                </a:ext>
              </a:extLst>
            </xdr:cNvPr>
            <xdr:cNvSpPr>
              <a:spLocks noChangeShapeType="1"/>
            </xdr:cNvSpPr>
          </xdr:nvSpPr>
          <xdr:spPr bwMode="auto">
            <a:xfrm>
              <a:off x="874"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610" name="Line 36">
              <a:extLst>
                <a:ext uri="{FF2B5EF4-FFF2-40B4-BE49-F238E27FC236}">
                  <a16:creationId xmlns:a16="http://schemas.microsoft.com/office/drawing/2014/main" id="{5FEF9DAE-266F-EF44-C867-F410B4692E57}"/>
                </a:ext>
              </a:extLst>
            </xdr:cNvPr>
            <xdr:cNvSpPr>
              <a:spLocks noChangeShapeType="1"/>
            </xdr:cNvSpPr>
          </xdr:nvSpPr>
          <xdr:spPr bwMode="auto">
            <a:xfrm flipV="1">
              <a:off x="870" y="215"/>
              <a:ext cx="4"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606" name="Group 37">
            <a:extLst>
              <a:ext uri="{FF2B5EF4-FFF2-40B4-BE49-F238E27FC236}">
                <a16:creationId xmlns:a16="http://schemas.microsoft.com/office/drawing/2014/main" id="{350637D3-F60C-D3A2-B4E8-F8092A2A357A}"/>
              </a:ext>
            </a:extLst>
          </xdr:cNvPr>
          <xdr:cNvGrpSpPr>
            <a:grpSpLocks/>
          </xdr:cNvGrpSpPr>
        </xdr:nvGrpSpPr>
        <xdr:grpSpPr bwMode="auto">
          <a:xfrm>
            <a:off x="818" y="215"/>
            <a:ext cx="4" cy="2"/>
            <a:chOff x="818" y="215"/>
            <a:chExt cx="4" cy="2"/>
          </a:xfrm>
        </xdr:grpSpPr>
        <xdr:sp macro="" textlink="">
          <xdr:nvSpPr>
            <xdr:cNvPr id="607" name="Line 38">
              <a:extLst>
                <a:ext uri="{FF2B5EF4-FFF2-40B4-BE49-F238E27FC236}">
                  <a16:creationId xmlns:a16="http://schemas.microsoft.com/office/drawing/2014/main" id="{23292FC5-C0EB-FF7B-234C-40AFECE35C79}"/>
                </a:ext>
              </a:extLst>
            </xdr:cNvPr>
            <xdr:cNvSpPr>
              <a:spLocks noChangeShapeType="1"/>
            </xdr:cNvSpPr>
          </xdr:nvSpPr>
          <xdr:spPr bwMode="auto">
            <a:xfrm>
              <a:off x="818"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608" name="Line 39">
              <a:extLst>
                <a:ext uri="{FF2B5EF4-FFF2-40B4-BE49-F238E27FC236}">
                  <a16:creationId xmlns:a16="http://schemas.microsoft.com/office/drawing/2014/main" id="{8FD35EDA-D8CA-A257-D8DA-A163598FC344}"/>
                </a:ext>
              </a:extLst>
            </xdr:cNvPr>
            <xdr:cNvSpPr>
              <a:spLocks noChangeShapeType="1"/>
            </xdr:cNvSpPr>
          </xdr:nvSpPr>
          <xdr:spPr bwMode="auto">
            <a:xfrm flipV="1">
              <a:off x="818" y="215"/>
              <a:ext cx="4"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clientData/>
  </xdr:twoCellAnchor>
  <xdr:twoCellAnchor>
    <xdr:from>
      <xdr:col>4</xdr:col>
      <xdr:colOff>190500</xdr:colOff>
      <xdr:row>390</xdr:row>
      <xdr:rowOff>104775</xdr:rowOff>
    </xdr:from>
    <xdr:to>
      <xdr:col>13</xdr:col>
      <xdr:colOff>0</xdr:colOff>
      <xdr:row>390</xdr:row>
      <xdr:rowOff>123825</xdr:rowOff>
    </xdr:to>
    <xdr:grpSp>
      <xdr:nvGrpSpPr>
        <xdr:cNvPr id="631" name="Group 3">
          <a:extLst>
            <a:ext uri="{FF2B5EF4-FFF2-40B4-BE49-F238E27FC236}">
              <a16:creationId xmlns:a16="http://schemas.microsoft.com/office/drawing/2014/main" id="{5B5B8F58-3C71-4287-94E9-35B66D6E21A5}"/>
            </a:ext>
          </a:extLst>
        </xdr:cNvPr>
        <xdr:cNvGrpSpPr>
          <a:grpSpLocks/>
        </xdr:cNvGrpSpPr>
      </xdr:nvGrpSpPr>
      <xdr:grpSpPr bwMode="auto">
        <a:xfrm>
          <a:off x="3209925" y="65017650"/>
          <a:ext cx="5295900" cy="19050"/>
          <a:chOff x="346" y="215"/>
          <a:chExt cx="528" cy="2"/>
        </a:xfrm>
      </xdr:grpSpPr>
      <xdr:grpSp>
        <xdr:nvGrpSpPr>
          <xdr:cNvPr id="632" name="Group 4">
            <a:extLst>
              <a:ext uri="{FF2B5EF4-FFF2-40B4-BE49-F238E27FC236}">
                <a16:creationId xmlns:a16="http://schemas.microsoft.com/office/drawing/2014/main" id="{4AB74206-B4D7-13B3-711B-38E3E3C5AA56}"/>
              </a:ext>
            </a:extLst>
          </xdr:cNvPr>
          <xdr:cNvGrpSpPr>
            <a:grpSpLocks/>
          </xdr:cNvGrpSpPr>
        </xdr:nvGrpSpPr>
        <xdr:grpSpPr bwMode="auto">
          <a:xfrm>
            <a:off x="406" y="215"/>
            <a:ext cx="35" cy="2"/>
            <a:chOff x="406" y="215"/>
            <a:chExt cx="35" cy="2"/>
          </a:xfrm>
        </xdr:grpSpPr>
        <xdr:sp macro="" textlink="">
          <xdr:nvSpPr>
            <xdr:cNvPr id="666" name="Line 5">
              <a:extLst>
                <a:ext uri="{FF2B5EF4-FFF2-40B4-BE49-F238E27FC236}">
                  <a16:creationId xmlns:a16="http://schemas.microsoft.com/office/drawing/2014/main" id="{FBD21319-9C67-3682-60A0-6A95BF6DF6FE}"/>
                </a:ext>
              </a:extLst>
            </xdr:cNvPr>
            <xdr:cNvSpPr>
              <a:spLocks noChangeShapeType="1"/>
            </xdr:cNvSpPr>
          </xdr:nvSpPr>
          <xdr:spPr bwMode="auto">
            <a:xfrm>
              <a:off x="441"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667" name="Line 6">
              <a:extLst>
                <a:ext uri="{FF2B5EF4-FFF2-40B4-BE49-F238E27FC236}">
                  <a16:creationId xmlns:a16="http://schemas.microsoft.com/office/drawing/2014/main" id="{DFB99A1F-DF6F-C0D3-66A1-DAD25BF0CD88}"/>
                </a:ext>
              </a:extLst>
            </xdr:cNvPr>
            <xdr:cNvSpPr>
              <a:spLocks noChangeShapeType="1"/>
            </xdr:cNvSpPr>
          </xdr:nvSpPr>
          <xdr:spPr bwMode="auto">
            <a:xfrm>
              <a:off x="406" y="215"/>
              <a:ext cx="3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633" name="Group 7">
            <a:extLst>
              <a:ext uri="{FF2B5EF4-FFF2-40B4-BE49-F238E27FC236}">
                <a16:creationId xmlns:a16="http://schemas.microsoft.com/office/drawing/2014/main" id="{EE23796A-5031-0201-4D6A-39B1E626ECA8}"/>
              </a:ext>
            </a:extLst>
          </xdr:cNvPr>
          <xdr:cNvGrpSpPr>
            <a:grpSpLocks/>
          </xdr:cNvGrpSpPr>
        </xdr:nvGrpSpPr>
        <xdr:grpSpPr bwMode="auto">
          <a:xfrm>
            <a:off x="346" y="215"/>
            <a:ext cx="26" cy="2"/>
            <a:chOff x="346" y="215"/>
            <a:chExt cx="26" cy="2"/>
          </a:xfrm>
        </xdr:grpSpPr>
        <xdr:sp macro="" textlink="">
          <xdr:nvSpPr>
            <xdr:cNvPr id="664" name="Line 8">
              <a:extLst>
                <a:ext uri="{FF2B5EF4-FFF2-40B4-BE49-F238E27FC236}">
                  <a16:creationId xmlns:a16="http://schemas.microsoft.com/office/drawing/2014/main" id="{0DDE4ACC-89FA-81F8-6949-4883B59C2811}"/>
                </a:ext>
              </a:extLst>
            </xdr:cNvPr>
            <xdr:cNvSpPr>
              <a:spLocks noChangeShapeType="1"/>
            </xdr:cNvSpPr>
          </xdr:nvSpPr>
          <xdr:spPr bwMode="auto">
            <a:xfrm>
              <a:off x="346"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665" name="Line 9">
              <a:extLst>
                <a:ext uri="{FF2B5EF4-FFF2-40B4-BE49-F238E27FC236}">
                  <a16:creationId xmlns:a16="http://schemas.microsoft.com/office/drawing/2014/main" id="{5FE5A762-6518-D459-63E3-386CBEE392D0}"/>
                </a:ext>
              </a:extLst>
            </xdr:cNvPr>
            <xdr:cNvSpPr>
              <a:spLocks noChangeShapeType="1"/>
            </xdr:cNvSpPr>
          </xdr:nvSpPr>
          <xdr:spPr bwMode="auto">
            <a:xfrm>
              <a:off x="346" y="215"/>
              <a:ext cx="26"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634" name="Group 10">
            <a:extLst>
              <a:ext uri="{FF2B5EF4-FFF2-40B4-BE49-F238E27FC236}">
                <a16:creationId xmlns:a16="http://schemas.microsoft.com/office/drawing/2014/main" id="{21ABCA45-25B5-986B-D70E-0B1F5FB4FC51}"/>
              </a:ext>
            </a:extLst>
          </xdr:cNvPr>
          <xdr:cNvGrpSpPr>
            <a:grpSpLocks/>
          </xdr:cNvGrpSpPr>
        </xdr:nvGrpSpPr>
        <xdr:grpSpPr bwMode="auto">
          <a:xfrm>
            <a:off x="525" y="215"/>
            <a:ext cx="35" cy="2"/>
            <a:chOff x="406" y="215"/>
            <a:chExt cx="35" cy="2"/>
          </a:xfrm>
        </xdr:grpSpPr>
        <xdr:sp macro="" textlink="">
          <xdr:nvSpPr>
            <xdr:cNvPr id="662" name="Line 11">
              <a:extLst>
                <a:ext uri="{FF2B5EF4-FFF2-40B4-BE49-F238E27FC236}">
                  <a16:creationId xmlns:a16="http://schemas.microsoft.com/office/drawing/2014/main" id="{6C84A563-0070-D825-20C7-F25C1120879F}"/>
                </a:ext>
              </a:extLst>
            </xdr:cNvPr>
            <xdr:cNvSpPr>
              <a:spLocks noChangeShapeType="1"/>
            </xdr:cNvSpPr>
          </xdr:nvSpPr>
          <xdr:spPr bwMode="auto">
            <a:xfrm>
              <a:off x="441"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663" name="Line 12">
              <a:extLst>
                <a:ext uri="{FF2B5EF4-FFF2-40B4-BE49-F238E27FC236}">
                  <a16:creationId xmlns:a16="http://schemas.microsoft.com/office/drawing/2014/main" id="{21D56E85-FDC0-DBC6-117B-CBCB7E9C4376}"/>
                </a:ext>
              </a:extLst>
            </xdr:cNvPr>
            <xdr:cNvSpPr>
              <a:spLocks noChangeShapeType="1"/>
            </xdr:cNvSpPr>
          </xdr:nvSpPr>
          <xdr:spPr bwMode="auto">
            <a:xfrm>
              <a:off x="406" y="215"/>
              <a:ext cx="3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635" name="Group 13">
            <a:extLst>
              <a:ext uri="{FF2B5EF4-FFF2-40B4-BE49-F238E27FC236}">
                <a16:creationId xmlns:a16="http://schemas.microsoft.com/office/drawing/2014/main" id="{855CF056-0EC7-7CE7-2ECC-C02761791C7C}"/>
              </a:ext>
            </a:extLst>
          </xdr:cNvPr>
          <xdr:cNvGrpSpPr>
            <a:grpSpLocks/>
          </xdr:cNvGrpSpPr>
        </xdr:nvGrpSpPr>
        <xdr:grpSpPr bwMode="auto">
          <a:xfrm>
            <a:off x="470" y="215"/>
            <a:ext cx="26" cy="2"/>
            <a:chOff x="346" y="215"/>
            <a:chExt cx="26" cy="2"/>
          </a:xfrm>
        </xdr:grpSpPr>
        <xdr:sp macro="" textlink="">
          <xdr:nvSpPr>
            <xdr:cNvPr id="660" name="Line 14">
              <a:extLst>
                <a:ext uri="{FF2B5EF4-FFF2-40B4-BE49-F238E27FC236}">
                  <a16:creationId xmlns:a16="http://schemas.microsoft.com/office/drawing/2014/main" id="{4F3AD6B2-F17D-D513-9DDF-6C48856FF368}"/>
                </a:ext>
              </a:extLst>
            </xdr:cNvPr>
            <xdr:cNvSpPr>
              <a:spLocks noChangeShapeType="1"/>
            </xdr:cNvSpPr>
          </xdr:nvSpPr>
          <xdr:spPr bwMode="auto">
            <a:xfrm>
              <a:off x="346"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661" name="Line 15">
              <a:extLst>
                <a:ext uri="{FF2B5EF4-FFF2-40B4-BE49-F238E27FC236}">
                  <a16:creationId xmlns:a16="http://schemas.microsoft.com/office/drawing/2014/main" id="{EF5B0AEE-F7FB-062B-A416-8CCC9FFA77E0}"/>
                </a:ext>
              </a:extLst>
            </xdr:cNvPr>
            <xdr:cNvSpPr>
              <a:spLocks noChangeShapeType="1"/>
            </xdr:cNvSpPr>
          </xdr:nvSpPr>
          <xdr:spPr bwMode="auto">
            <a:xfrm>
              <a:off x="346" y="215"/>
              <a:ext cx="26"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636" name="Group 16">
            <a:extLst>
              <a:ext uri="{FF2B5EF4-FFF2-40B4-BE49-F238E27FC236}">
                <a16:creationId xmlns:a16="http://schemas.microsoft.com/office/drawing/2014/main" id="{FB7B3AA4-A60E-DD1B-C45A-4730539D1219}"/>
              </a:ext>
            </a:extLst>
          </xdr:cNvPr>
          <xdr:cNvGrpSpPr>
            <a:grpSpLocks/>
          </xdr:cNvGrpSpPr>
        </xdr:nvGrpSpPr>
        <xdr:grpSpPr bwMode="auto">
          <a:xfrm>
            <a:off x="766" y="215"/>
            <a:ext cx="35" cy="2"/>
            <a:chOff x="406" y="215"/>
            <a:chExt cx="35" cy="2"/>
          </a:xfrm>
        </xdr:grpSpPr>
        <xdr:sp macro="" textlink="">
          <xdr:nvSpPr>
            <xdr:cNvPr id="658" name="Line 17">
              <a:extLst>
                <a:ext uri="{FF2B5EF4-FFF2-40B4-BE49-F238E27FC236}">
                  <a16:creationId xmlns:a16="http://schemas.microsoft.com/office/drawing/2014/main" id="{546ACD10-5261-ADAF-D4BB-EE1F89C5313A}"/>
                </a:ext>
              </a:extLst>
            </xdr:cNvPr>
            <xdr:cNvSpPr>
              <a:spLocks noChangeShapeType="1"/>
            </xdr:cNvSpPr>
          </xdr:nvSpPr>
          <xdr:spPr bwMode="auto">
            <a:xfrm>
              <a:off x="441"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659" name="Line 18">
              <a:extLst>
                <a:ext uri="{FF2B5EF4-FFF2-40B4-BE49-F238E27FC236}">
                  <a16:creationId xmlns:a16="http://schemas.microsoft.com/office/drawing/2014/main" id="{39C91672-B865-BF48-C0C4-70CE7360D97B}"/>
                </a:ext>
              </a:extLst>
            </xdr:cNvPr>
            <xdr:cNvSpPr>
              <a:spLocks noChangeShapeType="1"/>
            </xdr:cNvSpPr>
          </xdr:nvSpPr>
          <xdr:spPr bwMode="auto">
            <a:xfrm>
              <a:off x="406" y="215"/>
              <a:ext cx="3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637" name="Group 19">
            <a:extLst>
              <a:ext uri="{FF2B5EF4-FFF2-40B4-BE49-F238E27FC236}">
                <a16:creationId xmlns:a16="http://schemas.microsoft.com/office/drawing/2014/main" id="{AB128EB5-51D5-B32F-49DD-BC312944A379}"/>
              </a:ext>
            </a:extLst>
          </xdr:cNvPr>
          <xdr:cNvGrpSpPr>
            <a:grpSpLocks/>
          </xdr:cNvGrpSpPr>
        </xdr:nvGrpSpPr>
        <xdr:grpSpPr bwMode="auto">
          <a:xfrm>
            <a:off x="718" y="215"/>
            <a:ext cx="26" cy="2"/>
            <a:chOff x="346" y="215"/>
            <a:chExt cx="26" cy="2"/>
          </a:xfrm>
        </xdr:grpSpPr>
        <xdr:sp macro="" textlink="">
          <xdr:nvSpPr>
            <xdr:cNvPr id="656" name="Line 20">
              <a:extLst>
                <a:ext uri="{FF2B5EF4-FFF2-40B4-BE49-F238E27FC236}">
                  <a16:creationId xmlns:a16="http://schemas.microsoft.com/office/drawing/2014/main" id="{57F9745A-3A85-8292-87D1-0F1C47A8170F}"/>
                </a:ext>
              </a:extLst>
            </xdr:cNvPr>
            <xdr:cNvSpPr>
              <a:spLocks noChangeShapeType="1"/>
            </xdr:cNvSpPr>
          </xdr:nvSpPr>
          <xdr:spPr bwMode="auto">
            <a:xfrm>
              <a:off x="346"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657" name="Line 21">
              <a:extLst>
                <a:ext uri="{FF2B5EF4-FFF2-40B4-BE49-F238E27FC236}">
                  <a16:creationId xmlns:a16="http://schemas.microsoft.com/office/drawing/2014/main" id="{09FA89F3-2BB8-BDFD-D73A-F513B2318CAD}"/>
                </a:ext>
              </a:extLst>
            </xdr:cNvPr>
            <xdr:cNvSpPr>
              <a:spLocks noChangeShapeType="1"/>
            </xdr:cNvSpPr>
          </xdr:nvSpPr>
          <xdr:spPr bwMode="auto">
            <a:xfrm>
              <a:off x="346" y="215"/>
              <a:ext cx="26"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638" name="Group 22">
            <a:extLst>
              <a:ext uri="{FF2B5EF4-FFF2-40B4-BE49-F238E27FC236}">
                <a16:creationId xmlns:a16="http://schemas.microsoft.com/office/drawing/2014/main" id="{BF149B85-19AA-6641-2C86-AE1613819D27}"/>
              </a:ext>
            </a:extLst>
          </xdr:cNvPr>
          <xdr:cNvGrpSpPr>
            <a:grpSpLocks/>
          </xdr:cNvGrpSpPr>
        </xdr:nvGrpSpPr>
        <xdr:grpSpPr bwMode="auto">
          <a:xfrm>
            <a:off x="616" y="215"/>
            <a:ext cx="9" cy="2"/>
            <a:chOff x="616" y="215"/>
            <a:chExt cx="9" cy="2"/>
          </a:xfrm>
        </xdr:grpSpPr>
        <xdr:sp macro="" textlink="">
          <xdr:nvSpPr>
            <xdr:cNvPr id="654" name="Line 23">
              <a:extLst>
                <a:ext uri="{FF2B5EF4-FFF2-40B4-BE49-F238E27FC236}">
                  <a16:creationId xmlns:a16="http://schemas.microsoft.com/office/drawing/2014/main" id="{AF12CF9F-A44A-A994-7EA8-D2DEC4500C7B}"/>
                </a:ext>
              </a:extLst>
            </xdr:cNvPr>
            <xdr:cNvSpPr>
              <a:spLocks noChangeShapeType="1"/>
            </xdr:cNvSpPr>
          </xdr:nvSpPr>
          <xdr:spPr bwMode="auto">
            <a:xfrm>
              <a:off x="625"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655" name="Line 24">
              <a:extLst>
                <a:ext uri="{FF2B5EF4-FFF2-40B4-BE49-F238E27FC236}">
                  <a16:creationId xmlns:a16="http://schemas.microsoft.com/office/drawing/2014/main" id="{3B852308-3FDC-E414-4FEE-2B96D6164DE0}"/>
                </a:ext>
              </a:extLst>
            </xdr:cNvPr>
            <xdr:cNvSpPr>
              <a:spLocks noChangeShapeType="1"/>
            </xdr:cNvSpPr>
          </xdr:nvSpPr>
          <xdr:spPr bwMode="auto">
            <a:xfrm flipV="1">
              <a:off x="616" y="215"/>
              <a:ext cx="9"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639" name="Group 25">
            <a:extLst>
              <a:ext uri="{FF2B5EF4-FFF2-40B4-BE49-F238E27FC236}">
                <a16:creationId xmlns:a16="http://schemas.microsoft.com/office/drawing/2014/main" id="{98564954-0785-0192-25B0-012282159754}"/>
              </a:ext>
            </a:extLst>
          </xdr:cNvPr>
          <xdr:cNvGrpSpPr>
            <a:grpSpLocks/>
          </xdr:cNvGrpSpPr>
        </xdr:nvGrpSpPr>
        <xdr:grpSpPr bwMode="auto">
          <a:xfrm>
            <a:off x="579" y="215"/>
            <a:ext cx="9" cy="2"/>
            <a:chOff x="579" y="215"/>
            <a:chExt cx="9" cy="2"/>
          </a:xfrm>
        </xdr:grpSpPr>
        <xdr:sp macro="" textlink="">
          <xdr:nvSpPr>
            <xdr:cNvPr id="652" name="Line 26">
              <a:extLst>
                <a:ext uri="{FF2B5EF4-FFF2-40B4-BE49-F238E27FC236}">
                  <a16:creationId xmlns:a16="http://schemas.microsoft.com/office/drawing/2014/main" id="{97BE5258-F5F9-E604-935D-B383C5934450}"/>
                </a:ext>
              </a:extLst>
            </xdr:cNvPr>
            <xdr:cNvSpPr>
              <a:spLocks noChangeShapeType="1"/>
            </xdr:cNvSpPr>
          </xdr:nvSpPr>
          <xdr:spPr bwMode="auto">
            <a:xfrm>
              <a:off x="579"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653" name="Line 27">
              <a:extLst>
                <a:ext uri="{FF2B5EF4-FFF2-40B4-BE49-F238E27FC236}">
                  <a16:creationId xmlns:a16="http://schemas.microsoft.com/office/drawing/2014/main" id="{E467B02A-2018-CDFF-C4C0-5E3B7963D4E0}"/>
                </a:ext>
              </a:extLst>
            </xdr:cNvPr>
            <xdr:cNvSpPr>
              <a:spLocks noChangeShapeType="1"/>
            </xdr:cNvSpPr>
          </xdr:nvSpPr>
          <xdr:spPr bwMode="auto">
            <a:xfrm flipV="1">
              <a:off x="579" y="215"/>
              <a:ext cx="9"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640" name="Group 28">
            <a:extLst>
              <a:ext uri="{FF2B5EF4-FFF2-40B4-BE49-F238E27FC236}">
                <a16:creationId xmlns:a16="http://schemas.microsoft.com/office/drawing/2014/main" id="{DE6E1337-B958-42D7-FCC9-337DBF107F79}"/>
              </a:ext>
            </a:extLst>
          </xdr:cNvPr>
          <xdr:cNvGrpSpPr>
            <a:grpSpLocks/>
          </xdr:cNvGrpSpPr>
        </xdr:nvGrpSpPr>
        <xdr:grpSpPr bwMode="auto">
          <a:xfrm>
            <a:off x="642" y="215"/>
            <a:ext cx="9" cy="2"/>
            <a:chOff x="579" y="215"/>
            <a:chExt cx="9" cy="2"/>
          </a:xfrm>
        </xdr:grpSpPr>
        <xdr:sp macro="" textlink="">
          <xdr:nvSpPr>
            <xdr:cNvPr id="650" name="Line 29">
              <a:extLst>
                <a:ext uri="{FF2B5EF4-FFF2-40B4-BE49-F238E27FC236}">
                  <a16:creationId xmlns:a16="http://schemas.microsoft.com/office/drawing/2014/main" id="{6AA88DBD-1E12-FDE6-6040-FEF47D6CFB57}"/>
                </a:ext>
              </a:extLst>
            </xdr:cNvPr>
            <xdr:cNvSpPr>
              <a:spLocks noChangeShapeType="1"/>
            </xdr:cNvSpPr>
          </xdr:nvSpPr>
          <xdr:spPr bwMode="auto">
            <a:xfrm>
              <a:off x="579"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651" name="Line 30">
              <a:extLst>
                <a:ext uri="{FF2B5EF4-FFF2-40B4-BE49-F238E27FC236}">
                  <a16:creationId xmlns:a16="http://schemas.microsoft.com/office/drawing/2014/main" id="{5CD8BE30-E833-2A40-4E23-59BE58FA5D3B}"/>
                </a:ext>
              </a:extLst>
            </xdr:cNvPr>
            <xdr:cNvSpPr>
              <a:spLocks noChangeShapeType="1"/>
            </xdr:cNvSpPr>
          </xdr:nvSpPr>
          <xdr:spPr bwMode="auto">
            <a:xfrm flipV="1">
              <a:off x="579" y="215"/>
              <a:ext cx="9"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641" name="Group 31">
            <a:extLst>
              <a:ext uri="{FF2B5EF4-FFF2-40B4-BE49-F238E27FC236}">
                <a16:creationId xmlns:a16="http://schemas.microsoft.com/office/drawing/2014/main" id="{83A47316-9DD8-66CB-B815-571D87CA1741}"/>
              </a:ext>
            </a:extLst>
          </xdr:cNvPr>
          <xdr:cNvGrpSpPr>
            <a:grpSpLocks/>
          </xdr:cNvGrpSpPr>
        </xdr:nvGrpSpPr>
        <xdr:grpSpPr bwMode="auto">
          <a:xfrm>
            <a:off x="677" y="215"/>
            <a:ext cx="9" cy="2"/>
            <a:chOff x="616" y="215"/>
            <a:chExt cx="9" cy="2"/>
          </a:xfrm>
        </xdr:grpSpPr>
        <xdr:sp macro="" textlink="">
          <xdr:nvSpPr>
            <xdr:cNvPr id="648" name="Line 32">
              <a:extLst>
                <a:ext uri="{FF2B5EF4-FFF2-40B4-BE49-F238E27FC236}">
                  <a16:creationId xmlns:a16="http://schemas.microsoft.com/office/drawing/2014/main" id="{63A0B344-F962-C0B2-2E2A-C051DD1E5B23}"/>
                </a:ext>
              </a:extLst>
            </xdr:cNvPr>
            <xdr:cNvSpPr>
              <a:spLocks noChangeShapeType="1"/>
            </xdr:cNvSpPr>
          </xdr:nvSpPr>
          <xdr:spPr bwMode="auto">
            <a:xfrm>
              <a:off x="625"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649" name="Line 33">
              <a:extLst>
                <a:ext uri="{FF2B5EF4-FFF2-40B4-BE49-F238E27FC236}">
                  <a16:creationId xmlns:a16="http://schemas.microsoft.com/office/drawing/2014/main" id="{2999300E-C020-EE6E-7904-41C0F69797FE}"/>
                </a:ext>
              </a:extLst>
            </xdr:cNvPr>
            <xdr:cNvSpPr>
              <a:spLocks noChangeShapeType="1"/>
            </xdr:cNvSpPr>
          </xdr:nvSpPr>
          <xdr:spPr bwMode="auto">
            <a:xfrm flipV="1">
              <a:off x="616" y="215"/>
              <a:ext cx="9"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642" name="Group 34">
            <a:extLst>
              <a:ext uri="{FF2B5EF4-FFF2-40B4-BE49-F238E27FC236}">
                <a16:creationId xmlns:a16="http://schemas.microsoft.com/office/drawing/2014/main" id="{66DDF666-281B-6567-3AD5-F33EB235E8FF}"/>
              </a:ext>
            </a:extLst>
          </xdr:cNvPr>
          <xdr:cNvGrpSpPr>
            <a:grpSpLocks/>
          </xdr:cNvGrpSpPr>
        </xdr:nvGrpSpPr>
        <xdr:grpSpPr bwMode="auto">
          <a:xfrm>
            <a:off x="870" y="215"/>
            <a:ext cx="4" cy="2"/>
            <a:chOff x="870" y="215"/>
            <a:chExt cx="4" cy="2"/>
          </a:xfrm>
        </xdr:grpSpPr>
        <xdr:sp macro="" textlink="">
          <xdr:nvSpPr>
            <xdr:cNvPr id="646" name="Line 35">
              <a:extLst>
                <a:ext uri="{FF2B5EF4-FFF2-40B4-BE49-F238E27FC236}">
                  <a16:creationId xmlns:a16="http://schemas.microsoft.com/office/drawing/2014/main" id="{2BBFF8EA-F7BB-4F96-F089-2549FB909CA8}"/>
                </a:ext>
              </a:extLst>
            </xdr:cNvPr>
            <xdr:cNvSpPr>
              <a:spLocks noChangeShapeType="1"/>
            </xdr:cNvSpPr>
          </xdr:nvSpPr>
          <xdr:spPr bwMode="auto">
            <a:xfrm>
              <a:off x="874"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647" name="Line 36">
              <a:extLst>
                <a:ext uri="{FF2B5EF4-FFF2-40B4-BE49-F238E27FC236}">
                  <a16:creationId xmlns:a16="http://schemas.microsoft.com/office/drawing/2014/main" id="{BACB9B13-936A-E43B-5D47-C6EFC1FF9A7F}"/>
                </a:ext>
              </a:extLst>
            </xdr:cNvPr>
            <xdr:cNvSpPr>
              <a:spLocks noChangeShapeType="1"/>
            </xdr:cNvSpPr>
          </xdr:nvSpPr>
          <xdr:spPr bwMode="auto">
            <a:xfrm flipV="1">
              <a:off x="870" y="215"/>
              <a:ext cx="4"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643" name="Group 37">
            <a:extLst>
              <a:ext uri="{FF2B5EF4-FFF2-40B4-BE49-F238E27FC236}">
                <a16:creationId xmlns:a16="http://schemas.microsoft.com/office/drawing/2014/main" id="{8B27D612-9F0E-BBB7-CFC4-C9ECD11107E1}"/>
              </a:ext>
            </a:extLst>
          </xdr:cNvPr>
          <xdr:cNvGrpSpPr>
            <a:grpSpLocks/>
          </xdr:cNvGrpSpPr>
        </xdr:nvGrpSpPr>
        <xdr:grpSpPr bwMode="auto">
          <a:xfrm>
            <a:off x="818" y="215"/>
            <a:ext cx="4" cy="2"/>
            <a:chOff x="818" y="215"/>
            <a:chExt cx="4" cy="2"/>
          </a:xfrm>
        </xdr:grpSpPr>
        <xdr:sp macro="" textlink="">
          <xdr:nvSpPr>
            <xdr:cNvPr id="644" name="Line 38">
              <a:extLst>
                <a:ext uri="{FF2B5EF4-FFF2-40B4-BE49-F238E27FC236}">
                  <a16:creationId xmlns:a16="http://schemas.microsoft.com/office/drawing/2014/main" id="{69AF6450-E54E-F1DB-687A-651DD5A59E22}"/>
                </a:ext>
              </a:extLst>
            </xdr:cNvPr>
            <xdr:cNvSpPr>
              <a:spLocks noChangeShapeType="1"/>
            </xdr:cNvSpPr>
          </xdr:nvSpPr>
          <xdr:spPr bwMode="auto">
            <a:xfrm>
              <a:off x="818"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645" name="Line 39">
              <a:extLst>
                <a:ext uri="{FF2B5EF4-FFF2-40B4-BE49-F238E27FC236}">
                  <a16:creationId xmlns:a16="http://schemas.microsoft.com/office/drawing/2014/main" id="{9096E18F-DF0F-1F51-1031-7FC563A9F3B5}"/>
                </a:ext>
              </a:extLst>
            </xdr:cNvPr>
            <xdr:cNvSpPr>
              <a:spLocks noChangeShapeType="1"/>
            </xdr:cNvSpPr>
          </xdr:nvSpPr>
          <xdr:spPr bwMode="auto">
            <a:xfrm flipV="1">
              <a:off x="818" y="215"/>
              <a:ext cx="4"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clientData/>
  </xdr:twoCellAnchor>
  <xdr:twoCellAnchor>
    <xdr:from>
      <xdr:col>4</xdr:col>
      <xdr:colOff>190500</xdr:colOff>
      <xdr:row>198</xdr:row>
      <xdr:rowOff>104775</xdr:rowOff>
    </xdr:from>
    <xdr:to>
      <xdr:col>13</xdr:col>
      <xdr:colOff>0</xdr:colOff>
      <xdr:row>198</xdr:row>
      <xdr:rowOff>123825</xdr:rowOff>
    </xdr:to>
    <xdr:grpSp>
      <xdr:nvGrpSpPr>
        <xdr:cNvPr id="668" name="Group 3">
          <a:extLst>
            <a:ext uri="{FF2B5EF4-FFF2-40B4-BE49-F238E27FC236}">
              <a16:creationId xmlns:a16="http://schemas.microsoft.com/office/drawing/2014/main" id="{AB0A2276-E252-4012-9F04-61E61F991E97}"/>
            </a:ext>
          </a:extLst>
        </xdr:cNvPr>
        <xdr:cNvGrpSpPr>
          <a:grpSpLocks/>
        </xdr:cNvGrpSpPr>
      </xdr:nvGrpSpPr>
      <xdr:grpSpPr bwMode="auto">
        <a:xfrm>
          <a:off x="3209925" y="33432750"/>
          <a:ext cx="5295900" cy="19050"/>
          <a:chOff x="346" y="215"/>
          <a:chExt cx="528" cy="2"/>
        </a:xfrm>
      </xdr:grpSpPr>
      <xdr:grpSp>
        <xdr:nvGrpSpPr>
          <xdr:cNvPr id="669" name="Group 4">
            <a:extLst>
              <a:ext uri="{FF2B5EF4-FFF2-40B4-BE49-F238E27FC236}">
                <a16:creationId xmlns:a16="http://schemas.microsoft.com/office/drawing/2014/main" id="{467B207E-DD52-C26C-386F-1BF7A5E95861}"/>
              </a:ext>
            </a:extLst>
          </xdr:cNvPr>
          <xdr:cNvGrpSpPr>
            <a:grpSpLocks/>
          </xdr:cNvGrpSpPr>
        </xdr:nvGrpSpPr>
        <xdr:grpSpPr bwMode="auto">
          <a:xfrm>
            <a:off x="406" y="215"/>
            <a:ext cx="35" cy="2"/>
            <a:chOff x="406" y="215"/>
            <a:chExt cx="35" cy="2"/>
          </a:xfrm>
        </xdr:grpSpPr>
        <xdr:sp macro="" textlink="">
          <xdr:nvSpPr>
            <xdr:cNvPr id="703" name="Line 5">
              <a:extLst>
                <a:ext uri="{FF2B5EF4-FFF2-40B4-BE49-F238E27FC236}">
                  <a16:creationId xmlns:a16="http://schemas.microsoft.com/office/drawing/2014/main" id="{809B8967-4585-F22C-B532-30EBE2CBC226}"/>
                </a:ext>
              </a:extLst>
            </xdr:cNvPr>
            <xdr:cNvSpPr>
              <a:spLocks noChangeShapeType="1"/>
            </xdr:cNvSpPr>
          </xdr:nvSpPr>
          <xdr:spPr bwMode="auto">
            <a:xfrm>
              <a:off x="441"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704" name="Line 6">
              <a:extLst>
                <a:ext uri="{FF2B5EF4-FFF2-40B4-BE49-F238E27FC236}">
                  <a16:creationId xmlns:a16="http://schemas.microsoft.com/office/drawing/2014/main" id="{A8C31BDF-2FB8-6E4D-E483-0D02F588E1EA}"/>
                </a:ext>
              </a:extLst>
            </xdr:cNvPr>
            <xdr:cNvSpPr>
              <a:spLocks noChangeShapeType="1"/>
            </xdr:cNvSpPr>
          </xdr:nvSpPr>
          <xdr:spPr bwMode="auto">
            <a:xfrm>
              <a:off x="406" y="215"/>
              <a:ext cx="3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670" name="Group 7">
            <a:extLst>
              <a:ext uri="{FF2B5EF4-FFF2-40B4-BE49-F238E27FC236}">
                <a16:creationId xmlns:a16="http://schemas.microsoft.com/office/drawing/2014/main" id="{8D61A7F6-E660-A57F-BD95-37CAE9A4CA46}"/>
              </a:ext>
            </a:extLst>
          </xdr:cNvPr>
          <xdr:cNvGrpSpPr>
            <a:grpSpLocks/>
          </xdr:cNvGrpSpPr>
        </xdr:nvGrpSpPr>
        <xdr:grpSpPr bwMode="auto">
          <a:xfrm>
            <a:off x="346" y="215"/>
            <a:ext cx="26" cy="2"/>
            <a:chOff x="346" y="215"/>
            <a:chExt cx="26" cy="2"/>
          </a:xfrm>
        </xdr:grpSpPr>
        <xdr:sp macro="" textlink="">
          <xdr:nvSpPr>
            <xdr:cNvPr id="701" name="Line 8">
              <a:extLst>
                <a:ext uri="{FF2B5EF4-FFF2-40B4-BE49-F238E27FC236}">
                  <a16:creationId xmlns:a16="http://schemas.microsoft.com/office/drawing/2014/main" id="{5FAF3CBF-6703-CFB6-45B8-E1997E0556B9}"/>
                </a:ext>
              </a:extLst>
            </xdr:cNvPr>
            <xdr:cNvSpPr>
              <a:spLocks noChangeShapeType="1"/>
            </xdr:cNvSpPr>
          </xdr:nvSpPr>
          <xdr:spPr bwMode="auto">
            <a:xfrm>
              <a:off x="346"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702" name="Line 9">
              <a:extLst>
                <a:ext uri="{FF2B5EF4-FFF2-40B4-BE49-F238E27FC236}">
                  <a16:creationId xmlns:a16="http://schemas.microsoft.com/office/drawing/2014/main" id="{1378D79C-54EA-4425-24A8-7DFF8DACF38F}"/>
                </a:ext>
              </a:extLst>
            </xdr:cNvPr>
            <xdr:cNvSpPr>
              <a:spLocks noChangeShapeType="1"/>
            </xdr:cNvSpPr>
          </xdr:nvSpPr>
          <xdr:spPr bwMode="auto">
            <a:xfrm>
              <a:off x="346" y="215"/>
              <a:ext cx="26"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671" name="Group 10">
            <a:extLst>
              <a:ext uri="{FF2B5EF4-FFF2-40B4-BE49-F238E27FC236}">
                <a16:creationId xmlns:a16="http://schemas.microsoft.com/office/drawing/2014/main" id="{D68E45A3-48A2-074C-7CDD-3FAD6F46E7DA}"/>
              </a:ext>
            </a:extLst>
          </xdr:cNvPr>
          <xdr:cNvGrpSpPr>
            <a:grpSpLocks/>
          </xdr:cNvGrpSpPr>
        </xdr:nvGrpSpPr>
        <xdr:grpSpPr bwMode="auto">
          <a:xfrm>
            <a:off x="525" y="215"/>
            <a:ext cx="35" cy="2"/>
            <a:chOff x="406" y="215"/>
            <a:chExt cx="35" cy="2"/>
          </a:xfrm>
        </xdr:grpSpPr>
        <xdr:sp macro="" textlink="">
          <xdr:nvSpPr>
            <xdr:cNvPr id="699" name="Line 11">
              <a:extLst>
                <a:ext uri="{FF2B5EF4-FFF2-40B4-BE49-F238E27FC236}">
                  <a16:creationId xmlns:a16="http://schemas.microsoft.com/office/drawing/2014/main" id="{EB5E6A35-D7F8-BF97-7455-9EB4F76A5643}"/>
                </a:ext>
              </a:extLst>
            </xdr:cNvPr>
            <xdr:cNvSpPr>
              <a:spLocks noChangeShapeType="1"/>
            </xdr:cNvSpPr>
          </xdr:nvSpPr>
          <xdr:spPr bwMode="auto">
            <a:xfrm>
              <a:off x="441"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700" name="Line 12">
              <a:extLst>
                <a:ext uri="{FF2B5EF4-FFF2-40B4-BE49-F238E27FC236}">
                  <a16:creationId xmlns:a16="http://schemas.microsoft.com/office/drawing/2014/main" id="{7B6D731D-9634-0FED-17D5-B8B45E4B365C}"/>
                </a:ext>
              </a:extLst>
            </xdr:cNvPr>
            <xdr:cNvSpPr>
              <a:spLocks noChangeShapeType="1"/>
            </xdr:cNvSpPr>
          </xdr:nvSpPr>
          <xdr:spPr bwMode="auto">
            <a:xfrm>
              <a:off x="406" y="215"/>
              <a:ext cx="3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672" name="Group 13">
            <a:extLst>
              <a:ext uri="{FF2B5EF4-FFF2-40B4-BE49-F238E27FC236}">
                <a16:creationId xmlns:a16="http://schemas.microsoft.com/office/drawing/2014/main" id="{90C8F9EA-2921-9F22-0BAC-2D78D8AADFF2}"/>
              </a:ext>
            </a:extLst>
          </xdr:cNvPr>
          <xdr:cNvGrpSpPr>
            <a:grpSpLocks/>
          </xdr:cNvGrpSpPr>
        </xdr:nvGrpSpPr>
        <xdr:grpSpPr bwMode="auto">
          <a:xfrm>
            <a:off x="470" y="215"/>
            <a:ext cx="26" cy="2"/>
            <a:chOff x="346" y="215"/>
            <a:chExt cx="26" cy="2"/>
          </a:xfrm>
        </xdr:grpSpPr>
        <xdr:sp macro="" textlink="">
          <xdr:nvSpPr>
            <xdr:cNvPr id="697" name="Line 14">
              <a:extLst>
                <a:ext uri="{FF2B5EF4-FFF2-40B4-BE49-F238E27FC236}">
                  <a16:creationId xmlns:a16="http://schemas.microsoft.com/office/drawing/2014/main" id="{2257A709-3141-8528-08B6-D87D952D37F5}"/>
                </a:ext>
              </a:extLst>
            </xdr:cNvPr>
            <xdr:cNvSpPr>
              <a:spLocks noChangeShapeType="1"/>
            </xdr:cNvSpPr>
          </xdr:nvSpPr>
          <xdr:spPr bwMode="auto">
            <a:xfrm>
              <a:off x="346"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698" name="Line 15">
              <a:extLst>
                <a:ext uri="{FF2B5EF4-FFF2-40B4-BE49-F238E27FC236}">
                  <a16:creationId xmlns:a16="http://schemas.microsoft.com/office/drawing/2014/main" id="{B5473ACF-F08A-A73A-E9E9-DE9EA5E15A5E}"/>
                </a:ext>
              </a:extLst>
            </xdr:cNvPr>
            <xdr:cNvSpPr>
              <a:spLocks noChangeShapeType="1"/>
            </xdr:cNvSpPr>
          </xdr:nvSpPr>
          <xdr:spPr bwMode="auto">
            <a:xfrm>
              <a:off x="346" y="215"/>
              <a:ext cx="26"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673" name="Group 16">
            <a:extLst>
              <a:ext uri="{FF2B5EF4-FFF2-40B4-BE49-F238E27FC236}">
                <a16:creationId xmlns:a16="http://schemas.microsoft.com/office/drawing/2014/main" id="{782CC726-47DC-397B-D77D-F75F27CC0A75}"/>
              </a:ext>
            </a:extLst>
          </xdr:cNvPr>
          <xdr:cNvGrpSpPr>
            <a:grpSpLocks/>
          </xdr:cNvGrpSpPr>
        </xdr:nvGrpSpPr>
        <xdr:grpSpPr bwMode="auto">
          <a:xfrm>
            <a:off x="766" y="215"/>
            <a:ext cx="35" cy="2"/>
            <a:chOff x="406" y="215"/>
            <a:chExt cx="35" cy="2"/>
          </a:xfrm>
        </xdr:grpSpPr>
        <xdr:sp macro="" textlink="">
          <xdr:nvSpPr>
            <xdr:cNvPr id="695" name="Line 17">
              <a:extLst>
                <a:ext uri="{FF2B5EF4-FFF2-40B4-BE49-F238E27FC236}">
                  <a16:creationId xmlns:a16="http://schemas.microsoft.com/office/drawing/2014/main" id="{FAE6715C-858E-FF9E-A5A7-73939C8AF1F8}"/>
                </a:ext>
              </a:extLst>
            </xdr:cNvPr>
            <xdr:cNvSpPr>
              <a:spLocks noChangeShapeType="1"/>
            </xdr:cNvSpPr>
          </xdr:nvSpPr>
          <xdr:spPr bwMode="auto">
            <a:xfrm>
              <a:off x="441"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696" name="Line 18">
              <a:extLst>
                <a:ext uri="{FF2B5EF4-FFF2-40B4-BE49-F238E27FC236}">
                  <a16:creationId xmlns:a16="http://schemas.microsoft.com/office/drawing/2014/main" id="{191A1CCF-AA20-74CB-9F83-22D97385924E}"/>
                </a:ext>
              </a:extLst>
            </xdr:cNvPr>
            <xdr:cNvSpPr>
              <a:spLocks noChangeShapeType="1"/>
            </xdr:cNvSpPr>
          </xdr:nvSpPr>
          <xdr:spPr bwMode="auto">
            <a:xfrm>
              <a:off x="406" y="215"/>
              <a:ext cx="3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674" name="Group 19">
            <a:extLst>
              <a:ext uri="{FF2B5EF4-FFF2-40B4-BE49-F238E27FC236}">
                <a16:creationId xmlns:a16="http://schemas.microsoft.com/office/drawing/2014/main" id="{5D6AC368-9645-CD32-CEC4-639AA53A0A20}"/>
              </a:ext>
            </a:extLst>
          </xdr:cNvPr>
          <xdr:cNvGrpSpPr>
            <a:grpSpLocks/>
          </xdr:cNvGrpSpPr>
        </xdr:nvGrpSpPr>
        <xdr:grpSpPr bwMode="auto">
          <a:xfrm>
            <a:off x="718" y="215"/>
            <a:ext cx="26" cy="2"/>
            <a:chOff x="346" y="215"/>
            <a:chExt cx="26" cy="2"/>
          </a:xfrm>
        </xdr:grpSpPr>
        <xdr:sp macro="" textlink="">
          <xdr:nvSpPr>
            <xdr:cNvPr id="693" name="Line 20">
              <a:extLst>
                <a:ext uri="{FF2B5EF4-FFF2-40B4-BE49-F238E27FC236}">
                  <a16:creationId xmlns:a16="http://schemas.microsoft.com/office/drawing/2014/main" id="{3F30EE13-D24A-5432-73BB-BEC1BC3F9DB7}"/>
                </a:ext>
              </a:extLst>
            </xdr:cNvPr>
            <xdr:cNvSpPr>
              <a:spLocks noChangeShapeType="1"/>
            </xdr:cNvSpPr>
          </xdr:nvSpPr>
          <xdr:spPr bwMode="auto">
            <a:xfrm>
              <a:off x="346"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694" name="Line 21">
              <a:extLst>
                <a:ext uri="{FF2B5EF4-FFF2-40B4-BE49-F238E27FC236}">
                  <a16:creationId xmlns:a16="http://schemas.microsoft.com/office/drawing/2014/main" id="{ED355851-26F7-0A8D-AAD6-03DF04513B2B}"/>
                </a:ext>
              </a:extLst>
            </xdr:cNvPr>
            <xdr:cNvSpPr>
              <a:spLocks noChangeShapeType="1"/>
            </xdr:cNvSpPr>
          </xdr:nvSpPr>
          <xdr:spPr bwMode="auto">
            <a:xfrm>
              <a:off x="346" y="215"/>
              <a:ext cx="26"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675" name="Group 22">
            <a:extLst>
              <a:ext uri="{FF2B5EF4-FFF2-40B4-BE49-F238E27FC236}">
                <a16:creationId xmlns:a16="http://schemas.microsoft.com/office/drawing/2014/main" id="{0D651653-8BE1-998A-0765-E0E4BC367AD6}"/>
              </a:ext>
            </a:extLst>
          </xdr:cNvPr>
          <xdr:cNvGrpSpPr>
            <a:grpSpLocks/>
          </xdr:cNvGrpSpPr>
        </xdr:nvGrpSpPr>
        <xdr:grpSpPr bwMode="auto">
          <a:xfrm>
            <a:off x="616" y="215"/>
            <a:ext cx="9" cy="2"/>
            <a:chOff x="616" y="215"/>
            <a:chExt cx="9" cy="2"/>
          </a:xfrm>
        </xdr:grpSpPr>
        <xdr:sp macro="" textlink="">
          <xdr:nvSpPr>
            <xdr:cNvPr id="691" name="Line 23">
              <a:extLst>
                <a:ext uri="{FF2B5EF4-FFF2-40B4-BE49-F238E27FC236}">
                  <a16:creationId xmlns:a16="http://schemas.microsoft.com/office/drawing/2014/main" id="{A9F64F69-13C5-3393-CE92-23700C1A722C}"/>
                </a:ext>
              </a:extLst>
            </xdr:cNvPr>
            <xdr:cNvSpPr>
              <a:spLocks noChangeShapeType="1"/>
            </xdr:cNvSpPr>
          </xdr:nvSpPr>
          <xdr:spPr bwMode="auto">
            <a:xfrm>
              <a:off x="625"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692" name="Line 24">
              <a:extLst>
                <a:ext uri="{FF2B5EF4-FFF2-40B4-BE49-F238E27FC236}">
                  <a16:creationId xmlns:a16="http://schemas.microsoft.com/office/drawing/2014/main" id="{E90A08D4-72D6-8F50-4FE0-B39254588689}"/>
                </a:ext>
              </a:extLst>
            </xdr:cNvPr>
            <xdr:cNvSpPr>
              <a:spLocks noChangeShapeType="1"/>
            </xdr:cNvSpPr>
          </xdr:nvSpPr>
          <xdr:spPr bwMode="auto">
            <a:xfrm flipV="1">
              <a:off x="616" y="215"/>
              <a:ext cx="9"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676" name="Group 25">
            <a:extLst>
              <a:ext uri="{FF2B5EF4-FFF2-40B4-BE49-F238E27FC236}">
                <a16:creationId xmlns:a16="http://schemas.microsoft.com/office/drawing/2014/main" id="{67E276F6-287F-8DB3-11E0-5EECE9B5AA0C}"/>
              </a:ext>
            </a:extLst>
          </xdr:cNvPr>
          <xdr:cNvGrpSpPr>
            <a:grpSpLocks/>
          </xdr:cNvGrpSpPr>
        </xdr:nvGrpSpPr>
        <xdr:grpSpPr bwMode="auto">
          <a:xfrm>
            <a:off x="579" y="215"/>
            <a:ext cx="9" cy="2"/>
            <a:chOff x="579" y="215"/>
            <a:chExt cx="9" cy="2"/>
          </a:xfrm>
        </xdr:grpSpPr>
        <xdr:sp macro="" textlink="">
          <xdr:nvSpPr>
            <xdr:cNvPr id="689" name="Line 26">
              <a:extLst>
                <a:ext uri="{FF2B5EF4-FFF2-40B4-BE49-F238E27FC236}">
                  <a16:creationId xmlns:a16="http://schemas.microsoft.com/office/drawing/2014/main" id="{BD5452DC-8E4E-E5C1-298F-B6724C66662B}"/>
                </a:ext>
              </a:extLst>
            </xdr:cNvPr>
            <xdr:cNvSpPr>
              <a:spLocks noChangeShapeType="1"/>
            </xdr:cNvSpPr>
          </xdr:nvSpPr>
          <xdr:spPr bwMode="auto">
            <a:xfrm>
              <a:off x="579"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690" name="Line 27">
              <a:extLst>
                <a:ext uri="{FF2B5EF4-FFF2-40B4-BE49-F238E27FC236}">
                  <a16:creationId xmlns:a16="http://schemas.microsoft.com/office/drawing/2014/main" id="{B275A0CE-817C-9AF0-D924-076366A5F4EC}"/>
                </a:ext>
              </a:extLst>
            </xdr:cNvPr>
            <xdr:cNvSpPr>
              <a:spLocks noChangeShapeType="1"/>
            </xdr:cNvSpPr>
          </xdr:nvSpPr>
          <xdr:spPr bwMode="auto">
            <a:xfrm flipV="1">
              <a:off x="579" y="215"/>
              <a:ext cx="9"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677" name="Group 28">
            <a:extLst>
              <a:ext uri="{FF2B5EF4-FFF2-40B4-BE49-F238E27FC236}">
                <a16:creationId xmlns:a16="http://schemas.microsoft.com/office/drawing/2014/main" id="{1A472E58-E0F8-B3F9-AF3B-930AB701B598}"/>
              </a:ext>
            </a:extLst>
          </xdr:cNvPr>
          <xdr:cNvGrpSpPr>
            <a:grpSpLocks/>
          </xdr:cNvGrpSpPr>
        </xdr:nvGrpSpPr>
        <xdr:grpSpPr bwMode="auto">
          <a:xfrm>
            <a:off x="642" y="215"/>
            <a:ext cx="9" cy="2"/>
            <a:chOff x="579" y="215"/>
            <a:chExt cx="9" cy="2"/>
          </a:xfrm>
        </xdr:grpSpPr>
        <xdr:sp macro="" textlink="">
          <xdr:nvSpPr>
            <xdr:cNvPr id="687" name="Line 29">
              <a:extLst>
                <a:ext uri="{FF2B5EF4-FFF2-40B4-BE49-F238E27FC236}">
                  <a16:creationId xmlns:a16="http://schemas.microsoft.com/office/drawing/2014/main" id="{5BF19425-7C75-1761-91F3-F4F956B51A0B}"/>
                </a:ext>
              </a:extLst>
            </xdr:cNvPr>
            <xdr:cNvSpPr>
              <a:spLocks noChangeShapeType="1"/>
            </xdr:cNvSpPr>
          </xdr:nvSpPr>
          <xdr:spPr bwMode="auto">
            <a:xfrm>
              <a:off x="579"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688" name="Line 30">
              <a:extLst>
                <a:ext uri="{FF2B5EF4-FFF2-40B4-BE49-F238E27FC236}">
                  <a16:creationId xmlns:a16="http://schemas.microsoft.com/office/drawing/2014/main" id="{05BA7D2A-E54C-BD3D-4897-6C3336C92160}"/>
                </a:ext>
              </a:extLst>
            </xdr:cNvPr>
            <xdr:cNvSpPr>
              <a:spLocks noChangeShapeType="1"/>
            </xdr:cNvSpPr>
          </xdr:nvSpPr>
          <xdr:spPr bwMode="auto">
            <a:xfrm flipV="1">
              <a:off x="579" y="215"/>
              <a:ext cx="9"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678" name="Group 31">
            <a:extLst>
              <a:ext uri="{FF2B5EF4-FFF2-40B4-BE49-F238E27FC236}">
                <a16:creationId xmlns:a16="http://schemas.microsoft.com/office/drawing/2014/main" id="{383248B5-5B0D-4B78-533F-39C727DEF601}"/>
              </a:ext>
            </a:extLst>
          </xdr:cNvPr>
          <xdr:cNvGrpSpPr>
            <a:grpSpLocks/>
          </xdr:cNvGrpSpPr>
        </xdr:nvGrpSpPr>
        <xdr:grpSpPr bwMode="auto">
          <a:xfrm>
            <a:off x="677" y="215"/>
            <a:ext cx="9" cy="2"/>
            <a:chOff x="616" y="215"/>
            <a:chExt cx="9" cy="2"/>
          </a:xfrm>
        </xdr:grpSpPr>
        <xdr:sp macro="" textlink="">
          <xdr:nvSpPr>
            <xdr:cNvPr id="685" name="Line 32">
              <a:extLst>
                <a:ext uri="{FF2B5EF4-FFF2-40B4-BE49-F238E27FC236}">
                  <a16:creationId xmlns:a16="http://schemas.microsoft.com/office/drawing/2014/main" id="{7509C97A-7741-C8DC-1615-EA67D54402AC}"/>
                </a:ext>
              </a:extLst>
            </xdr:cNvPr>
            <xdr:cNvSpPr>
              <a:spLocks noChangeShapeType="1"/>
            </xdr:cNvSpPr>
          </xdr:nvSpPr>
          <xdr:spPr bwMode="auto">
            <a:xfrm>
              <a:off x="625"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686" name="Line 33">
              <a:extLst>
                <a:ext uri="{FF2B5EF4-FFF2-40B4-BE49-F238E27FC236}">
                  <a16:creationId xmlns:a16="http://schemas.microsoft.com/office/drawing/2014/main" id="{7BBAB94D-CEBC-9817-9E35-E7EF1AA07CE1}"/>
                </a:ext>
              </a:extLst>
            </xdr:cNvPr>
            <xdr:cNvSpPr>
              <a:spLocks noChangeShapeType="1"/>
            </xdr:cNvSpPr>
          </xdr:nvSpPr>
          <xdr:spPr bwMode="auto">
            <a:xfrm flipV="1">
              <a:off x="616" y="215"/>
              <a:ext cx="9"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679" name="Group 34">
            <a:extLst>
              <a:ext uri="{FF2B5EF4-FFF2-40B4-BE49-F238E27FC236}">
                <a16:creationId xmlns:a16="http://schemas.microsoft.com/office/drawing/2014/main" id="{B92BE451-36B3-C643-F9E7-EB8FD972A9BA}"/>
              </a:ext>
            </a:extLst>
          </xdr:cNvPr>
          <xdr:cNvGrpSpPr>
            <a:grpSpLocks/>
          </xdr:cNvGrpSpPr>
        </xdr:nvGrpSpPr>
        <xdr:grpSpPr bwMode="auto">
          <a:xfrm>
            <a:off x="870" y="215"/>
            <a:ext cx="4" cy="2"/>
            <a:chOff x="870" y="215"/>
            <a:chExt cx="4" cy="2"/>
          </a:xfrm>
        </xdr:grpSpPr>
        <xdr:sp macro="" textlink="">
          <xdr:nvSpPr>
            <xdr:cNvPr id="683" name="Line 35">
              <a:extLst>
                <a:ext uri="{FF2B5EF4-FFF2-40B4-BE49-F238E27FC236}">
                  <a16:creationId xmlns:a16="http://schemas.microsoft.com/office/drawing/2014/main" id="{90E6E998-907E-DF24-F3FB-9F4505A32BD3}"/>
                </a:ext>
              </a:extLst>
            </xdr:cNvPr>
            <xdr:cNvSpPr>
              <a:spLocks noChangeShapeType="1"/>
            </xdr:cNvSpPr>
          </xdr:nvSpPr>
          <xdr:spPr bwMode="auto">
            <a:xfrm>
              <a:off x="874"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684" name="Line 36">
              <a:extLst>
                <a:ext uri="{FF2B5EF4-FFF2-40B4-BE49-F238E27FC236}">
                  <a16:creationId xmlns:a16="http://schemas.microsoft.com/office/drawing/2014/main" id="{F36ED668-9CFD-32C3-BBE1-361244216171}"/>
                </a:ext>
              </a:extLst>
            </xdr:cNvPr>
            <xdr:cNvSpPr>
              <a:spLocks noChangeShapeType="1"/>
            </xdr:cNvSpPr>
          </xdr:nvSpPr>
          <xdr:spPr bwMode="auto">
            <a:xfrm flipV="1">
              <a:off x="870" y="215"/>
              <a:ext cx="4"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680" name="Group 37">
            <a:extLst>
              <a:ext uri="{FF2B5EF4-FFF2-40B4-BE49-F238E27FC236}">
                <a16:creationId xmlns:a16="http://schemas.microsoft.com/office/drawing/2014/main" id="{AECE0652-70DD-316D-A92F-A23D08BCFC19}"/>
              </a:ext>
            </a:extLst>
          </xdr:cNvPr>
          <xdr:cNvGrpSpPr>
            <a:grpSpLocks/>
          </xdr:cNvGrpSpPr>
        </xdr:nvGrpSpPr>
        <xdr:grpSpPr bwMode="auto">
          <a:xfrm>
            <a:off x="818" y="215"/>
            <a:ext cx="4" cy="2"/>
            <a:chOff x="818" y="215"/>
            <a:chExt cx="4" cy="2"/>
          </a:xfrm>
        </xdr:grpSpPr>
        <xdr:sp macro="" textlink="">
          <xdr:nvSpPr>
            <xdr:cNvPr id="681" name="Line 38">
              <a:extLst>
                <a:ext uri="{FF2B5EF4-FFF2-40B4-BE49-F238E27FC236}">
                  <a16:creationId xmlns:a16="http://schemas.microsoft.com/office/drawing/2014/main" id="{2574EC94-191A-5585-F86C-E2CBC18CE89F}"/>
                </a:ext>
              </a:extLst>
            </xdr:cNvPr>
            <xdr:cNvSpPr>
              <a:spLocks noChangeShapeType="1"/>
            </xdr:cNvSpPr>
          </xdr:nvSpPr>
          <xdr:spPr bwMode="auto">
            <a:xfrm>
              <a:off x="818"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682" name="Line 39">
              <a:extLst>
                <a:ext uri="{FF2B5EF4-FFF2-40B4-BE49-F238E27FC236}">
                  <a16:creationId xmlns:a16="http://schemas.microsoft.com/office/drawing/2014/main" id="{0F3DB1B5-49F1-6938-BEB2-C1D278115860}"/>
                </a:ext>
              </a:extLst>
            </xdr:cNvPr>
            <xdr:cNvSpPr>
              <a:spLocks noChangeShapeType="1"/>
            </xdr:cNvSpPr>
          </xdr:nvSpPr>
          <xdr:spPr bwMode="auto">
            <a:xfrm flipV="1">
              <a:off x="818" y="215"/>
              <a:ext cx="4"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clientData/>
  </xdr:twoCellAnchor>
  <xdr:twoCellAnchor>
    <xdr:from>
      <xdr:col>4</xdr:col>
      <xdr:colOff>190500</xdr:colOff>
      <xdr:row>438</xdr:row>
      <xdr:rowOff>104775</xdr:rowOff>
    </xdr:from>
    <xdr:to>
      <xdr:col>13</xdr:col>
      <xdr:colOff>0</xdr:colOff>
      <xdr:row>438</xdr:row>
      <xdr:rowOff>123825</xdr:rowOff>
    </xdr:to>
    <xdr:grpSp>
      <xdr:nvGrpSpPr>
        <xdr:cNvPr id="705" name="Group 3">
          <a:extLst>
            <a:ext uri="{FF2B5EF4-FFF2-40B4-BE49-F238E27FC236}">
              <a16:creationId xmlns:a16="http://schemas.microsoft.com/office/drawing/2014/main" id="{18A71772-4BAD-4A27-94F6-553D4B296ABF}"/>
            </a:ext>
          </a:extLst>
        </xdr:cNvPr>
        <xdr:cNvGrpSpPr>
          <a:grpSpLocks/>
        </xdr:cNvGrpSpPr>
      </xdr:nvGrpSpPr>
      <xdr:grpSpPr bwMode="auto">
        <a:xfrm>
          <a:off x="3209925" y="72799575"/>
          <a:ext cx="5295900" cy="19050"/>
          <a:chOff x="346" y="215"/>
          <a:chExt cx="528" cy="2"/>
        </a:xfrm>
      </xdr:grpSpPr>
      <xdr:grpSp>
        <xdr:nvGrpSpPr>
          <xdr:cNvPr id="706" name="Group 4">
            <a:extLst>
              <a:ext uri="{FF2B5EF4-FFF2-40B4-BE49-F238E27FC236}">
                <a16:creationId xmlns:a16="http://schemas.microsoft.com/office/drawing/2014/main" id="{B2555E85-475B-08CD-5235-6D3E66B6EDF9}"/>
              </a:ext>
            </a:extLst>
          </xdr:cNvPr>
          <xdr:cNvGrpSpPr>
            <a:grpSpLocks/>
          </xdr:cNvGrpSpPr>
        </xdr:nvGrpSpPr>
        <xdr:grpSpPr bwMode="auto">
          <a:xfrm>
            <a:off x="406" y="215"/>
            <a:ext cx="35" cy="2"/>
            <a:chOff x="406" y="215"/>
            <a:chExt cx="35" cy="2"/>
          </a:xfrm>
        </xdr:grpSpPr>
        <xdr:sp macro="" textlink="">
          <xdr:nvSpPr>
            <xdr:cNvPr id="740" name="Line 5">
              <a:extLst>
                <a:ext uri="{FF2B5EF4-FFF2-40B4-BE49-F238E27FC236}">
                  <a16:creationId xmlns:a16="http://schemas.microsoft.com/office/drawing/2014/main" id="{A0617E3D-97DF-346E-2469-F7965606E831}"/>
                </a:ext>
              </a:extLst>
            </xdr:cNvPr>
            <xdr:cNvSpPr>
              <a:spLocks noChangeShapeType="1"/>
            </xdr:cNvSpPr>
          </xdr:nvSpPr>
          <xdr:spPr bwMode="auto">
            <a:xfrm>
              <a:off x="441"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741" name="Line 6">
              <a:extLst>
                <a:ext uri="{FF2B5EF4-FFF2-40B4-BE49-F238E27FC236}">
                  <a16:creationId xmlns:a16="http://schemas.microsoft.com/office/drawing/2014/main" id="{38E22CC6-FB9C-E774-8EE7-C7083F6598A8}"/>
                </a:ext>
              </a:extLst>
            </xdr:cNvPr>
            <xdr:cNvSpPr>
              <a:spLocks noChangeShapeType="1"/>
            </xdr:cNvSpPr>
          </xdr:nvSpPr>
          <xdr:spPr bwMode="auto">
            <a:xfrm>
              <a:off x="406" y="215"/>
              <a:ext cx="3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707" name="Group 7">
            <a:extLst>
              <a:ext uri="{FF2B5EF4-FFF2-40B4-BE49-F238E27FC236}">
                <a16:creationId xmlns:a16="http://schemas.microsoft.com/office/drawing/2014/main" id="{522A8D16-F930-02C3-EB01-F8D3B8C5A9A3}"/>
              </a:ext>
            </a:extLst>
          </xdr:cNvPr>
          <xdr:cNvGrpSpPr>
            <a:grpSpLocks/>
          </xdr:cNvGrpSpPr>
        </xdr:nvGrpSpPr>
        <xdr:grpSpPr bwMode="auto">
          <a:xfrm>
            <a:off x="346" y="215"/>
            <a:ext cx="26" cy="2"/>
            <a:chOff x="346" y="215"/>
            <a:chExt cx="26" cy="2"/>
          </a:xfrm>
        </xdr:grpSpPr>
        <xdr:sp macro="" textlink="">
          <xdr:nvSpPr>
            <xdr:cNvPr id="738" name="Line 8">
              <a:extLst>
                <a:ext uri="{FF2B5EF4-FFF2-40B4-BE49-F238E27FC236}">
                  <a16:creationId xmlns:a16="http://schemas.microsoft.com/office/drawing/2014/main" id="{030DD926-EDBD-A2A8-755C-A41225E0489B}"/>
                </a:ext>
              </a:extLst>
            </xdr:cNvPr>
            <xdr:cNvSpPr>
              <a:spLocks noChangeShapeType="1"/>
            </xdr:cNvSpPr>
          </xdr:nvSpPr>
          <xdr:spPr bwMode="auto">
            <a:xfrm>
              <a:off x="346"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739" name="Line 9">
              <a:extLst>
                <a:ext uri="{FF2B5EF4-FFF2-40B4-BE49-F238E27FC236}">
                  <a16:creationId xmlns:a16="http://schemas.microsoft.com/office/drawing/2014/main" id="{28378B50-C461-557E-5DBD-FC134A0EBF36}"/>
                </a:ext>
              </a:extLst>
            </xdr:cNvPr>
            <xdr:cNvSpPr>
              <a:spLocks noChangeShapeType="1"/>
            </xdr:cNvSpPr>
          </xdr:nvSpPr>
          <xdr:spPr bwMode="auto">
            <a:xfrm>
              <a:off x="346" y="215"/>
              <a:ext cx="26"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708" name="Group 10">
            <a:extLst>
              <a:ext uri="{FF2B5EF4-FFF2-40B4-BE49-F238E27FC236}">
                <a16:creationId xmlns:a16="http://schemas.microsoft.com/office/drawing/2014/main" id="{D55DB5C0-8719-0652-9ABD-A655E2E0A214}"/>
              </a:ext>
            </a:extLst>
          </xdr:cNvPr>
          <xdr:cNvGrpSpPr>
            <a:grpSpLocks/>
          </xdr:cNvGrpSpPr>
        </xdr:nvGrpSpPr>
        <xdr:grpSpPr bwMode="auto">
          <a:xfrm>
            <a:off x="525" y="215"/>
            <a:ext cx="35" cy="2"/>
            <a:chOff x="406" y="215"/>
            <a:chExt cx="35" cy="2"/>
          </a:xfrm>
        </xdr:grpSpPr>
        <xdr:sp macro="" textlink="">
          <xdr:nvSpPr>
            <xdr:cNvPr id="736" name="Line 11">
              <a:extLst>
                <a:ext uri="{FF2B5EF4-FFF2-40B4-BE49-F238E27FC236}">
                  <a16:creationId xmlns:a16="http://schemas.microsoft.com/office/drawing/2014/main" id="{B9C44CA9-2AD2-100C-F8DF-D991AC66AA25}"/>
                </a:ext>
              </a:extLst>
            </xdr:cNvPr>
            <xdr:cNvSpPr>
              <a:spLocks noChangeShapeType="1"/>
            </xdr:cNvSpPr>
          </xdr:nvSpPr>
          <xdr:spPr bwMode="auto">
            <a:xfrm>
              <a:off x="441"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737" name="Line 12">
              <a:extLst>
                <a:ext uri="{FF2B5EF4-FFF2-40B4-BE49-F238E27FC236}">
                  <a16:creationId xmlns:a16="http://schemas.microsoft.com/office/drawing/2014/main" id="{6F4C674E-507B-F0E2-53C3-8C0321C9FB74}"/>
                </a:ext>
              </a:extLst>
            </xdr:cNvPr>
            <xdr:cNvSpPr>
              <a:spLocks noChangeShapeType="1"/>
            </xdr:cNvSpPr>
          </xdr:nvSpPr>
          <xdr:spPr bwMode="auto">
            <a:xfrm>
              <a:off x="406" y="215"/>
              <a:ext cx="3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709" name="Group 13">
            <a:extLst>
              <a:ext uri="{FF2B5EF4-FFF2-40B4-BE49-F238E27FC236}">
                <a16:creationId xmlns:a16="http://schemas.microsoft.com/office/drawing/2014/main" id="{3F92E000-FE9F-FFCD-C426-B64326709E87}"/>
              </a:ext>
            </a:extLst>
          </xdr:cNvPr>
          <xdr:cNvGrpSpPr>
            <a:grpSpLocks/>
          </xdr:cNvGrpSpPr>
        </xdr:nvGrpSpPr>
        <xdr:grpSpPr bwMode="auto">
          <a:xfrm>
            <a:off x="470" y="215"/>
            <a:ext cx="26" cy="2"/>
            <a:chOff x="346" y="215"/>
            <a:chExt cx="26" cy="2"/>
          </a:xfrm>
        </xdr:grpSpPr>
        <xdr:sp macro="" textlink="">
          <xdr:nvSpPr>
            <xdr:cNvPr id="734" name="Line 14">
              <a:extLst>
                <a:ext uri="{FF2B5EF4-FFF2-40B4-BE49-F238E27FC236}">
                  <a16:creationId xmlns:a16="http://schemas.microsoft.com/office/drawing/2014/main" id="{801AE865-5871-5E91-DC14-D65AC99919D3}"/>
                </a:ext>
              </a:extLst>
            </xdr:cNvPr>
            <xdr:cNvSpPr>
              <a:spLocks noChangeShapeType="1"/>
            </xdr:cNvSpPr>
          </xdr:nvSpPr>
          <xdr:spPr bwMode="auto">
            <a:xfrm>
              <a:off x="346"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735" name="Line 15">
              <a:extLst>
                <a:ext uri="{FF2B5EF4-FFF2-40B4-BE49-F238E27FC236}">
                  <a16:creationId xmlns:a16="http://schemas.microsoft.com/office/drawing/2014/main" id="{702D75B2-16E8-91BA-173D-A563362D8FCD}"/>
                </a:ext>
              </a:extLst>
            </xdr:cNvPr>
            <xdr:cNvSpPr>
              <a:spLocks noChangeShapeType="1"/>
            </xdr:cNvSpPr>
          </xdr:nvSpPr>
          <xdr:spPr bwMode="auto">
            <a:xfrm>
              <a:off x="346" y="215"/>
              <a:ext cx="26"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710" name="Group 16">
            <a:extLst>
              <a:ext uri="{FF2B5EF4-FFF2-40B4-BE49-F238E27FC236}">
                <a16:creationId xmlns:a16="http://schemas.microsoft.com/office/drawing/2014/main" id="{F30C1C27-5ECA-2BA3-179B-A8949C1B4AB0}"/>
              </a:ext>
            </a:extLst>
          </xdr:cNvPr>
          <xdr:cNvGrpSpPr>
            <a:grpSpLocks/>
          </xdr:cNvGrpSpPr>
        </xdr:nvGrpSpPr>
        <xdr:grpSpPr bwMode="auto">
          <a:xfrm>
            <a:off x="766" y="215"/>
            <a:ext cx="35" cy="2"/>
            <a:chOff x="406" y="215"/>
            <a:chExt cx="35" cy="2"/>
          </a:xfrm>
        </xdr:grpSpPr>
        <xdr:sp macro="" textlink="">
          <xdr:nvSpPr>
            <xdr:cNvPr id="732" name="Line 17">
              <a:extLst>
                <a:ext uri="{FF2B5EF4-FFF2-40B4-BE49-F238E27FC236}">
                  <a16:creationId xmlns:a16="http://schemas.microsoft.com/office/drawing/2014/main" id="{0CAD3791-6287-FE35-5ED3-FF26AA98C036}"/>
                </a:ext>
              </a:extLst>
            </xdr:cNvPr>
            <xdr:cNvSpPr>
              <a:spLocks noChangeShapeType="1"/>
            </xdr:cNvSpPr>
          </xdr:nvSpPr>
          <xdr:spPr bwMode="auto">
            <a:xfrm>
              <a:off x="441"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733" name="Line 18">
              <a:extLst>
                <a:ext uri="{FF2B5EF4-FFF2-40B4-BE49-F238E27FC236}">
                  <a16:creationId xmlns:a16="http://schemas.microsoft.com/office/drawing/2014/main" id="{C9965A72-C7FE-A8F7-AF1B-37FB6D2F0425}"/>
                </a:ext>
              </a:extLst>
            </xdr:cNvPr>
            <xdr:cNvSpPr>
              <a:spLocks noChangeShapeType="1"/>
            </xdr:cNvSpPr>
          </xdr:nvSpPr>
          <xdr:spPr bwMode="auto">
            <a:xfrm>
              <a:off x="406" y="215"/>
              <a:ext cx="3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711" name="Group 19">
            <a:extLst>
              <a:ext uri="{FF2B5EF4-FFF2-40B4-BE49-F238E27FC236}">
                <a16:creationId xmlns:a16="http://schemas.microsoft.com/office/drawing/2014/main" id="{EA87B138-FE11-B18C-77BF-DFC09A95657A}"/>
              </a:ext>
            </a:extLst>
          </xdr:cNvPr>
          <xdr:cNvGrpSpPr>
            <a:grpSpLocks/>
          </xdr:cNvGrpSpPr>
        </xdr:nvGrpSpPr>
        <xdr:grpSpPr bwMode="auto">
          <a:xfrm>
            <a:off x="718" y="215"/>
            <a:ext cx="26" cy="2"/>
            <a:chOff x="346" y="215"/>
            <a:chExt cx="26" cy="2"/>
          </a:xfrm>
        </xdr:grpSpPr>
        <xdr:sp macro="" textlink="">
          <xdr:nvSpPr>
            <xdr:cNvPr id="730" name="Line 20">
              <a:extLst>
                <a:ext uri="{FF2B5EF4-FFF2-40B4-BE49-F238E27FC236}">
                  <a16:creationId xmlns:a16="http://schemas.microsoft.com/office/drawing/2014/main" id="{810D3985-6589-CD8E-20D5-542FFF7AB995}"/>
                </a:ext>
              </a:extLst>
            </xdr:cNvPr>
            <xdr:cNvSpPr>
              <a:spLocks noChangeShapeType="1"/>
            </xdr:cNvSpPr>
          </xdr:nvSpPr>
          <xdr:spPr bwMode="auto">
            <a:xfrm>
              <a:off x="346"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731" name="Line 21">
              <a:extLst>
                <a:ext uri="{FF2B5EF4-FFF2-40B4-BE49-F238E27FC236}">
                  <a16:creationId xmlns:a16="http://schemas.microsoft.com/office/drawing/2014/main" id="{98B21E3B-D7B1-AB6A-D469-D39BE38B4AEE}"/>
                </a:ext>
              </a:extLst>
            </xdr:cNvPr>
            <xdr:cNvSpPr>
              <a:spLocks noChangeShapeType="1"/>
            </xdr:cNvSpPr>
          </xdr:nvSpPr>
          <xdr:spPr bwMode="auto">
            <a:xfrm>
              <a:off x="346" y="215"/>
              <a:ext cx="26"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712" name="Group 22">
            <a:extLst>
              <a:ext uri="{FF2B5EF4-FFF2-40B4-BE49-F238E27FC236}">
                <a16:creationId xmlns:a16="http://schemas.microsoft.com/office/drawing/2014/main" id="{890BAD6D-4391-C43F-987F-FD123CB5F2B8}"/>
              </a:ext>
            </a:extLst>
          </xdr:cNvPr>
          <xdr:cNvGrpSpPr>
            <a:grpSpLocks/>
          </xdr:cNvGrpSpPr>
        </xdr:nvGrpSpPr>
        <xdr:grpSpPr bwMode="auto">
          <a:xfrm>
            <a:off x="616" y="215"/>
            <a:ext cx="9" cy="2"/>
            <a:chOff x="616" y="215"/>
            <a:chExt cx="9" cy="2"/>
          </a:xfrm>
        </xdr:grpSpPr>
        <xdr:sp macro="" textlink="">
          <xdr:nvSpPr>
            <xdr:cNvPr id="728" name="Line 23">
              <a:extLst>
                <a:ext uri="{FF2B5EF4-FFF2-40B4-BE49-F238E27FC236}">
                  <a16:creationId xmlns:a16="http://schemas.microsoft.com/office/drawing/2014/main" id="{40509D68-B8E5-7B32-2D58-12A2699E42DA}"/>
                </a:ext>
              </a:extLst>
            </xdr:cNvPr>
            <xdr:cNvSpPr>
              <a:spLocks noChangeShapeType="1"/>
            </xdr:cNvSpPr>
          </xdr:nvSpPr>
          <xdr:spPr bwMode="auto">
            <a:xfrm>
              <a:off x="625"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729" name="Line 24">
              <a:extLst>
                <a:ext uri="{FF2B5EF4-FFF2-40B4-BE49-F238E27FC236}">
                  <a16:creationId xmlns:a16="http://schemas.microsoft.com/office/drawing/2014/main" id="{D999A53D-316C-F086-1CF0-4ABABAA4DA67}"/>
                </a:ext>
              </a:extLst>
            </xdr:cNvPr>
            <xdr:cNvSpPr>
              <a:spLocks noChangeShapeType="1"/>
            </xdr:cNvSpPr>
          </xdr:nvSpPr>
          <xdr:spPr bwMode="auto">
            <a:xfrm flipV="1">
              <a:off x="616" y="215"/>
              <a:ext cx="9"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713" name="Group 25">
            <a:extLst>
              <a:ext uri="{FF2B5EF4-FFF2-40B4-BE49-F238E27FC236}">
                <a16:creationId xmlns:a16="http://schemas.microsoft.com/office/drawing/2014/main" id="{C780D149-79F0-7950-D389-B17BB2127C75}"/>
              </a:ext>
            </a:extLst>
          </xdr:cNvPr>
          <xdr:cNvGrpSpPr>
            <a:grpSpLocks/>
          </xdr:cNvGrpSpPr>
        </xdr:nvGrpSpPr>
        <xdr:grpSpPr bwMode="auto">
          <a:xfrm>
            <a:off x="579" y="215"/>
            <a:ext cx="9" cy="2"/>
            <a:chOff x="579" y="215"/>
            <a:chExt cx="9" cy="2"/>
          </a:xfrm>
        </xdr:grpSpPr>
        <xdr:sp macro="" textlink="">
          <xdr:nvSpPr>
            <xdr:cNvPr id="726" name="Line 26">
              <a:extLst>
                <a:ext uri="{FF2B5EF4-FFF2-40B4-BE49-F238E27FC236}">
                  <a16:creationId xmlns:a16="http://schemas.microsoft.com/office/drawing/2014/main" id="{90A9A4ED-A20D-3E8D-F6D0-745E67D5A023}"/>
                </a:ext>
              </a:extLst>
            </xdr:cNvPr>
            <xdr:cNvSpPr>
              <a:spLocks noChangeShapeType="1"/>
            </xdr:cNvSpPr>
          </xdr:nvSpPr>
          <xdr:spPr bwMode="auto">
            <a:xfrm>
              <a:off x="579"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727" name="Line 27">
              <a:extLst>
                <a:ext uri="{FF2B5EF4-FFF2-40B4-BE49-F238E27FC236}">
                  <a16:creationId xmlns:a16="http://schemas.microsoft.com/office/drawing/2014/main" id="{6DA631FA-7C00-8074-7721-F2D66B01D612}"/>
                </a:ext>
              </a:extLst>
            </xdr:cNvPr>
            <xdr:cNvSpPr>
              <a:spLocks noChangeShapeType="1"/>
            </xdr:cNvSpPr>
          </xdr:nvSpPr>
          <xdr:spPr bwMode="auto">
            <a:xfrm flipV="1">
              <a:off x="579" y="215"/>
              <a:ext cx="9"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714" name="Group 28">
            <a:extLst>
              <a:ext uri="{FF2B5EF4-FFF2-40B4-BE49-F238E27FC236}">
                <a16:creationId xmlns:a16="http://schemas.microsoft.com/office/drawing/2014/main" id="{A04EC195-F172-6A95-8883-FBF43129B42C}"/>
              </a:ext>
            </a:extLst>
          </xdr:cNvPr>
          <xdr:cNvGrpSpPr>
            <a:grpSpLocks/>
          </xdr:cNvGrpSpPr>
        </xdr:nvGrpSpPr>
        <xdr:grpSpPr bwMode="auto">
          <a:xfrm>
            <a:off x="642" y="215"/>
            <a:ext cx="9" cy="2"/>
            <a:chOff x="579" y="215"/>
            <a:chExt cx="9" cy="2"/>
          </a:xfrm>
        </xdr:grpSpPr>
        <xdr:sp macro="" textlink="">
          <xdr:nvSpPr>
            <xdr:cNvPr id="724" name="Line 29">
              <a:extLst>
                <a:ext uri="{FF2B5EF4-FFF2-40B4-BE49-F238E27FC236}">
                  <a16:creationId xmlns:a16="http://schemas.microsoft.com/office/drawing/2014/main" id="{9D92878B-D09D-BA5E-0058-E7BA6B61C5F7}"/>
                </a:ext>
              </a:extLst>
            </xdr:cNvPr>
            <xdr:cNvSpPr>
              <a:spLocks noChangeShapeType="1"/>
            </xdr:cNvSpPr>
          </xdr:nvSpPr>
          <xdr:spPr bwMode="auto">
            <a:xfrm>
              <a:off x="579"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725" name="Line 30">
              <a:extLst>
                <a:ext uri="{FF2B5EF4-FFF2-40B4-BE49-F238E27FC236}">
                  <a16:creationId xmlns:a16="http://schemas.microsoft.com/office/drawing/2014/main" id="{A41F896B-DFCF-A2BB-26A2-8E38E1946E84}"/>
                </a:ext>
              </a:extLst>
            </xdr:cNvPr>
            <xdr:cNvSpPr>
              <a:spLocks noChangeShapeType="1"/>
            </xdr:cNvSpPr>
          </xdr:nvSpPr>
          <xdr:spPr bwMode="auto">
            <a:xfrm flipV="1">
              <a:off x="579" y="215"/>
              <a:ext cx="9"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715" name="Group 31">
            <a:extLst>
              <a:ext uri="{FF2B5EF4-FFF2-40B4-BE49-F238E27FC236}">
                <a16:creationId xmlns:a16="http://schemas.microsoft.com/office/drawing/2014/main" id="{B73CB73B-939F-5A37-B449-F34A9F613C7A}"/>
              </a:ext>
            </a:extLst>
          </xdr:cNvPr>
          <xdr:cNvGrpSpPr>
            <a:grpSpLocks/>
          </xdr:cNvGrpSpPr>
        </xdr:nvGrpSpPr>
        <xdr:grpSpPr bwMode="auto">
          <a:xfrm>
            <a:off x="677" y="215"/>
            <a:ext cx="9" cy="2"/>
            <a:chOff x="616" y="215"/>
            <a:chExt cx="9" cy="2"/>
          </a:xfrm>
        </xdr:grpSpPr>
        <xdr:sp macro="" textlink="">
          <xdr:nvSpPr>
            <xdr:cNvPr id="722" name="Line 32">
              <a:extLst>
                <a:ext uri="{FF2B5EF4-FFF2-40B4-BE49-F238E27FC236}">
                  <a16:creationId xmlns:a16="http://schemas.microsoft.com/office/drawing/2014/main" id="{E972007C-4E89-72D7-BE33-C89DE5B69A02}"/>
                </a:ext>
              </a:extLst>
            </xdr:cNvPr>
            <xdr:cNvSpPr>
              <a:spLocks noChangeShapeType="1"/>
            </xdr:cNvSpPr>
          </xdr:nvSpPr>
          <xdr:spPr bwMode="auto">
            <a:xfrm>
              <a:off x="625"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723" name="Line 33">
              <a:extLst>
                <a:ext uri="{FF2B5EF4-FFF2-40B4-BE49-F238E27FC236}">
                  <a16:creationId xmlns:a16="http://schemas.microsoft.com/office/drawing/2014/main" id="{5F0FCB15-3265-E46A-30A0-FCFBBF84051D}"/>
                </a:ext>
              </a:extLst>
            </xdr:cNvPr>
            <xdr:cNvSpPr>
              <a:spLocks noChangeShapeType="1"/>
            </xdr:cNvSpPr>
          </xdr:nvSpPr>
          <xdr:spPr bwMode="auto">
            <a:xfrm flipV="1">
              <a:off x="616" y="215"/>
              <a:ext cx="9"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716" name="Group 34">
            <a:extLst>
              <a:ext uri="{FF2B5EF4-FFF2-40B4-BE49-F238E27FC236}">
                <a16:creationId xmlns:a16="http://schemas.microsoft.com/office/drawing/2014/main" id="{FD4ED9E7-7160-F46E-E064-4B6DA85B0C75}"/>
              </a:ext>
            </a:extLst>
          </xdr:cNvPr>
          <xdr:cNvGrpSpPr>
            <a:grpSpLocks/>
          </xdr:cNvGrpSpPr>
        </xdr:nvGrpSpPr>
        <xdr:grpSpPr bwMode="auto">
          <a:xfrm>
            <a:off x="870" y="215"/>
            <a:ext cx="4" cy="2"/>
            <a:chOff x="870" y="215"/>
            <a:chExt cx="4" cy="2"/>
          </a:xfrm>
        </xdr:grpSpPr>
        <xdr:sp macro="" textlink="">
          <xdr:nvSpPr>
            <xdr:cNvPr id="720" name="Line 35">
              <a:extLst>
                <a:ext uri="{FF2B5EF4-FFF2-40B4-BE49-F238E27FC236}">
                  <a16:creationId xmlns:a16="http://schemas.microsoft.com/office/drawing/2014/main" id="{673BDBC8-675E-F5D2-119C-7ABE932DEB60}"/>
                </a:ext>
              </a:extLst>
            </xdr:cNvPr>
            <xdr:cNvSpPr>
              <a:spLocks noChangeShapeType="1"/>
            </xdr:cNvSpPr>
          </xdr:nvSpPr>
          <xdr:spPr bwMode="auto">
            <a:xfrm>
              <a:off x="874"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721" name="Line 36">
              <a:extLst>
                <a:ext uri="{FF2B5EF4-FFF2-40B4-BE49-F238E27FC236}">
                  <a16:creationId xmlns:a16="http://schemas.microsoft.com/office/drawing/2014/main" id="{4FFD142F-773A-1633-1D4C-306999555523}"/>
                </a:ext>
              </a:extLst>
            </xdr:cNvPr>
            <xdr:cNvSpPr>
              <a:spLocks noChangeShapeType="1"/>
            </xdr:cNvSpPr>
          </xdr:nvSpPr>
          <xdr:spPr bwMode="auto">
            <a:xfrm flipV="1">
              <a:off x="870" y="215"/>
              <a:ext cx="4"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717" name="Group 37">
            <a:extLst>
              <a:ext uri="{FF2B5EF4-FFF2-40B4-BE49-F238E27FC236}">
                <a16:creationId xmlns:a16="http://schemas.microsoft.com/office/drawing/2014/main" id="{61613CEC-8CAF-5FF4-2FF5-B86AC1523326}"/>
              </a:ext>
            </a:extLst>
          </xdr:cNvPr>
          <xdr:cNvGrpSpPr>
            <a:grpSpLocks/>
          </xdr:cNvGrpSpPr>
        </xdr:nvGrpSpPr>
        <xdr:grpSpPr bwMode="auto">
          <a:xfrm>
            <a:off x="818" y="215"/>
            <a:ext cx="4" cy="2"/>
            <a:chOff x="818" y="215"/>
            <a:chExt cx="4" cy="2"/>
          </a:xfrm>
        </xdr:grpSpPr>
        <xdr:sp macro="" textlink="">
          <xdr:nvSpPr>
            <xdr:cNvPr id="718" name="Line 38">
              <a:extLst>
                <a:ext uri="{FF2B5EF4-FFF2-40B4-BE49-F238E27FC236}">
                  <a16:creationId xmlns:a16="http://schemas.microsoft.com/office/drawing/2014/main" id="{1495A218-E4EF-BB10-9AF9-82C1687FA521}"/>
                </a:ext>
              </a:extLst>
            </xdr:cNvPr>
            <xdr:cNvSpPr>
              <a:spLocks noChangeShapeType="1"/>
            </xdr:cNvSpPr>
          </xdr:nvSpPr>
          <xdr:spPr bwMode="auto">
            <a:xfrm>
              <a:off x="818"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719" name="Line 39">
              <a:extLst>
                <a:ext uri="{FF2B5EF4-FFF2-40B4-BE49-F238E27FC236}">
                  <a16:creationId xmlns:a16="http://schemas.microsoft.com/office/drawing/2014/main" id="{05BF490D-1067-89F7-98F0-E2A14C1D65C6}"/>
                </a:ext>
              </a:extLst>
            </xdr:cNvPr>
            <xdr:cNvSpPr>
              <a:spLocks noChangeShapeType="1"/>
            </xdr:cNvSpPr>
          </xdr:nvSpPr>
          <xdr:spPr bwMode="auto">
            <a:xfrm flipV="1">
              <a:off x="818" y="215"/>
              <a:ext cx="4"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clientData/>
  </xdr:twoCellAnchor>
  <xdr:twoCellAnchor>
    <xdr:from>
      <xdr:col>4</xdr:col>
      <xdr:colOff>190500</xdr:colOff>
      <xdr:row>342</xdr:row>
      <xdr:rowOff>104775</xdr:rowOff>
    </xdr:from>
    <xdr:to>
      <xdr:col>13</xdr:col>
      <xdr:colOff>0</xdr:colOff>
      <xdr:row>342</xdr:row>
      <xdr:rowOff>123825</xdr:rowOff>
    </xdr:to>
    <xdr:grpSp>
      <xdr:nvGrpSpPr>
        <xdr:cNvPr id="742" name="Group 3">
          <a:extLst>
            <a:ext uri="{FF2B5EF4-FFF2-40B4-BE49-F238E27FC236}">
              <a16:creationId xmlns:a16="http://schemas.microsoft.com/office/drawing/2014/main" id="{C32E478B-5F4E-41F2-8FE5-75D69118B3DA}"/>
            </a:ext>
          </a:extLst>
        </xdr:cNvPr>
        <xdr:cNvGrpSpPr>
          <a:grpSpLocks/>
        </xdr:cNvGrpSpPr>
      </xdr:nvGrpSpPr>
      <xdr:grpSpPr bwMode="auto">
        <a:xfrm>
          <a:off x="3209925" y="57235725"/>
          <a:ext cx="5295900" cy="19050"/>
          <a:chOff x="346" y="215"/>
          <a:chExt cx="528" cy="2"/>
        </a:xfrm>
      </xdr:grpSpPr>
      <xdr:grpSp>
        <xdr:nvGrpSpPr>
          <xdr:cNvPr id="743" name="Group 4">
            <a:extLst>
              <a:ext uri="{FF2B5EF4-FFF2-40B4-BE49-F238E27FC236}">
                <a16:creationId xmlns:a16="http://schemas.microsoft.com/office/drawing/2014/main" id="{6DC54BE8-7545-E0A1-F53D-5E081ECE1226}"/>
              </a:ext>
            </a:extLst>
          </xdr:cNvPr>
          <xdr:cNvGrpSpPr>
            <a:grpSpLocks/>
          </xdr:cNvGrpSpPr>
        </xdr:nvGrpSpPr>
        <xdr:grpSpPr bwMode="auto">
          <a:xfrm>
            <a:off x="406" y="215"/>
            <a:ext cx="35" cy="2"/>
            <a:chOff x="406" y="215"/>
            <a:chExt cx="35" cy="2"/>
          </a:xfrm>
        </xdr:grpSpPr>
        <xdr:sp macro="" textlink="">
          <xdr:nvSpPr>
            <xdr:cNvPr id="777" name="Line 5">
              <a:extLst>
                <a:ext uri="{FF2B5EF4-FFF2-40B4-BE49-F238E27FC236}">
                  <a16:creationId xmlns:a16="http://schemas.microsoft.com/office/drawing/2014/main" id="{B4205F7E-CC1B-29B2-5E68-F3EEF285B283}"/>
                </a:ext>
              </a:extLst>
            </xdr:cNvPr>
            <xdr:cNvSpPr>
              <a:spLocks noChangeShapeType="1"/>
            </xdr:cNvSpPr>
          </xdr:nvSpPr>
          <xdr:spPr bwMode="auto">
            <a:xfrm>
              <a:off x="441"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778" name="Line 6">
              <a:extLst>
                <a:ext uri="{FF2B5EF4-FFF2-40B4-BE49-F238E27FC236}">
                  <a16:creationId xmlns:a16="http://schemas.microsoft.com/office/drawing/2014/main" id="{0586FA2F-9622-7347-663D-61E6FCE9FDB7}"/>
                </a:ext>
              </a:extLst>
            </xdr:cNvPr>
            <xdr:cNvSpPr>
              <a:spLocks noChangeShapeType="1"/>
            </xdr:cNvSpPr>
          </xdr:nvSpPr>
          <xdr:spPr bwMode="auto">
            <a:xfrm>
              <a:off x="406" y="215"/>
              <a:ext cx="3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744" name="Group 7">
            <a:extLst>
              <a:ext uri="{FF2B5EF4-FFF2-40B4-BE49-F238E27FC236}">
                <a16:creationId xmlns:a16="http://schemas.microsoft.com/office/drawing/2014/main" id="{242199A3-A665-8E64-9504-7825C18ACB95}"/>
              </a:ext>
            </a:extLst>
          </xdr:cNvPr>
          <xdr:cNvGrpSpPr>
            <a:grpSpLocks/>
          </xdr:cNvGrpSpPr>
        </xdr:nvGrpSpPr>
        <xdr:grpSpPr bwMode="auto">
          <a:xfrm>
            <a:off x="346" y="215"/>
            <a:ext cx="26" cy="2"/>
            <a:chOff x="346" y="215"/>
            <a:chExt cx="26" cy="2"/>
          </a:xfrm>
        </xdr:grpSpPr>
        <xdr:sp macro="" textlink="">
          <xdr:nvSpPr>
            <xdr:cNvPr id="775" name="Line 8">
              <a:extLst>
                <a:ext uri="{FF2B5EF4-FFF2-40B4-BE49-F238E27FC236}">
                  <a16:creationId xmlns:a16="http://schemas.microsoft.com/office/drawing/2014/main" id="{2A365935-D687-7322-9A17-E226A142FC9E}"/>
                </a:ext>
              </a:extLst>
            </xdr:cNvPr>
            <xdr:cNvSpPr>
              <a:spLocks noChangeShapeType="1"/>
            </xdr:cNvSpPr>
          </xdr:nvSpPr>
          <xdr:spPr bwMode="auto">
            <a:xfrm>
              <a:off x="346"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776" name="Line 9">
              <a:extLst>
                <a:ext uri="{FF2B5EF4-FFF2-40B4-BE49-F238E27FC236}">
                  <a16:creationId xmlns:a16="http://schemas.microsoft.com/office/drawing/2014/main" id="{743B5F17-FFC6-9D57-FE8E-B4E6227A9495}"/>
                </a:ext>
              </a:extLst>
            </xdr:cNvPr>
            <xdr:cNvSpPr>
              <a:spLocks noChangeShapeType="1"/>
            </xdr:cNvSpPr>
          </xdr:nvSpPr>
          <xdr:spPr bwMode="auto">
            <a:xfrm>
              <a:off x="346" y="215"/>
              <a:ext cx="26"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745" name="Group 10">
            <a:extLst>
              <a:ext uri="{FF2B5EF4-FFF2-40B4-BE49-F238E27FC236}">
                <a16:creationId xmlns:a16="http://schemas.microsoft.com/office/drawing/2014/main" id="{0A32BA96-6F69-01EC-ADD0-CA3048EEBBD9}"/>
              </a:ext>
            </a:extLst>
          </xdr:cNvPr>
          <xdr:cNvGrpSpPr>
            <a:grpSpLocks/>
          </xdr:cNvGrpSpPr>
        </xdr:nvGrpSpPr>
        <xdr:grpSpPr bwMode="auto">
          <a:xfrm>
            <a:off x="525" y="215"/>
            <a:ext cx="35" cy="2"/>
            <a:chOff x="406" y="215"/>
            <a:chExt cx="35" cy="2"/>
          </a:xfrm>
        </xdr:grpSpPr>
        <xdr:sp macro="" textlink="">
          <xdr:nvSpPr>
            <xdr:cNvPr id="773" name="Line 11">
              <a:extLst>
                <a:ext uri="{FF2B5EF4-FFF2-40B4-BE49-F238E27FC236}">
                  <a16:creationId xmlns:a16="http://schemas.microsoft.com/office/drawing/2014/main" id="{6271DF94-F93E-839C-95EC-5D4F986781D8}"/>
                </a:ext>
              </a:extLst>
            </xdr:cNvPr>
            <xdr:cNvSpPr>
              <a:spLocks noChangeShapeType="1"/>
            </xdr:cNvSpPr>
          </xdr:nvSpPr>
          <xdr:spPr bwMode="auto">
            <a:xfrm>
              <a:off x="441"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774" name="Line 12">
              <a:extLst>
                <a:ext uri="{FF2B5EF4-FFF2-40B4-BE49-F238E27FC236}">
                  <a16:creationId xmlns:a16="http://schemas.microsoft.com/office/drawing/2014/main" id="{8B864D7F-3C25-63CF-1525-4638F8BBF0BF}"/>
                </a:ext>
              </a:extLst>
            </xdr:cNvPr>
            <xdr:cNvSpPr>
              <a:spLocks noChangeShapeType="1"/>
            </xdr:cNvSpPr>
          </xdr:nvSpPr>
          <xdr:spPr bwMode="auto">
            <a:xfrm>
              <a:off x="406" y="215"/>
              <a:ext cx="3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746" name="Group 13">
            <a:extLst>
              <a:ext uri="{FF2B5EF4-FFF2-40B4-BE49-F238E27FC236}">
                <a16:creationId xmlns:a16="http://schemas.microsoft.com/office/drawing/2014/main" id="{CED97C0A-703B-D373-E10D-618FFED41E00}"/>
              </a:ext>
            </a:extLst>
          </xdr:cNvPr>
          <xdr:cNvGrpSpPr>
            <a:grpSpLocks/>
          </xdr:cNvGrpSpPr>
        </xdr:nvGrpSpPr>
        <xdr:grpSpPr bwMode="auto">
          <a:xfrm>
            <a:off x="470" y="215"/>
            <a:ext cx="26" cy="2"/>
            <a:chOff x="346" y="215"/>
            <a:chExt cx="26" cy="2"/>
          </a:xfrm>
        </xdr:grpSpPr>
        <xdr:sp macro="" textlink="">
          <xdr:nvSpPr>
            <xdr:cNvPr id="771" name="Line 14">
              <a:extLst>
                <a:ext uri="{FF2B5EF4-FFF2-40B4-BE49-F238E27FC236}">
                  <a16:creationId xmlns:a16="http://schemas.microsoft.com/office/drawing/2014/main" id="{F565BE6C-57DF-2309-9064-461179353B68}"/>
                </a:ext>
              </a:extLst>
            </xdr:cNvPr>
            <xdr:cNvSpPr>
              <a:spLocks noChangeShapeType="1"/>
            </xdr:cNvSpPr>
          </xdr:nvSpPr>
          <xdr:spPr bwMode="auto">
            <a:xfrm>
              <a:off x="346"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772" name="Line 15">
              <a:extLst>
                <a:ext uri="{FF2B5EF4-FFF2-40B4-BE49-F238E27FC236}">
                  <a16:creationId xmlns:a16="http://schemas.microsoft.com/office/drawing/2014/main" id="{1A5C2838-E612-16A6-A0BC-F396F846699C}"/>
                </a:ext>
              </a:extLst>
            </xdr:cNvPr>
            <xdr:cNvSpPr>
              <a:spLocks noChangeShapeType="1"/>
            </xdr:cNvSpPr>
          </xdr:nvSpPr>
          <xdr:spPr bwMode="auto">
            <a:xfrm>
              <a:off x="346" y="215"/>
              <a:ext cx="26"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747" name="Group 16">
            <a:extLst>
              <a:ext uri="{FF2B5EF4-FFF2-40B4-BE49-F238E27FC236}">
                <a16:creationId xmlns:a16="http://schemas.microsoft.com/office/drawing/2014/main" id="{FA764347-C328-29BE-4D03-CFED2B9894E5}"/>
              </a:ext>
            </a:extLst>
          </xdr:cNvPr>
          <xdr:cNvGrpSpPr>
            <a:grpSpLocks/>
          </xdr:cNvGrpSpPr>
        </xdr:nvGrpSpPr>
        <xdr:grpSpPr bwMode="auto">
          <a:xfrm>
            <a:off x="766" y="215"/>
            <a:ext cx="35" cy="2"/>
            <a:chOff x="406" y="215"/>
            <a:chExt cx="35" cy="2"/>
          </a:xfrm>
        </xdr:grpSpPr>
        <xdr:sp macro="" textlink="">
          <xdr:nvSpPr>
            <xdr:cNvPr id="769" name="Line 17">
              <a:extLst>
                <a:ext uri="{FF2B5EF4-FFF2-40B4-BE49-F238E27FC236}">
                  <a16:creationId xmlns:a16="http://schemas.microsoft.com/office/drawing/2014/main" id="{BE8CFED3-FA88-4A19-ABFD-66A9A1EB2F0F}"/>
                </a:ext>
              </a:extLst>
            </xdr:cNvPr>
            <xdr:cNvSpPr>
              <a:spLocks noChangeShapeType="1"/>
            </xdr:cNvSpPr>
          </xdr:nvSpPr>
          <xdr:spPr bwMode="auto">
            <a:xfrm>
              <a:off x="441"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770" name="Line 18">
              <a:extLst>
                <a:ext uri="{FF2B5EF4-FFF2-40B4-BE49-F238E27FC236}">
                  <a16:creationId xmlns:a16="http://schemas.microsoft.com/office/drawing/2014/main" id="{F41F2B49-3762-E65E-2C1A-6B10D94F027B}"/>
                </a:ext>
              </a:extLst>
            </xdr:cNvPr>
            <xdr:cNvSpPr>
              <a:spLocks noChangeShapeType="1"/>
            </xdr:cNvSpPr>
          </xdr:nvSpPr>
          <xdr:spPr bwMode="auto">
            <a:xfrm>
              <a:off x="406" y="215"/>
              <a:ext cx="3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748" name="Group 19">
            <a:extLst>
              <a:ext uri="{FF2B5EF4-FFF2-40B4-BE49-F238E27FC236}">
                <a16:creationId xmlns:a16="http://schemas.microsoft.com/office/drawing/2014/main" id="{5B79C994-3985-5C48-1486-4DFC0634B721}"/>
              </a:ext>
            </a:extLst>
          </xdr:cNvPr>
          <xdr:cNvGrpSpPr>
            <a:grpSpLocks/>
          </xdr:cNvGrpSpPr>
        </xdr:nvGrpSpPr>
        <xdr:grpSpPr bwMode="auto">
          <a:xfrm>
            <a:off x="718" y="215"/>
            <a:ext cx="26" cy="2"/>
            <a:chOff x="346" y="215"/>
            <a:chExt cx="26" cy="2"/>
          </a:xfrm>
        </xdr:grpSpPr>
        <xdr:sp macro="" textlink="">
          <xdr:nvSpPr>
            <xdr:cNvPr id="767" name="Line 20">
              <a:extLst>
                <a:ext uri="{FF2B5EF4-FFF2-40B4-BE49-F238E27FC236}">
                  <a16:creationId xmlns:a16="http://schemas.microsoft.com/office/drawing/2014/main" id="{78114D91-8D1F-0E32-B25A-A3495A9578F6}"/>
                </a:ext>
              </a:extLst>
            </xdr:cNvPr>
            <xdr:cNvSpPr>
              <a:spLocks noChangeShapeType="1"/>
            </xdr:cNvSpPr>
          </xdr:nvSpPr>
          <xdr:spPr bwMode="auto">
            <a:xfrm>
              <a:off x="346"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768" name="Line 21">
              <a:extLst>
                <a:ext uri="{FF2B5EF4-FFF2-40B4-BE49-F238E27FC236}">
                  <a16:creationId xmlns:a16="http://schemas.microsoft.com/office/drawing/2014/main" id="{50CB30FF-387B-D857-B366-D5BD862DD81B}"/>
                </a:ext>
              </a:extLst>
            </xdr:cNvPr>
            <xdr:cNvSpPr>
              <a:spLocks noChangeShapeType="1"/>
            </xdr:cNvSpPr>
          </xdr:nvSpPr>
          <xdr:spPr bwMode="auto">
            <a:xfrm>
              <a:off x="346" y="215"/>
              <a:ext cx="26"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749" name="Group 22">
            <a:extLst>
              <a:ext uri="{FF2B5EF4-FFF2-40B4-BE49-F238E27FC236}">
                <a16:creationId xmlns:a16="http://schemas.microsoft.com/office/drawing/2014/main" id="{52E867D4-5EBF-CF4D-6050-8D36339EF9C1}"/>
              </a:ext>
            </a:extLst>
          </xdr:cNvPr>
          <xdr:cNvGrpSpPr>
            <a:grpSpLocks/>
          </xdr:cNvGrpSpPr>
        </xdr:nvGrpSpPr>
        <xdr:grpSpPr bwMode="auto">
          <a:xfrm>
            <a:off x="616" y="215"/>
            <a:ext cx="9" cy="2"/>
            <a:chOff x="616" y="215"/>
            <a:chExt cx="9" cy="2"/>
          </a:xfrm>
        </xdr:grpSpPr>
        <xdr:sp macro="" textlink="">
          <xdr:nvSpPr>
            <xdr:cNvPr id="765" name="Line 23">
              <a:extLst>
                <a:ext uri="{FF2B5EF4-FFF2-40B4-BE49-F238E27FC236}">
                  <a16:creationId xmlns:a16="http://schemas.microsoft.com/office/drawing/2014/main" id="{8EBD8131-4745-84C4-CC60-B9A9C16C36E0}"/>
                </a:ext>
              </a:extLst>
            </xdr:cNvPr>
            <xdr:cNvSpPr>
              <a:spLocks noChangeShapeType="1"/>
            </xdr:cNvSpPr>
          </xdr:nvSpPr>
          <xdr:spPr bwMode="auto">
            <a:xfrm>
              <a:off x="625"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766" name="Line 24">
              <a:extLst>
                <a:ext uri="{FF2B5EF4-FFF2-40B4-BE49-F238E27FC236}">
                  <a16:creationId xmlns:a16="http://schemas.microsoft.com/office/drawing/2014/main" id="{CAFC9E77-8F74-C960-820F-F72C4121FB42}"/>
                </a:ext>
              </a:extLst>
            </xdr:cNvPr>
            <xdr:cNvSpPr>
              <a:spLocks noChangeShapeType="1"/>
            </xdr:cNvSpPr>
          </xdr:nvSpPr>
          <xdr:spPr bwMode="auto">
            <a:xfrm flipV="1">
              <a:off x="616" y="215"/>
              <a:ext cx="9"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750" name="Group 25">
            <a:extLst>
              <a:ext uri="{FF2B5EF4-FFF2-40B4-BE49-F238E27FC236}">
                <a16:creationId xmlns:a16="http://schemas.microsoft.com/office/drawing/2014/main" id="{1209A5D3-4553-CEE9-2570-6F7937ED973A}"/>
              </a:ext>
            </a:extLst>
          </xdr:cNvPr>
          <xdr:cNvGrpSpPr>
            <a:grpSpLocks/>
          </xdr:cNvGrpSpPr>
        </xdr:nvGrpSpPr>
        <xdr:grpSpPr bwMode="auto">
          <a:xfrm>
            <a:off x="579" y="215"/>
            <a:ext cx="9" cy="2"/>
            <a:chOff x="579" y="215"/>
            <a:chExt cx="9" cy="2"/>
          </a:xfrm>
        </xdr:grpSpPr>
        <xdr:sp macro="" textlink="">
          <xdr:nvSpPr>
            <xdr:cNvPr id="763" name="Line 26">
              <a:extLst>
                <a:ext uri="{FF2B5EF4-FFF2-40B4-BE49-F238E27FC236}">
                  <a16:creationId xmlns:a16="http://schemas.microsoft.com/office/drawing/2014/main" id="{3B447BF6-99E0-0D27-DA00-1BABA9984AD4}"/>
                </a:ext>
              </a:extLst>
            </xdr:cNvPr>
            <xdr:cNvSpPr>
              <a:spLocks noChangeShapeType="1"/>
            </xdr:cNvSpPr>
          </xdr:nvSpPr>
          <xdr:spPr bwMode="auto">
            <a:xfrm>
              <a:off x="579"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764" name="Line 27">
              <a:extLst>
                <a:ext uri="{FF2B5EF4-FFF2-40B4-BE49-F238E27FC236}">
                  <a16:creationId xmlns:a16="http://schemas.microsoft.com/office/drawing/2014/main" id="{C3F65214-127D-72AD-3499-D5766DD388C1}"/>
                </a:ext>
              </a:extLst>
            </xdr:cNvPr>
            <xdr:cNvSpPr>
              <a:spLocks noChangeShapeType="1"/>
            </xdr:cNvSpPr>
          </xdr:nvSpPr>
          <xdr:spPr bwMode="auto">
            <a:xfrm flipV="1">
              <a:off x="579" y="215"/>
              <a:ext cx="9"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751" name="Group 28">
            <a:extLst>
              <a:ext uri="{FF2B5EF4-FFF2-40B4-BE49-F238E27FC236}">
                <a16:creationId xmlns:a16="http://schemas.microsoft.com/office/drawing/2014/main" id="{CBC3DF8A-8A0F-3883-6122-3CE514C11282}"/>
              </a:ext>
            </a:extLst>
          </xdr:cNvPr>
          <xdr:cNvGrpSpPr>
            <a:grpSpLocks/>
          </xdr:cNvGrpSpPr>
        </xdr:nvGrpSpPr>
        <xdr:grpSpPr bwMode="auto">
          <a:xfrm>
            <a:off x="642" y="215"/>
            <a:ext cx="9" cy="2"/>
            <a:chOff x="579" y="215"/>
            <a:chExt cx="9" cy="2"/>
          </a:xfrm>
        </xdr:grpSpPr>
        <xdr:sp macro="" textlink="">
          <xdr:nvSpPr>
            <xdr:cNvPr id="761" name="Line 29">
              <a:extLst>
                <a:ext uri="{FF2B5EF4-FFF2-40B4-BE49-F238E27FC236}">
                  <a16:creationId xmlns:a16="http://schemas.microsoft.com/office/drawing/2014/main" id="{71B17433-AF18-ABC0-2DBE-13CF2039159A}"/>
                </a:ext>
              </a:extLst>
            </xdr:cNvPr>
            <xdr:cNvSpPr>
              <a:spLocks noChangeShapeType="1"/>
            </xdr:cNvSpPr>
          </xdr:nvSpPr>
          <xdr:spPr bwMode="auto">
            <a:xfrm>
              <a:off x="579"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762" name="Line 30">
              <a:extLst>
                <a:ext uri="{FF2B5EF4-FFF2-40B4-BE49-F238E27FC236}">
                  <a16:creationId xmlns:a16="http://schemas.microsoft.com/office/drawing/2014/main" id="{185DCC1A-7151-016D-5F60-ADF790A1C503}"/>
                </a:ext>
              </a:extLst>
            </xdr:cNvPr>
            <xdr:cNvSpPr>
              <a:spLocks noChangeShapeType="1"/>
            </xdr:cNvSpPr>
          </xdr:nvSpPr>
          <xdr:spPr bwMode="auto">
            <a:xfrm flipV="1">
              <a:off x="579" y="215"/>
              <a:ext cx="9"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752" name="Group 31">
            <a:extLst>
              <a:ext uri="{FF2B5EF4-FFF2-40B4-BE49-F238E27FC236}">
                <a16:creationId xmlns:a16="http://schemas.microsoft.com/office/drawing/2014/main" id="{6C6916B2-7D6A-0772-D3EF-8CDCEBC669FD}"/>
              </a:ext>
            </a:extLst>
          </xdr:cNvPr>
          <xdr:cNvGrpSpPr>
            <a:grpSpLocks/>
          </xdr:cNvGrpSpPr>
        </xdr:nvGrpSpPr>
        <xdr:grpSpPr bwMode="auto">
          <a:xfrm>
            <a:off x="677" y="215"/>
            <a:ext cx="9" cy="2"/>
            <a:chOff x="616" y="215"/>
            <a:chExt cx="9" cy="2"/>
          </a:xfrm>
        </xdr:grpSpPr>
        <xdr:sp macro="" textlink="">
          <xdr:nvSpPr>
            <xdr:cNvPr id="759" name="Line 32">
              <a:extLst>
                <a:ext uri="{FF2B5EF4-FFF2-40B4-BE49-F238E27FC236}">
                  <a16:creationId xmlns:a16="http://schemas.microsoft.com/office/drawing/2014/main" id="{DE590F81-CF0A-6A19-6C38-5E89AE24174B}"/>
                </a:ext>
              </a:extLst>
            </xdr:cNvPr>
            <xdr:cNvSpPr>
              <a:spLocks noChangeShapeType="1"/>
            </xdr:cNvSpPr>
          </xdr:nvSpPr>
          <xdr:spPr bwMode="auto">
            <a:xfrm>
              <a:off x="625"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760" name="Line 33">
              <a:extLst>
                <a:ext uri="{FF2B5EF4-FFF2-40B4-BE49-F238E27FC236}">
                  <a16:creationId xmlns:a16="http://schemas.microsoft.com/office/drawing/2014/main" id="{EC38EE7A-1BF8-2555-1087-C5CB66CE5627}"/>
                </a:ext>
              </a:extLst>
            </xdr:cNvPr>
            <xdr:cNvSpPr>
              <a:spLocks noChangeShapeType="1"/>
            </xdr:cNvSpPr>
          </xdr:nvSpPr>
          <xdr:spPr bwMode="auto">
            <a:xfrm flipV="1">
              <a:off x="616" y="215"/>
              <a:ext cx="9"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753" name="Group 34">
            <a:extLst>
              <a:ext uri="{FF2B5EF4-FFF2-40B4-BE49-F238E27FC236}">
                <a16:creationId xmlns:a16="http://schemas.microsoft.com/office/drawing/2014/main" id="{1D82B8E2-63B4-61A6-C53E-4056C3F4439D}"/>
              </a:ext>
            </a:extLst>
          </xdr:cNvPr>
          <xdr:cNvGrpSpPr>
            <a:grpSpLocks/>
          </xdr:cNvGrpSpPr>
        </xdr:nvGrpSpPr>
        <xdr:grpSpPr bwMode="auto">
          <a:xfrm>
            <a:off x="870" y="215"/>
            <a:ext cx="4" cy="2"/>
            <a:chOff x="870" y="215"/>
            <a:chExt cx="4" cy="2"/>
          </a:xfrm>
        </xdr:grpSpPr>
        <xdr:sp macro="" textlink="">
          <xdr:nvSpPr>
            <xdr:cNvPr id="757" name="Line 35">
              <a:extLst>
                <a:ext uri="{FF2B5EF4-FFF2-40B4-BE49-F238E27FC236}">
                  <a16:creationId xmlns:a16="http://schemas.microsoft.com/office/drawing/2014/main" id="{B606F60D-1E0A-A2B4-3DE2-62713AFDE3E2}"/>
                </a:ext>
              </a:extLst>
            </xdr:cNvPr>
            <xdr:cNvSpPr>
              <a:spLocks noChangeShapeType="1"/>
            </xdr:cNvSpPr>
          </xdr:nvSpPr>
          <xdr:spPr bwMode="auto">
            <a:xfrm>
              <a:off x="874"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758" name="Line 36">
              <a:extLst>
                <a:ext uri="{FF2B5EF4-FFF2-40B4-BE49-F238E27FC236}">
                  <a16:creationId xmlns:a16="http://schemas.microsoft.com/office/drawing/2014/main" id="{65A65B60-11BF-E22E-2B52-488E9A632E28}"/>
                </a:ext>
              </a:extLst>
            </xdr:cNvPr>
            <xdr:cNvSpPr>
              <a:spLocks noChangeShapeType="1"/>
            </xdr:cNvSpPr>
          </xdr:nvSpPr>
          <xdr:spPr bwMode="auto">
            <a:xfrm flipV="1">
              <a:off x="870" y="215"/>
              <a:ext cx="4"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754" name="Group 37">
            <a:extLst>
              <a:ext uri="{FF2B5EF4-FFF2-40B4-BE49-F238E27FC236}">
                <a16:creationId xmlns:a16="http://schemas.microsoft.com/office/drawing/2014/main" id="{1E6DA699-A481-F5CE-40C5-8DC62C3E2486}"/>
              </a:ext>
            </a:extLst>
          </xdr:cNvPr>
          <xdr:cNvGrpSpPr>
            <a:grpSpLocks/>
          </xdr:cNvGrpSpPr>
        </xdr:nvGrpSpPr>
        <xdr:grpSpPr bwMode="auto">
          <a:xfrm>
            <a:off x="818" y="215"/>
            <a:ext cx="4" cy="2"/>
            <a:chOff x="818" y="215"/>
            <a:chExt cx="4" cy="2"/>
          </a:xfrm>
        </xdr:grpSpPr>
        <xdr:sp macro="" textlink="">
          <xdr:nvSpPr>
            <xdr:cNvPr id="755" name="Line 38">
              <a:extLst>
                <a:ext uri="{FF2B5EF4-FFF2-40B4-BE49-F238E27FC236}">
                  <a16:creationId xmlns:a16="http://schemas.microsoft.com/office/drawing/2014/main" id="{BA735A55-9F7E-ED8D-0C6E-E8539AAD494A}"/>
                </a:ext>
              </a:extLst>
            </xdr:cNvPr>
            <xdr:cNvSpPr>
              <a:spLocks noChangeShapeType="1"/>
            </xdr:cNvSpPr>
          </xdr:nvSpPr>
          <xdr:spPr bwMode="auto">
            <a:xfrm>
              <a:off x="818"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756" name="Line 39">
              <a:extLst>
                <a:ext uri="{FF2B5EF4-FFF2-40B4-BE49-F238E27FC236}">
                  <a16:creationId xmlns:a16="http://schemas.microsoft.com/office/drawing/2014/main" id="{A14774DD-A316-44D3-3ABE-3670165506EC}"/>
                </a:ext>
              </a:extLst>
            </xdr:cNvPr>
            <xdr:cNvSpPr>
              <a:spLocks noChangeShapeType="1"/>
            </xdr:cNvSpPr>
          </xdr:nvSpPr>
          <xdr:spPr bwMode="auto">
            <a:xfrm flipV="1">
              <a:off x="818" y="215"/>
              <a:ext cx="4"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clientData/>
  </xdr:twoCellAnchor>
  <xdr:twoCellAnchor>
    <xdr:from>
      <xdr:col>4</xdr:col>
      <xdr:colOff>190500</xdr:colOff>
      <xdr:row>293</xdr:row>
      <xdr:rowOff>104775</xdr:rowOff>
    </xdr:from>
    <xdr:to>
      <xdr:col>13</xdr:col>
      <xdr:colOff>0</xdr:colOff>
      <xdr:row>293</xdr:row>
      <xdr:rowOff>123825</xdr:rowOff>
    </xdr:to>
    <xdr:grpSp>
      <xdr:nvGrpSpPr>
        <xdr:cNvPr id="779" name="Group 3">
          <a:extLst>
            <a:ext uri="{FF2B5EF4-FFF2-40B4-BE49-F238E27FC236}">
              <a16:creationId xmlns:a16="http://schemas.microsoft.com/office/drawing/2014/main" id="{FADC6063-2075-42A1-AF45-2D074A6EF0B6}"/>
            </a:ext>
          </a:extLst>
        </xdr:cNvPr>
        <xdr:cNvGrpSpPr>
          <a:grpSpLocks/>
        </xdr:cNvGrpSpPr>
      </xdr:nvGrpSpPr>
      <xdr:grpSpPr bwMode="auto">
        <a:xfrm>
          <a:off x="3209925" y="49291875"/>
          <a:ext cx="5295900" cy="19050"/>
          <a:chOff x="346" y="215"/>
          <a:chExt cx="528" cy="2"/>
        </a:xfrm>
      </xdr:grpSpPr>
      <xdr:grpSp>
        <xdr:nvGrpSpPr>
          <xdr:cNvPr id="780" name="Group 4">
            <a:extLst>
              <a:ext uri="{FF2B5EF4-FFF2-40B4-BE49-F238E27FC236}">
                <a16:creationId xmlns:a16="http://schemas.microsoft.com/office/drawing/2014/main" id="{A86B6351-229A-0BAD-50A3-EEDB80796CC6}"/>
              </a:ext>
            </a:extLst>
          </xdr:cNvPr>
          <xdr:cNvGrpSpPr>
            <a:grpSpLocks/>
          </xdr:cNvGrpSpPr>
        </xdr:nvGrpSpPr>
        <xdr:grpSpPr bwMode="auto">
          <a:xfrm>
            <a:off x="406" y="215"/>
            <a:ext cx="35" cy="2"/>
            <a:chOff x="406" y="215"/>
            <a:chExt cx="35" cy="2"/>
          </a:xfrm>
        </xdr:grpSpPr>
        <xdr:sp macro="" textlink="">
          <xdr:nvSpPr>
            <xdr:cNvPr id="814" name="Line 5">
              <a:extLst>
                <a:ext uri="{FF2B5EF4-FFF2-40B4-BE49-F238E27FC236}">
                  <a16:creationId xmlns:a16="http://schemas.microsoft.com/office/drawing/2014/main" id="{F3EDA272-911F-AF05-9810-C7817E73E5BC}"/>
                </a:ext>
              </a:extLst>
            </xdr:cNvPr>
            <xdr:cNvSpPr>
              <a:spLocks noChangeShapeType="1"/>
            </xdr:cNvSpPr>
          </xdr:nvSpPr>
          <xdr:spPr bwMode="auto">
            <a:xfrm>
              <a:off x="441"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815" name="Line 6">
              <a:extLst>
                <a:ext uri="{FF2B5EF4-FFF2-40B4-BE49-F238E27FC236}">
                  <a16:creationId xmlns:a16="http://schemas.microsoft.com/office/drawing/2014/main" id="{1CBDBE4F-2AAD-3C19-867A-BA49D8626443}"/>
                </a:ext>
              </a:extLst>
            </xdr:cNvPr>
            <xdr:cNvSpPr>
              <a:spLocks noChangeShapeType="1"/>
            </xdr:cNvSpPr>
          </xdr:nvSpPr>
          <xdr:spPr bwMode="auto">
            <a:xfrm>
              <a:off x="406" y="215"/>
              <a:ext cx="3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781" name="Group 7">
            <a:extLst>
              <a:ext uri="{FF2B5EF4-FFF2-40B4-BE49-F238E27FC236}">
                <a16:creationId xmlns:a16="http://schemas.microsoft.com/office/drawing/2014/main" id="{B42F9427-4F01-66FE-81DD-0AD61B1E8EBD}"/>
              </a:ext>
            </a:extLst>
          </xdr:cNvPr>
          <xdr:cNvGrpSpPr>
            <a:grpSpLocks/>
          </xdr:cNvGrpSpPr>
        </xdr:nvGrpSpPr>
        <xdr:grpSpPr bwMode="auto">
          <a:xfrm>
            <a:off x="346" y="215"/>
            <a:ext cx="26" cy="2"/>
            <a:chOff x="346" y="215"/>
            <a:chExt cx="26" cy="2"/>
          </a:xfrm>
        </xdr:grpSpPr>
        <xdr:sp macro="" textlink="">
          <xdr:nvSpPr>
            <xdr:cNvPr id="812" name="Line 8">
              <a:extLst>
                <a:ext uri="{FF2B5EF4-FFF2-40B4-BE49-F238E27FC236}">
                  <a16:creationId xmlns:a16="http://schemas.microsoft.com/office/drawing/2014/main" id="{24A89470-D502-04A0-984F-67533BA84F65}"/>
                </a:ext>
              </a:extLst>
            </xdr:cNvPr>
            <xdr:cNvSpPr>
              <a:spLocks noChangeShapeType="1"/>
            </xdr:cNvSpPr>
          </xdr:nvSpPr>
          <xdr:spPr bwMode="auto">
            <a:xfrm>
              <a:off x="346"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813" name="Line 9">
              <a:extLst>
                <a:ext uri="{FF2B5EF4-FFF2-40B4-BE49-F238E27FC236}">
                  <a16:creationId xmlns:a16="http://schemas.microsoft.com/office/drawing/2014/main" id="{28DB6448-6268-7695-8BD3-ABBD9F022DFE}"/>
                </a:ext>
              </a:extLst>
            </xdr:cNvPr>
            <xdr:cNvSpPr>
              <a:spLocks noChangeShapeType="1"/>
            </xdr:cNvSpPr>
          </xdr:nvSpPr>
          <xdr:spPr bwMode="auto">
            <a:xfrm>
              <a:off x="346" y="215"/>
              <a:ext cx="26"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782" name="Group 10">
            <a:extLst>
              <a:ext uri="{FF2B5EF4-FFF2-40B4-BE49-F238E27FC236}">
                <a16:creationId xmlns:a16="http://schemas.microsoft.com/office/drawing/2014/main" id="{6FC0DC19-0B2D-3C0D-FFE4-ECAA1FA2BEC7}"/>
              </a:ext>
            </a:extLst>
          </xdr:cNvPr>
          <xdr:cNvGrpSpPr>
            <a:grpSpLocks/>
          </xdr:cNvGrpSpPr>
        </xdr:nvGrpSpPr>
        <xdr:grpSpPr bwMode="auto">
          <a:xfrm>
            <a:off x="525" y="215"/>
            <a:ext cx="35" cy="2"/>
            <a:chOff x="406" y="215"/>
            <a:chExt cx="35" cy="2"/>
          </a:xfrm>
        </xdr:grpSpPr>
        <xdr:sp macro="" textlink="">
          <xdr:nvSpPr>
            <xdr:cNvPr id="810" name="Line 11">
              <a:extLst>
                <a:ext uri="{FF2B5EF4-FFF2-40B4-BE49-F238E27FC236}">
                  <a16:creationId xmlns:a16="http://schemas.microsoft.com/office/drawing/2014/main" id="{099DC55A-CF85-AE89-B367-214D645F02F3}"/>
                </a:ext>
              </a:extLst>
            </xdr:cNvPr>
            <xdr:cNvSpPr>
              <a:spLocks noChangeShapeType="1"/>
            </xdr:cNvSpPr>
          </xdr:nvSpPr>
          <xdr:spPr bwMode="auto">
            <a:xfrm>
              <a:off x="441"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811" name="Line 12">
              <a:extLst>
                <a:ext uri="{FF2B5EF4-FFF2-40B4-BE49-F238E27FC236}">
                  <a16:creationId xmlns:a16="http://schemas.microsoft.com/office/drawing/2014/main" id="{78D5B9C9-E58A-6900-9262-897EDFABE4F8}"/>
                </a:ext>
              </a:extLst>
            </xdr:cNvPr>
            <xdr:cNvSpPr>
              <a:spLocks noChangeShapeType="1"/>
            </xdr:cNvSpPr>
          </xdr:nvSpPr>
          <xdr:spPr bwMode="auto">
            <a:xfrm>
              <a:off x="406" y="215"/>
              <a:ext cx="3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783" name="Group 13">
            <a:extLst>
              <a:ext uri="{FF2B5EF4-FFF2-40B4-BE49-F238E27FC236}">
                <a16:creationId xmlns:a16="http://schemas.microsoft.com/office/drawing/2014/main" id="{E6B8F94B-9641-705C-4258-3930A4E7CA11}"/>
              </a:ext>
            </a:extLst>
          </xdr:cNvPr>
          <xdr:cNvGrpSpPr>
            <a:grpSpLocks/>
          </xdr:cNvGrpSpPr>
        </xdr:nvGrpSpPr>
        <xdr:grpSpPr bwMode="auto">
          <a:xfrm>
            <a:off x="470" y="215"/>
            <a:ext cx="26" cy="2"/>
            <a:chOff x="346" y="215"/>
            <a:chExt cx="26" cy="2"/>
          </a:xfrm>
        </xdr:grpSpPr>
        <xdr:sp macro="" textlink="">
          <xdr:nvSpPr>
            <xdr:cNvPr id="808" name="Line 14">
              <a:extLst>
                <a:ext uri="{FF2B5EF4-FFF2-40B4-BE49-F238E27FC236}">
                  <a16:creationId xmlns:a16="http://schemas.microsoft.com/office/drawing/2014/main" id="{359D847C-A2C3-6C10-49F7-11DD6A9B3242}"/>
                </a:ext>
              </a:extLst>
            </xdr:cNvPr>
            <xdr:cNvSpPr>
              <a:spLocks noChangeShapeType="1"/>
            </xdr:cNvSpPr>
          </xdr:nvSpPr>
          <xdr:spPr bwMode="auto">
            <a:xfrm>
              <a:off x="346"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809" name="Line 15">
              <a:extLst>
                <a:ext uri="{FF2B5EF4-FFF2-40B4-BE49-F238E27FC236}">
                  <a16:creationId xmlns:a16="http://schemas.microsoft.com/office/drawing/2014/main" id="{46FE005C-BC1D-B112-7945-7915B15A5ACF}"/>
                </a:ext>
              </a:extLst>
            </xdr:cNvPr>
            <xdr:cNvSpPr>
              <a:spLocks noChangeShapeType="1"/>
            </xdr:cNvSpPr>
          </xdr:nvSpPr>
          <xdr:spPr bwMode="auto">
            <a:xfrm>
              <a:off x="346" y="215"/>
              <a:ext cx="26"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784" name="Group 16">
            <a:extLst>
              <a:ext uri="{FF2B5EF4-FFF2-40B4-BE49-F238E27FC236}">
                <a16:creationId xmlns:a16="http://schemas.microsoft.com/office/drawing/2014/main" id="{D7D11AB1-4971-1508-4636-4C4B513F5441}"/>
              </a:ext>
            </a:extLst>
          </xdr:cNvPr>
          <xdr:cNvGrpSpPr>
            <a:grpSpLocks/>
          </xdr:cNvGrpSpPr>
        </xdr:nvGrpSpPr>
        <xdr:grpSpPr bwMode="auto">
          <a:xfrm>
            <a:off x="766" y="215"/>
            <a:ext cx="35" cy="2"/>
            <a:chOff x="406" y="215"/>
            <a:chExt cx="35" cy="2"/>
          </a:xfrm>
        </xdr:grpSpPr>
        <xdr:sp macro="" textlink="">
          <xdr:nvSpPr>
            <xdr:cNvPr id="806" name="Line 17">
              <a:extLst>
                <a:ext uri="{FF2B5EF4-FFF2-40B4-BE49-F238E27FC236}">
                  <a16:creationId xmlns:a16="http://schemas.microsoft.com/office/drawing/2014/main" id="{A3B5BB93-ED4D-BEFB-8BE4-BC0ACA0BACED}"/>
                </a:ext>
              </a:extLst>
            </xdr:cNvPr>
            <xdr:cNvSpPr>
              <a:spLocks noChangeShapeType="1"/>
            </xdr:cNvSpPr>
          </xdr:nvSpPr>
          <xdr:spPr bwMode="auto">
            <a:xfrm>
              <a:off x="441"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807" name="Line 18">
              <a:extLst>
                <a:ext uri="{FF2B5EF4-FFF2-40B4-BE49-F238E27FC236}">
                  <a16:creationId xmlns:a16="http://schemas.microsoft.com/office/drawing/2014/main" id="{9BB33B85-145E-DDC3-80F2-C5A0CEA54220}"/>
                </a:ext>
              </a:extLst>
            </xdr:cNvPr>
            <xdr:cNvSpPr>
              <a:spLocks noChangeShapeType="1"/>
            </xdr:cNvSpPr>
          </xdr:nvSpPr>
          <xdr:spPr bwMode="auto">
            <a:xfrm>
              <a:off x="406" y="215"/>
              <a:ext cx="3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785" name="Group 19">
            <a:extLst>
              <a:ext uri="{FF2B5EF4-FFF2-40B4-BE49-F238E27FC236}">
                <a16:creationId xmlns:a16="http://schemas.microsoft.com/office/drawing/2014/main" id="{9D46722D-8F74-F2F2-98AB-7CE20F9B566D}"/>
              </a:ext>
            </a:extLst>
          </xdr:cNvPr>
          <xdr:cNvGrpSpPr>
            <a:grpSpLocks/>
          </xdr:cNvGrpSpPr>
        </xdr:nvGrpSpPr>
        <xdr:grpSpPr bwMode="auto">
          <a:xfrm>
            <a:off x="718" y="215"/>
            <a:ext cx="26" cy="2"/>
            <a:chOff x="346" y="215"/>
            <a:chExt cx="26" cy="2"/>
          </a:xfrm>
        </xdr:grpSpPr>
        <xdr:sp macro="" textlink="">
          <xdr:nvSpPr>
            <xdr:cNvPr id="804" name="Line 20">
              <a:extLst>
                <a:ext uri="{FF2B5EF4-FFF2-40B4-BE49-F238E27FC236}">
                  <a16:creationId xmlns:a16="http://schemas.microsoft.com/office/drawing/2014/main" id="{70A80341-4107-4226-9E8A-A97E7123ECC6}"/>
                </a:ext>
              </a:extLst>
            </xdr:cNvPr>
            <xdr:cNvSpPr>
              <a:spLocks noChangeShapeType="1"/>
            </xdr:cNvSpPr>
          </xdr:nvSpPr>
          <xdr:spPr bwMode="auto">
            <a:xfrm>
              <a:off x="346"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805" name="Line 21">
              <a:extLst>
                <a:ext uri="{FF2B5EF4-FFF2-40B4-BE49-F238E27FC236}">
                  <a16:creationId xmlns:a16="http://schemas.microsoft.com/office/drawing/2014/main" id="{4E0E6576-BF49-5FD0-0431-C4EB0FC0CB89}"/>
                </a:ext>
              </a:extLst>
            </xdr:cNvPr>
            <xdr:cNvSpPr>
              <a:spLocks noChangeShapeType="1"/>
            </xdr:cNvSpPr>
          </xdr:nvSpPr>
          <xdr:spPr bwMode="auto">
            <a:xfrm>
              <a:off x="346" y="215"/>
              <a:ext cx="26"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786" name="Group 22">
            <a:extLst>
              <a:ext uri="{FF2B5EF4-FFF2-40B4-BE49-F238E27FC236}">
                <a16:creationId xmlns:a16="http://schemas.microsoft.com/office/drawing/2014/main" id="{32E442AC-4B7E-C95F-65D0-1A714C62600B}"/>
              </a:ext>
            </a:extLst>
          </xdr:cNvPr>
          <xdr:cNvGrpSpPr>
            <a:grpSpLocks/>
          </xdr:cNvGrpSpPr>
        </xdr:nvGrpSpPr>
        <xdr:grpSpPr bwMode="auto">
          <a:xfrm>
            <a:off x="616" y="215"/>
            <a:ext cx="9" cy="2"/>
            <a:chOff x="616" y="215"/>
            <a:chExt cx="9" cy="2"/>
          </a:xfrm>
        </xdr:grpSpPr>
        <xdr:sp macro="" textlink="">
          <xdr:nvSpPr>
            <xdr:cNvPr id="802" name="Line 23">
              <a:extLst>
                <a:ext uri="{FF2B5EF4-FFF2-40B4-BE49-F238E27FC236}">
                  <a16:creationId xmlns:a16="http://schemas.microsoft.com/office/drawing/2014/main" id="{1363D983-B5B3-6498-3967-48E3BF028715}"/>
                </a:ext>
              </a:extLst>
            </xdr:cNvPr>
            <xdr:cNvSpPr>
              <a:spLocks noChangeShapeType="1"/>
            </xdr:cNvSpPr>
          </xdr:nvSpPr>
          <xdr:spPr bwMode="auto">
            <a:xfrm>
              <a:off x="625"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803" name="Line 24">
              <a:extLst>
                <a:ext uri="{FF2B5EF4-FFF2-40B4-BE49-F238E27FC236}">
                  <a16:creationId xmlns:a16="http://schemas.microsoft.com/office/drawing/2014/main" id="{15527D81-E3C3-377D-54C1-C8031783DBAF}"/>
                </a:ext>
              </a:extLst>
            </xdr:cNvPr>
            <xdr:cNvSpPr>
              <a:spLocks noChangeShapeType="1"/>
            </xdr:cNvSpPr>
          </xdr:nvSpPr>
          <xdr:spPr bwMode="auto">
            <a:xfrm flipV="1">
              <a:off x="616" y="215"/>
              <a:ext cx="9"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787" name="Group 25">
            <a:extLst>
              <a:ext uri="{FF2B5EF4-FFF2-40B4-BE49-F238E27FC236}">
                <a16:creationId xmlns:a16="http://schemas.microsoft.com/office/drawing/2014/main" id="{56CE98B4-27F4-0A7F-B335-E340FE8EC93B}"/>
              </a:ext>
            </a:extLst>
          </xdr:cNvPr>
          <xdr:cNvGrpSpPr>
            <a:grpSpLocks/>
          </xdr:cNvGrpSpPr>
        </xdr:nvGrpSpPr>
        <xdr:grpSpPr bwMode="auto">
          <a:xfrm>
            <a:off x="579" y="215"/>
            <a:ext cx="9" cy="2"/>
            <a:chOff x="579" y="215"/>
            <a:chExt cx="9" cy="2"/>
          </a:xfrm>
        </xdr:grpSpPr>
        <xdr:sp macro="" textlink="">
          <xdr:nvSpPr>
            <xdr:cNvPr id="800" name="Line 26">
              <a:extLst>
                <a:ext uri="{FF2B5EF4-FFF2-40B4-BE49-F238E27FC236}">
                  <a16:creationId xmlns:a16="http://schemas.microsoft.com/office/drawing/2014/main" id="{7A63B7AB-022F-F1C0-9C91-D4A80DB6F088}"/>
                </a:ext>
              </a:extLst>
            </xdr:cNvPr>
            <xdr:cNvSpPr>
              <a:spLocks noChangeShapeType="1"/>
            </xdr:cNvSpPr>
          </xdr:nvSpPr>
          <xdr:spPr bwMode="auto">
            <a:xfrm>
              <a:off x="579"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801" name="Line 27">
              <a:extLst>
                <a:ext uri="{FF2B5EF4-FFF2-40B4-BE49-F238E27FC236}">
                  <a16:creationId xmlns:a16="http://schemas.microsoft.com/office/drawing/2014/main" id="{E6F99098-D7E3-3358-9827-3E576E97029B}"/>
                </a:ext>
              </a:extLst>
            </xdr:cNvPr>
            <xdr:cNvSpPr>
              <a:spLocks noChangeShapeType="1"/>
            </xdr:cNvSpPr>
          </xdr:nvSpPr>
          <xdr:spPr bwMode="auto">
            <a:xfrm flipV="1">
              <a:off x="579" y="215"/>
              <a:ext cx="9"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788" name="Group 28">
            <a:extLst>
              <a:ext uri="{FF2B5EF4-FFF2-40B4-BE49-F238E27FC236}">
                <a16:creationId xmlns:a16="http://schemas.microsoft.com/office/drawing/2014/main" id="{0B5C6DE8-7982-DC9F-7B28-16282FF8BEE1}"/>
              </a:ext>
            </a:extLst>
          </xdr:cNvPr>
          <xdr:cNvGrpSpPr>
            <a:grpSpLocks/>
          </xdr:cNvGrpSpPr>
        </xdr:nvGrpSpPr>
        <xdr:grpSpPr bwMode="auto">
          <a:xfrm>
            <a:off x="642" y="215"/>
            <a:ext cx="9" cy="2"/>
            <a:chOff x="579" y="215"/>
            <a:chExt cx="9" cy="2"/>
          </a:xfrm>
        </xdr:grpSpPr>
        <xdr:sp macro="" textlink="">
          <xdr:nvSpPr>
            <xdr:cNvPr id="798" name="Line 29">
              <a:extLst>
                <a:ext uri="{FF2B5EF4-FFF2-40B4-BE49-F238E27FC236}">
                  <a16:creationId xmlns:a16="http://schemas.microsoft.com/office/drawing/2014/main" id="{D384F29E-6FCF-666E-38E1-3302735CC392}"/>
                </a:ext>
              </a:extLst>
            </xdr:cNvPr>
            <xdr:cNvSpPr>
              <a:spLocks noChangeShapeType="1"/>
            </xdr:cNvSpPr>
          </xdr:nvSpPr>
          <xdr:spPr bwMode="auto">
            <a:xfrm>
              <a:off x="579"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799" name="Line 30">
              <a:extLst>
                <a:ext uri="{FF2B5EF4-FFF2-40B4-BE49-F238E27FC236}">
                  <a16:creationId xmlns:a16="http://schemas.microsoft.com/office/drawing/2014/main" id="{2236FAF9-35F5-12B4-7E5F-EE4060CF6499}"/>
                </a:ext>
              </a:extLst>
            </xdr:cNvPr>
            <xdr:cNvSpPr>
              <a:spLocks noChangeShapeType="1"/>
            </xdr:cNvSpPr>
          </xdr:nvSpPr>
          <xdr:spPr bwMode="auto">
            <a:xfrm flipV="1">
              <a:off x="579" y="215"/>
              <a:ext cx="9"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789" name="Group 31">
            <a:extLst>
              <a:ext uri="{FF2B5EF4-FFF2-40B4-BE49-F238E27FC236}">
                <a16:creationId xmlns:a16="http://schemas.microsoft.com/office/drawing/2014/main" id="{3F5F24F5-B08C-D2CE-B531-BD31A463C2A2}"/>
              </a:ext>
            </a:extLst>
          </xdr:cNvPr>
          <xdr:cNvGrpSpPr>
            <a:grpSpLocks/>
          </xdr:cNvGrpSpPr>
        </xdr:nvGrpSpPr>
        <xdr:grpSpPr bwMode="auto">
          <a:xfrm>
            <a:off x="677" y="215"/>
            <a:ext cx="9" cy="2"/>
            <a:chOff x="616" y="215"/>
            <a:chExt cx="9" cy="2"/>
          </a:xfrm>
        </xdr:grpSpPr>
        <xdr:sp macro="" textlink="">
          <xdr:nvSpPr>
            <xdr:cNvPr id="796" name="Line 32">
              <a:extLst>
                <a:ext uri="{FF2B5EF4-FFF2-40B4-BE49-F238E27FC236}">
                  <a16:creationId xmlns:a16="http://schemas.microsoft.com/office/drawing/2014/main" id="{866A8EA4-B291-AAC0-09F9-A903409E72F7}"/>
                </a:ext>
              </a:extLst>
            </xdr:cNvPr>
            <xdr:cNvSpPr>
              <a:spLocks noChangeShapeType="1"/>
            </xdr:cNvSpPr>
          </xdr:nvSpPr>
          <xdr:spPr bwMode="auto">
            <a:xfrm>
              <a:off x="625"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797" name="Line 33">
              <a:extLst>
                <a:ext uri="{FF2B5EF4-FFF2-40B4-BE49-F238E27FC236}">
                  <a16:creationId xmlns:a16="http://schemas.microsoft.com/office/drawing/2014/main" id="{96EFE074-564C-8164-D1A6-CED7BBD7EC5B}"/>
                </a:ext>
              </a:extLst>
            </xdr:cNvPr>
            <xdr:cNvSpPr>
              <a:spLocks noChangeShapeType="1"/>
            </xdr:cNvSpPr>
          </xdr:nvSpPr>
          <xdr:spPr bwMode="auto">
            <a:xfrm flipV="1">
              <a:off x="616" y="215"/>
              <a:ext cx="9"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790" name="Group 34">
            <a:extLst>
              <a:ext uri="{FF2B5EF4-FFF2-40B4-BE49-F238E27FC236}">
                <a16:creationId xmlns:a16="http://schemas.microsoft.com/office/drawing/2014/main" id="{59147D52-4FB4-BA21-9DCD-D33E4E9C1750}"/>
              </a:ext>
            </a:extLst>
          </xdr:cNvPr>
          <xdr:cNvGrpSpPr>
            <a:grpSpLocks/>
          </xdr:cNvGrpSpPr>
        </xdr:nvGrpSpPr>
        <xdr:grpSpPr bwMode="auto">
          <a:xfrm>
            <a:off x="870" y="215"/>
            <a:ext cx="4" cy="2"/>
            <a:chOff x="870" y="215"/>
            <a:chExt cx="4" cy="2"/>
          </a:xfrm>
        </xdr:grpSpPr>
        <xdr:sp macro="" textlink="">
          <xdr:nvSpPr>
            <xdr:cNvPr id="794" name="Line 35">
              <a:extLst>
                <a:ext uri="{FF2B5EF4-FFF2-40B4-BE49-F238E27FC236}">
                  <a16:creationId xmlns:a16="http://schemas.microsoft.com/office/drawing/2014/main" id="{D614DB23-3A1B-041D-E0D4-5F4257F9A38E}"/>
                </a:ext>
              </a:extLst>
            </xdr:cNvPr>
            <xdr:cNvSpPr>
              <a:spLocks noChangeShapeType="1"/>
            </xdr:cNvSpPr>
          </xdr:nvSpPr>
          <xdr:spPr bwMode="auto">
            <a:xfrm>
              <a:off x="874"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795" name="Line 36">
              <a:extLst>
                <a:ext uri="{FF2B5EF4-FFF2-40B4-BE49-F238E27FC236}">
                  <a16:creationId xmlns:a16="http://schemas.microsoft.com/office/drawing/2014/main" id="{8640C4AB-2BCA-2C01-5A0C-768E9D30654C}"/>
                </a:ext>
              </a:extLst>
            </xdr:cNvPr>
            <xdr:cNvSpPr>
              <a:spLocks noChangeShapeType="1"/>
            </xdr:cNvSpPr>
          </xdr:nvSpPr>
          <xdr:spPr bwMode="auto">
            <a:xfrm flipV="1">
              <a:off x="870" y="215"/>
              <a:ext cx="4"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791" name="Group 37">
            <a:extLst>
              <a:ext uri="{FF2B5EF4-FFF2-40B4-BE49-F238E27FC236}">
                <a16:creationId xmlns:a16="http://schemas.microsoft.com/office/drawing/2014/main" id="{515396B7-A0BE-F834-D92C-71802D570F00}"/>
              </a:ext>
            </a:extLst>
          </xdr:cNvPr>
          <xdr:cNvGrpSpPr>
            <a:grpSpLocks/>
          </xdr:cNvGrpSpPr>
        </xdr:nvGrpSpPr>
        <xdr:grpSpPr bwMode="auto">
          <a:xfrm>
            <a:off x="818" y="215"/>
            <a:ext cx="4" cy="2"/>
            <a:chOff x="818" y="215"/>
            <a:chExt cx="4" cy="2"/>
          </a:xfrm>
        </xdr:grpSpPr>
        <xdr:sp macro="" textlink="">
          <xdr:nvSpPr>
            <xdr:cNvPr id="792" name="Line 38">
              <a:extLst>
                <a:ext uri="{FF2B5EF4-FFF2-40B4-BE49-F238E27FC236}">
                  <a16:creationId xmlns:a16="http://schemas.microsoft.com/office/drawing/2014/main" id="{F989DB8B-4FB8-39B2-C613-F890B93FE39D}"/>
                </a:ext>
              </a:extLst>
            </xdr:cNvPr>
            <xdr:cNvSpPr>
              <a:spLocks noChangeShapeType="1"/>
            </xdr:cNvSpPr>
          </xdr:nvSpPr>
          <xdr:spPr bwMode="auto">
            <a:xfrm>
              <a:off x="818"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793" name="Line 39">
              <a:extLst>
                <a:ext uri="{FF2B5EF4-FFF2-40B4-BE49-F238E27FC236}">
                  <a16:creationId xmlns:a16="http://schemas.microsoft.com/office/drawing/2014/main" id="{DC14A28A-7575-38C7-1037-68C13D82212F}"/>
                </a:ext>
              </a:extLst>
            </xdr:cNvPr>
            <xdr:cNvSpPr>
              <a:spLocks noChangeShapeType="1"/>
            </xdr:cNvSpPr>
          </xdr:nvSpPr>
          <xdr:spPr bwMode="auto">
            <a:xfrm flipV="1">
              <a:off x="818" y="215"/>
              <a:ext cx="4"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clientData/>
  </xdr:twoCellAnchor>
  <xdr:twoCellAnchor>
    <xdr:from>
      <xdr:col>4</xdr:col>
      <xdr:colOff>161192</xdr:colOff>
      <xdr:row>246</xdr:row>
      <xdr:rowOff>95250</xdr:rowOff>
    </xdr:from>
    <xdr:to>
      <xdr:col>12</xdr:col>
      <xdr:colOff>8423</xdr:colOff>
      <xdr:row>246</xdr:row>
      <xdr:rowOff>160339</xdr:rowOff>
    </xdr:to>
    <xdr:grpSp>
      <xdr:nvGrpSpPr>
        <xdr:cNvPr id="816" name="Group 815">
          <a:extLst>
            <a:ext uri="{FF2B5EF4-FFF2-40B4-BE49-F238E27FC236}">
              <a16:creationId xmlns:a16="http://schemas.microsoft.com/office/drawing/2014/main" id="{422F1C79-ABF7-4D2D-9B70-03FC47C6D06E}"/>
            </a:ext>
          </a:extLst>
        </xdr:cNvPr>
        <xdr:cNvGrpSpPr/>
      </xdr:nvGrpSpPr>
      <xdr:grpSpPr>
        <a:xfrm>
          <a:off x="3180617" y="41338500"/>
          <a:ext cx="4724031" cy="65089"/>
          <a:chOff x="3179884" y="40913538"/>
          <a:chExt cx="4707546" cy="60327"/>
        </a:xfrm>
      </xdr:grpSpPr>
      <xdr:grpSp>
        <xdr:nvGrpSpPr>
          <xdr:cNvPr id="817" name="Group 4">
            <a:extLst>
              <a:ext uri="{FF2B5EF4-FFF2-40B4-BE49-F238E27FC236}">
                <a16:creationId xmlns:a16="http://schemas.microsoft.com/office/drawing/2014/main" id="{78720C94-DDF3-ABEA-C4DA-DBE383FD070F}"/>
              </a:ext>
            </a:extLst>
          </xdr:cNvPr>
          <xdr:cNvGrpSpPr>
            <a:grpSpLocks/>
          </xdr:cNvGrpSpPr>
        </xdr:nvGrpSpPr>
        <xdr:grpSpPr bwMode="auto">
          <a:xfrm>
            <a:off x="3822239" y="40913539"/>
            <a:ext cx="348603" cy="53975"/>
            <a:chOff x="406" y="215"/>
            <a:chExt cx="35" cy="2"/>
          </a:xfrm>
        </xdr:grpSpPr>
        <xdr:sp macro="" textlink="">
          <xdr:nvSpPr>
            <xdr:cNvPr id="851" name="Line 5">
              <a:extLst>
                <a:ext uri="{FF2B5EF4-FFF2-40B4-BE49-F238E27FC236}">
                  <a16:creationId xmlns:a16="http://schemas.microsoft.com/office/drawing/2014/main" id="{AA5E2C02-2414-9D21-31A5-830ABEC9A506}"/>
                </a:ext>
              </a:extLst>
            </xdr:cNvPr>
            <xdr:cNvSpPr>
              <a:spLocks noChangeShapeType="1"/>
            </xdr:cNvSpPr>
          </xdr:nvSpPr>
          <xdr:spPr bwMode="auto">
            <a:xfrm>
              <a:off x="441"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852" name="Line 6">
              <a:extLst>
                <a:ext uri="{FF2B5EF4-FFF2-40B4-BE49-F238E27FC236}">
                  <a16:creationId xmlns:a16="http://schemas.microsoft.com/office/drawing/2014/main" id="{586DC580-7746-D0BE-FD3A-4864B5A473E1}"/>
                </a:ext>
              </a:extLst>
            </xdr:cNvPr>
            <xdr:cNvSpPr>
              <a:spLocks noChangeShapeType="1"/>
            </xdr:cNvSpPr>
          </xdr:nvSpPr>
          <xdr:spPr bwMode="auto">
            <a:xfrm>
              <a:off x="406" y="215"/>
              <a:ext cx="3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818" name="Group 7">
            <a:extLst>
              <a:ext uri="{FF2B5EF4-FFF2-40B4-BE49-F238E27FC236}">
                <a16:creationId xmlns:a16="http://schemas.microsoft.com/office/drawing/2014/main" id="{850BB07F-E415-4473-EE92-51CDD2423411}"/>
              </a:ext>
            </a:extLst>
          </xdr:cNvPr>
          <xdr:cNvGrpSpPr>
            <a:grpSpLocks/>
          </xdr:cNvGrpSpPr>
        </xdr:nvGrpSpPr>
        <xdr:grpSpPr bwMode="auto">
          <a:xfrm>
            <a:off x="3179884" y="40913538"/>
            <a:ext cx="258962" cy="53975"/>
            <a:chOff x="346" y="215"/>
            <a:chExt cx="26" cy="2"/>
          </a:xfrm>
        </xdr:grpSpPr>
        <xdr:sp macro="" textlink="">
          <xdr:nvSpPr>
            <xdr:cNvPr id="849" name="Line 8">
              <a:extLst>
                <a:ext uri="{FF2B5EF4-FFF2-40B4-BE49-F238E27FC236}">
                  <a16:creationId xmlns:a16="http://schemas.microsoft.com/office/drawing/2014/main" id="{3A744642-AA73-42EA-A1CD-30D5F3E39E9A}"/>
                </a:ext>
              </a:extLst>
            </xdr:cNvPr>
            <xdr:cNvSpPr>
              <a:spLocks noChangeShapeType="1"/>
            </xdr:cNvSpPr>
          </xdr:nvSpPr>
          <xdr:spPr bwMode="auto">
            <a:xfrm>
              <a:off x="346"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850" name="Line 9">
              <a:extLst>
                <a:ext uri="{FF2B5EF4-FFF2-40B4-BE49-F238E27FC236}">
                  <a16:creationId xmlns:a16="http://schemas.microsoft.com/office/drawing/2014/main" id="{1410B628-6C76-2B44-DB0E-E398CE01312D}"/>
                </a:ext>
              </a:extLst>
            </xdr:cNvPr>
            <xdr:cNvSpPr>
              <a:spLocks noChangeShapeType="1"/>
            </xdr:cNvSpPr>
          </xdr:nvSpPr>
          <xdr:spPr bwMode="auto">
            <a:xfrm>
              <a:off x="346" y="215"/>
              <a:ext cx="26"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819" name="Group 10">
            <a:extLst>
              <a:ext uri="{FF2B5EF4-FFF2-40B4-BE49-F238E27FC236}">
                <a16:creationId xmlns:a16="http://schemas.microsoft.com/office/drawing/2014/main" id="{F8BDBE78-C4D6-F664-F5BD-E29F9B1E0C81}"/>
              </a:ext>
            </a:extLst>
          </xdr:cNvPr>
          <xdr:cNvGrpSpPr>
            <a:grpSpLocks/>
          </xdr:cNvGrpSpPr>
        </xdr:nvGrpSpPr>
        <xdr:grpSpPr bwMode="auto">
          <a:xfrm>
            <a:off x="5005510" y="40913539"/>
            <a:ext cx="348603" cy="53975"/>
            <a:chOff x="406" y="215"/>
            <a:chExt cx="35" cy="2"/>
          </a:xfrm>
        </xdr:grpSpPr>
        <xdr:sp macro="" textlink="">
          <xdr:nvSpPr>
            <xdr:cNvPr id="847" name="Line 11">
              <a:extLst>
                <a:ext uri="{FF2B5EF4-FFF2-40B4-BE49-F238E27FC236}">
                  <a16:creationId xmlns:a16="http://schemas.microsoft.com/office/drawing/2014/main" id="{A817602C-6227-9897-58F1-5A00BCC66947}"/>
                </a:ext>
              </a:extLst>
            </xdr:cNvPr>
            <xdr:cNvSpPr>
              <a:spLocks noChangeShapeType="1"/>
            </xdr:cNvSpPr>
          </xdr:nvSpPr>
          <xdr:spPr bwMode="auto">
            <a:xfrm>
              <a:off x="441"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848" name="Line 12">
              <a:extLst>
                <a:ext uri="{FF2B5EF4-FFF2-40B4-BE49-F238E27FC236}">
                  <a16:creationId xmlns:a16="http://schemas.microsoft.com/office/drawing/2014/main" id="{9D2ADEA6-A34B-DEAA-214E-1CF0E69CDEC5}"/>
                </a:ext>
              </a:extLst>
            </xdr:cNvPr>
            <xdr:cNvSpPr>
              <a:spLocks noChangeShapeType="1"/>
            </xdr:cNvSpPr>
          </xdr:nvSpPr>
          <xdr:spPr bwMode="auto">
            <a:xfrm>
              <a:off x="406" y="215"/>
              <a:ext cx="3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820" name="Group 13">
            <a:extLst>
              <a:ext uri="{FF2B5EF4-FFF2-40B4-BE49-F238E27FC236}">
                <a16:creationId xmlns:a16="http://schemas.microsoft.com/office/drawing/2014/main" id="{B1DAB7F0-D05E-A36E-56EE-36ADBB30CAB0}"/>
              </a:ext>
            </a:extLst>
          </xdr:cNvPr>
          <xdr:cNvGrpSpPr>
            <a:grpSpLocks/>
          </xdr:cNvGrpSpPr>
        </xdr:nvGrpSpPr>
        <xdr:grpSpPr bwMode="auto">
          <a:xfrm>
            <a:off x="4418503" y="40913539"/>
            <a:ext cx="258962" cy="53975"/>
            <a:chOff x="346" y="215"/>
            <a:chExt cx="26" cy="2"/>
          </a:xfrm>
        </xdr:grpSpPr>
        <xdr:sp macro="" textlink="">
          <xdr:nvSpPr>
            <xdr:cNvPr id="845" name="Line 14">
              <a:extLst>
                <a:ext uri="{FF2B5EF4-FFF2-40B4-BE49-F238E27FC236}">
                  <a16:creationId xmlns:a16="http://schemas.microsoft.com/office/drawing/2014/main" id="{0EDA1966-FDDE-F66A-4387-FADDE9895956}"/>
                </a:ext>
              </a:extLst>
            </xdr:cNvPr>
            <xdr:cNvSpPr>
              <a:spLocks noChangeShapeType="1"/>
            </xdr:cNvSpPr>
          </xdr:nvSpPr>
          <xdr:spPr bwMode="auto">
            <a:xfrm>
              <a:off x="346"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846" name="Line 15">
              <a:extLst>
                <a:ext uri="{FF2B5EF4-FFF2-40B4-BE49-F238E27FC236}">
                  <a16:creationId xmlns:a16="http://schemas.microsoft.com/office/drawing/2014/main" id="{46616C76-4819-4F1D-F909-88C99CB36BE4}"/>
                </a:ext>
              </a:extLst>
            </xdr:cNvPr>
            <xdr:cNvSpPr>
              <a:spLocks noChangeShapeType="1"/>
            </xdr:cNvSpPr>
          </xdr:nvSpPr>
          <xdr:spPr bwMode="auto">
            <a:xfrm>
              <a:off x="346" y="215"/>
              <a:ext cx="26"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821" name="Group 22">
            <a:extLst>
              <a:ext uri="{FF2B5EF4-FFF2-40B4-BE49-F238E27FC236}">
                <a16:creationId xmlns:a16="http://schemas.microsoft.com/office/drawing/2014/main" id="{EAADAAE3-28EF-E41A-9415-10D9A2FCF5A2}"/>
              </a:ext>
            </a:extLst>
          </xdr:cNvPr>
          <xdr:cNvGrpSpPr>
            <a:grpSpLocks/>
          </xdr:cNvGrpSpPr>
        </xdr:nvGrpSpPr>
        <xdr:grpSpPr bwMode="auto">
          <a:xfrm>
            <a:off x="5913862" y="40913539"/>
            <a:ext cx="89641" cy="53975"/>
            <a:chOff x="616" y="215"/>
            <a:chExt cx="9" cy="2"/>
          </a:xfrm>
        </xdr:grpSpPr>
        <xdr:sp macro="" textlink="">
          <xdr:nvSpPr>
            <xdr:cNvPr id="843" name="Line 23">
              <a:extLst>
                <a:ext uri="{FF2B5EF4-FFF2-40B4-BE49-F238E27FC236}">
                  <a16:creationId xmlns:a16="http://schemas.microsoft.com/office/drawing/2014/main" id="{83B47FF6-813D-78C1-9F2B-F7D2FEFE5A34}"/>
                </a:ext>
              </a:extLst>
            </xdr:cNvPr>
            <xdr:cNvSpPr>
              <a:spLocks noChangeShapeType="1"/>
            </xdr:cNvSpPr>
          </xdr:nvSpPr>
          <xdr:spPr bwMode="auto">
            <a:xfrm>
              <a:off x="625"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844" name="Line 24">
              <a:extLst>
                <a:ext uri="{FF2B5EF4-FFF2-40B4-BE49-F238E27FC236}">
                  <a16:creationId xmlns:a16="http://schemas.microsoft.com/office/drawing/2014/main" id="{EC62012D-1E8E-210E-9EEC-3459CE89FA90}"/>
                </a:ext>
              </a:extLst>
            </xdr:cNvPr>
            <xdr:cNvSpPr>
              <a:spLocks noChangeShapeType="1"/>
            </xdr:cNvSpPr>
          </xdr:nvSpPr>
          <xdr:spPr bwMode="auto">
            <a:xfrm flipV="1">
              <a:off x="616" y="215"/>
              <a:ext cx="9"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822" name="Group 25">
            <a:extLst>
              <a:ext uri="{FF2B5EF4-FFF2-40B4-BE49-F238E27FC236}">
                <a16:creationId xmlns:a16="http://schemas.microsoft.com/office/drawing/2014/main" id="{7C2E410D-3B4A-F4E8-A83E-7B27EE625AB6}"/>
              </a:ext>
            </a:extLst>
          </xdr:cNvPr>
          <xdr:cNvGrpSpPr>
            <a:grpSpLocks/>
          </xdr:cNvGrpSpPr>
        </xdr:nvGrpSpPr>
        <xdr:grpSpPr bwMode="auto">
          <a:xfrm>
            <a:off x="5517419" y="40913540"/>
            <a:ext cx="89641" cy="53975"/>
            <a:chOff x="579" y="215"/>
            <a:chExt cx="9" cy="2"/>
          </a:xfrm>
        </xdr:grpSpPr>
        <xdr:sp macro="" textlink="">
          <xdr:nvSpPr>
            <xdr:cNvPr id="841" name="Line 26">
              <a:extLst>
                <a:ext uri="{FF2B5EF4-FFF2-40B4-BE49-F238E27FC236}">
                  <a16:creationId xmlns:a16="http://schemas.microsoft.com/office/drawing/2014/main" id="{880A6A15-3E37-8E82-C509-622B8DAF8198}"/>
                </a:ext>
              </a:extLst>
            </xdr:cNvPr>
            <xdr:cNvSpPr>
              <a:spLocks noChangeShapeType="1"/>
            </xdr:cNvSpPr>
          </xdr:nvSpPr>
          <xdr:spPr bwMode="auto">
            <a:xfrm>
              <a:off x="579"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842" name="Line 27">
              <a:extLst>
                <a:ext uri="{FF2B5EF4-FFF2-40B4-BE49-F238E27FC236}">
                  <a16:creationId xmlns:a16="http://schemas.microsoft.com/office/drawing/2014/main" id="{E013D8CA-ED44-8E32-A945-3566771FCB6B}"/>
                </a:ext>
              </a:extLst>
            </xdr:cNvPr>
            <xdr:cNvSpPr>
              <a:spLocks noChangeShapeType="1"/>
            </xdr:cNvSpPr>
          </xdr:nvSpPr>
          <xdr:spPr bwMode="auto">
            <a:xfrm flipV="1">
              <a:off x="579" y="215"/>
              <a:ext cx="9"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823" name="Group 28">
            <a:extLst>
              <a:ext uri="{FF2B5EF4-FFF2-40B4-BE49-F238E27FC236}">
                <a16:creationId xmlns:a16="http://schemas.microsoft.com/office/drawing/2014/main" id="{3B15F052-04FD-81CF-6E9F-AA9BF667D997}"/>
              </a:ext>
            </a:extLst>
          </xdr:cNvPr>
          <xdr:cNvGrpSpPr>
            <a:grpSpLocks/>
          </xdr:cNvGrpSpPr>
        </xdr:nvGrpSpPr>
        <xdr:grpSpPr bwMode="auto">
          <a:xfrm>
            <a:off x="6122527" y="40913539"/>
            <a:ext cx="89641" cy="53975"/>
            <a:chOff x="579" y="215"/>
            <a:chExt cx="9" cy="2"/>
          </a:xfrm>
        </xdr:grpSpPr>
        <xdr:sp macro="" textlink="">
          <xdr:nvSpPr>
            <xdr:cNvPr id="839" name="Line 29">
              <a:extLst>
                <a:ext uri="{FF2B5EF4-FFF2-40B4-BE49-F238E27FC236}">
                  <a16:creationId xmlns:a16="http://schemas.microsoft.com/office/drawing/2014/main" id="{7D12CAB8-5722-EDA2-CA88-423D4E6963F0}"/>
                </a:ext>
              </a:extLst>
            </xdr:cNvPr>
            <xdr:cNvSpPr>
              <a:spLocks noChangeShapeType="1"/>
            </xdr:cNvSpPr>
          </xdr:nvSpPr>
          <xdr:spPr bwMode="auto">
            <a:xfrm>
              <a:off x="579"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840" name="Line 30">
              <a:extLst>
                <a:ext uri="{FF2B5EF4-FFF2-40B4-BE49-F238E27FC236}">
                  <a16:creationId xmlns:a16="http://schemas.microsoft.com/office/drawing/2014/main" id="{86734E6E-FC5B-4E32-58A6-B9051792AE24}"/>
                </a:ext>
              </a:extLst>
            </xdr:cNvPr>
            <xdr:cNvSpPr>
              <a:spLocks noChangeShapeType="1"/>
            </xdr:cNvSpPr>
          </xdr:nvSpPr>
          <xdr:spPr bwMode="auto">
            <a:xfrm flipV="1">
              <a:off x="579" y="215"/>
              <a:ext cx="9"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824" name="Group 31">
            <a:extLst>
              <a:ext uri="{FF2B5EF4-FFF2-40B4-BE49-F238E27FC236}">
                <a16:creationId xmlns:a16="http://schemas.microsoft.com/office/drawing/2014/main" id="{A1291692-053B-6302-C7F4-BC58C73F0998}"/>
              </a:ext>
            </a:extLst>
          </xdr:cNvPr>
          <xdr:cNvGrpSpPr>
            <a:grpSpLocks/>
          </xdr:cNvGrpSpPr>
        </xdr:nvGrpSpPr>
        <xdr:grpSpPr bwMode="auto">
          <a:xfrm>
            <a:off x="6519844" y="40919889"/>
            <a:ext cx="89641" cy="53975"/>
            <a:chOff x="616" y="215"/>
            <a:chExt cx="9" cy="2"/>
          </a:xfrm>
        </xdr:grpSpPr>
        <xdr:sp macro="" textlink="">
          <xdr:nvSpPr>
            <xdr:cNvPr id="837" name="Line 32">
              <a:extLst>
                <a:ext uri="{FF2B5EF4-FFF2-40B4-BE49-F238E27FC236}">
                  <a16:creationId xmlns:a16="http://schemas.microsoft.com/office/drawing/2014/main" id="{B2A3CC7B-63A2-3C8E-669C-346E24CC5C71}"/>
                </a:ext>
              </a:extLst>
            </xdr:cNvPr>
            <xdr:cNvSpPr>
              <a:spLocks noChangeShapeType="1"/>
            </xdr:cNvSpPr>
          </xdr:nvSpPr>
          <xdr:spPr bwMode="auto">
            <a:xfrm>
              <a:off x="625"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838" name="Line 33">
              <a:extLst>
                <a:ext uri="{FF2B5EF4-FFF2-40B4-BE49-F238E27FC236}">
                  <a16:creationId xmlns:a16="http://schemas.microsoft.com/office/drawing/2014/main" id="{E2281DA9-1EC8-9764-D1F9-BA223B2190FE}"/>
                </a:ext>
              </a:extLst>
            </xdr:cNvPr>
            <xdr:cNvSpPr>
              <a:spLocks noChangeShapeType="1"/>
            </xdr:cNvSpPr>
          </xdr:nvSpPr>
          <xdr:spPr bwMode="auto">
            <a:xfrm flipV="1">
              <a:off x="616" y="215"/>
              <a:ext cx="9"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825" name="Group 34">
            <a:extLst>
              <a:ext uri="{FF2B5EF4-FFF2-40B4-BE49-F238E27FC236}">
                <a16:creationId xmlns:a16="http://schemas.microsoft.com/office/drawing/2014/main" id="{D2FED2DC-B11A-9E4E-679D-E9192EC2072B}"/>
              </a:ext>
            </a:extLst>
          </xdr:cNvPr>
          <xdr:cNvGrpSpPr>
            <a:grpSpLocks/>
          </xdr:cNvGrpSpPr>
        </xdr:nvGrpSpPr>
        <xdr:grpSpPr bwMode="auto">
          <a:xfrm>
            <a:off x="7108800" y="40913539"/>
            <a:ext cx="39840" cy="53975"/>
            <a:chOff x="870" y="215"/>
            <a:chExt cx="4" cy="2"/>
          </a:xfrm>
        </xdr:grpSpPr>
        <xdr:sp macro="" textlink="">
          <xdr:nvSpPr>
            <xdr:cNvPr id="835" name="Line 35">
              <a:extLst>
                <a:ext uri="{FF2B5EF4-FFF2-40B4-BE49-F238E27FC236}">
                  <a16:creationId xmlns:a16="http://schemas.microsoft.com/office/drawing/2014/main" id="{B36DEBF4-545A-3CB5-275B-FF2D05BB49EF}"/>
                </a:ext>
              </a:extLst>
            </xdr:cNvPr>
            <xdr:cNvSpPr>
              <a:spLocks noChangeShapeType="1"/>
            </xdr:cNvSpPr>
          </xdr:nvSpPr>
          <xdr:spPr bwMode="auto">
            <a:xfrm>
              <a:off x="874"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836" name="Line 36">
              <a:extLst>
                <a:ext uri="{FF2B5EF4-FFF2-40B4-BE49-F238E27FC236}">
                  <a16:creationId xmlns:a16="http://schemas.microsoft.com/office/drawing/2014/main" id="{BD1F6CEF-514C-CFAA-E9B7-10C9C94883CE}"/>
                </a:ext>
              </a:extLst>
            </xdr:cNvPr>
            <xdr:cNvSpPr>
              <a:spLocks noChangeShapeType="1"/>
            </xdr:cNvSpPr>
          </xdr:nvSpPr>
          <xdr:spPr bwMode="auto">
            <a:xfrm flipV="1">
              <a:off x="870" y="215"/>
              <a:ext cx="4"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826" name="Group 37">
            <a:extLst>
              <a:ext uri="{FF2B5EF4-FFF2-40B4-BE49-F238E27FC236}">
                <a16:creationId xmlns:a16="http://schemas.microsoft.com/office/drawing/2014/main" id="{FE80A2EF-5B71-2E80-4D7F-888A881C8514}"/>
              </a:ext>
            </a:extLst>
          </xdr:cNvPr>
          <xdr:cNvGrpSpPr>
            <a:grpSpLocks/>
          </xdr:cNvGrpSpPr>
        </xdr:nvGrpSpPr>
        <xdr:grpSpPr bwMode="auto">
          <a:xfrm>
            <a:off x="6792631" y="40913539"/>
            <a:ext cx="39840" cy="53975"/>
            <a:chOff x="818" y="215"/>
            <a:chExt cx="4" cy="2"/>
          </a:xfrm>
        </xdr:grpSpPr>
        <xdr:sp macro="" textlink="">
          <xdr:nvSpPr>
            <xdr:cNvPr id="833" name="Line 38">
              <a:extLst>
                <a:ext uri="{FF2B5EF4-FFF2-40B4-BE49-F238E27FC236}">
                  <a16:creationId xmlns:a16="http://schemas.microsoft.com/office/drawing/2014/main" id="{FA29DB52-878E-BEDC-98BA-B99BDD69C078}"/>
                </a:ext>
              </a:extLst>
            </xdr:cNvPr>
            <xdr:cNvSpPr>
              <a:spLocks noChangeShapeType="1"/>
            </xdr:cNvSpPr>
          </xdr:nvSpPr>
          <xdr:spPr bwMode="auto">
            <a:xfrm>
              <a:off x="818"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834" name="Line 39">
              <a:extLst>
                <a:ext uri="{FF2B5EF4-FFF2-40B4-BE49-F238E27FC236}">
                  <a16:creationId xmlns:a16="http://schemas.microsoft.com/office/drawing/2014/main" id="{4F9F5DAB-1309-7708-D455-F0D544CD4F39}"/>
                </a:ext>
              </a:extLst>
            </xdr:cNvPr>
            <xdr:cNvSpPr>
              <a:spLocks noChangeShapeType="1"/>
            </xdr:cNvSpPr>
          </xdr:nvSpPr>
          <xdr:spPr bwMode="auto">
            <a:xfrm flipV="1">
              <a:off x="818" y="215"/>
              <a:ext cx="4"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827" name="Group 37">
            <a:extLst>
              <a:ext uri="{FF2B5EF4-FFF2-40B4-BE49-F238E27FC236}">
                <a16:creationId xmlns:a16="http://schemas.microsoft.com/office/drawing/2014/main" id="{20AAD068-7A0E-BDC3-ACBC-044A729225E0}"/>
              </a:ext>
            </a:extLst>
          </xdr:cNvPr>
          <xdr:cNvGrpSpPr>
            <a:grpSpLocks/>
          </xdr:cNvGrpSpPr>
        </xdr:nvGrpSpPr>
        <xdr:grpSpPr bwMode="auto">
          <a:xfrm>
            <a:off x="7272780" y="40913539"/>
            <a:ext cx="39840" cy="53975"/>
            <a:chOff x="818" y="215"/>
            <a:chExt cx="4" cy="2"/>
          </a:xfrm>
        </xdr:grpSpPr>
        <xdr:sp macro="" textlink="">
          <xdr:nvSpPr>
            <xdr:cNvPr id="831" name="Line 38">
              <a:extLst>
                <a:ext uri="{FF2B5EF4-FFF2-40B4-BE49-F238E27FC236}">
                  <a16:creationId xmlns:a16="http://schemas.microsoft.com/office/drawing/2014/main" id="{A87CD074-4BED-FDD4-F299-2AA64C3D62DB}"/>
                </a:ext>
              </a:extLst>
            </xdr:cNvPr>
            <xdr:cNvSpPr>
              <a:spLocks noChangeShapeType="1"/>
            </xdr:cNvSpPr>
          </xdr:nvSpPr>
          <xdr:spPr bwMode="auto">
            <a:xfrm>
              <a:off x="818"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832" name="Line 39">
              <a:extLst>
                <a:ext uri="{FF2B5EF4-FFF2-40B4-BE49-F238E27FC236}">
                  <a16:creationId xmlns:a16="http://schemas.microsoft.com/office/drawing/2014/main" id="{4CC4954F-382A-C488-AC50-B592A07F00D6}"/>
                </a:ext>
              </a:extLst>
            </xdr:cNvPr>
            <xdr:cNvSpPr>
              <a:spLocks noChangeShapeType="1"/>
            </xdr:cNvSpPr>
          </xdr:nvSpPr>
          <xdr:spPr bwMode="auto">
            <a:xfrm flipV="1">
              <a:off x="818" y="215"/>
              <a:ext cx="4"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828" name="Group 34">
            <a:extLst>
              <a:ext uri="{FF2B5EF4-FFF2-40B4-BE49-F238E27FC236}">
                <a16:creationId xmlns:a16="http://schemas.microsoft.com/office/drawing/2014/main" id="{CDDBCB11-EBB6-FF2C-BE38-16A3F5A30D43}"/>
              </a:ext>
            </a:extLst>
          </xdr:cNvPr>
          <xdr:cNvGrpSpPr>
            <a:grpSpLocks/>
          </xdr:cNvGrpSpPr>
        </xdr:nvGrpSpPr>
        <xdr:grpSpPr bwMode="auto">
          <a:xfrm>
            <a:off x="7847590" y="40919890"/>
            <a:ext cx="39840" cy="53975"/>
            <a:chOff x="870" y="215"/>
            <a:chExt cx="4" cy="2"/>
          </a:xfrm>
        </xdr:grpSpPr>
        <xdr:sp macro="" textlink="">
          <xdr:nvSpPr>
            <xdr:cNvPr id="829" name="Line 35">
              <a:extLst>
                <a:ext uri="{FF2B5EF4-FFF2-40B4-BE49-F238E27FC236}">
                  <a16:creationId xmlns:a16="http://schemas.microsoft.com/office/drawing/2014/main" id="{642129AF-AC8B-DFEF-EB07-D06232DE1590}"/>
                </a:ext>
              </a:extLst>
            </xdr:cNvPr>
            <xdr:cNvSpPr>
              <a:spLocks noChangeShapeType="1"/>
            </xdr:cNvSpPr>
          </xdr:nvSpPr>
          <xdr:spPr bwMode="auto">
            <a:xfrm>
              <a:off x="874"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830" name="Line 36">
              <a:extLst>
                <a:ext uri="{FF2B5EF4-FFF2-40B4-BE49-F238E27FC236}">
                  <a16:creationId xmlns:a16="http://schemas.microsoft.com/office/drawing/2014/main" id="{FFDC0450-4F17-0A9D-641D-F84298EE7DDD}"/>
                </a:ext>
              </a:extLst>
            </xdr:cNvPr>
            <xdr:cNvSpPr>
              <a:spLocks noChangeShapeType="1"/>
            </xdr:cNvSpPr>
          </xdr:nvSpPr>
          <xdr:spPr bwMode="auto">
            <a:xfrm flipV="1">
              <a:off x="870" y="215"/>
              <a:ext cx="4"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clientData/>
  </xdr:twoCellAnchor>
  <xdr:twoCellAnchor>
    <xdr:from>
      <xdr:col>4</xdr:col>
      <xdr:colOff>151300</xdr:colOff>
      <xdr:row>4</xdr:row>
      <xdr:rowOff>95250</xdr:rowOff>
    </xdr:from>
    <xdr:to>
      <xdr:col>12</xdr:col>
      <xdr:colOff>1828</xdr:colOff>
      <xdr:row>4</xdr:row>
      <xdr:rowOff>160339</xdr:rowOff>
    </xdr:to>
    <xdr:grpSp>
      <xdr:nvGrpSpPr>
        <xdr:cNvPr id="853" name="Group 852">
          <a:extLst>
            <a:ext uri="{FF2B5EF4-FFF2-40B4-BE49-F238E27FC236}">
              <a16:creationId xmlns:a16="http://schemas.microsoft.com/office/drawing/2014/main" id="{474D7880-CE82-479D-B3F3-A27C2DB0519E}"/>
            </a:ext>
          </a:extLst>
        </xdr:cNvPr>
        <xdr:cNvGrpSpPr/>
      </xdr:nvGrpSpPr>
      <xdr:grpSpPr>
        <a:xfrm>
          <a:off x="3170725" y="904875"/>
          <a:ext cx="4727328" cy="65089"/>
          <a:chOff x="3179884" y="40913538"/>
          <a:chExt cx="4707546" cy="60327"/>
        </a:xfrm>
      </xdr:grpSpPr>
      <xdr:grpSp>
        <xdr:nvGrpSpPr>
          <xdr:cNvPr id="854" name="Group 4">
            <a:extLst>
              <a:ext uri="{FF2B5EF4-FFF2-40B4-BE49-F238E27FC236}">
                <a16:creationId xmlns:a16="http://schemas.microsoft.com/office/drawing/2014/main" id="{7655ACCA-6E7E-08B9-C872-833241EE0A70}"/>
              </a:ext>
            </a:extLst>
          </xdr:cNvPr>
          <xdr:cNvGrpSpPr>
            <a:grpSpLocks/>
          </xdr:cNvGrpSpPr>
        </xdr:nvGrpSpPr>
        <xdr:grpSpPr bwMode="auto">
          <a:xfrm>
            <a:off x="3822239" y="40913539"/>
            <a:ext cx="348603" cy="53975"/>
            <a:chOff x="406" y="215"/>
            <a:chExt cx="35" cy="2"/>
          </a:xfrm>
        </xdr:grpSpPr>
        <xdr:sp macro="" textlink="">
          <xdr:nvSpPr>
            <xdr:cNvPr id="888" name="Line 5">
              <a:extLst>
                <a:ext uri="{FF2B5EF4-FFF2-40B4-BE49-F238E27FC236}">
                  <a16:creationId xmlns:a16="http://schemas.microsoft.com/office/drawing/2014/main" id="{1B0F5DBA-41FD-9D05-2326-128556CA956B}"/>
                </a:ext>
              </a:extLst>
            </xdr:cNvPr>
            <xdr:cNvSpPr>
              <a:spLocks noChangeShapeType="1"/>
            </xdr:cNvSpPr>
          </xdr:nvSpPr>
          <xdr:spPr bwMode="auto">
            <a:xfrm>
              <a:off x="441"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889" name="Line 6">
              <a:extLst>
                <a:ext uri="{FF2B5EF4-FFF2-40B4-BE49-F238E27FC236}">
                  <a16:creationId xmlns:a16="http://schemas.microsoft.com/office/drawing/2014/main" id="{803E24E4-E9BF-E99A-5280-1191E2EF59BD}"/>
                </a:ext>
              </a:extLst>
            </xdr:cNvPr>
            <xdr:cNvSpPr>
              <a:spLocks noChangeShapeType="1"/>
            </xdr:cNvSpPr>
          </xdr:nvSpPr>
          <xdr:spPr bwMode="auto">
            <a:xfrm>
              <a:off x="406" y="215"/>
              <a:ext cx="3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855" name="Group 7">
            <a:extLst>
              <a:ext uri="{FF2B5EF4-FFF2-40B4-BE49-F238E27FC236}">
                <a16:creationId xmlns:a16="http://schemas.microsoft.com/office/drawing/2014/main" id="{1FC988E2-5830-3581-A4DF-35BCC1C59C37}"/>
              </a:ext>
            </a:extLst>
          </xdr:cNvPr>
          <xdr:cNvGrpSpPr>
            <a:grpSpLocks/>
          </xdr:cNvGrpSpPr>
        </xdr:nvGrpSpPr>
        <xdr:grpSpPr bwMode="auto">
          <a:xfrm>
            <a:off x="3179884" y="40913538"/>
            <a:ext cx="258962" cy="53975"/>
            <a:chOff x="346" y="215"/>
            <a:chExt cx="26" cy="2"/>
          </a:xfrm>
        </xdr:grpSpPr>
        <xdr:sp macro="" textlink="">
          <xdr:nvSpPr>
            <xdr:cNvPr id="886" name="Line 8">
              <a:extLst>
                <a:ext uri="{FF2B5EF4-FFF2-40B4-BE49-F238E27FC236}">
                  <a16:creationId xmlns:a16="http://schemas.microsoft.com/office/drawing/2014/main" id="{E46B2C51-6EB5-84C6-AF6A-1E8B10824DFB}"/>
                </a:ext>
              </a:extLst>
            </xdr:cNvPr>
            <xdr:cNvSpPr>
              <a:spLocks noChangeShapeType="1"/>
            </xdr:cNvSpPr>
          </xdr:nvSpPr>
          <xdr:spPr bwMode="auto">
            <a:xfrm>
              <a:off x="346"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887" name="Line 9">
              <a:extLst>
                <a:ext uri="{FF2B5EF4-FFF2-40B4-BE49-F238E27FC236}">
                  <a16:creationId xmlns:a16="http://schemas.microsoft.com/office/drawing/2014/main" id="{37B1413D-EEE0-E1FD-B6B2-33EDDE3FCA8B}"/>
                </a:ext>
              </a:extLst>
            </xdr:cNvPr>
            <xdr:cNvSpPr>
              <a:spLocks noChangeShapeType="1"/>
            </xdr:cNvSpPr>
          </xdr:nvSpPr>
          <xdr:spPr bwMode="auto">
            <a:xfrm>
              <a:off x="346" y="215"/>
              <a:ext cx="26"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856" name="Group 10">
            <a:extLst>
              <a:ext uri="{FF2B5EF4-FFF2-40B4-BE49-F238E27FC236}">
                <a16:creationId xmlns:a16="http://schemas.microsoft.com/office/drawing/2014/main" id="{2366499C-F2D5-6736-30C1-4D4975A9C060}"/>
              </a:ext>
            </a:extLst>
          </xdr:cNvPr>
          <xdr:cNvGrpSpPr>
            <a:grpSpLocks/>
          </xdr:cNvGrpSpPr>
        </xdr:nvGrpSpPr>
        <xdr:grpSpPr bwMode="auto">
          <a:xfrm>
            <a:off x="5005510" y="40913539"/>
            <a:ext cx="348603" cy="53975"/>
            <a:chOff x="406" y="215"/>
            <a:chExt cx="35" cy="2"/>
          </a:xfrm>
        </xdr:grpSpPr>
        <xdr:sp macro="" textlink="">
          <xdr:nvSpPr>
            <xdr:cNvPr id="884" name="Line 11">
              <a:extLst>
                <a:ext uri="{FF2B5EF4-FFF2-40B4-BE49-F238E27FC236}">
                  <a16:creationId xmlns:a16="http://schemas.microsoft.com/office/drawing/2014/main" id="{2111C828-5314-62B5-08A2-933107C37478}"/>
                </a:ext>
              </a:extLst>
            </xdr:cNvPr>
            <xdr:cNvSpPr>
              <a:spLocks noChangeShapeType="1"/>
            </xdr:cNvSpPr>
          </xdr:nvSpPr>
          <xdr:spPr bwMode="auto">
            <a:xfrm>
              <a:off x="441"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885" name="Line 12">
              <a:extLst>
                <a:ext uri="{FF2B5EF4-FFF2-40B4-BE49-F238E27FC236}">
                  <a16:creationId xmlns:a16="http://schemas.microsoft.com/office/drawing/2014/main" id="{20AE4504-F1A6-0737-09E3-29BF4BFF557E}"/>
                </a:ext>
              </a:extLst>
            </xdr:cNvPr>
            <xdr:cNvSpPr>
              <a:spLocks noChangeShapeType="1"/>
            </xdr:cNvSpPr>
          </xdr:nvSpPr>
          <xdr:spPr bwMode="auto">
            <a:xfrm>
              <a:off x="406" y="215"/>
              <a:ext cx="3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857" name="Group 13">
            <a:extLst>
              <a:ext uri="{FF2B5EF4-FFF2-40B4-BE49-F238E27FC236}">
                <a16:creationId xmlns:a16="http://schemas.microsoft.com/office/drawing/2014/main" id="{7E346232-6ECE-A297-C63B-9E055320B8B6}"/>
              </a:ext>
            </a:extLst>
          </xdr:cNvPr>
          <xdr:cNvGrpSpPr>
            <a:grpSpLocks/>
          </xdr:cNvGrpSpPr>
        </xdr:nvGrpSpPr>
        <xdr:grpSpPr bwMode="auto">
          <a:xfrm>
            <a:off x="4418503" y="40913539"/>
            <a:ext cx="258962" cy="53975"/>
            <a:chOff x="346" y="215"/>
            <a:chExt cx="26" cy="2"/>
          </a:xfrm>
        </xdr:grpSpPr>
        <xdr:sp macro="" textlink="">
          <xdr:nvSpPr>
            <xdr:cNvPr id="882" name="Line 14">
              <a:extLst>
                <a:ext uri="{FF2B5EF4-FFF2-40B4-BE49-F238E27FC236}">
                  <a16:creationId xmlns:a16="http://schemas.microsoft.com/office/drawing/2014/main" id="{7E44CDA6-A190-F464-B348-12B99093C14E}"/>
                </a:ext>
              </a:extLst>
            </xdr:cNvPr>
            <xdr:cNvSpPr>
              <a:spLocks noChangeShapeType="1"/>
            </xdr:cNvSpPr>
          </xdr:nvSpPr>
          <xdr:spPr bwMode="auto">
            <a:xfrm>
              <a:off x="346"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883" name="Line 15">
              <a:extLst>
                <a:ext uri="{FF2B5EF4-FFF2-40B4-BE49-F238E27FC236}">
                  <a16:creationId xmlns:a16="http://schemas.microsoft.com/office/drawing/2014/main" id="{556400A2-C277-F6E3-0689-068FBFE8FE99}"/>
                </a:ext>
              </a:extLst>
            </xdr:cNvPr>
            <xdr:cNvSpPr>
              <a:spLocks noChangeShapeType="1"/>
            </xdr:cNvSpPr>
          </xdr:nvSpPr>
          <xdr:spPr bwMode="auto">
            <a:xfrm>
              <a:off x="346" y="215"/>
              <a:ext cx="26"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858" name="Group 22">
            <a:extLst>
              <a:ext uri="{FF2B5EF4-FFF2-40B4-BE49-F238E27FC236}">
                <a16:creationId xmlns:a16="http://schemas.microsoft.com/office/drawing/2014/main" id="{D38A345B-A308-6EC2-9A05-2C95D9EE6EAD}"/>
              </a:ext>
            </a:extLst>
          </xdr:cNvPr>
          <xdr:cNvGrpSpPr>
            <a:grpSpLocks/>
          </xdr:cNvGrpSpPr>
        </xdr:nvGrpSpPr>
        <xdr:grpSpPr bwMode="auto">
          <a:xfrm>
            <a:off x="5913862" y="40913539"/>
            <a:ext cx="89641" cy="53975"/>
            <a:chOff x="616" y="215"/>
            <a:chExt cx="9" cy="2"/>
          </a:xfrm>
        </xdr:grpSpPr>
        <xdr:sp macro="" textlink="">
          <xdr:nvSpPr>
            <xdr:cNvPr id="880" name="Line 23">
              <a:extLst>
                <a:ext uri="{FF2B5EF4-FFF2-40B4-BE49-F238E27FC236}">
                  <a16:creationId xmlns:a16="http://schemas.microsoft.com/office/drawing/2014/main" id="{2CDB0358-913F-5C06-C010-38D6F0516F56}"/>
                </a:ext>
              </a:extLst>
            </xdr:cNvPr>
            <xdr:cNvSpPr>
              <a:spLocks noChangeShapeType="1"/>
            </xdr:cNvSpPr>
          </xdr:nvSpPr>
          <xdr:spPr bwMode="auto">
            <a:xfrm>
              <a:off x="625"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881" name="Line 24">
              <a:extLst>
                <a:ext uri="{FF2B5EF4-FFF2-40B4-BE49-F238E27FC236}">
                  <a16:creationId xmlns:a16="http://schemas.microsoft.com/office/drawing/2014/main" id="{1D73CDE6-28DE-D5B0-3C62-768BFF588093}"/>
                </a:ext>
              </a:extLst>
            </xdr:cNvPr>
            <xdr:cNvSpPr>
              <a:spLocks noChangeShapeType="1"/>
            </xdr:cNvSpPr>
          </xdr:nvSpPr>
          <xdr:spPr bwMode="auto">
            <a:xfrm flipV="1">
              <a:off x="616" y="215"/>
              <a:ext cx="9"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859" name="Group 25">
            <a:extLst>
              <a:ext uri="{FF2B5EF4-FFF2-40B4-BE49-F238E27FC236}">
                <a16:creationId xmlns:a16="http://schemas.microsoft.com/office/drawing/2014/main" id="{E14351A2-940E-C202-DFB2-41232252F16F}"/>
              </a:ext>
            </a:extLst>
          </xdr:cNvPr>
          <xdr:cNvGrpSpPr>
            <a:grpSpLocks/>
          </xdr:cNvGrpSpPr>
        </xdr:nvGrpSpPr>
        <xdr:grpSpPr bwMode="auto">
          <a:xfrm>
            <a:off x="5517419" y="40913540"/>
            <a:ext cx="89641" cy="53975"/>
            <a:chOff x="579" y="215"/>
            <a:chExt cx="9" cy="2"/>
          </a:xfrm>
        </xdr:grpSpPr>
        <xdr:sp macro="" textlink="">
          <xdr:nvSpPr>
            <xdr:cNvPr id="878" name="Line 26">
              <a:extLst>
                <a:ext uri="{FF2B5EF4-FFF2-40B4-BE49-F238E27FC236}">
                  <a16:creationId xmlns:a16="http://schemas.microsoft.com/office/drawing/2014/main" id="{18DF1A00-55DD-6E04-A97C-264804B5394A}"/>
                </a:ext>
              </a:extLst>
            </xdr:cNvPr>
            <xdr:cNvSpPr>
              <a:spLocks noChangeShapeType="1"/>
            </xdr:cNvSpPr>
          </xdr:nvSpPr>
          <xdr:spPr bwMode="auto">
            <a:xfrm>
              <a:off x="579"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879" name="Line 27">
              <a:extLst>
                <a:ext uri="{FF2B5EF4-FFF2-40B4-BE49-F238E27FC236}">
                  <a16:creationId xmlns:a16="http://schemas.microsoft.com/office/drawing/2014/main" id="{0BFFD46A-21CB-B7AD-C776-8507403FF20D}"/>
                </a:ext>
              </a:extLst>
            </xdr:cNvPr>
            <xdr:cNvSpPr>
              <a:spLocks noChangeShapeType="1"/>
            </xdr:cNvSpPr>
          </xdr:nvSpPr>
          <xdr:spPr bwMode="auto">
            <a:xfrm flipV="1">
              <a:off x="579" y="215"/>
              <a:ext cx="9"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860" name="Group 28">
            <a:extLst>
              <a:ext uri="{FF2B5EF4-FFF2-40B4-BE49-F238E27FC236}">
                <a16:creationId xmlns:a16="http://schemas.microsoft.com/office/drawing/2014/main" id="{B9897396-57F0-6B38-8188-5F449B4012B4}"/>
              </a:ext>
            </a:extLst>
          </xdr:cNvPr>
          <xdr:cNvGrpSpPr>
            <a:grpSpLocks/>
          </xdr:cNvGrpSpPr>
        </xdr:nvGrpSpPr>
        <xdr:grpSpPr bwMode="auto">
          <a:xfrm>
            <a:off x="6122527" y="40913539"/>
            <a:ext cx="89641" cy="53975"/>
            <a:chOff x="579" y="215"/>
            <a:chExt cx="9" cy="2"/>
          </a:xfrm>
        </xdr:grpSpPr>
        <xdr:sp macro="" textlink="">
          <xdr:nvSpPr>
            <xdr:cNvPr id="876" name="Line 29">
              <a:extLst>
                <a:ext uri="{FF2B5EF4-FFF2-40B4-BE49-F238E27FC236}">
                  <a16:creationId xmlns:a16="http://schemas.microsoft.com/office/drawing/2014/main" id="{A093E353-68BA-52C9-5A16-87A0596E21A1}"/>
                </a:ext>
              </a:extLst>
            </xdr:cNvPr>
            <xdr:cNvSpPr>
              <a:spLocks noChangeShapeType="1"/>
            </xdr:cNvSpPr>
          </xdr:nvSpPr>
          <xdr:spPr bwMode="auto">
            <a:xfrm>
              <a:off x="579"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877" name="Line 30">
              <a:extLst>
                <a:ext uri="{FF2B5EF4-FFF2-40B4-BE49-F238E27FC236}">
                  <a16:creationId xmlns:a16="http://schemas.microsoft.com/office/drawing/2014/main" id="{AD229B25-FBB9-0408-4434-209E22674C9F}"/>
                </a:ext>
              </a:extLst>
            </xdr:cNvPr>
            <xdr:cNvSpPr>
              <a:spLocks noChangeShapeType="1"/>
            </xdr:cNvSpPr>
          </xdr:nvSpPr>
          <xdr:spPr bwMode="auto">
            <a:xfrm flipV="1">
              <a:off x="579" y="215"/>
              <a:ext cx="9"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861" name="Group 31">
            <a:extLst>
              <a:ext uri="{FF2B5EF4-FFF2-40B4-BE49-F238E27FC236}">
                <a16:creationId xmlns:a16="http://schemas.microsoft.com/office/drawing/2014/main" id="{4FF7BC0B-496C-BF7A-13EE-53A21749DE56}"/>
              </a:ext>
            </a:extLst>
          </xdr:cNvPr>
          <xdr:cNvGrpSpPr>
            <a:grpSpLocks/>
          </xdr:cNvGrpSpPr>
        </xdr:nvGrpSpPr>
        <xdr:grpSpPr bwMode="auto">
          <a:xfrm>
            <a:off x="6519844" y="40919889"/>
            <a:ext cx="89641" cy="53975"/>
            <a:chOff x="616" y="215"/>
            <a:chExt cx="9" cy="2"/>
          </a:xfrm>
        </xdr:grpSpPr>
        <xdr:sp macro="" textlink="">
          <xdr:nvSpPr>
            <xdr:cNvPr id="874" name="Line 32">
              <a:extLst>
                <a:ext uri="{FF2B5EF4-FFF2-40B4-BE49-F238E27FC236}">
                  <a16:creationId xmlns:a16="http://schemas.microsoft.com/office/drawing/2014/main" id="{BE9A9830-A429-DA33-69E1-155C88C54D3E}"/>
                </a:ext>
              </a:extLst>
            </xdr:cNvPr>
            <xdr:cNvSpPr>
              <a:spLocks noChangeShapeType="1"/>
            </xdr:cNvSpPr>
          </xdr:nvSpPr>
          <xdr:spPr bwMode="auto">
            <a:xfrm>
              <a:off x="625"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875" name="Line 33">
              <a:extLst>
                <a:ext uri="{FF2B5EF4-FFF2-40B4-BE49-F238E27FC236}">
                  <a16:creationId xmlns:a16="http://schemas.microsoft.com/office/drawing/2014/main" id="{D23A1C22-5B40-79B1-3882-1208201557C8}"/>
                </a:ext>
              </a:extLst>
            </xdr:cNvPr>
            <xdr:cNvSpPr>
              <a:spLocks noChangeShapeType="1"/>
            </xdr:cNvSpPr>
          </xdr:nvSpPr>
          <xdr:spPr bwMode="auto">
            <a:xfrm flipV="1">
              <a:off x="616" y="215"/>
              <a:ext cx="9"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862" name="Group 34">
            <a:extLst>
              <a:ext uri="{FF2B5EF4-FFF2-40B4-BE49-F238E27FC236}">
                <a16:creationId xmlns:a16="http://schemas.microsoft.com/office/drawing/2014/main" id="{15AA360B-5354-5867-F9E5-9215B127AFF6}"/>
              </a:ext>
            </a:extLst>
          </xdr:cNvPr>
          <xdr:cNvGrpSpPr>
            <a:grpSpLocks/>
          </xdr:cNvGrpSpPr>
        </xdr:nvGrpSpPr>
        <xdr:grpSpPr bwMode="auto">
          <a:xfrm>
            <a:off x="7108800" y="40913539"/>
            <a:ext cx="39840" cy="53975"/>
            <a:chOff x="870" y="215"/>
            <a:chExt cx="4" cy="2"/>
          </a:xfrm>
        </xdr:grpSpPr>
        <xdr:sp macro="" textlink="">
          <xdr:nvSpPr>
            <xdr:cNvPr id="872" name="Line 35">
              <a:extLst>
                <a:ext uri="{FF2B5EF4-FFF2-40B4-BE49-F238E27FC236}">
                  <a16:creationId xmlns:a16="http://schemas.microsoft.com/office/drawing/2014/main" id="{DF93ED16-7C2A-CCD5-D050-05B43CB04A08}"/>
                </a:ext>
              </a:extLst>
            </xdr:cNvPr>
            <xdr:cNvSpPr>
              <a:spLocks noChangeShapeType="1"/>
            </xdr:cNvSpPr>
          </xdr:nvSpPr>
          <xdr:spPr bwMode="auto">
            <a:xfrm>
              <a:off x="874"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873" name="Line 36">
              <a:extLst>
                <a:ext uri="{FF2B5EF4-FFF2-40B4-BE49-F238E27FC236}">
                  <a16:creationId xmlns:a16="http://schemas.microsoft.com/office/drawing/2014/main" id="{EA0697CC-7FAA-FE85-70C7-8AC86B922744}"/>
                </a:ext>
              </a:extLst>
            </xdr:cNvPr>
            <xdr:cNvSpPr>
              <a:spLocks noChangeShapeType="1"/>
            </xdr:cNvSpPr>
          </xdr:nvSpPr>
          <xdr:spPr bwMode="auto">
            <a:xfrm flipV="1">
              <a:off x="870" y="215"/>
              <a:ext cx="4"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863" name="Group 37">
            <a:extLst>
              <a:ext uri="{FF2B5EF4-FFF2-40B4-BE49-F238E27FC236}">
                <a16:creationId xmlns:a16="http://schemas.microsoft.com/office/drawing/2014/main" id="{F35014AE-CA9D-A1FB-2BCF-55ACB5DDD301}"/>
              </a:ext>
            </a:extLst>
          </xdr:cNvPr>
          <xdr:cNvGrpSpPr>
            <a:grpSpLocks/>
          </xdr:cNvGrpSpPr>
        </xdr:nvGrpSpPr>
        <xdr:grpSpPr bwMode="auto">
          <a:xfrm>
            <a:off x="6792631" y="40913539"/>
            <a:ext cx="39840" cy="53975"/>
            <a:chOff x="818" y="215"/>
            <a:chExt cx="4" cy="2"/>
          </a:xfrm>
        </xdr:grpSpPr>
        <xdr:sp macro="" textlink="">
          <xdr:nvSpPr>
            <xdr:cNvPr id="870" name="Line 38">
              <a:extLst>
                <a:ext uri="{FF2B5EF4-FFF2-40B4-BE49-F238E27FC236}">
                  <a16:creationId xmlns:a16="http://schemas.microsoft.com/office/drawing/2014/main" id="{24C352CF-5386-AD20-E560-05362CB42163}"/>
                </a:ext>
              </a:extLst>
            </xdr:cNvPr>
            <xdr:cNvSpPr>
              <a:spLocks noChangeShapeType="1"/>
            </xdr:cNvSpPr>
          </xdr:nvSpPr>
          <xdr:spPr bwMode="auto">
            <a:xfrm>
              <a:off x="818"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871" name="Line 39">
              <a:extLst>
                <a:ext uri="{FF2B5EF4-FFF2-40B4-BE49-F238E27FC236}">
                  <a16:creationId xmlns:a16="http://schemas.microsoft.com/office/drawing/2014/main" id="{848F376C-C621-7603-918C-BB7B86CA4114}"/>
                </a:ext>
              </a:extLst>
            </xdr:cNvPr>
            <xdr:cNvSpPr>
              <a:spLocks noChangeShapeType="1"/>
            </xdr:cNvSpPr>
          </xdr:nvSpPr>
          <xdr:spPr bwMode="auto">
            <a:xfrm flipV="1">
              <a:off x="818" y="215"/>
              <a:ext cx="4"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864" name="Group 37">
            <a:extLst>
              <a:ext uri="{FF2B5EF4-FFF2-40B4-BE49-F238E27FC236}">
                <a16:creationId xmlns:a16="http://schemas.microsoft.com/office/drawing/2014/main" id="{64F0BC6B-C25C-E42A-6909-516A1D9B8531}"/>
              </a:ext>
            </a:extLst>
          </xdr:cNvPr>
          <xdr:cNvGrpSpPr>
            <a:grpSpLocks/>
          </xdr:cNvGrpSpPr>
        </xdr:nvGrpSpPr>
        <xdr:grpSpPr bwMode="auto">
          <a:xfrm>
            <a:off x="7272780" y="40913539"/>
            <a:ext cx="39840" cy="53975"/>
            <a:chOff x="818" y="215"/>
            <a:chExt cx="4" cy="2"/>
          </a:xfrm>
        </xdr:grpSpPr>
        <xdr:sp macro="" textlink="">
          <xdr:nvSpPr>
            <xdr:cNvPr id="868" name="Line 38">
              <a:extLst>
                <a:ext uri="{FF2B5EF4-FFF2-40B4-BE49-F238E27FC236}">
                  <a16:creationId xmlns:a16="http://schemas.microsoft.com/office/drawing/2014/main" id="{880E1F72-1F84-E425-EA9A-8BC5B0D82708}"/>
                </a:ext>
              </a:extLst>
            </xdr:cNvPr>
            <xdr:cNvSpPr>
              <a:spLocks noChangeShapeType="1"/>
            </xdr:cNvSpPr>
          </xdr:nvSpPr>
          <xdr:spPr bwMode="auto">
            <a:xfrm>
              <a:off x="818"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869" name="Line 39">
              <a:extLst>
                <a:ext uri="{FF2B5EF4-FFF2-40B4-BE49-F238E27FC236}">
                  <a16:creationId xmlns:a16="http://schemas.microsoft.com/office/drawing/2014/main" id="{CEB40E6F-9494-217B-6860-B2B2FE4ED780}"/>
                </a:ext>
              </a:extLst>
            </xdr:cNvPr>
            <xdr:cNvSpPr>
              <a:spLocks noChangeShapeType="1"/>
            </xdr:cNvSpPr>
          </xdr:nvSpPr>
          <xdr:spPr bwMode="auto">
            <a:xfrm flipV="1">
              <a:off x="818" y="215"/>
              <a:ext cx="4"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865" name="Group 34">
            <a:extLst>
              <a:ext uri="{FF2B5EF4-FFF2-40B4-BE49-F238E27FC236}">
                <a16:creationId xmlns:a16="http://schemas.microsoft.com/office/drawing/2014/main" id="{37B523C2-CB7A-FBE9-079F-C52178680749}"/>
              </a:ext>
            </a:extLst>
          </xdr:cNvPr>
          <xdr:cNvGrpSpPr>
            <a:grpSpLocks/>
          </xdr:cNvGrpSpPr>
        </xdr:nvGrpSpPr>
        <xdr:grpSpPr bwMode="auto">
          <a:xfrm>
            <a:off x="7847590" y="40919890"/>
            <a:ext cx="39840" cy="53975"/>
            <a:chOff x="870" y="215"/>
            <a:chExt cx="4" cy="2"/>
          </a:xfrm>
        </xdr:grpSpPr>
        <xdr:sp macro="" textlink="">
          <xdr:nvSpPr>
            <xdr:cNvPr id="866" name="Line 35">
              <a:extLst>
                <a:ext uri="{FF2B5EF4-FFF2-40B4-BE49-F238E27FC236}">
                  <a16:creationId xmlns:a16="http://schemas.microsoft.com/office/drawing/2014/main" id="{2692E6E8-5BE7-B124-B574-26B1D0ECC9AD}"/>
                </a:ext>
              </a:extLst>
            </xdr:cNvPr>
            <xdr:cNvSpPr>
              <a:spLocks noChangeShapeType="1"/>
            </xdr:cNvSpPr>
          </xdr:nvSpPr>
          <xdr:spPr bwMode="auto">
            <a:xfrm>
              <a:off x="874"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867" name="Line 36">
              <a:extLst>
                <a:ext uri="{FF2B5EF4-FFF2-40B4-BE49-F238E27FC236}">
                  <a16:creationId xmlns:a16="http://schemas.microsoft.com/office/drawing/2014/main" id="{D455F8EE-CB65-51A9-3D51-B5D1DFF73D15}"/>
                </a:ext>
              </a:extLst>
            </xdr:cNvPr>
            <xdr:cNvSpPr>
              <a:spLocks noChangeShapeType="1"/>
            </xdr:cNvSpPr>
          </xdr:nvSpPr>
          <xdr:spPr bwMode="auto">
            <a:xfrm flipV="1">
              <a:off x="870" y="215"/>
              <a:ext cx="4"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clientData/>
  </xdr:twoCellAnchor>
</xdr:wsDr>
</file>

<file path=xl/drawings/drawing11.xml><?xml version="1.0" encoding="utf-8"?>
<xdr:wsDr xmlns:xdr="http://schemas.openxmlformats.org/drawingml/2006/spreadsheetDrawing" xmlns:a="http://schemas.openxmlformats.org/drawingml/2006/main">
  <xdr:twoCellAnchor>
    <xdr:from>
      <xdr:col>4</xdr:col>
      <xdr:colOff>190500</xdr:colOff>
      <xdr:row>591</xdr:row>
      <xdr:rowOff>104775</xdr:rowOff>
    </xdr:from>
    <xdr:to>
      <xdr:col>13</xdr:col>
      <xdr:colOff>0</xdr:colOff>
      <xdr:row>591</xdr:row>
      <xdr:rowOff>123825</xdr:rowOff>
    </xdr:to>
    <xdr:grpSp>
      <xdr:nvGrpSpPr>
        <xdr:cNvPr id="2" name="Group 3">
          <a:extLst>
            <a:ext uri="{FF2B5EF4-FFF2-40B4-BE49-F238E27FC236}">
              <a16:creationId xmlns:a16="http://schemas.microsoft.com/office/drawing/2014/main" id="{7ACE70D8-E72B-454E-8D79-B3B692748124}"/>
            </a:ext>
          </a:extLst>
        </xdr:cNvPr>
        <xdr:cNvGrpSpPr>
          <a:grpSpLocks/>
        </xdr:cNvGrpSpPr>
      </xdr:nvGrpSpPr>
      <xdr:grpSpPr bwMode="auto">
        <a:xfrm>
          <a:off x="3209925" y="77333475"/>
          <a:ext cx="5295900" cy="19050"/>
          <a:chOff x="346" y="215"/>
          <a:chExt cx="528" cy="2"/>
        </a:xfrm>
      </xdr:grpSpPr>
      <xdr:grpSp>
        <xdr:nvGrpSpPr>
          <xdr:cNvPr id="3" name="Group 4">
            <a:extLst>
              <a:ext uri="{FF2B5EF4-FFF2-40B4-BE49-F238E27FC236}">
                <a16:creationId xmlns:a16="http://schemas.microsoft.com/office/drawing/2014/main" id="{B70F7B9A-4C2F-2AA1-12DF-A4CEC044D7E4}"/>
              </a:ext>
            </a:extLst>
          </xdr:cNvPr>
          <xdr:cNvGrpSpPr>
            <a:grpSpLocks/>
          </xdr:cNvGrpSpPr>
        </xdr:nvGrpSpPr>
        <xdr:grpSpPr bwMode="auto">
          <a:xfrm>
            <a:off x="406" y="215"/>
            <a:ext cx="35" cy="2"/>
            <a:chOff x="406" y="215"/>
            <a:chExt cx="35" cy="2"/>
          </a:xfrm>
        </xdr:grpSpPr>
        <xdr:sp macro="" textlink="">
          <xdr:nvSpPr>
            <xdr:cNvPr id="37" name="Line 5">
              <a:extLst>
                <a:ext uri="{FF2B5EF4-FFF2-40B4-BE49-F238E27FC236}">
                  <a16:creationId xmlns:a16="http://schemas.microsoft.com/office/drawing/2014/main" id="{9B8F96F0-9B46-2C44-6937-8340B6700A4A}"/>
                </a:ext>
              </a:extLst>
            </xdr:cNvPr>
            <xdr:cNvSpPr>
              <a:spLocks noChangeShapeType="1"/>
            </xdr:cNvSpPr>
          </xdr:nvSpPr>
          <xdr:spPr bwMode="auto">
            <a:xfrm>
              <a:off x="441"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38" name="Line 6">
              <a:extLst>
                <a:ext uri="{FF2B5EF4-FFF2-40B4-BE49-F238E27FC236}">
                  <a16:creationId xmlns:a16="http://schemas.microsoft.com/office/drawing/2014/main" id="{A919BCB2-2CFB-9A76-07B5-7BD7F473F331}"/>
                </a:ext>
              </a:extLst>
            </xdr:cNvPr>
            <xdr:cNvSpPr>
              <a:spLocks noChangeShapeType="1"/>
            </xdr:cNvSpPr>
          </xdr:nvSpPr>
          <xdr:spPr bwMode="auto">
            <a:xfrm>
              <a:off x="406" y="215"/>
              <a:ext cx="3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4" name="Group 7">
            <a:extLst>
              <a:ext uri="{FF2B5EF4-FFF2-40B4-BE49-F238E27FC236}">
                <a16:creationId xmlns:a16="http://schemas.microsoft.com/office/drawing/2014/main" id="{6DA12DBD-3A7D-D3FA-16C0-A94A6DED45AD}"/>
              </a:ext>
            </a:extLst>
          </xdr:cNvPr>
          <xdr:cNvGrpSpPr>
            <a:grpSpLocks/>
          </xdr:cNvGrpSpPr>
        </xdr:nvGrpSpPr>
        <xdr:grpSpPr bwMode="auto">
          <a:xfrm>
            <a:off x="346" y="215"/>
            <a:ext cx="26" cy="2"/>
            <a:chOff x="346" y="215"/>
            <a:chExt cx="26" cy="2"/>
          </a:xfrm>
        </xdr:grpSpPr>
        <xdr:sp macro="" textlink="">
          <xdr:nvSpPr>
            <xdr:cNvPr id="35" name="Line 8">
              <a:extLst>
                <a:ext uri="{FF2B5EF4-FFF2-40B4-BE49-F238E27FC236}">
                  <a16:creationId xmlns:a16="http://schemas.microsoft.com/office/drawing/2014/main" id="{6B205EB4-9FFD-F711-FB20-D6FCDAD75EAB}"/>
                </a:ext>
              </a:extLst>
            </xdr:cNvPr>
            <xdr:cNvSpPr>
              <a:spLocks noChangeShapeType="1"/>
            </xdr:cNvSpPr>
          </xdr:nvSpPr>
          <xdr:spPr bwMode="auto">
            <a:xfrm>
              <a:off x="346"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36" name="Line 9">
              <a:extLst>
                <a:ext uri="{FF2B5EF4-FFF2-40B4-BE49-F238E27FC236}">
                  <a16:creationId xmlns:a16="http://schemas.microsoft.com/office/drawing/2014/main" id="{F7D44863-14D9-1068-5767-3752E01D32A8}"/>
                </a:ext>
              </a:extLst>
            </xdr:cNvPr>
            <xdr:cNvSpPr>
              <a:spLocks noChangeShapeType="1"/>
            </xdr:cNvSpPr>
          </xdr:nvSpPr>
          <xdr:spPr bwMode="auto">
            <a:xfrm>
              <a:off x="346" y="215"/>
              <a:ext cx="26"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5" name="Group 10">
            <a:extLst>
              <a:ext uri="{FF2B5EF4-FFF2-40B4-BE49-F238E27FC236}">
                <a16:creationId xmlns:a16="http://schemas.microsoft.com/office/drawing/2014/main" id="{55EB4250-9FE2-24E7-8F7B-57077AF0DDF3}"/>
              </a:ext>
            </a:extLst>
          </xdr:cNvPr>
          <xdr:cNvGrpSpPr>
            <a:grpSpLocks/>
          </xdr:cNvGrpSpPr>
        </xdr:nvGrpSpPr>
        <xdr:grpSpPr bwMode="auto">
          <a:xfrm>
            <a:off x="525" y="215"/>
            <a:ext cx="35" cy="2"/>
            <a:chOff x="406" y="215"/>
            <a:chExt cx="35" cy="2"/>
          </a:xfrm>
        </xdr:grpSpPr>
        <xdr:sp macro="" textlink="">
          <xdr:nvSpPr>
            <xdr:cNvPr id="33" name="Line 11">
              <a:extLst>
                <a:ext uri="{FF2B5EF4-FFF2-40B4-BE49-F238E27FC236}">
                  <a16:creationId xmlns:a16="http://schemas.microsoft.com/office/drawing/2014/main" id="{8715936B-64B1-9358-E9E5-936A57C005D7}"/>
                </a:ext>
              </a:extLst>
            </xdr:cNvPr>
            <xdr:cNvSpPr>
              <a:spLocks noChangeShapeType="1"/>
            </xdr:cNvSpPr>
          </xdr:nvSpPr>
          <xdr:spPr bwMode="auto">
            <a:xfrm>
              <a:off x="441"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34" name="Line 12">
              <a:extLst>
                <a:ext uri="{FF2B5EF4-FFF2-40B4-BE49-F238E27FC236}">
                  <a16:creationId xmlns:a16="http://schemas.microsoft.com/office/drawing/2014/main" id="{E618E33F-465F-8D2B-380E-98804BA0CC87}"/>
                </a:ext>
              </a:extLst>
            </xdr:cNvPr>
            <xdr:cNvSpPr>
              <a:spLocks noChangeShapeType="1"/>
            </xdr:cNvSpPr>
          </xdr:nvSpPr>
          <xdr:spPr bwMode="auto">
            <a:xfrm>
              <a:off x="406" y="215"/>
              <a:ext cx="3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6" name="Group 13">
            <a:extLst>
              <a:ext uri="{FF2B5EF4-FFF2-40B4-BE49-F238E27FC236}">
                <a16:creationId xmlns:a16="http://schemas.microsoft.com/office/drawing/2014/main" id="{4D162FA0-387B-167F-7CA1-39D1C0CDC8E6}"/>
              </a:ext>
            </a:extLst>
          </xdr:cNvPr>
          <xdr:cNvGrpSpPr>
            <a:grpSpLocks/>
          </xdr:cNvGrpSpPr>
        </xdr:nvGrpSpPr>
        <xdr:grpSpPr bwMode="auto">
          <a:xfrm>
            <a:off x="470" y="215"/>
            <a:ext cx="26" cy="2"/>
            <a:chOff x="346" y="215"/>
            <a:chExt cx="26" cy="2"/>
          </a:xfrm>
        </xdr:grpSpPr>
        <xdr:sp macro="" textlink="">
          <xdr:nvSpPr>
            <xdr:cNvPr id="31" name="Line 14">
              <a:extLst>
                <a:ext uri="{FF2B5EF4-FFF2-40B4-BE49-F238E27FC236}">
                  <a16:creationId xmlns:a16="http://schemas.microsoft.com/office/drawing/2014/main" id="{0E9392FF-A93E-B003-38E0-9377A0963BA0}"/>
                </a:ext>
              </a:extLst>
            </xdr:cNvPr>
            <xdr:cNvSpPr>
              <a:spLocks noChangeShapeType="1"/>
            </xdr:cNvSpPr>
          </xdr:nvSpPr>
          <xdr:spPr bwMode="auto">
            <a:xfrm>
              <a:off x="346"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32" name="Line 15">
              <a:extLst>
                <a:ext uri="{FF2B5EF4-FFF2-40B4-BE49-F238E27FC236}">
                  <a16:creationId xmlns:a16="http://schemas.microsoft.com/office/drawing/2014/main" id="{162DD6DB-6DE6-D03A-0DCB-6578828F56FA}"/>
                </a:ext>
              </a:extLst>
            </xdr:cNvPr>
            <xdr:cNvSpPr>
              <a:spLocks noChangeShapeType="1"/>
            </xdr:cNvSpPr>
          </xdr:nvSpPr>
          <xdr:spPr bwMode="auto">
            <a:xfrm>
              <a:off x="346" y="215"/>
              <a:ext cx="26"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7" name="Group 16">
            <a:extLst>
              <a:ext uri="{FF2B5EF4-FFF2-40B4-BE49-F238E27FC236}">
                <a16:creationId xmlns:a16="http://schemas.microsoft.com/office/drawing/2014/main" id="{9FC87491-AEAE-0FDC-CAE2-547D62738613}"/>
              </a:ext>
            </a:extLst>
          </xdr:cNvPr>
          <xdr:cNvGrpSpPr>
            <a:grpSpLocks/>
          </xdr:cNvGrpSpPr>
        </xdr:nvGrpSpPr>
        <xdr:grpSpPr bwMode="auto">
          <a:xfrm>
            <a:off x="766" y="215"/>
            <a:ext cx="35" cy="2"/>
            <a:chOff x="406" y="215"/>
            <a:chExt cx="35" cy="2"/>
          </a:xfrm>
        </xdr:grpSpPr>
        <xdr:sp macro="" textlink="">
          <xdr:nvSpPr>
            <xdr:cNvPr id="29" name="Line 17">
              <a:extLst>
                <a:ext uri="{FF2B5EF4-FFF2-40B4-BE49-F238E27FC236}">
                  <a16:creationId xmlns:a16="http://schemas.microsoft.com/office/drawing/2014/main" id="{E9264AB9-64D4-9BFA-4916-B2A122945830}"/>
                </a:ext>
              </a:extLst>
            </xdr:cNvPr>
            <xdr:cNvSpPr>
              <a:spLocks noChangeShapeType="1"/>
            </xdr:cNvSpPr>
          </xdr:nvSpPr>
          <xdr:spPr bwMode="auto">
            <a:xfrm>
              <a:off x="441"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30" name="Line 18">
              <a:extLst>
                <a:ext uri="{FF2B5EF4-FFF2-40B4-BE49-F238E27FC236}">
                  <a16:creationId xmlns:a16="http://schemas.microsoft.com/office/drawing/2014/main" id="{96357166-28A6-FACC-8703-870C17E4382E}"/>
                </a:ext>
              </a:extLst>
            </xdr:cNvPr>
            <xdr:cNvSpPr>
              <a:spLocks noChangeShapeType="1"/>
            </xdr:cNvSpPr>
          </xdr:nvSpPr>
          <xdr:spPr bwMode="auto">
            <a:xfrm>
              <a:off x="406" y="215"/>
              <a:ext cx="3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8" name="Group 19">
            <a:extLst>
              <a:ext uri="{FF2B5EF4-FFF2-40B4-BE49-F238E27FC236}">
                <a16:creationId xmlns:a16="http://schemas.microsoft.com/office/drawing/2014/main" id="{CFD11670-D575-F002-BE96-6C7710CD5EB0}"/>
              </a:ext>
            </a:extLst>
          </xdr:cNvPr>
          <xdr:cNvGrpSpPr>
            <a:grpSpLocks/>
          </xdr:cNvGrpSpPr>
        </xdr:nvGrpSpPr>
        <xdr:grpSpPr bwMode="auto">
          <a:xfrm>
            <a:off x="718" y="215"/>
            <a:ext cx="26" cy="2"/>
            <a:chOff x="346" y="215"/>
            <a:chExt cx="26" cy="2"/>
          </a:xfrm>
        </xdr:grpSpPr>
        <xdr:sp macro="" textlink="">
          <xdr:nvSpPr>
            <xdr:cNvPr id="27" name="Line 20">
              <a:extLst>
                <a:ext uri="{FF2B5EF4-FFF2-40B4-BE49-F238E27FC236}">
                  <a16:creationId xmlns:a16="http://schemas.microsoft.com/office/drawing/2014/main" id="{654B32C7-1B37-9C81-2099-29805B991248}"/>
                </a:ext>
              </a:extLst>
            </xdr:cNvPr>
            <xdr:cNvSpPr>
              <a:spLocks noChangeShapeType="1"/>
            </xdr:cNvSpPr>
          </xdr:nvSpPr>
          <xdr:spPr bwMode="auto">
            <a:xfrm>
              <a:off x="346"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28" name="Line 21">
              <a:extLst>
                <a:ext uri="{FF2B5EF4-FFF2-40B4-BE49-F238E27FC236}">
                  <a16:creationId xmlns:a16="http://schemas.microsoft.com/office/drawing/2014/main" id="{84C9BCF5-606E-040C-77E3-27F3DE7929E2}"/>
                </a:ext>
              </a:extLst>
            </xdr:cNvPr>
            <xdr:cNvSpPr>
              <a:spLocks noChangeShapeType="1"/>
            </xdr:cNvSpPr>
          </xdr:nvSpPr>
          <xdr:spPr bwMode="auto">
            <a:xfrm>
              <a:off x="346" y="215"/>
              <a:ext cx="26"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9" name="Group 22">
            <a:extLst>
              <a:ext uri="{FF2B5EF4-FFF2-40B4-BE49-F238E27FC236}">
                <a16:creationId xmlns:a16="http://schemas.microsoft.com/office/drawing/2014/main" id="{B4C64359-E30C-7744-0106-7CAE60BFACE9}"/>
              </a:ext>
            </a:extLst>
          </xdr:cNvPr>
          <xdr:cNvGrpSpPr>
            <a:grpSpLocks/>
          </xdr:cNvGrpSpPr>
        </xdr:nvGrpSpPr>
        <xdr:grpSpPr bwMode="auto">
          <a:xfrm>
            <a:off x="616" y="215"/>
            <a:ext cx="9" cy="2"/>
            <a:chOff x="616" y="215"/>
            <a:chExt cx="9" cy="2"/>
          </a:xfrm>
        </xdr:grpSpPr>
        <xdr:sp macro="" textlink="">
          <xdr:nvSpPr>
            <xdr:cNvPr id="25" name="Line 23">
              <a:extLst>
                <a:ext uri="{FF2B5EF4-FFF2-40B4-BE49-F238E27FC236}">
                  <a16:creationId xmlns:a16="http://schemas.microsoft.com/office/drawing/2014/main" id="{1822C685-2E69-591A-0EFF-AC07DF1FA777}"/>
                </a:ext>
              </a:extLst>
            </xdr:cNvPr>
            <xdr:cNvSpPr>
              <a:spLocks noChangeShapeType="1"/>
            </xdr:cNvSpPr>
          </xdr:nvSpPr>
          <xdr:spPr bwMode="auto">
            <a:xfrm>
              <a:off x="625"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26" name="Line 24">
              <a:extLst>
                <a:ext uri="{FF2B5EF4-FFF2-40B4-BE49-F238E27FC236}">
                  <a16:creationId xmlns:a16="http://schemas.microsoft.com/office/drawing/2014/main" id="{53A3E9C4-35EE-64F3-5686-EAEB8D86A058}"/>
                </a:ext>
              </a:extLst>
            </xdr:cNvPr>
            <xdr:cNvSpPr>
              <a:spLocks noChangeShapeType="1"/>
            </xdr:cNvSpPr>
          </xdr:nvSpPr>
          <xdr:spPr bwMode="auto">
            <a:xfrm flipV="1">
              <a:off x="616" y="215"/>
              <a:ext cx="9"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10" name="Group 25">
            <a:extLst>
              <a:ext uri="{FF2B5EF4-FFF2-40B4-BE49-F238E27FC236}">
                <a16:creationId xmlns:a16="http://schemas.microsoft.com/office/drawing/2014/main" id="{258C8795-FFEF-8A94-4ABD-8D8AA36B5F6B}"/>
              </a:ext>
            </a:extLst>
          </xdr:cNvPr>
          <xdr:cNvGrpSpPr>
            <a:grpSpLocks/>
          </xdr:cNvGrpSpPr>
        </xdr:nvGrpSpPr>
        <xdr:grpSpPr bwMode="auto">
          <a:xfrm>
            <a:off x="579" y="215"/>
            <a:ext cx="9" cy="2"/>
            <a:chOff x="579" y="215"/>
            <a:chExt cx="9" cy="2"/>
          </a:xfrm>
        </xdr:grpSpPr>
        <xdr:sp macro="" textlink="">
          <xdr:nvSpPr>
            <xdr:cNvPr id="23" name="Line 26">
              <a:extLst>
                <a:ext uri="{FF2B5EF4-FFF2-40B4-BE49-F238E27FC236}">
                  <a16:creationId xmlns:a16="http://schemas.microsoft.com/office/drawing/2014/main" id="{08FE12FB-9719-CC4E-4F99-6FB8E631C6E0}"/>
                </a:ext>
              </a:extLst>
            </xdr:cNvPr>
            <xdr:cNvSpPr>
              <a:spLocks noChangeShapeType="1"/>
            </xdr:cNvSpPr>
          </xdr:nvSpPr>
          <xdr:spPr bwMode="auto">
            <a:xfrm>
              <a:off x="579"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24" name="Line 27">
              <a:extLst>
                <a:ext uri="{FF2B5EF4-FFF2-40B4-BE49-F238E27FC236}">
                  <a16:creationId xmlns:a16="http://schemas.microsoft.com/office/drawing/2014/main" id="{71B63974-77E9-17D8-5D6D-0FB81D287458}"/>
                </a:ext>
              </a:extLst>
            </xdr:cNvPr>
            <xdr:cNvSpPr>
              <a:spLocks noChangeShapeType="1"/>
            </xdr:cNvSpPr>
          </xdr:nvSpPr>
          <xdr:spPr bwMode="auto">
            <a:xfrm flipV="1">
              <a:off x="579" y="215"/>
              <a:ext cx="9"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11" name="Group 28">
            <a:extLst>
              <a:ext uri="{FF2B5EF4-FFF2-40B4-BE49-F238E27FC236}">
                <a16:creationId xmlns:a16="http://schemas.microsoft.com/office/drawing/2014/main" id="{C9E02200-4ABE-05C0-B2CA-C411A7DAEBF6}"/>
              </a:ext>
            </a:extLst>
          </xdr:cNvPr>
          <xdr:cNvGrpSpPr>
            <a:grpSpLocks/>
          </xdr:cNvGrpSpPr>
        </xdr:nvGrpSpPr>
        <xdr:grpSpPr bwMode="auto">
          <a:xfrm>
            <a:off x="642" y="215"/>
            <a:ext cx="9" cy="2"/>
            <a:chOff x="579" y="215"/>
            <a:chExt cx="9" cy="2"/>
          </a:xfrm>
        </xdr:grpSpPr>
        <xdr:sp macro="" textlink="">
          <xdr:nvSpPr>
            <xdr:cNvPr id="21" name="Line 29">
              <a:extLst>
                <a:ext uri="{FF2B5EF4-FFF2-40B4-BE49-F238E27FC236}">
                  <a16:creationId xmlns:a16="http://schemas.microsoft.com/office/drawing/2014/main" id="{58B22C08-3FC9-CBA7-23EC-14EE17385EF9}"/>
                </a:ext>
              </a:extLst>
            </xdr:cNvPr>
            <xdr:cNvSpPr>
              <a:spLocks noChangeShapeType="1"/>
            </xdr:cNvSpPr>
          </xdr:nvSpPr>
          <xdr:spPr bwMode="auto">
            <a:xfrm>
              <a:off x="579"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22" name="Line 30">
              <a:extLst>
                <a:ext uri="{FF2B5EF4-FFF2-40B4-BE49-F238E27FC236}">
                  <a16:creationId xmlns:a16="http://schemas.microsoft.com/office/drawing/2014/main" id="{8BB1E0FE-FF8F-46DA-B97E-C112853ED09A}"/>
                </a:ext>
              </a:extLst>
            </xdr:cNvPr>
            <xdr:cNvSpPr>
              <a:spLocks noChangeShapeType="1"/>
            </xdr:cNvSpPr>
          </xdr:nvSpPr>
          <xdr:spPr bwMode="auto">
            <a:xfrm flipV="1">
              <a:off x="579" y="215"/>
              <a:ext cx="9"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12" name="Group 31">
            <a:extLst>
              <a:ext uri="{FF2B5EF4-FFF2-40B4-BE49-F238E27FC236}">
                <a16:creationId xmlns:a16="http://schemas.microsoft.com/office/drawing/2014/main" id="{2D3159F6-DBD4-C084-D991-12A6A934362A}"/>
              </a:ext>
            </a:extLst>
          </xdr:cNvPr>
          <xdr:cNvGrpSpPr>
            <a:grpSpLocks/>
          </xdr:cNvGrpSpPr>
        </xdr:nvGrpSpPr>
        <xdr:grpSpPr bwMode="auto">
          <a:xfrm>
            <a:off x="677" y="215"/>
            <a:ext cx="9" cy="2"/>
            <a:chOff x="616" y="215"/>
            <a:chExt cx="9" cy="2"/>
          </a:xfrm>
        </xdr:grpSpPr>
        <xdr:sp macro="" textlink="">
          <xdr:nvSpPr>
            <xdr:cNvPr id="19" name="Line 32">
              <a:extLst>
                <a:ext uri="{FF2B5EF4-FFF2-40B4-BE49-F238E27FC236}">
                  <a16:creationId xmlns:a16="http://schemas.microsoft.com/office/drawing/2014/main" id="{9E34A40A-2F9F-C130-62B0-94EA7BA877F6}"/>
                </a:ext>
              </a:extLst>
            </xdr:cNvPr>
            <xdr:cNvSpPr>
              <a:spLocks noChangeShapeType="1"/>
            </xdr:cNvSpPr>
          </xdr:nvSpPr>
          <xdr:spPr bwMode="auto">
            <a:xfrm>
              <a:off x="625"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20" name="Line 33">
              <a:extLst>
                <a:ext uri="{FF2B5EF4-FFF2-40B4-BE49-F238E27FC236}">
                  <a16:creationId xmlns:a16="http://schemas.microsoft.com/office/drawing/2014/main" id="{8A9BFA98-DE8A-5656-5C25-B5A28D047685}"/>
                </a:ext>
              </a:extLst>
            </xdr:cNvPr>
            <xdr:cNvSpPr>
              <a:spLocks noChangeShapeType="1"/>
            </xdr:cNvSpPr>
          </xdr:nvSpPr>
          <xdr:spPr bwMode="auto">
            <a:xfrm flipV="1">
              <a:off x="616" y="215"/>
              <a:ext cx="9"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13" name="Group 34">
            <a:extLst>
              <a:ext uri="{FF2B5EF4-FFF2-40B4-BE49-F238E27FC236}">
                <a16:creationId xmlns:a16="http://schemas.microsoft.com/office/drawing/2014/main" id="{7A642EEE-6312-9788-C02B-623F2941428A}"/>
              </a:ext>
            </a:extLst>
          </xdr:cNvPr>
          <xdr:cNvGrpSpPr>
            <a:grpSpLocks/>
          </xdr:cNvGrpSpPr>
        </xdr:nvGrpSpPr>
        <xdr:grpSpPr bwMode="auto">
          <a:xfrm>
            <a:off x="870" y="215"/>
            <a:ext cx="4" cy="2"/>
            <a:chOff x="870" y="215"/>
            <a:chExt cx="4" cy="2"/>
          </a:xfrm>
        </xdr:grpSpPr>
        <xdr:sp macro="" textlink="">
          <xdr:nvSpPr>
            <xdr:cNvPr id="17" name="Line 35">
              <a:extLst>
                <a:ext uri="{FF2B5EF4-FFF2-40B4-BE49-F238E27FC236}">
                  <a16:creationId xmlns:a16="http://schemas.microsoft.com/office/drawing/2014/main" id="{DAEEA2EA-2533-F1A1-3F27-EB74BF80C3C5}"/>
                </a:ext>
              </a:extLst>
            </xdr:cNvPr>
            <xdr:cNvSpPr>
              <a:spLocks noChangeShapeType="1"/>
            </xdr:cNvSpPr>
          </xdr:nvSpPr>
          <xdr:spPr bwMode="auto">
            <a:xfrm>
              <a:off x="874"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8" name="Line 36">
              <a:extLst>
                <a:ext uri="{FF2B5EF4-FFF2-40B4-BE49-F238E27FC236}">
                  <a16:creationId xmlns:a16="http://schemas.microsoft.com/office/drawing/2014/main" id="{25639E23-8ECD-8150-F745-6E8BDE7F82CF}"/>
                </a:ext>
              </a:extLst>
            </xdr:cNvPr>
            <xdr:cNvSpPr>
              <a:spLocks noChangeShapeType="1"/>
            </xdr:cNvSpPr>
          </xdr:nvSpPr>
          <xdr:spPr bwMode="auto">
            <a:xfrm flipV="1">
              <a:off x="870" y="215"/>
              <a:ext cx="4"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14" name="Group 37">
            <a:extLst>
              <a:ext uri="{FF2B5EF4-FFF2-40B4-BE49-F238E27FC236}">
                <a16:creationId xmlns:a16="http://schemas.microsoft.com/office/drawing/2014/main" id="{0E75198C-F246-97E1-FEE5-F9AC27725D78}"/>
              </a:ext>
            </a:extLst>
          </xdr:cNvPr>
          <xdr:cNvGrpSpPr>
            <a:grpSpLocks/>
          </xdr:cNvGrpSpPr>
        </xdr:nvGrpSpPr>
        <xdr:grpSpPr bwMode="auto">
          <a:xfrm>
            <a:off x="818" y="215"/>
            <a:ext cx="4" cy="2"/>
            <a:chOff x="818" y="215"/>
            <a:chExt cx="4" cy="2"/>
          </a:xfrm>
        </xdr:grpSpPr>
        <xdr:sp macro="" textlink="">
          <xdr:nvSpPr>
            <xdr:cNvPr id="15" name="Line 38">
              <a:extLst>
                <a:ext uri="{FF2B5EF4-FFF2-40B4-BE49-F238E27FC236}">
                  <a16:creationId xmlns:a16="http://schemas.microsoft.com/office/drawing/2014/main" id="{3FA59F4F-2D50-1A85-4400-5B914CD10135}"/>
                </a:ext>
              </a:extLst>
            </xdr:cNvPr>
            <xdr:cNvSpPr>
              <a:spLocks noChangeShapeType="1"/>
            </xdr:cNvSpPr>
          </xdr:nvSpPr>
          <xdr:spPr bwMode="auto">
            <a:xfrm>
              <a:off x="818"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6" name="Line 39">
              <a:extLst>
                <a:ext uri="{FF2B5EF4-FFF2-40B4-BE49-F238E27FC236}">
                  <a16:creationId xmlns:a16="http://schemas.microsoft.com/office/drawing/2014/main" id="{1204B149-F559-90C1-9AF1-713C2A77DAEB}"/>
                </a:ext>
              </a:extLst>
            </xdr:cNvPr>
            <xdr:cNvSpPr>
              <a:spLocks noChangeShapeType="1"/>
            </xdr:cNvSpPr>
          </xdr:nvSpPr>
          <xdr:spPr bwMode="auto">
            <a:xfrm flipV="1">
              <a:off x="818" y="215"/>
              <a:ext cx="4"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clientData/>
  </xdr:twoCellAnchor>
  <xdr:twoCellAnchor>
    <xdr:from>
      <xdr:col>4</xdr:col>
      <xdr:colOff>190500</xdr:colOff>
      <xdr:row>293</xdr:row>
      <xdr:rowOff>74901</xdr:rowOff>
    </xdr:from>
    <xdr:to>
      <xdr:col>13</xdr:col>
      <xdr:colOff>0</xdr:colOff>
      <xdr:row>293</xdr:row>
      <xdr:rowOff>86591</xdr:rowOff>
    </xdr:to>
    <xdr:grpSp>
      <xdr:nvGrpSpPr>
        <xdr:cNvPr id="39" name="Group 3">
          <a:extLst>
            <a:ext uri="{FF2B5EF4-FFF2-40B4-BE49-F238E27FC236}">
              <a16:creationId xmlns:a16="http://schemas.microsoft.com/office/drawing/2014/main" id="{1D2EF93E-53BA-41E1-9421-417D6725FB4C}"/>
            </a:ext>
          </a:extLst>
        </xdr:cNvPr>
        <xdr:cNvGrpSpPr>
          <a:grpSpLocks/>
        </xdr:cNvGrpSpPr>
      </xdr:nvGrpSpPr>
      <xdr:grpSpPr bwMode="auto">
        <a:xfrm>
          <a:off x="3209925" y="38613051"/>
          <a:ext cx="5295900" cy="11690"/>
          <a:chOff x="346" y="215"/>
          <a:chExt cx="528" cy="2"/>
        </a:xfrm>
      </xdr:grpSpPr>
      <xdr:grpSp>
        <xdr:nvGrpSpPr>
          <xdr:cNvPr id="40" name="Group 4">
            <a:extLst>
              <a:ext uri="{FF2B5EF4-FFF2-40B4-BE49-F238E27FC236}">
                <a16:creationId xmlns:a16="http://schemas.microsoft.com/office/drawing/2014/main" id="{A940AE21-DCDD-30D3-F4A2-F52605122850}"/>
              </a:ext>
            </a:extLst>
          </xdr:cNvPr>
          <xdr:cNvGrpSpPr>
            <a:grpSpLocks/>
          </xdr:cNvGrpSpPr>
        </xdr:nvGrpSpPr>
        <xdr:grpSpPr bwMode="auto">
          <a:xfrm>
            <a:off x="406" y="215"/>
            <a:ext cx="35" cy="2"/>
            <a:chOff x="406" y="215"/>
            <a:chExt cx="35" cy="2"/>
          </a:xfrm>
        </xdr:grpSpPr>
        <xdr:sp macro="" textlink="">
          <xdr:nvSpPr>
            <xdr:cNvPr id="74" name="Line 5">
              <a:extLst>
                <a:ext uri="{FF2B5EF4-FFF2-40B4-BE49-F238E27FC236}">
                  <a16:creationId xmlns:a16="http://schemas.microsoft.com/office/drawing/2014/main" id="{88CD4C05-5A65-2CF6-1C4C-CAC4727ACA69}"/>
                </a:ext>
              </a:extLst>
            </xdr:cNvPr>
            <xdr:cNvSpPr>
              <a:spLocks noChangeShapeType="1"/>
            </xdr:cNvSpPr>
          </xdr:nvSpPr>
          <xdr:spPr bwMode="auto">
            <a:xfrm>
              <a:off x="441"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75" name="Line 6">
              <a:extLst>
                <a:ext uri="{FF2B5EF4-FFF2-40B4-BE49-F238E27FC236}">
                  <a16:creationId xmlns:a16="http://schemas.microsoft.com/office/drawing/2014/main" id="{486F0627-8896-E47D-C9DB-B4480CBACE8A}"/>
                </a:ext>
              </a:extLst>
            </xdr:cNvPr>
            <xdr:cNvSpPr>
              <a:spLocks noChangeShapeType="1"/>
            </xdr:cNvSpPr>
          </xdr:nvSpPr>
          <xdr:spPr bwMode="auto">
            <a:xfrm>
              <a:off x="406" y="215"/>
              <a:ext cx="3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41" name="Group 7">
            <a:extLst>
              <a:ext uri="{FF2B5EF4-FFF2-40B4-BE49-F238E27FC236}">
                <a16:creationId xmlns:a16="http://schemas.microsoft.com/office/drawing/2014/main" id="{0A2B0312-4F58-3C01-43C0-6B92E5C97AE2}"/>
              </a:ext>
            </a:extLst>
          </xdr:cNvPr>
          <xdr:cNvGrpSpPr>
            <a:grpSpLocks/>
          </xdr:cNvGrpSpPr>
        </xdr:nvGrpSpPr>
        <xdr:grpSpPr bwMode="auto">
          <a:xfrm>
            <a:off x="346" y="215"/>
            <a:ext cx="26" cy="2"/>
            <a:chOff x="346" y="215"/>
            <a:chExt cx="26" cy="2"/>
          </a:xfrm>
        </xdr:grpSpPr>
        <xdr:sp macro="" textlink="">
          <xdr:nvSpPr>
            <xdr:cNvPr id="72" name="Line 8">
              <a:extLst>
                <a:ext uri="{FF2B5EF4-FFF2-40B4-BE49-F238E27FC236}">
                  <a16:creationId xmlns:a16="http://schemas.microsoft.com/office/drawing/2014/main" id="{8AFDCC7E-06D9-BEC1-C0D7-C95C7E7C0B2D}"/>
                </a:ext>
              </a:extLst>
            </xdr:cNvPr>
            <xdr:cNvSpPr>
              <a:spLocks noChangeShapeType="1"/>
            </xdr:cNvSpPr>
          </xdr:nvSpPr>
          <xdr:spPr bwMode="auto">
            <a:xfrm>
              <a:off x="346"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73" name="Line 9">
              <a:extLst>
                <a:ext uri="{FF2B5EF4-FFF2-40B4-BE49-F238E27FC236}">
                  <a16:creationId xmlns:a16="http://schemas.microsoft.com/office/drawing/2014/main" id="{C7E476C9-C497-6776-78A0-98B9D0E646DA}"/>
                </a:ext>
              </a:extLst>
            </xdr:cNvPr>
            <xdr:cNvSpPr>
              <a:spLocks noChangeShapeType="1"/>
            </xdr:cNvSpPr>
          </xdr:nvSpPr>
          <xdr:spPr bwMode="auto">
            <a:xfrm>
              <a:off x="346" y="215"/>
              <a:ext cx="26"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42" name="Group 10">
            <a:extLst>
              <a:ext uri="{FF2B5EF4-FFF2-40B4-BE49-F238E27FC236}">
                <a16:creationId xmlns:a16="http://schemas.microsoft.com/office/drawing/2014/main" id="{F4164CAA-221C-2331-DD2E-03E735307135}"/>
              </a:ext>
            </a:extLst>
          </xdr:cNvPr>
          <xdr:cNvGrpSpPr>
            <a:grpSpLocks/>
          </xdr:cNvGrpSpPr>
        </xdr:nvGrpSpPr>
        <xdr:grpSpPr bwMode="auto">
          <a:xfrm>
            <a:off x="525" y="215"/>
            <a:ext cx="35" cy="2"/>
            <a:chOff x="406" y="215"/>
            <a:chExt cx="35" cy="2"/>
          </a:xfrm>
        </xdr:grpSpPr>
        <xdr:sp macro="" textlink="">
          <xdr:nvSpPr>
            <xdr:cNvPr id="70" name="Line 11">
              <a:extLst>
                <a:ext uri="{FF2B5EF4-FFF2-40B4-BE49-F238E27FC236}">
                  <a16:creationId xmlns:a16="http://schemas.microsoft.com/office/drawing/2014/main" id="{E1646306-FF0D-45CF-92E0-5D68D525C221}"/>
                </a:ext>
              </a:extLst>
            </xdr:cNvPr>
            <xdr:cNvSpPr>
              <a:spLocks noChangeShapeType="1"/>
            </xdr:cNvSpPr>
          </xdr:nvSpPr>
          <xdr:spPr bwMode="auto">
            <a:xfrm>
              <a:off x="441"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71" name="Line 12">
              <a:extLst>
                <a:ext uri="{FF2B5EF4-FFF2-40B4-BE49-F238E27FC236}">
                  <a16:creationId xmlns:a16="http://schemas.microsoft.com/office/drawing/2014/main" id="{C51A0A7B-5D34-B9E9-8279-744C408FD529}"/>
                </a:ext>
              </a:extLst>
            </xdr:cNvPr>
            <xdr:cNvSpPr>
              <a:spLocks noChangeShapeType="1"/>
            </xdr:cNvSpPr>
          </xdr:nvSpPr>
          <xdr:spPr bwMode="auto">
            <a:xfrm>
              <a:off x="406" y="215"/>
              <a:ext cx="3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43" name="Group 13">
            <a:extLst>
              <a:ext uri="{FF2B5EF4-FFF2-40B4-BE49-F238E27FC236}">
                <a16:creationId xmlns:a16="http://schemas.microsoft.com/office/drawing/2014/main" id="{B52AC871-8E1C-0757-13AB-9D917CB6ADFF}"/>
              </a:ext>
            </a:extLst>
          </xdr:cNvPr>
          <xdr:cNvGrpSpPr>
            <a:grpSpLocks/>
          </xdr:cNvGrpSpPr>
        </xdr:nvGrpSpPr>
        <xdr:grpSpPr bwMode="auto">
          <a:xfrm>
            <a:off x="470" y="215"/>
            <a:ext cx="26" cy="2"/>
            <a:chOff x="346" y="215"/>
            <a:chExt cx="26" cy="2"/>
          </a:xfrm>
        </xdr:grpSpPr>
        <xdr:sp macro="" textlink="">
          <xdr:nvSpPr>
            <xdr:cNvPr id="68" name="Line 14">
              <a:extLst>
                <a:ext uri="{FF2B5EF4-FFF2-40B4-BE49-F238E27FC236}">
                  <a16:creationId xmlns:a16="http://schemas.microsoft.com/office/drawing/2014/main" id="{E9E1B0E1-5F72-7F01-6BAE-088C1900C89A}"/>
                </a:ext>
              </a:extLst>
            </xdr:cNvPr>
            <xdr:cNvSpPr>
              <a:spLocks noChangeShapeType="1"/>
            </xdr:cNvSpPr>
          </xdr:nvSpPr>
          <xdr:spPr bwMode="auto">
            <a:xfrm>
              <a:off x="346"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69" name="Line 15">
              <a:extLst>
                <a:ext uri="{FF2B5EF4-FFF2-40B4-BE49-F238E27FC236}">
                  <a16:creationId xmlns:a16="http://schemas.microsoft.com/office/drawing/2014/main" id="{AE03DDBB-7EA8-DB8E-CFFF-900C75EAB24D}"/>
                </a:ext>
              </a:extLst>
            </xdr:cNvPr>
            <xdr:cNvSpPr>
              <a:spLocks noChangeShapeType="1"/>
            </xdr:cNvSpPr>
          </xdr:nvSpPr>
          <xdr:spPr bwMode="auto">
            <a:xfrm>
              <a:off x="346" y="215"/>
              <a:ext cx="26"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44" name="Group 16">
            <a:extLst>
              <a:ext uri="{FF2B5EF4-FFF2-40B4-BE49-F238E27FC236}">
                <a16:creationId xmlns:a16="http://schemas.microsoft.com/office/drawing/2014/main" id="{772075DC-F873-6C2E-006B-FE9A939199D4}"/>
              </a:ext>
            </a:extLst>
          </xdr:cNvPr>
          <xdr:cNvGrpSpPr>
            <a:grpSpLocks/>
          </xdr:cNvGrpSpPr>
        </xdr:nvGrpSpPr>
        <xdr:grpSpPr bwMode="auto">
          <a:xfrm>
            <a:off x="766" y="215"/>
            <a:ext cx="35" cy="2"/>
            <a:chOff x="406" y="215"/>
            <a:chExt cx="35" cy="2"/>
          </a:xfrm>
        </xdr:grpSpPr>
        <xdr:sp macro="" textlink="">
          <xdr:nvSpPr>
            <xdr:cNvPr id="66" name="Line 17">
              <a:extLst>
                <a:ext uri="{FF2B5EF4-FFF2-40B4-BE49-F238E27FC236}">
                  <a16:creationId xmlns:a16="http://schemas.microsoft.com/office/drawing/2014/main" id="{B3131A5A-0CD4-487C-37F6-CC3D5F22629E}"/>
                </a:ext>
              </a:extLst>
            </xdr:cNvPr>
            <xdr:cNvSpPr>
              <a:spLocks noChangeShapeType="1"/>
            </xdr:cNvSpPr>
          </xdr:nvSpPr>
          <xdr:spPr bwMode="auto">
            <a:xfrm>
              <a:off x="441"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67" name="Line 18">
              <a:extLst>
                <a:ext uri="{FF2B5EF4-FFF2-40B4-BE49-F238E27FC236}">
                  <a16:creationId xmlns:a16="http://schemas.microsoft.com/office/drawing/2014/main" id="{2FCA70D8-507D-89B5-B12C-5669F92C2308}"/>
                </a:ext>
              </a:extLst>
            </xdr:cNvPr>
            <xdr:cNvSpPr>
              <a:spLocks noChangeShapeType="1"/>
            </xdr:cNvSpPr>
          </xdr:nvSpPr>
          <xdr:spPr bwMode="auto">
            <a:xfrm>
              <a:off x="406" y="215"/>
              <a:ext cx="3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45" name="Group 19">
            <a:extLst>
              <a:ext uri="{FF2B5EF4-FFF2-40B4-BE49-F238E27FC236}">
                <a16:creationId xmlns:a16="http://schemas.microsoft.com/office/drawing/2014/main" id="{D33B4710-5A26-7F32-2B1B-8094BF0194C5}"/>
              </a:ext>
            </a:extLst>
          </xdr:cNvPr>
          <xdr:cNvGrpSpPr>
            <a:grpSpLocks/>
          </xdr:cNvGrpSpPr>
        </xdr:nvGrpSpPr>
        <xdr:grpSpPr bwMode="auto">
          <a:xfrm>
            <a:off x="718" y="215"/>
            <a:ext cx="26" cy="2"/>
            <a:chOff x="346" y="215"/>
            <a:chExt cx="26" cy="2"/>
          </a:xfrm>
        </xdr:grpSpPr>
        <xdr:sp macro="" textlink="">
          <xdr:nvSpPr>
            <xdr:cNvPr id="64" name="Line 20">
              <a:extLst>
                <a:ext uri="{FF2B5EF4-FFF2-40B4-BE49-F238E27FC236}">
                  <a16:creationId xmlns:a16="http://schemas.microsoft.com/office/drawing/2014/main" id="{576410EA-18E0-A349-39C6-0D942F2F65AD}"/>
                </a:ext>
              </a:extLst>
            </xdr:cNvPr>
            <xdr:cNvSpPr>
              <a:spLocks noChangeShapeType="1"/>
            </xdr:cNvSpPr>
          </xdr:nvSpPr>
          <xdr:spPr bwMode="auto">
            <a:xfrm>
              <a:off x="346"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65" name="Line 21">
              <a:extLst>
                <a:ext uri="{FF2B5EF4-FFF2-40B4-BE49-F238E27FC236}">
                  <a16:creationId xmlns:a16="http://schemas.microsoft.com/office/drawing/2014/main" id="{3549B1E3-8A5C-7970-3C8C-8FEC99AE1DEF}"/>
                </a:ext>
              </a:extLst>
            </xdr:cNvPr>
            <xdr:cNvSpPr>
              <a:spLocks noChangeShapeType="1"/>
            </xdr:cNvSpPr>
          </xdr:nvSpPr>
          <xdr:spPr bwMode="auto">
            <a:xfrm>
              <a:off x="346" y="215"/>
              <a:ext cx="26"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46" name="Group 22">
            <a:extLst>
              <a:ext uri="{FF2B5EF4-FFF2-40B4-BE49-F238E27FC236}">
                <a16:creationId xmlns:a16="http://schemas.microsoft.com/office/drawing/2014/main" id="{B8929CAD-8CFB-82D4-9FD6-F3590081FA25}"/>
              </a:ext>
            </a:extLst>
          </xdr:cNvPr>
          <xdr:cNvGrpSpPr>
            <a:grpSpLocks/>
          </xdr:cNvGrpSpPr>
        </xdr:nvGrpSpPr>
        <xdr:grpSpPr bwMode="auto">
          <a:xfrm>
            <a:off x="616" y="215"/>
            <a:ext cx="9" cy="2"/>
            <a:chOff x="616" y="215"/>
            <a:chExt cx="9" cy="2"/>
          </a:xfrm>
        </xdr:grpSpPr>
        <xdr:sp macro="" textlink="">
          <xdr:nvSpPr>
            <xdr:cNvPr id="62" name="Line 23">
              <a:extLst>
                <a:ext uri="{FF2B5EF4-FFF2-40B4-BE49-F238E27FC236}">
                  <a16:creationId xmlns:a16="http://schemas.microsoft.com/office/drawing/2014/main" id="{A6A1E54F-F0F1-1983-1E53-B996B7EF8F84}"/>
                </a:ext>
              </a:extLst>
            </xdr:cNvPr>
            <xdr:cNvSpPr>
              <a:spLocks noChangeShapeType="1"/>
            </xdr:cNvSpPr>
          </xdr:nvSpPr>
          <xdr:spPr bwMode="auto">
            <a:xfrm>
              <a:off x="625"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63" name="Line 24">
              <a:extLst>
                <a:ext uri="{FF2B5EF4-FFF2-40B4-BE49-F238E27FC236}">
                  <a16:creationId xmlns:a16="http://schemas.microsoft.com/office/drawing/2014/main" id="{00C01586-2C92-AF1A-35F8-6D355ECF89BB}"/>
                </a:ext>
              </a:extLst>
            </xdr:cNvPr>
            <xdr:cNvSpPr>
              <a:spLocks noChangeShapeType="1"/>
            </xdr:cNvSpPr>
          </xdr:nvSpPr>
          <xdr:spPr bwMode="auto">
            <a:xfrm flipV="1">
              <a:off x="616" y="215"/>
              <a:ext cx="9"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47" name="Group 25">
            <a:extLst>
              <a:ext uri="{FF2B5EF4-FFF2-40B4-BE49-F238E27FC236}">
                <a16:creationId xmlns:a16="http://schemas.microsoft.com/office/drawing/2014/main" id="{AD4BFD5F-81D2-9404-46BD-FE4A819D8D01}"/>
              </a:ext>
            </a:extLst>
          </xdr:cNvPr>
          <xdr:cNvGrpSpPr>
            <a:grpSpLocks/>
          </xdr:cNvGrpSpPr>
        </xdr:nvGrpSpPr>
        <xdr:grpSpPr bwMode="auto">
          <a:xfrm>
            <a:off x="579" y="215"/>
            <a:ext cx="9" cy="2"/>
            <a:chOff x="579" y="215"/>
            <a:chExt cx="9" cy="2"/>
          </a:xfrm>
        </xdr:grpSpPr>
        <xdr:sp macro="" textlink="">
          <xdr:nvSpPr>
            <xdr:cNvPr id="60" name="Line 26">
              <a:extLst>
                <a:ext uri="{FF2B5EF4-FFF2-40B4-BE49-F238E27FC236}">
                  <a16:creationId xmlns:a16="http://schemas.microsoft.com/office/drawing/2014/main" id="{0B80AFC0-2874-DF22-FD00-E3CA76CDF867}"/>
                </a:ext>
              </a:extLst>
            </xdr:cNvPr>
            <xdr:cNvSpPr>
              <a:spLocks noChangeShapeType="1"/>
            </xdr:cNvSpPr>
          </xdr:nvSpPr>
          <xdr:spPr bwMode="auto">
            <a:xfrm>
              <a:off x="579"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61" name="Line 27">
              <a:extLst>
                <a:ext uri="{FF2B5EF4-FFF2-40B4-BE49-F238E27FC236}">
                  <a16:creationId xmlns:a16="http://schemas.microsoft.com/office/drawing/2014/main" id="{8D955468-2EE8-37C6-44D7-76FB68A66B4A}"/>
                </a:ext>
              </a:extLst>
            </xdr:cNvPr>
            <xdr:cNvSpPr>
              <a:spLocks noChangeShapeType="1"/>
            </xdr:cNvSpPr>
          </xdr:nvSpPr>
          <xdr:spPr bwMode="auto">
            <a:xfrm flipV="1">
              <a:off x="579" y="215"/>
              <a:ext cx="9"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48" name="Group 28">
            <a:extLst>
              <a:ext uri="{FF2B5EF4-FFF2-40B4-BE49-F238E27FC236}">
                <a16:creationId xmlns:a16="http://schemas.microsoft.com/office/drawing/2014/main" id="{0AA93BFA-8083-7472-42CF-8C0FAA2068F6}"/>
              </a:ext>
            </a:extLst>
          </xdr:cNvPr>
          <xdr:cNvGrpSpPr>
            <a:grpSpLocks/>
          </xdr:cNvGrpSpPr>
        </xdr:nvGrpSpPr>
        <xdr:grpSpPr bwMode="auto">
          <a:xfrm>
            <a:off x="642" y="215"/>
            <a:ext cx="9" cy="2"/>
            <a:chOff x="579" y="215"/>
            <a:chExt cx="9" cy="2"/>
          </a:xfrm>
        </xdr:grpSpPr>
        <xdr:sp macro="" textlink="">
          <xdr:nvSpPr>
            <xdr:cNvPr id="58" name="Line 29">
              <a:extLst>
                <a:ext uri="{FF2B5EF4-FFF2-40B4-BE49-F238E27FC236}">
                  <a16:creationId xmlns:a16="http://schemas.microsoft.com/office/drawing/2014/main" id="{A362E03E-31F6-C4DD-8140-EB1B108E7F6E}"/>
                </a:ext>
              </a:extLst>
            </xdr:cNvPr>
            <xdr:cNvSpPr>
              <a:spLocks noChangeShapeType="1"/>
            </xdr:cNvSpPr>
          </xdr:nvSpPr>
          <xdr:spPr bwMode="auto">
            <a:xfrm>
              <a:off x="579"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59" name="Line 30">
              <a:extLst>
                <a:ext uri="{FF2B5EF4-FFF2-40B4-BE49-F238E27FC236}">
                  <a16:creationId xmlns:a16="http://schemas.microsoft.com/office/drawing/2014/main" id="{C372E99C-3DEF-CD9A-A07F-6F437DBD9EE4}"/>
                </a:ext>
              </a:extLst>
            </xdr:cNvPr>
            <xdr:cNvSpPr>
              <a:spLocks noChangeShapeType="1"/>
            </xdr:cNvSpPr>
          </xdr:nvSpPr>
          <xdr:spPr bwMode="auto">
            <a:xfrm flipV="1">
              <a:off x="579" y="215"/>
              <a:ext cx="9"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49" name="Group 31">
            <a:extLst>
              <a:ext uri="{FF2B5EF4-FFF2-40B4-BE49-F238E27FC236}">
                <a16:creationId xmlns:a16="http://schemas.microsoft.com/office/drawing/2014/main" id="{3A2B7367-F852-62BA-C641-4CF7AE89CFF9}"/>
              </a:ext>
            </a:extLst>
          </xdr:cNvPr>
          <xdr:cNvGrpSpPr>
            <a:grpSpLocks/>
          </xdr:cNvGrpSpPr>
        </xdr:nvGrpSpPr>
        <xdr:grpSpPr bwMode="auto">
          <a:xfrm>
            <a:off x="677" y="215"/>
            <a:ext cx="9" cy="2"/>
            <a:chOff x="616" y="215"/>
            <a:chExt cx="9" cy="2"/>
          </a:xfrm>
        </xdr:grpSpPr>
        <xdr:sp macro="" textlink="">
          <xdr:nvSpPr>
            <xdr:cNvPr id="56" name="Line 32">
              <a:extLst>
                <a:ext uri="{FF2B5EF4-FFF2-40B4-BE49-F238E27FC236}">
                  <a16:creationId xmlns:a16="http://schemas.microsoft.com/office/drawing/2014/main" id="{F1A2D38C-F441-DC7D-C274-AA72F81558C4}"/>
                </a:ext>
              </a:extLst>
            </xdr:cNvPr>
            <xdr:cNvSpPr>
              <a:spLocks noChangeShapeType="1"/>
            </xdr:cNvSpPr>
          </xdr:nvSpPr>
          <xdr:spPr bwMode="auto">
            <a:xfrm>
              <a:off x="625"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57" name="Line 33">
              <a:extLst>
                <a:ext uri="{FF2B5EF4-FFF2-40B4-BE49-F238E27FC236}">
                  <a16:creationId xmlns:a16="http://schemas.microsoft.com/office/drawing/2014/main" id="{7042A5DF-5964-C153-3046-456192AF9341}"/>
                </a:ext>
              </a:extLst>
            </xdr:cNvPr>
            <xdr:cNvSpPr>
              <a:spLocks noChangeShapeType="1"/>
            </xdr:cNvSpPr>
          </xdr:nvSpPr>
          <xdr:spPr bwMode="auto">
            <a:xfrm flipV="1">
              <a:off x="616" y="215"/>
              <a:ext cx="9"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50" name="Group 34">
            <a:extLst>
              <a:ext uri="{FF2B5EF4-FFF2-40B4-BE49-F238E27FC236}">
                <a16:creationId xmlns:a16="http://schemas.microsoft.com/office/drawing/2014/main" id="{659C4179-A0EB-9459-28A1-383BC2C2E8AC}"/>
              </a:ext>
            </a:extLst>
          </xdr:cNvPr>
          <xdr:cNvGrpSpPr>
            <a:grpSpLocks/>
          </xdr:cNvGrpSpPr>
        </xdr:nvGrpSpPr>
        <xdr:grpSpPr bwMode="auto">
          <a:xfrm>
            <a:off x="870" y="215"/>
            <a:ext cx="4" cy="2"/>
            <a:chOff x="870" y="215"/>
            <a:chExt cx="4" cy="2"/>
          </a:xfrm>
        </xdr:grpSpPr>
        <xdr:sp macro="" textlink="">
          <xdr:nvSpPr>
            <xdr:cNvPr id="54" name="Line 35">
              <a:extLst>
                <a:ext uri="{FF2B5EF4-FFF2-40B4-BE49-F238E27FC236}">
                  <a16:creationId xmlns:a16="http://schemas.microsoft.com/office/drawing/2014/main" id="{D4E0DE97-50EA-9465-40DB-E1A4A3319126}"/>
                </a:ext>
              </a:extLst>
            </xdr:cNvPr>
            <xdr:cNvSpPr>
              <a:spLocks noChangeShapeType="1"/>
            </xdr:cNvSpPr>
          </xdr:nvSpPr>
          <xdr:spPr bwMode="auto">
            <a:xfrm>
              <a:off x="874"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55" name="Line 36">
              <a:extLst>
                <a:ext uri="{FF2B5EF4-FFF2-40B4-BE49-F238E27FC236}">
                  <a16:creationId xmlns:a16="http://schemas.microsoft.com/office/drawing/2014/main" id="{BEB338A8-960A-46E9-5817-FA11FE5A7BB3}"/>
                </a:ext>
              </a:extLst>
            </xdr:cNvPr>
            <xdr:cNvSpPr>
              <a:spLocks noChangeShapeType="1"/>
            </xdr:cNvSpPr>
          </xdr:nvSpPr>
          <xdr:spPr bwMode="auto">
            <a:xfrm flipV="1">
              <a:off x="870" y="215"/>
              <a:ext cx="4"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51" name="Group 37">
            <a:extLst>
              <a:ext uri="{FF2B5EF4-FFF2-40B4-BE49-F238E27FC236}">
                <a16:creationId xmlns:a16="http://schemas.microsoft.com/office/drawing/2014/main" id="{4BB70ED9-DBA2-A1AC-4D4E-EC0FE3468112}"/>
              </a:ext>
            </a:extLst>
          </xdr:cNvPr>
          <xdr:cNvGrpSpPr>
            <a:grpSpLocks/>
          </xdr:cNvGrpSpPr>
        </xdr:nvGrpSpPr>
        <xdr:grpSpPr bwMode="auto">
          <a:xfrm>
            <a:off x="818" y="215"/>
            <a:ext cx="4" cy="2"/>
            <a:chOff x="818" y="215"/>
            <a:chExt cx="4" cy="2"/>
          </a:xfrm>
        </xdr:grpSpPr>
        <xdr:sp macro="" textlink="">
          <xdr:nvSpPr>
            <xdr:cNvPr id="52" name="Line 38">
              <a:extLst>
                <a:ext uri="{FF2B5EF4-FFF2-40B4-BE49-F238E27FC236}">
                  <a16:creationId xmlns:a16="http://schemas.microsoft.com/office/drawing/2014/main" id="{188CEF16-E375-1D51-DD40-6195D2D1E279}"/>
                </a:ext>
              </a:extLst>
            </xdr:cNvPr>
            <xdr:cNvSpPr>
              <a:spLocks noChangeShapeType="1"/>
            </xdr:cNvSpPr>
          </xdr:nvSpPr>
          <xdr:spPr bwMode="auto">
            <a:xfrm>
              <a:off x="818"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53" name="Line 39">
              <a:extLst>
                <a:ext uri="{FF2B5EF4-FFF2-40B4-BE49-F238E27FC236}">
                  <a16:creationId xmlns:a16="http://schemas.microsoft.com/office/drawing/2014/main" id="{80F2B815-7374-F2E4-8B24-DB8BB92A91D6}"/>
                </a:ext>
              </a:extLst>
            </xdr:cNvPr>
            <xdr:cNvSpPr>
              <a:spLocks noChangeShapeType="1"/>
            </xdr:cNvSpPr>
          </xdr:nvSpPr>
          <xdr:spPr bwMode="auto">
            <a:xfrm flipV="1">
              <a:off x="818" y="215"/>
              <a:ext cx="4"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clientData/>
  </xdr:twoCellAnchor>
  <xdr:twoCellAnchor>
    <xdr:from>
      <xdr:col>4</xdr:col>
      <xdr:colOff>190500</xdr:colOff>
      <xdr:row>353</xdr:row>
      <xdr:rowOff>57583</xdr:rowOff>
    </xdr:from>
    <xdr:to>
      <xdr:col>13</xdr:col>
      <xdr:colOff>0</xdr:colOff>
      <xdr:row>353</xdr:row>
      <xdr:rowOff>74036</xdr:rowOff>
    </xdr:to>
    <xdr:grpSp>
      <xdr:nvGrpSpPr>
        <xdr:cNvPr id="76" name="Group 3">
          <a:extLst>
            <a:ext uri="{FF2B5EF4-FFF2-40B4-BE49-F238E27FC236}">
              <a16:creationId xmlns:a16="http://schemas.microsoft.com/office/drawing/2014/main" id="{578EEDA6-53AF-44E5-80B9-B18F596935CF}"/>
            </a:ext>
          </a:extLst>
        </xdr:cNvPr>
        <xdr:cNvGrpSpPr>
          <a:grpSpLocks/>
        </xdr:cNvGrpSpPr>
      </xdr:nvGrpSpPr>
      <xdr:grpSpPr bwMode="auto">
        <a:xfrm>
          <a:off x="3209925" y="46491958"/>
          <a:ext cx="5295900" cy="16453"/>
          <a:chOff x="346" y="215"/>
          <a:chExt cx="528" cy="2"/>
        </a:xfrm>
      </xdr:grpSpPr>
      <xdr:grpSp>
        <xdr:nvGrpSpPr>
          <xdr:cNvPr id="77" name="Group 4">
            <a:extLst>
              <a:ext uri="{FF2B5EF4-FFF2-40B4-BE49-F238E27FC236}">
                <a16:creationId xmlns:a16="http://schemas.microsoft.com/office/drawing/2014/main" id="{4C342A02-B263-5A3A-43D0-0054D77E4150}"/>
              </a:ext>
            </a:extLst>
          </xdr:cNvPr>
          <xdr:cNvGrpSpPr>
            <a:grpSpLocks/>
          </xdr:cNvGrpSpPr>
        </xdr:nvGrpSpPr>
        <xdr:grpSpPr bwMode="auto">
          <a:xfrm>
            <a:off x="406" y="215"/>
            <a:ext cx="35" cy="2"/>
            <a:chOff x="406" y="215"/>
            <a:chExt cx="35" cy="2"/>
          </a:xfrm>
        </xdr:grpSpPr>
        <xdr:sp macro="" textlink="">
          <xdr:nvSpPr>
            <xdr:cNvPr id="111" name="Line 5">
              <a:extLst>
                <a:ext uri="{FF2B5EF4-FFF2-40B4-BE49-F238E27FC236}">
                  <a16:creationId xmlns:a16="http://schemas.microsoft.com/office/drawing/2014/main" id="{1255478B-4F05-75BF-A063-94A90A91C7D0}"/>
                </a:ext>
              </a:extLst>
            </xdr:cNvPr>
            <xdr:cNvSpPr>
              <a:spLocks noChangeShapeType="1"/>
            </xdr:cNvSpPr>
          </xdr:nvSpPr>
          <xdr:spPr bwMode="auto">
            <a:xfrm>
              <a:off x="441"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12" name="Line 6">
              <a:extLst>
                <a:ext uri="{FF2B5EF4-FFF2-40B4-BE49-F238E27FC236}">
                  <a16:creationId xmlns:a16="http://schemas.microsoft.com/office/drawing/2014/main" id="{CAA7089D-8B8A-8427-C598-6CA4E3B12584}"/>
                </a:ext>
              </a:extLst>
            </xdr:cNvPr>
            <xdr:cNvSpPr>
              <a:spLocks noChangeShapeType="1"/>
            </xdr:cNvSpPr>
          </xdr:nvSpPr>
          <xdr:spPr bwMode="auto">
            <a:xfrm>
              <a:off x="406" y="215"/>
              <a:ext cx="3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78" name="Group 7">
            <a:extLst>
              <a:ext uri="{FF2B5EF4-FFF2-40B4-BE49-F238E27FC236}">
                <a16:creationId xmlns:a16="http://schemas.microsoft.com/office/drawing/2014/main" id="{2074648C-8DCA-29C5-20DF-9768C6CF2086}"/>
              </a:ext>
            </a:extLst>
          </xdr:cNvPr>
          <xdr:cNvGrpSpPr>
            <a:grpSpLocks/>
          </xdr:cNvGrpSpPr>
        </xdr:nvGrpSpPr>
        <xdr:grpSpPr bwMode="auto">
          <a:xfrm>
            <a:off x="346" y="215"/>
            <a:ext cx="26" cy="2"/>
            <a:chOff x="346" y="215"/>
            <a:chExt cx="26" cy="2"/>
          </a:xfrm>
        </xdr:grpSpPr>
        <xdr:sp macro="" textlink="">
          <xdr:nvSpPr>
            <xdr:cNvPr id="109" name="Line 8">
              <a:extLst>
                <a:ext uri="{FF2B5EF4-FFF2-40B4-BE49-F238E27FC236}">
                  <a16:creationId xmlns:a16="http://schemas.microsoft.com/office/drawing/2014/main" id="{A0232C3A-52C0-7267-9C7A-5CBCDC2DCA5A}"/>
                </a:ext>
              </a:extLst>
            </xdr:cNvPr>
            <xdr:cNvSpPr>
              <a:spLocks noChangeShapeType="1"/>
            </xdr:cNvSpPr>
          </xdr:nvSpPr>
          <xdr:spPr bwMode="auto">
            <a:xfrm>
              <a:off x="346"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10" name="Line 9">
              <a:extLst>
                <a:ext uri="{FF2B5EF4-FFF2-40B4-BE49-F238E27FC236}">
                  <a16:creationId xmlns:a16="http://schemas.microsoft.com/office/drawing/2014/main" id="{617E9888-A056-23D2-BDBB-64C3E64B2A44}"/>
                </a:ext>
              </a:extLst>
            </xdr:cNvPr>
            <xdr:cNvSpPr>
              <a:spLocks noChangeShapeType="1"/>
            </xdr:cNvSpPr>
          </xdr:nvSpPr>
          <xdr:spPr bwMode="auto">
            <a:xfrm>
              <a:off x="346" y="215"/>
              <a:ext cx="26"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79" name="Group 10">
            <a:extLst>
              <a:ext uri="{FF2B5EF4-FFF2-40B4-BE49-F238E27FC236}">
                <a16:creationId xmlns:a16="http://schemas.microsoft.com/office/drawing/2014/main" id="{48DA288C-270D-F08C-FC3B-80DABC37F7F0}"/>
              </a:ext>
            </a:extLst>
          </xdr:cNvPr>
          <xdr:cNvGrpSpPr>
            <a:grpSpLocks/>
          </xdr:cNvGrpSpPr>
        </xdr:nvGrpSpPr>
        <xdr:grpSpPr bwMode="auto">
          <a:xfrm>
            <a:off x="525" y="215"/>
            <a:ext cx="35" cy="2"/>
            <a:chOff x="406" y="215"/>
            <a:chExt cx="35" cy="2"/>
          </a:xfrm>
        </xdr:grpSpPr>
        <xdr:sp macro="" textlink="">
          <xdr:nvSpPr>
            <xdr:cNvPr id="107" name="Line 11">
              <a:extLst>
                <a:ext uri="{FF2B5EF4-FFF2-40B4-BE49-F238E27FC236}">
                  <a16:creationId xmlns:a16="http://schemas.microsoft.com/office/drawing/2014/main" id="{4013208B-8FC3-F711-29D2-8FAE683B05F9}"/>
                </a:ext>
              </a:extLst>
            </xdr:cNvPr>
            <xdr:cNvSpPr>
              <a:spLocks noChangeShapeType="1"/>
            </xdr:cNvSpPr>
          </xdr:nvSpPr>
          <xdr:spPr bwMode="auto">
            <a:xfrm>
              <a:off x="441"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08" name="Line 12">
              <a:extLst>
                <a:ext uri="{FF2B5EF4-FFF2-40B4-BE49-F238E27FC236}">
                  <a16:creationId xmlns:a16="http://schemas.microsoft.com/office/drawing/2014/main" id="{521E5D92-293B-A56E-7F56-3ADE0A8CFEE3}"/>
                </a:ext>
              </a:extLst>
            </xdr:cNvPr>
            <xdr:cNvSpPr>
              <a:spLocks noChangeShapeType="1"/>
            </xdr:cNvSpPr>
          </xdr:nvSpPr>
          <xdr:spPr bwMode="auto">
            <a:xfrm>
              <a:off x="406" y="215"/>
              <a:ext cx="3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80" name="Group 13">
            <a:extLst>
              <a:ext uri="{FF2B5EF4-FFF2-40B4-BE49-F238E27FC236}">
                <a16:creationId xmlns:a16="http://schemas.microsoft.com/office/drawing/2014/main" id="{1AF53390-9461-6381-B6AB-57658C462B4F}"/>
              </a:ext>
            </a:extLst>
          </xdr:cNvPr>
          <xdr:cNvGrpSpPr>
            <a:grpSpLocks/>
          </xdr:cNvGrpSpPr>
        </xdr:nvGrpSpPr>
        <xdr:grpSpPr bwMode="auto">
          <a:xfrm>
            <a:off x="470" y="215"/>
            <a:ext cx="26" cy="2"/>
            <a:chOff x="346" y="215"/>
            <a:chExt cx="26" cy="2"/>
          </a:xfrm>
        </xdr:grpSpPr>
        <xdr:sp macro="" textlink="">
          <xdr:nvSpPr>
            <xdr:cNvPr id="105" name="Line 14">
              <a:extLst>
                <a:ext uri="{FF2B5EF4-FFF2-40B4-BE49-F238E27FC236}">
                  <a16:creationId xmlns:a16="http://schemas.microsoft.com/office/drawing/2014/main" id="{81D8BBDB-74F3-67CC-50E8-6A2FFCB96575}"/>
                </a:ext>
              </a:extLst>
            </xdr:cNvPr>
            <xdr:cNvSpPr>
              <a:spLocks noChangeShapeType="1"/>
            </xdr:cNvSpPr>
          </xdr:nvSpPr>
          <xdr:spPr bwMode="auto">
            <a:xfrm>
              <a:off x="346"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06" name="Line 15">
              <a:extLst>
                <a:ext uri="{FF2B5EF4-FFF2-40B4-BE49-F238E27FC236}">
                  <a16:creationId xmlns:a16="http://schemas.microsoft.com/office/drawing/2014/main" id="{B5A3CCD5-95A4-7F1D-01B7-5BCDE76DC1B7}"/>
                </a:ext>
              </a:extLst>
            </xdr:cNvPr>
            <xdr:cNvSpPr>
              <a:spLocks noChangeShapeType="1"/>
            </xdr:cNvSpPr>
          </xdr:nvSpPr>
          <xdr:spPr bwMode="auto">
            <a:xfrm>
              <a:off x="346" y="215"/>
              <a:ext cx="26"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81" name="Group 16">
            <a:extLst>
              <a:ext uri="{FF2B5EF4-FFF2-40B4-BE49-F238E27FC236}">
                <a16:creationId xmlns:a16="http://schemas.microsoft.com/office/drawing/2014/main" id="{943B9AC9-A3AA-BAD7-A2DE-01F5EE87E22B}"/>
              </a:ext>
            </a:extLst>
          </xdr:cNvPr>
          <xdr:cNvGrpSpPr>
            <a:grpSpLocks/>
          </xdr:cNvGrpSpPr>
        </xdr:nvGrpSpPr>
        <xdr:grpSpPr bwMode="auto">
          <a:xfrm>
            <a:off x="766" y="215"/>
            <a:ext cx="35" cy="2"/>
            <a:chOff x="406" y="215"/>
            <a:chExt cx="35" cy="2"/>
          </a:xfrm>
        </xdr:grpSpPr>
        <xdr:sp macro="" textlink="">
          <xdr:nvSpPr>
            <xdr:cNvPr id="103" name="Line 17">
              <a:extLst>
                <a:ext uri="{FF2B5EF4-FFF2-40B4-BE49-F238E27FC236}">
                  <a16:creationId xmlns:a16="http://schemas.microsoft.com/office/drawing/2014/main" id="{3D45F9CC-D25B-9187-931D-582AE3D32CD3}"/>
                </a:ext>
              </a:extLst>
            </xdr:cNvPr>
            <xdr:cNvSpPr>
              <a:spLocks noChangeShapeType="1"/>
            </xdr:cNvSpPr>
          </xdr:nvSpPr>
          <xdr:spPr bwMode="auto">
            <a:xfrm>
              <a:off x="441"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04" name="Line 18">
              <a:extLst>
                <a:ext uri="{FF2B5EF4-FFF2-40B4-BE49-F238E27FC236}">
                  <a16:creationId xmlns:a16="http://schemas.microsoft.com/office/drawing/2014/main" id="{DA45BC26-0784-9BE1-D910-661F853FFD95}"/>
                </a:ext>
              </a:extLst>
            </xdr:cNvPr>
            <xdr:cNvSpPr>
              <a:spLocks noChangeShapeType="1"/>
            </xdr:cNvSpPr>
          </xdr:nvSpPr>
          <xdr:spPr bwMode="auto">
            <a:xfrm>
              <a:off x="406" y="215"/>
              <a:ext cx="3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82" name="Group 19">
            <a:extLst>
              <a:ext uri="{FF2B5EF4-FFF2-40B4-BE49-F238E27FC236}">
                <a16:creationId xmlns:a16="http://schemas.microsoft.com/office/drawing/2014/main" id="{1D420F18-36B0-32EE-08C6-D68DEB69DBF0}"/>
              </a:ext>
            </a:extLst>
          </xdr:cNvPr>
          <xdr:cNvGrpSpPr>
            <a:grpSpLocks/>
          </xdr:cNvGrpSpPr>
        </xdr:nvGrpSpPr>
        <xdr:grpSpPr bwMode="auto">
          <a:xfrm>
            <a:off x="718" y="215"/>
            <a:ext cx="26" cy="2"/>
            <a:chOff x="346" y="215"/>
            <a:chExt cx="26" cy="2"/>
          </a:xfrm>
        </xdr:grpSpPr>
        <xdr:sp macro="" textlink="">
          <xdr:nvSpPr>
            <xdr:cNvPr id="101" name="Line 20">
              <a:extLst>
                <a:ext uri="{FF2B5EF4-FFF2-40B4-BE49-F238E27FC236}">
                  <a16:creationId xmlns:a16="http://schemas.microsoft.com/office/drawing/2014/main" id="{03835FCA-AABE-4618-68BB-E393F35133CF}"/>
                </a:ext>
              </a:extLst>
            </xdr:cNvPr>
            <xdr:cNvSpPr>
              <a:spLocks noChangeShapeType="1"/>
            </xdr:cNvSpPr>
          </xdr:nvSpPr>
          <xdr:spPr bwMode="auto">
            <a:xfrm>
              <a:off x="346"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02" name="Line 21">
              <a:extLst>
                <a:ext uri="{FF2B5EF4-FFF2-40B4-BE49-F238E27FC236}">
                  <a16:creationId xmlns:a16="http://schemas.microsoft.com/office/drawing/2014/main" id="{72BF86F0-3B41-DD0C-7523-43B20EA94947}"/>
                </a:ext>
              </a:extLst>
            </xdr:cNvPr>
            <xdr:cNvSpPr>
              <a:spLocks noChangeShapeType="1"/>
            </xdr:cNvSpPr>
          </xdr:nvSpPr>
          <xdr:spPr bwMode="auto">
            <a:xfrm>
              <a:off x="346" y="215"/>
              <a:ext cx="26"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83" name="Group 22">
            <a:extLst>
              <a:ext uri="{FF2B5EF4-FFF2-40B4-BE49-F238E27FC236}">
                <a16:creationId xmlns:a16="http://schemas.microsoft.com/office/drawing/2014/main" id="{D9443AC0-9E37-312D-B849-24E6CE19B696}"/>
              </a:ext>
            </a:extLst>
          </xdr:cNvPr>
          <xdr:cNvGrpSpPr>
            <a:grpSpLocks/>
          </xdr:cNvGrpSpPr>
        </xdr:nvGrpSpPr>
        <xdr:grpSpPr bwMode="auto">
          <a:xfrm>
            <a:off x="616" y="215"/>
            <a:ext cx="9" cy="2"/>
            <a:chOff x="616" y="215"/>
            <a:chExt cx="9" cy="2"/>
          </a:xfrm>
        </xdr:grpSpPr>
        <xdr:sp macro="" textlink="">
          <xdr:nvSpPr>
            <xdr:cNvPr id="99" name="Line 23">
              <a:extLst>
                <a:ext uri="{FF2B5EF4-FFF2-40B4-BE49-F238E27FC236}">
                  <a16:creationId xmlns:a16="http://schemas.microsoft.com/office/drawing/2014/main" id="{0C3DF617-9543-F20F-5244-9E48A6E8C30F}"/>
                </a:ext>
              </a:extLst>
            </xdr:cNvPr>
            <xdr:cNvSpPr>
              <a:spLocks noChangeShapeType="1"/>
            </xdr:cNvSpPr>
          </xdr:nvSpPr>
          <xdr:spPr bwMode="auto">
            <a:xfrm>
              <a:off x="625"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00" name="Line 24">
              <a:extLst>
                <a:ext uri="{FF2B5EF4-FFF2-40B4-BE49-F238E27FC236}">
                  <a16:creationId xmlns:a16="http://schemas.microsoft.com/office/drawing/2014/main" id="{7031A5C2-14F8-850E-765B-C689605893B6}"/>
                </a:ext>
              </a:extLst>
            </xdr:cNvPr>
            <xdr:cNvSpPr>
              <a:spLocks noChangeShapeType="1"/>
            </xdr:cNvSpPr>
          </xdr:nvSpPr>
          <xdr:spPr bwMode="auto">
            <a:xfrm flipV="1">
              <a:off x="616" y="215"/>
              <a:ext cx="9"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84" name="Group 25">
            <a:extLst>
              <a:ext uri="{FF2B5EF4-FFF2-40B4-BE49-F238E27FC236}">
                <a16:creationId xmlns:a16="http://schemas.microsoft.com/office/drawing/2014/main" id="{8726233D-4CAD-E7B0-3D14-C367CBB9E46E}"/>
              </a:ext>
            </a:extLst>
          </xdr:cNvPr>
          <xdr:cNvGrpSpPr>
            <a:grpSpLocks/>
          </xdr:cNvGrpSpPr>
        </xdr:nvGrpSpPr>
        <xdr:grpSpPr bwMode="auto">
          <a:xfrm>
            <a:off x="579" y="215"/>
            <a:ext cx="9" cy="2"/>
            <a:chOff x="579" y="215"/>
            <a:chExt cx="9" cy="2"/>
          </a:xfrm>
        </xdr:grpSpPr>
        <xdr:sp macro="" textlink="">
          <xdr:nvSpPr>
            <xdr:cNvPr id="97" name="Line 26">
              <a:extLst>
                <a:ext uri="{FF2B5EF4-FFF2-40B4-BE49-F238E27FC236}">
                  <a16:creationId xmlns:a16="http://schemas.microsoft.com/office/drawing/2014/main" id="{01ECCB6C-4740-9DA3-6FCD-3E393175165F}"/>
                </a:ext>
              </a:extLst>
            </xdr:cNvPr>
            <xdr:cNvSpPr>
              <a:spLocks noChangeShapeType="1"/>
            </xdr:cNvSpPr>
          </xdr:nvSpPr>
          <xdr:spPr bwMode="auto">
            <a:xfrm>
              <a:off x="579"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98" name="Line 27">
              <a:extLst>
                <a:ext uri="{FF2B5EF4-FFF2-40B4-BE49-F238E27FC236}">
                  <a16:creationId xmlns:a16="http://schemas.microsoft.com/office/drawing/2014/main" id="{C160ACAB-EA99-BA4E-6EA2-B36019863C2D}"/>
                </a:ext>
              </a:extLst>
            </xdr:cNvPr>
            <xdr:cNvSpPr>
              <a:spLocks noChangeShapeType="1"/>
            </xdr:cNvSpPr>
          </xdr:nvSpPr>
          <xdr:spPr bwMode="auto">
            <a:xfrm flipV="1">
              <a:off x="579" y="215"/>
              <a:ext cx="9"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85" name="Group 28">
            <a:extLst>
              <a:ext uri="{FF2B5EF4-FFF2-40B4-BE49-F238E27FC236}">
                <a16:creationId xmlns:a16="http://schemas.microsoft.com/office/drawing/2014/main" id="{4E163F40-7762-B39C-98B8-25A234524DAE}"/>
              </a:ext>
            </a:extLst>
          </xdr:cNvPr>
          <xdr:cNvGrpSpPr>
            <a:grpSpLocks/>
          </xdr:cNvGrpSpPr>
        </xdr:nvGrpSpPr>
        <xdr:grpSpPr bwMode="auto">
          <a:xfrm>
            <a:off x="642" y="215"/>
            <a:ext cx="9" cy="2"/>
            <a:chOff x="579" y="215"/>
            <a:chExt cx="9" cy="2"/>
          </a:xfrm>
        </xdr:grpSpPr>
        <xdr:sp macro="" textlink="">
          <xdr:nvSpPr>
            <xdr:cNvPr id="95" name="Line 29">
              <a:extLst>
                <a:ext uri="{FF2B5EF4-FFF2-40B4-BE49-F238E27FC236}">
                  <a16:creationId xmlns:a16="http://schemas.microsoft.com/office/drawing/2014/main" id="{08AB2AB6-6FC8-7811-F1F8-7E68CE9F68FA}"/>
                </a:ext>
              </a:extLst>
            </xdr:cNvPr>
            <xdr:cNvSpPr>
              <a:spLocks noChangeShapeType="1"/>
            </xdr:cNvSpPr>
          </xdr:nvSpPr>
          <xdr:spPr bwMode="auto">
            <a:xfrm>
              <a:off x="579"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96" name="Line 30">
              <a:extLst>
                <a:ext uri="{FF2B5EF4-FFF2-40B4-BE49-F238E27FC236}">
                  <a16:creationId xmlns:a16="http://schemas.microsoft.com/office/drawing/2014/main" id="{A47B774E-9598-062F-DFF3-3D64AD949733}"/>
                </a:ext>
              </a:extLst>
            </xdr:cNvPr>
            <xdr:cNvSpPr>
              <a:spLocks noChangeShapeType="1"/>
            </xdr:cNvSpPr>
          </xdr:nvSpPr>
          <xdr:spPr bwMode="auto">
            <a:xfrm flipV="1">
              <a:off x="579" y="215"/>
              <a:ext cx="9"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86" name="Group 31">
            <a:extLst>
              <a:ext uri="{FF2B5EF4-FFF2-40B4-BE49-F238E27FC236}">
                <a16:creationId xmlns:a16="http://schemas.microsoft.com/office/drawing/2014/main" id="{068221C6-6E54-DE48-69AD-0F4904B3A2AB}"/>
              </a:ext>
            </a:extLst>
          </xdr:cNvPr>
          <xdr:cNvGrpSpPr>
            <a:grpSpLocks/>
          </xdr:cNvGrpSpPr>
        </xdr:nvGrpSpPr>
        <xdr:grpSpPr bwMode="auto">
          <a:xfrm>
            <a:off x="677" y="215"/>
            <a:ext cx="9" cy="2"/>
            <a:chOff x="616" y="215"/>
            <a:chExt cx="9" cy="2"/>
          </a:xfrm>
        </xdr:grpSpPr>
        <xdr:sp macro="" textlink="">
          <xdr:nvSpPr>
            <xdr:cNvPr id="93" name="Line 32">
              <a:extLst>
                <a:ext uri="{FF2B5EF4-FFF2-40B4-BE49-F238E27FC236}">
                  <a16:creationId xmlns:a16="http://schemas.microsoft.com/office/drawing/2014/main" id="{5D79EB5A-F600-D6F1-14F1-5A83821886DF}"/>
                </a:ext>
              </a:extLst>
            </xdr:cNvPr>
            <xdr:cNvSpPr>
              <a:spLocks noChangeShapeType="1"/>
            </xdr:cNvSpPr>
          </xdr:nvSpPr>
          <xdr:spPr bwMode="auto">
            <a:xfrm>
              <a:off x="625"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94" name="Line 33">
              <a:extLst>
                <a:ext uri="{FF2B5EF4-FFF2-40B4-BE49-F238E27FC236}">
                  <a16:creationId xmlns:a16="http://schemas.microsoft.com/office/drawing/2014/main" id="{C68F53C7-EEB1-C09D-C353-893019165D74}"/>
                </a:ext>
              </a:extLst>
            </xdr:cNvPr>
            <xdr:cNvSpPr>
              <a:spLocks noChangeShapeType="1"/>
            </xdr:cNvSpPr>
          </xdr:nvSpPr>
          <xdr:spPr bwMode="auto">
            <a:xfrm flipV="1">
              <a:off x="616" y="215"/>
              <a:ext cx="9"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87" name="Group 34">
            <a:extLst>
              <a:ext uri="{FF2B5EF4-FFF2-40B4-BE49-F238E27FC236}">
                <a16:creationId xmlns:a16="http://schemas.microsoft.com/office/drawing/2014/main" id="{5F0A08A6-D5F1-AA06-F194-50C40F19502D}"/>
              </a:ext>
            </a:extLst>
          </xdr:cNvPr>
          <xdr:cNvGrpSpPr>
            <a:grpSpLocks/>
          </xdr:cNvGrpSpPr>
        </xdr:nvGrpSpPr>
        <xdr:grpSpPr bwMode="auto">
          <a:xfrm>
            <a:off x="870" y="215"/>
            <a:ext cx="4" cy="2"/>
            <a:chOff x="870" y="215"/>
            <a:chExt cx="4" cy="2"/>
          </a:xfrm>
        </xdr:grpSpPr>
        <xdr:sp macro="" textlink="">
          <xdr:nvSpPr>
            <xdr:cNvPr id="91" name="Line 35">
              <a:extLst>
                <a:ext uri="{FF2B5EF4-FFF2-40B4-BE49-F238E27FC236}">
                  <a16:creationId xmlns:a16="http://schemas.microsoft.com/office/drawing/2014/main" id="{4EDEA175-D2D9-BFEF-4279-FDBF1B2D82B8}"/>
                </a:ext>
              </a:extLst>
            </xdr:cNvPr>
            <xdr:cNvSpPr>
              <a:spLocks noChangeShapeType="1"/>
            </xdr:cNvSpPr>
          </xdr:nvSpPr>
          <xdr:spPr bwMode="auto">
            <a:xfrm>
              <a:off x="874"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92" name="Line 36">
              <a:extLst>
                <a:ext uri="{FF2B5EF4-FFF2-40B4-BE49-F238E27FC236}">
                  <a16:creationId xmlns:a16="http://schemas.microsoft.com/office/drawing/2014/main" id="{69403DE1-242C-77C7-23CC-3E3BD2073D62}"/>
                </a:ext>
              </a:extLst>
            </xdr:cNvPr>
            <xdr:cNvSpPr>
              <a:spLocks noChangeShapeType="1"/>
            </xdr:cNvSpPr>
          </xdr:nvSpPr>
          <xdr:spPr bwMode="auto">
            <a:xfrm flipV="1">
              <a:off x="870" y="215"/>
              <a:ext cx="4"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88" name="Group 37">
            <a:extLst>
              <a:ext uri="{FF2B5EF4-FFF2-40B4-BE49-F238E27FC236}">
                <a16:creationId xmlns:a16="http://schemas.microsoft.com/office/drawing/2014/main" id="{BCFD0730-DF61-137B-BEAD-FAC87FBD6AB1}"/>
              </a:ext>
            </a:extLst>
          </xdr:cNvPr>
          <xdr:cNvGrpSpPr>
            <a:grpSpLocks/>
          </xdr:cNvGrpSpPr>
        </xdr:nvGrpSpPr>
        <xdr:grpSpPr bwMode="auto">
          <a:xfrm>
            <a:off x="818" y="215"/>
            <a:ext cx="4" cy="2"/>
            <a:chOff x="818" y="215"/>
            <a:chExt cx="4" cy="2"/>
          </a:xfrm>
        </xdr:grpSpPr>
        <xdr:sp macro="" textlink="">
          <xdr:nvSpPr>
            <xdr:cNvPr id="89" name="Line 38">
              <a:extLst>
                <a:ext uri="{FF2B5EF4-FFF2-40B4-BE49-F238E27FC236}">
                  <a16:creationId xmlns:a16="http://schemas.microsoft.com/office/drawing/2014/main" id="{C751BFB1-64DE-182B-8FDE-46E53ABB30C1}"/>
                </a:ext>
              </a:extLst>
            </xdr:cNvPr>
            <xdr:cNvSpPr>
              <a:spLocks noChangeShapeType="1"/>
            </xdr:cNvSpPr>
          </xdr:nvSpPr>
          <xdr:spPr bwMode="auto">
            <a:xfrm>
              <a:off x="818"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90" name="Line 39">
              <a:extLst>
                <a:ext uri="{FF2B5EF4-FFF2-40B4-BE49-F238E27FC236}">
                  <a16:creationId xmlns:a16="http://schemas.microsoft.com/office/drawing/2014/main" id="{CEF128A8-6086-F267-804D-73AF51B0D8EF}"/>
                </a:ext>
              </a:extLst>
            </xdr:cNvPr>
            <xdr:cNvSpPr>
              <a:spLocks noChangeShapeType="1"/>
            </xdr:cNvSpPr>
          </xdr:nvSpPr>
          <xdr:spPr bwMode="auto">
            <a:xfrm flipV="1">
              <a:off x="818" y="215"/>
              <a:ext cx="4"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clientData/>
  </xdr:twoCellAnchor>
  <xdr:twoCellAnchor>
    <xdr:from>
      <xdr:col>4</xdr:col>
      <xdr:colOff>190500</xdr:colOff>
      <xdr:row>412</xdr:row>
      <xdr:rowOff>74901</xdr:rowOff>
    </xdr:from>
    <xdr:to>
      <xdr:col>13</xdr:col>
      <xdr:colOff>0</xdr:colOff>
      <xdr:row>412</xdr:row>
      <xdr:rowOff>86591</xdr:rowOff>
    </xdr:to>
    <xdr:grpSp>
      <xdr:nvGrpSpPr>
        <xdr:cNvPr id="113" name="Group 3">
          <a:extLst>
            <a:ext uri="{FF2B5EF4-FFF2-40B4-BE49-F238E27FC236}">
              <a16:creationId xmlns:a16="http://schemas.microsoft.com/office/drawing/2014/main" id="{DBAF61CE-7149-4A6D-8C2C-2AF5A853F270}"/>
            </a:ext>
          </a:extLst>
        </xdr:cNvPr>
        <xdr:cNvGrpSpPr>
          <a:grpSpLocks/>
        </xdr:cNvGrpSpPr>
      </xdr:nvGrpSpPr>
      <xdr:grpSpPr bwMode="auto">
        <a:xfrm>
          <a:off x="3209925" y="54138801"/>
          <a:ext cx="5295900" cy="11690"/>
          <a:chOff x="346" y="215"/>
          <a:chExt cx="528" cy="2"/>
        </a:xfrm>
      </xdr:grpSpPr>
      <xdr:grpSp>
        <xdr:nvGrpSpPr>
          <xdr:cNvPr id="114" name="Group 4">
            <a:extLst>
              <a:ext uri="{FF2B5EF4-FFF2-40B4-BE49-F238E27FC236}">
                <a16:creationId xmlns:a16="http://schemas.microsoft.com/office/drawing/2014/main" id="{0E72E630-7B00-C87F-AA43-A74D0294F5A9}"/>
              </a:ext>
            </a:extLst>
          </xdr:cNvPr>
          <xdr:cNvGrpSpPr>
            <a:grpSpLocks/>
          </xdr:cNvGrpSpPr>
        </xdr:nvGrpSpPr>
        <xdr:grpSpPr bwMode="auto">
          <a:xfrm>
            <a:off x="406" y="215"/>
            <a:ext cx="35" cy="2"/>
            <a:chOff x="406" y="215"/>
            <a:chExt cx="35" cy="2"/>
          </a:xfrm>
        </xdr:grpSpPr>
        <xdr:sp macro="" textlink="">
          <xdr:nvSpPr>
            <xdr:cNvPr id="148" name="Line 5">
              <a:extLst>
                <a:ext uri="{FF2B5EF4-FFF2-40B4-BE49-F238E27FC236}">
                  <a16:creationId xmlns:a16="http://schemas.microsoft.com/office/drawing/2014/main" id="{CADE5446-7FC7-13F5-DD5A-47DEEA5E5A6F}"/>
                </a:ext>
              </a:extLst>
            </xdr:cNvPr>
            <xdr:cNvSpPr>
              <a:spLocks noChangeShapeType="1"/>
            </xdr:cNvSpPr>
          </xdr:nvSpPr>
          <xdr:spPr bwMode="auto">
            <a:xfrm>
              <a:off x="441"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49" name="Line 6">
              <a:extLst>
                <a:ext uri="{FF2B5EF4-FFF2-40B4-BE49-F238E27FC236}">
                  <a16:creationId xmlns:a16="http://schemas.microsoft.com/office/drawing/2014/main" id="{C4CD0C29-B67B-1570-80FA-24B334190B27}"/>
                </a:ext>
              </a:extLst>
            </xdr:cNvPr>
            <xdr:cNvSpPr>
              <a:spLocks noChangeShapeType="1"/>
            </xdr:cNvSpPr>
          </xdr:nvSpPr>
          <xdr:spPr bwMode="auto">
            <a:xfrm>
              <a:off x="406" y="215"/>
              <a:ext cx="3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115" name="Group 7">
            <a:extLst>
              <a:ext uri="{FF2B5EF4-FFF2-40B4-BE49-F238E27FC236}">
                <a16:creationId xmlns:a16="http://schemas.microsoft.com/office/drawing/2014/main" id="{F75020B3-4C74-4381-6601-DC08DB427C74}"/>
              </a:ext>
            </a:extLst>
          </xdr:cNvPr>
          <xdr:cNvGrpSpPr>
            <a:grpSpLocks/>
          </xdr:cNvGrpSpPr>
        </xdr:nvGrpSpPr>
        <xdr:grpSpPr bwMode="auto">
          <a:xfrm>
            <a:off x="346" y="215"/>
            <a:ext cx="26" cy="2"/>
            <a:chOff x="346" y="215"/>
            <a:chExt cx="26" cy="2"/>
          </a:xfrm>
        </xdr:grpSpPr>
        <xdr:sp macro="" textlink="">
          <xdr:nvSpPr>
            <xdr:cNvPr id="146" name="Line 8">
              <a:extLst>
                <a:ext uri="{FF2B5EF4-FFF2-40B4-BE49-F238E27FC236}">
                  <a16:creationId xmlns:a16="http://schemas.microsoft.com/office/drawing/2014/main" id="{788ED3BB-FDE1-D552-2CB3-D24014145374}"/>
                </a:ext>
              </a:extLst>
            </xdr:cNvPr>
            <xdr:cNvSpPr>
              <a:spLocks noChangeShapeType="1"/>
            </xdr:cNvSpPr>
          </xdr:nvSpPr>
          <xdr:spPr bwMode="auto">
            <a:xfrm>
              <a:off x="346"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47" name="Line 9">
              <a:extLst>
                <a:ext uri="{FF2B5EF4-FFF2-40B4-BE49-F238E27FC236}">
                  <a16:creationId xmlns:a16="http://schemas.microsoft.com/office/drawing/2014/main" id="{A610709C-0595-D590-195E-E644F414DFE9}"/>
                </a:ext>
              </a:extLst>
            </xdr:cNvPr>
            <xdr:cNvSpPr>
              <a:spLocks noChangeShapeType="1"/>
            </xdr:cNvSpPr>
          </xdr:nvSpPr>
          <xdr:spPr bwMode="auto">
            <a:xfrm>
              <a:off x="346" y="215"/>
              <a:ext cx="26"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116" name="Group 10">
            <a:extLst>
              <a:ext uri="{FF2B5EF4-FFF2-40B4-BE49-F238E27FC236}">
                <a16:creationId xmlns:a16="http://schemas.microsoft.com/office/drawing/2014/main" id="{EB0511E0-720C-9556-2E5F-E04FF254BA9E}"/>
              </a:ext>
            </a:extLst>
          </xdr:cNvPr>
          <xdr:cNvGrpSpPr>
            <a:grpSpLocks/>
          </xdr:cNvGrpSpPr>
        </xdr:nvGrpSpPr>
        <xdr:grpSpPr bwMode="auto">
          <a:xfrm>
            <a:off x="525" y="215"/>
            <a:ext cx="35" cy="2"/>
            <a:chOff x="406" y="215"/>
            <a:chExt cx="35" cy="2"/>
          </a:xfrm>
        </xdr:grpSpPr>
        <xdr:sp macro="" textlink="">
          <xdr:nvSpPr>
            <xdr:cNvPr id="144" name="Line 11">
              <a:extLst>
                <a:ext uri="{FF2B5EF4-FFF2-40B4-BE49-F238E27FC236}">
                  <a16:creationId xmlns:a16="http://schemas.microsoft.com/office/drawing/2014/main" id="{53A25748-C358-F0E3-D663-0F2EEC271B6A}"/>
                </a:ext>
              </a:extLst>
            </xdr:cNvPr>
            <xdr:cNvSpPr>
              <a:spLocks noChangeShapeType="1"/>
            </xdr:cNvSpPr>
          </xdr:nvSpPr>
          <xdr:spPr bwMode="auto">
            <a:xfrm>
              <a:off x="441"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45" name="Line 12">
              <a:extLst>
                <a:ext uri="{FF2B5EF4-FFF2-40B4-BE49-F238E27FC236}">
                  <a16:creationId xmlns:a16="http://schemas.microsoft.com/office/drawing/2014/main" id="{3011D1A2-A2A6-8303-E3A3-513F16B958BB}"/>
                </a:ext>
              </a:extLst>
            </xdr:cNvPr>
            <xdr:cNvSpPr>
              <a:spLocks noChangeShapeType="1"/>
            </xdr:cNvSpPr>
          </xdr:nvSpPr>
          <xdr:spPr bwMode="auto">
            <a:xfrm>
              <a:off x="406" y="215"/>
              <a:ext cx="3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117" name="Group 13">
            <a:extLst>
              <a:ext uri="{FF2B5EF4-FFF2-40B4-BE49-F238E27FC236}">
                <a16:creationId xmlns:a16="http://schemas.microsoft.com/office/drawing/2014/main" id="{571A77BC-AF01-9462-F807-AD5F690880BF}"/>
              </a:ext>
            </a:extLst>
          </xdr:cNvPr>
          <xdr:cNvGrpSpPr>
            <a:grpSpLocks/>
          </xdr:cNvGrpSpPr>
        </xdr:nvGrpSpPr>
        <xdr:grpSpPr bwMode="auto">
          <a:xfrm>
            <a:off x="470" y="215"/>
            <a:ext cx="26" cy="2"/>
            <a:chOff x="346" y="215"/>
            <a:chExt cx="26" cy="2"/>
          </a:xfrm>
        </xdr:grpSpPr>
        <xdr:sp macro="" textlink="">
          <xdr:nvSpPr>
            <xdr:cNvPr id="142" name="Line 14">
              <a:extLst>
                <a:ext uri="{FF2B5EF4-FFF2-40B4-BE49-F238E27FC236}">
                  <a16:creationId xmlns:a16="http://schemas.microsoft.com/office/drawing/2014/main" id="{8B47C13A-C537-AD1A-67E9-4EFC76CEB84F}"/>
                </a:ext>
              </a:extLst>
            </xdr:cNvPr>
            <xdr:cNvSpPr>
              <a:spLocks noChangeShapeType="1"/>
            </xdr:cNvSpPr>
          </xdr:nvSpPr>
          <xdr:spPr bwMode="auto">
            <a:xfrm>
              <a:off x="346"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43" name="Line 15">
              <a:extLst>
                <a:ext uri="{FF2B5EF4-FFF2-40B4-BE49-F238E27FC236}">
                  <a16:creationId xmlns:a16="http://schemas.microsoft.com/office/drawing/2014/main" id="{D0B4D409-9866-A8FF-8FD9-93BBD88A1AB6}"/>
                </a:ext>
              </a:extLst>
            </xdr:cNvPr>
            <xdr:cNvSpPr>
              <a:spLocks noChangeShapeType="1"/>
            </xdr:cNvSpPr>
          </xdr:nvSpPr>
          <xdr:spPr bwMode="auto">
            <a:xfrm>
              <a:off x="346" y="215"/>
              <a:ext cx="26"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118" name="Group 16">
            <a:extLst>
              <a:ext uri="{FF2B5EF4-FFF2-40B4-BE49-F238E27FC236}">
                <a16:creationId xmlns:a16="http://schemas.microsoft.com/office/drawing/2014/main" id="{262009E4-C0D7-A8FD-A306-21AFFA00324D}"/>
              </a:ext>
            </a:extLst>
          </xdr:cNvPr>
          <xdr:cNvGrpSpPr>
            <a:grpSpLocks/>
          </xdr:cNvGrpSpPr>
        </xdr:nvGrpSpPr>
        <xdr:grpSpPr bwMode="auto">
          <a:xfrm>
            <a:off x="766" y="215"/>
            <a:ext cx="35" cy="2"/>
            <a:chOff x="406" y="215"/>
            <a:chExt cx="35" cy="2"/>
          </a:xfrm>
        </xdr:grpSpPr>
        <xdr:sp macro="" textlink="">
          <xdr:nvSpPr>
            <xdr:cNvPr id="140" name="Line 17">
              <a:extLst>
                <a:ext uri="{FF2B5EF4-FFF2-40B4-BE49-F238E27FC236}">
                  <a16:creationId xmlns:a16="http://schemas.microsoft.com/office/drawing/2014/main" id="{6445D967-83D9-46E5-38BD-58DB5C2AEBA1}"/>
                </a:ext>
              </a:extLst>
            </xdr:cNvPr>
            <xdr:cNvSpPr>
              <a:spLocks noChangeShapeType="1"/>
            </xdr:cNvSpPr>
          </xdr:nvSpPr>
          <xdr:spPr bwMode="auto">
            <a:xfrm>
              <a:off x="441"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41" name="Line 18">
              <a:extLst>
                <a:ext uri="{FF2B5EF4-FFF2-40B4-BE49-F238E27FC236}">
                  <a16:creationId xmlns:a16="http://schemas.microsoft.com/office/drawing/2014/main" id="{5231211B-B7F5-3B4E-1D5D-3DEE8B0BC6B6}"/>
                </a:ext>
              </a:extLst>
            </xdr:cNvPr>
            <xdr:cNvSpPr>
              <a:spLocks noChangeShapeType="1"/>
            </xdr:cNvSpPr>
          </xdr:nvSpPr>
          <xdr:spPr bwMode="auto">
            <a:xfrm>
              <a:off x="406" y="215"/>
              <a:ext cx="3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119" name="Group 19">
            <a:extLst>
              <a:ext uri="{FF2B5EF4-FFF2-40B4-BE49-F238E27FC236}">
                <a16:creationId xmlns:a16="http://schemas.microsoft.com/office/drawing/2014/main" id="{50FA2C32-2274-BABA-C910-F3B3187AAB69}"/>
              </a:ext>
            </a:extLst>
          </xdr:cNvPr>
          <xdr:cNvGrpSpPr>
            <a:grpSpLocks/>
          </xdr:cNvGrpSpPr>
        </xdr:nvGrpSpPr>
        <xdr:grpSpPr bwMode="auto">
          <a:xfrm>
            <a:off x="718" y="215"/>
            <a:ext cx="26" cy="2"/>
            <a:chOff x="346" y="215"/>
            <a:chExt cx="26" cy="2"/>
          </a:xfrm>
        </xdr:grpSpPr>
        <xdr:sp macro="" textlink="">
          <xdr:nvSpPr>
            <xdr:cNvPr id="138" name="Line 20">
              <a:extLst>
                <a:ext uri="{FF2B5EF4-FFF2-40B4-BE49-F238E27FC236}">
                  <a16:creationId xmlns:a16="http://schemas.microsoft.com/office/drawing/2014/main" id="{62A4BE26-C950-624F-E812-6B12D80C9B0A}"/>
                </a:ext>
              </a:extLst>
            </xdr:cNvPr>
            <xdr:cNvSpPr>
              <a:spLocks noChangeShapeType="1"/>
            </xdr:cNvSpPr>
          </xdr:nvSpPr>
          <xdr:spPr bwMode="auto">
            <a:xfrm>
              <a:off x="346"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39" name="Line 21">
              <a:extLst>
                <a:ext uri="{FF2B5EF4-FFF2-40B4-BE49-F238E27FC236}">
                  <a16:creationId xmlns:a16="http://schemas.microsoft.com/office/drawing/2014/main" id="{E5A5D1F1-AB1E-50D7-3D10-FBC0725A29A4}"/>
                </a:ext>
              </a:extLst>
            </xdr:cNvPr>
            <xdr:cNvSpPr>
              <a:spLocks noChangeShapeType="1"/>
            </xdr:cNvSpPr>
          </xdr:nvSpPr>
          <xdr:spPr bwMode="auto">
            <a:xfrm>
              <a:off x="346" y="215"/>
              <a:ext cx="26"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120" name="Group 22">
            <a:extLst>
              <a:ext uri="{FF2B5EF4-FFF2-40B4-BE49-F238E27FC236}">
                <a16:creationId xmlns:a16="http://schemas.microsoft.com/office/drawing/2014/main" id="{D680F823-DD68-0EA2-8A92-75BE1F338FE1}"/>
              </a:ext>
            </a:extLst>
          </xdr:cNvPr>
          <xdr:cNvGrpSpPr>
            <a:grpSpLocks/>
          </xdr:cNvGrpSpPr>
        </xdr:nvGrpSpPr>
        <xdr:grpSpPr bwMode="auto">
          <a:xfrm>
            <a:off x="616" y="215"/>
            <a:ext cx="9" cy="2"/>
            <a:chOff x="616" y="215"/>
            <a:chExt cx="9" cy="2"/>
          </a:xfrm>
        </xdr:grpSpPr>
        <xdr:sp macro="" textlink="">
          <xdr:nvSpPr>
            <xdr:cNvPr id="136" name="Line 23">
              <a:extLst>
                <a:ext uri="{FF2B5EF4-FFF2-40B4-BE49-F238E27FC236}">
                  <a16:creationId xmlns:a16="http://schemas.microsoft.com/office/drawing/2014/main" id="{7C9EF973-D506-BB71-96BA-D2E6F44AAE26}"/>
                </a:ext>
              </a:extLst>
            </xdr:cNvPr>
            <xdr:cNvSpPr>
              <a:spLocks noChangeShapeType="1"/>
            </xdr:cNvSpPr>
          </xdr:nvSpPr>
          <xdr:spPr bwMode="auto">
            <a:xfrm>
              <a:off x="625"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37" name="Line 24">
              <a:extLst>
                <a:ext uri="{FF2B5EF4-FFF2-40B4-BE49-F238E27FC236}">
                  <a16:creationId xmlns:a16="http://schemas.microsoft.com/office/drawing/2014/main" id="{471FEFCA-38BA-6323-E2D6-E21C43BE913A}"/>
                </a:ext>
              </a:extLst>
            </xdr:cNvPr>
            <xdr:cNvSpPr>
              <a:spLocks noChangeShapeType="1"/>
            </xdr:cNvSpPr>
          </xdr:nvSpPr>
          <xdr:spPr bwMode="auto">
            <a:xfrm flipV="1">
              <a:off x="616" y="215"/>
              <a:ext cx="9"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121" name="Group 25">
            <a:extLst>
              <a:ext uri="{FF2B5EF4-FFF2-40B4-BE49-F238E27FC236}">
                <a16:creationId xmlns:a16="http://schemas.microsoft.com/office/drawing/2014/main" id="{2A23F455-E76C-711A-32A9-C983F9AB9BD9}"/>
              </a:ext>
            </a:extLst>
          </xdr:cNvPr>
          <xdr:cNvGrpSpPr>
            <a:grpSpLocks/>
          </xdr:cNvGrpSpPr>
        </xdr:nvGrpSpPr>
        <xdr:grpSpPr bwMode="auto">
          <a:xfrm>
            <a:off x="579" y="215"/>
            <a:ext cx="9" cy="2"/>
            <a:chOff x="579" y="215"/>
            <a:chExt cx="9" cy="2"/>
          </a:xfrm>
        </xdr:grpSpPr>
        <xdr:sp macro="" textlink="">
          <xdr:nvSpPr>
            <xdr:cNvPr id="134" name="Line 26">
              <a:extLst>
                <a:ext uri="{FF2B5EF4-FFF2-40B4-BE49-F238E27FC236}">
                  <a16:creationId xmlns:a16="http://schemas.microsoft.com/office/drawing/2014/main" id="{EB113D08-8C5D-A3A3-9D4B-F98F4D6B8388}"/>
                </a:ext>
              </a:extLst>
            </xdr:cNvPr>
            <xdr:cNvSpPr>
              <a:spLocks noChangeShapeType="1"/>
            </xdr:cNvSpPr>
          </xdr:nvSpPr>
          <xdr:spPr bwMode="auto">
            <a:xfrm>
              <a:off x="579"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35" name="Line 27">
              <a:extLst>
                <a:ext uri="{FF2B5EF4-FFF2-40B4-BE49-F238E27FC236}">
                  <a16:creationId xmlns:a16="http://schemas.microsoft.com/office/drawing/2014/main" id="{4C62C4A9-EA26-2D4E-3030-EB197AFDA68D}"/>
                </a:ext>
              </a:extLst>
            </xdr:cNvPr>
            <xdr:cNvSpPr>
              <a:spLocks noChangeShapeType="1"/>
            </xdr:cNvSpPr>
          </xdr:nvSpPr>
          <xdr:spPr bwMode="auto">
            <a:xfrm flipV="1">
              <a:off x="579" y="215"/>
              <a:ext cx="9"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122" name="Group 28">
            <a:extLst>
              <a:ext uri="{FF2B5EF4-FFF2-40B4-BE49-F238E27FC236}">
                <a16:creationId xmlns:a16="http://schemas.microsoft.com/office/drawing/2014/main" id="{0FFF1D82-516A-54F9-6FF0-5328102532CA}"/>
              </a:ext>
            </a:extLst>
          </xdr:cNvPr>
          <xdr:cNvGrpSpPr>
            <a:grpSpLocks/>
          </xdr:cNvGrpSpPr>
        </xdr:nvGrpSpPr>
        <xdr:grpSpPr bwMode="auto">
          <a:xfrm>
            <a:off x="642" y="215"/>
            <a:ext cx="9" cy="2"/>
            <a:chOff x="579" y="215"/>
            <a:chExt cx="9" cy="2"/>
          </a:xfrm>
        </xdr:grpSpPr>
        <xdr:sp macro="" textlink="">
          <xdr:nvSpPr>
            <xdr:cNvPr id="132" name="Line 29">
              <a:extLst>
                <a:ext uri="{FF2B5EF4-FFF2-40B4-BE49-F238E27FC236}">
                  <a16:creationId xmlns:a16="http://schemas.microsoft.com/office/drawing/2014/main" id="{513BD002-A998-E94F-421A-5DD1293F94F0}"/>
                </a:ext>
              </a:extLst>
            </xdr:cNvPr>
            <xdr:cNvSpPr>
              <a:spLocks noChangeShapeType="1"/>
            </xdr:cNvSpPr>
          </xdr:nvSpPr>
          <xdr:spPr bwMode="auto">
            <a:xfrm>
              <a:off x="579"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33" name="Line 30">
              <a:extLst>
                <a:ext uri="{FF2B5EF4-FFF2-40B4-BE49-F238E27FC236}">
                  <a16:creationId xmlns:a16="http://schemas.microsoft.com/office/drawing/2014/main" id="{FC5CD85D-64E6-89F6-5306-1D3656ACF479}"/>
                </a:ext>
              </a:extLst>
            </xdr:cNvPr>
            <xdr:cNvSpPr>
              <a:spLocks noChangeShapeType="1"/>
            </xdr:cNvSpPr>
          </xdr:nvSpPr>
          <xdr:spPr bwMode="auto">
            <a:xfrm flipV="1">
              <a:off x="579" y="215"/>
              <a:ext cx="9"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123" name="Group 31">
            <a:extLst>
              <a:ext uri="{FF2B5EF4-FFF2-40B4-BE49-F238E27FC236}">
                <a16:creationId xmlns:a16="http://schemas.microsoft.com/office/drawing/2014/main" id="{347F3BE6-3E7D-6826-B7E1-70F969B1261A}"/>
              </a:ext>
            </a:extLst>
          </xdr:cNvPr>
          <xdr:cNvGrpSpPr>
            <a:grpSpLocks/>
          </xdr:cNvGrpSpPr>
        </xdr:nvGrpSpPr>
        <xdr:grpSpPr bwMode="auto">
          <a:xfrm>
            <a:off x="677" y="215"/>
            <a:ext cx="9" cy="2"/>
            <a:chOff x="616" y="215"/>
            <a:chExt cx="9" cy="2"/>
          </a:xfrm>
        </xdr:grpSpPr>
        <xdr:sp macro="" textlink="">
          <xdr:nvSpPr>
            <xdr:cNvPr id="130" name="Line 32">
              <a:extLst>
                <a:ext uri="{FF2B5EF4-FFF2-40B4-BE49-F238E27FC236}">
                  <a16:creationId xmlns:a16="http://schemas.microsoft.com/office/drawing/2014/main" id="{E183C002-5346-3D4E-900D-8A84C2EE4F99}"/>
                </a:ext>
              </a:extLst>
            </xdr:cNvPr>
            <xdr:cNvSpPr>
              <a:spLocks noChangeShapeType="1"/>
            </xdr:cNvSpPr>
          </xdr:nvSpPr>
          <xdr:spPr bwMode="auto">
            <a:xfrm>
              <a:off x="625"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31" name="Line 33">
              <a:extLst>
                <a:ext uri="{FF2B5EF4-FFF2-40B4-BE49-F238E27FC236}">
                  <a16:creationId xmlns:a16="http://schemas.microsoft.com/office/drawing/2014/main" id="{7025191A-06C9-C49E-335A-C71AE78D6E4D}"/>
                </a:ext>
              </a:extLst>
            </xdr:cNvPr>
            <xdr:cNvSpPr>
              <a:spLocks noChangeShapeType="1"/>
            </xdr:cNvSpPr>
          </xdr:nvSpPr>
          <xdr:spPr bwMode="auto">
            <a:xfrm flipV="1">
              <a:off x="616" y="215"/>
              <a:ext cx="9"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124" name="Group 34">
            <a:extLst>
              <a:ext uri="{FF2B5EF4-FFF2-40B4-BE49-F238E27FC236}">
                <a16:creationId xmlns:a16="http://schemas.microsoft.com/office/drawing/2014/main" id="{989D40BC-B604-476C-8251-EBABFA431B5D}"/>
              </a:ext>
            </a:extLst>
          </xdr:cNvPr>
          <xdr:cNvGrpSpPr>
            <a:grpSpLocks/>
          </xdr:cNvGrpSpPr>
        </xdr:nvGrpSpPr>
        <xdr:grpSpPr bwMode="auto">
          <a:xfrm>
            <a:off x="870" y="215"/>
            <a:ext cx="4" cy="2"/>
            <a:chOff x="870" y="215"/>
            <a:chExt cx="4" cy="2"/>
          </a:xfrm>
        </xdr:grpSpPr>
        <xdr:sp macro="" textlink="">
          <xdr:nvSpPr>
            <xdr:cNvPr id="128" name="Line 35">
              <a:extLst>
                <a:ext uri="{FF2B5EF4-FFF2-40B4-BE49-F238E27FC236}">
                  <a16:creationId xmlns:a16="http://schemas.microsoft.com/office/drawing/2014/main" id="{61911581-71EA-E446-2CC6-4617368D9CBA}"/>
                </a:ext>
              </a:extLst>
            </xdr:cNvPr>
            <xdr:cNvSpPr>
              <a:spLocks noChangeShapeType="1"/>
            </xdr:cNvSpPr>
          </xdr:nvSpPr>
          <xdr:spPr bwMode="auto">
            <a:xfrm>
              <a:off x="874"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29" name="Line 36">
              <a:extLst>
                <a:ext uri="{FF2B5EF4-FFF2-40B4-BE49-F238E27FC236}">
                  <a16:creationId xmlns:a16="http://schemas.microsoft.com/office/drawing/2014/main" id="{90167A5C-2539-139B-DD1A-D6507BE578D2}"/>
                </a:ext>
              </a:extLst>
            </xdr:cNvPr>
            <xdr:cNvSpPr>
              <a:spLocks noChangeShapeType="1"/>
            </xdr:cNvSpPr>
          </xdr:nvSpPr>
          <xdr:spPr bwMode="auto">
            <a:xfrm flipV="1">
              <a:off x="870" y="215"/>
              <a:ext cx="4"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125" name="Group 37">
            <a:extLst>
              <a:ext uri="{FF2B5EF4-FFF2-40B4-BE49-F238E27FC236}">
                <a16:creationId xmlns:a16="http://schemas.microsoft.com/office/drawing/2014/main" id="{CB51C644-5DEF-E7A7-C817-FD3A9119AD01}"/>
              </a:ext>
            </a:extLst>
          </xdr:cNvPr>
          <xdr:cNvGrpSpPr>
            <a:grpSpLocks/>
          </xdr:cNvGrpSpPr>
        </xdr:nvGrpSpPr>
        <xdr:grpSpPr bwMode="auto">
          <a:xfrm>
            <a:off x="818" y="215"/>
            <a:ext cx="4" cy="2"/>
            <a:chOff x="818" y="215"/>
            <a:chExt cx="4" cy="2"/>
          </a:xfrm>
        </xdr:grpSpPr>
        <xdr:sp macro="" textlink="">
          <xdr:nvSpPr>
            <xdr:cNvPr id="126" name="Line 38">
              <a:extLst>
                <a:ext uri="{FF2B5EF4-FFF2-40B4-BE49-F238E27FC236}">
                  <a16:creationId xmlns:a16="http://schemas.microsoft.com/office/drawing/2014/main" id="{A417ED71-7518-DBC8-5290-E92D325656BE}"/>
                </a:ext>
              </a:extLst>
            </xdr:cNvPr>
            <xdr:cNvSpPr>
              <a:spLocks noChangeShapeType="1"/>
            </xdr:cNvSpPr>
          </xdr:nvSpPr>
          <xdr:spPr bwMode="auto">
            <a:xfrm>
              <a:off x="818"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27" name="Line 39">
              <a:extLst>
                <a:ext uri="{FF2B5EF4-FFF2-40B4-BE49-F238E27FC236}">
                  <a16:creationId xmlns:a16="http://schemas.microsoft.com/office/drawing/2014/main" id="{91718C9F-F811-7188-BEC1-293957058533}"/>
                </a:ext>
              </a:extLst>
            </xdr:cNvPr>
            <xdr:cNvSpPr>
              <a:spLocks noChangeShapeType="1"/>
            </xdr:cNvSpPr>
          </xdr:nvSpPr>
          <xdr:spPr bwMode="auto">
            <a:xfrm flipV="1">
              <a:off x="818" y="215"/>
              <a:ext cx="4"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clientData/>
  </xdr:twoCellAnchor>
  <xdr:twoCellAnchor>
    <xdr:from>
      <xdr:col>4</xdr:col>
      <xdr:colOff>181841</xdr:colOff>
      <xdr:row>471</xdr:row>
      <xdr:rowOff>74901</xdr:rowOff>
    </xdr:from>
    <xdr:to>
      <xdr:col>12</xdr:col>
      <xdr:colOff>562841</xdr:colOff>
      <xdr:row>471</xdr:row>
      <xdr:rowOff>86591</xdr:rowOff>
    </xdr:to>
    <xdr:grpSp>
      <xdr:nvGrpSpPr>
        <xdr:cNvPr id="150" name="Group 3">
          <a:extLst>
            <a:ext uri="{FF2B5EF4-FFF2-40B4-BE49-F238E27FC236}">
              <a16:creationId xmlns:a16="http://schemas.microsoft.com/office/drawing/2014/main" id="{F2F7B5B4-0F76-428E-82D7-677A7E35CE22}"/>
            </a:ext>
          </a:extLst>
        </xdr:cNvPr>
        <xdr:cNvGrpSpPr>
          <a:grpSpLocks/>
        </xdr:cNvGrpSpPr>
      </xdr:nvGrpSpPr>
      <xdr:grpSpPr bwMode="auto">
        <a:xfrm>
          <a:off x="3201266" y="61768326"/>
          <a:ext cx="5257800" cy="11690"/>
          <a:chOff x="346" y="215"/>
          <a:chExt cx="528" cy="2"/>
        </a:xfrm>
      </xdr:grpSpPr>
      <xdr:grpSp>
        <xdr:nvGrpSpPr>
          <xdr:cNvPr id="151" name="Group 4">
            <a:extLst>
              <a:ext uri="{FF2B5EF4-FFF2-40B4-BE49-F238E27FC236}">
                <a16:creationId xmlns:a16="http://schemas.microsoft.com/office/drawing/2014/main" id="{5D7E86C4-9A3E-E125-58B5-ABBED2BEB849}"/>
              </a:ext>
            </a:extLst>
          </xdr:cNvPr>
          <xdr:cNvGrpSpPr>
            <a:grpSpLocks/>
          </xdr:cNvGrpSpPr>
        </xdr:nvGrpSpPr>
        <xdr:grpSpPr bwMode="auto">
          <a:xfrm>
            <a:off x="406" y="215"/>
            <a:ext cx="35" cy="2"/>
            <a:chOff x="406" y="215"/>
            <a:chExt cx="35" cy="2"/>
          </a:xfrm>
        </xdr:grpSpPr>
        <xdr:sp macro="" textlink="">
          <xdr:nvSpPr>
            <xdr:cNvPr id="185" name="Line 5">
              <a:extLst>
                <a:ext uri="{FF2B5EF4-FFF2-40B4-BE49-F238E27FC236}">
                  <a16:creationId xmlns:a16="http://schemas.microsoft.com/office/drawing/2014/main" id="{4F6E183D-7F6A-481E-A647-CF8BB3EE9514}"/>
                </a:ext>
              </a:extLst>
            </xdr:cNvPr>
            <xdr:cNvSpPr>
              <a:spLocks noChangeShapeType="1"/>
            </xdr:cNvSpPr>
          </xdr:nvSpPr>
          <xdr:spPr bwMode="auto">
            <a:xfrm>
              <a:off x="441"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86" name="Line 6">
              <a:extLst>
                <a:ext uri="{FF2B5EF4-FFF2-40B4-BE49-F238E27FC236}">
                  <a16:creationId xmlns:a16="http://schemas.microsoft.com/office/drawing/2014/main" id="{9A4E6917-2C69-E4D0-A1F0-A58D50C62F0E}"/>
                </a:ext>
              </a:extLst>
            </xdr:cNvPr>
            <xdr:cNvSpPr>
              <a:spLocks noChangeShapeType="1"/>
            </xdr:cNvSpPr>
          </xdr:nvSpPr>
          <xdr:spPr bwMode="auto">
            <a:xfrm>
              <a:off x="406" y="215"/>
              <a:ext cx="3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152" name="Group 7">
            <a:extLst>
              <a:ext uri="{FF2B5EF4-FFF2-40B4-BE49-F238E27FC236}">
                <a16:creationId xmlns:a16="http://schemas.microsoft.com/office/drawing/2014/main" id="{928540C9-EAF1-4E29-59A3-22B8375E17CE}"/>
              </a:ext>
            </a:extLst>
          </xdr:cNvPr>
          <xdr:cNvGrpSpPr>
            <a:grpSpLocks/>
          </xdr:cNvGrpSpPr>
        </xdr:nvGrpSpPr>
        <xdr:grpSpPr bwMode="auto">
          <a:xfrm>
            <a:off x="346" y="215"/>
            <a:ext cx="26" cy="2"/>
            <a:chOff x="346" y="215"/>
            <a:chExt cx="26" cy="2"/>
          </a:xfrm>
        </xdr:grpSpPr>
        <xdr:sp macro="" textlink="">
          <xdr:nvSpPr>
            <xdr:cNvPr id="183" name="Line 8">
              <a:extLst>
                <a:ext uri="{FF2B5EF4-FFF2-40B4-BE49-F238E27FC236}">
                  <a16:creationId xmlns:a16="http://schemas.microsoft.com/office/drawing/2014/main" id="{BDE625BA-1BD1-BB73-20B8-DC9DAF216697}"/>
                </a:ext>
              </a:extLst>
            </xdr:cNvPr>
            <xdr:cNvSpPr>
              <a:spLocks noChangeShapeType="1"/>
            </xdr:cNvSpPr>
          </xdr:nvSpPr>
          <xdr:spPr bwMode="auto">
            <a:xfrm>
              <a:off x="346"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84" name="Line 9">
              <a:extLst>
                <a:ext uri="{FF2B5EF4-FFF2-40B4-BE49-F238E27FC236}">
                  <a16:creationId xmlns:a16="http://schemas.microsoft.com/office/drawing/2014/main" id="{0A1F76CA-E703-E192-4168-953B8350F0A9}"/>
                </a:ext>
              </a:extLst>
            </xdr:cNvPr>
            <xdr:cNvSpPr>
              <a:spLocks noChangeShapeType="1"/>
            </xdr:cNvSpPr>
          </xdr:nvSpPr>
          <xdr:spPr bwMode="auto">
            <a:xfrm>
              <a:off x="346" y="215"/>
              <a:ext cx="26"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153" name="Group 10">
            <a:extLst>
              <a:ext uri="{FF2B5EF4-FFF2-40B4-BE49-F238E27FC236}">
                <a16:creationId xmlns:a16="http://schemas.microsoft.com/office/drawing/2014/main" id="{4FB19D24-ED1D-5186-D654-CC2E02B210FD}"/>
              </a:ext>
            </a:extLst>
          </xdr:cNvPr>
          <xdr:cNvGrpSpPr>
            <a:grpSpLocks/>
          </xdr:cNvGrpSpPr>
        </xdr:nvGrpSpPr>
        <xdr:grpSpPr bwMode="auto">
          <a:xfrm>
            <a:off x="525" y="215"/>
            <a:ext cx="35" cy="2"/>
            <a:chOff x="406" y="215"/>
            <a:chExt cx="35" cy="2"/>
          </a:xfrm>
        </xdr:grpSpPr>
        <xdr:sp macro="" textlink="">
          <xdr:nvSpPr>
            <xdr:cNvPr id="181" name="Line 11">
              <a:extLst>
                <a:ext uri="{FF2B5EF4-FFF2-40B4-BE49-F238E27FC236}">
                  <a16:creationId xmlns:a16="http://schemas.microsoft.com/office/drawing/2014/main" id="{289274A8-1D58-4869-5E49-114B7065E632}"/>
                </a:ext>
              </a:extLst>
            </xdr:cNvPr>
            <xdr:cNvSpPr>
              <a:spLocks noChangeShapeType="1"/>
            </xdr:cNvSpPr>
          </xdr:nvSpPr>
          <xdr:spPr bwMode="auto">
            <a:xfrm>
              <a:off x="441"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82" name="Line 12">
              <a:extLst>
                <a:ext uri="{FF2B5EF4-FFF2-40B4-BE49-F238E27FC236}">
                  <a16:creationId xmlns:a16="http://schemas.microsoft.com/office/drawing/2014/main" id="{AD5FF3E1-59DC-7653-39DA-C6113497E220}"/>
                </a:ext>
              </a:extLst>
            </xdr:cNvPr>
            <xdr:cNvSpPr>
              <a:spLocks noChangeShapeType="1"/>
            </xdr:cNvSpPr>
          </xdr:nvSpPr>
          <xdr:spPr bwMode="auto">
            <a:xfrm>
              <a:off x="406" y="215"/>
              <a:ext cx="3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154" name="Group 13">
            <a:extLst>
              <a:ext uri="{FF2B5EF4-FFF2-40B4-BE49-F238E27FC236}">
                <a16:creationId xmlns:a16="http://schemas.microsoft.com/office/drawing/2014/main" id="{9DCDC051-03E8-88AE-07D8-F62435988C15}"/>
              </a:ext>
            </a:extLst>
          </xdr:cNvPr>
          <xdr:cNvGrpSpPr>
            <a:grpSpLocks/>
          </xdr:cNvGrpSpPr>
        </xdr:nvGrpSpPr>
        <xdr:grpSpPr bwMode="auto">
          <a:xfrm>
            <a:off x="470" y="215"/>
            <a:ext cx="26" cy="2"/>
            <a:chOff x="346" y="215"/>
            <a:chExt cx="26" cy="2"/>
          </a:xfrm>
        </xdr:grpSpPr>
        <xdr:sp macro="" textlink="">
          <xdr:nvSpPr>
            <xdr:cNvPr id="179" name="Line 14">
              <a:extLst>
                <a:ext uri="{FF2B5EF4-FFF2-40B4-BE49-F238E27FC236}">
                  <a16:creationId xmlns:a16="http://schemas.microsoft.com/office/drawing/2014/main" id="{C053FDC5-770F-27B5-150B-6087987F9C25}"/>
                </a:ext>
              </a:extLst>
            </xdr:cNvPr>
            <xdr:cNvSpPr>
              <a:spLocks noChangeShapeType="1"/>
            </xdr:cNvSpPr>
          </xdr:nvSpPr>
          <xdr:spPr bwMode="auto">
            <a:xfrm>
              <a:off x="346"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80" name="Line 15">
              <a:extLst>
                <a:ext uri="{FF2B5EF4-FFF2-40B4-BE49-F238E27FC236}">
                  <a16:creationId xmlns:a16="http://schemas.microsoft.com/office/drawing/2014/main" id="{C1310185-DE11-6A34-9A5E-F71069FCA620}"/>
                </a:ext>
              </a:extLst>
            </xdr:cNvPr>
            <xdr:cNvSpPr>
              <a:spLocks noChangeShapeType="1"/>
            </xdr:cNvSpPr>
          </xdr:nvSpPr>
          <xdr:spPr bwMode="auto">
            <a:xfrm>
              <a:off x="346" y="215"/>
              <a:ext cx="26"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155" name="Group 16">
            <a:extLst>
              <a:ext uri="{FF2B5EF4-FFF2-40B4-BE49-F238E27FC236}">
                <a16:creationId xmlns:a16="http://schemas.microsoft.com/office/drawing/2014/main" id="{FD508AA6-7EC0-E42D-CD1D-1EF3C9803804}"/>
              </a:ext>
            </a:extLst>
          </xdr:cNvPr>
          <xdr:cNvGrpSpPr>
            <a:grpSpLocks/>
          </xdr:cNvGrpSpPr>
        </xdr:nvGrpSpPr>
        <xdr:grpSpPr bwMode="auto">
          <a:xfrm>
            <a:off x="766" y="215"/>
            <a:ext cx="35" cy="2"/>
            <a:chOff x="406" y="215"/>
            <a:chExt cx="35" cy="2"/>
          </a:xfrm>
        </xdr:grpSpPr>
        <xdr:sp macro="" textlink="">
          <xdr:nvSpPr>
            <xdr:cNvPr id="177" name="Line 17">
              <a:extLst>
                <a:ext uri="{FF2B5EF4-FFF2-40B4-BE49-F238E27FC236}">
                  <a16:creationId xmlns:a16="http://schemas.microsoft.com/office/drawing/2014/main" id="{17EDA211-C002-2E40-93DE-57F3FD425370}"/>
                </a:ext>
              </a:extLst>
            </xdr:cNvPr>
            <xdr:cNvSpPr>
              <a:spLocks noChangeShapeType="1"/>
            </xdr:cNvSpPr>
          </xdr:nvSpPr>
          <xdr:spPr bwMode="auto">
            <a:xfrm>
              <a:off x="441"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78" name="Line 18">
              <a:extLst>
                <a:ext uri="{FF2B5EF4-FFF2-40B4-BE49-F238E27FC236}">
                  <a16:creationId xmlns:a16="http://schemas.microsoft.com/office/drawing/2014/main" id="{60D3D0BC-AB8C-E905-6C4E-8FEC575CA88C}"/>
                </a:ext>
              </a:extLst>
            </xdr:cNvPr>
            <xdr:cNvSpPr>
              <a:spLocks noChangeShapeType="1"/>
            </xdr:cNvSpPr>
          </xdr:nvSpPr>
          <xdr:spPr bwMode="auto">
            <a:xfrm>
              <a:off x="406" y="215"/>
              <a:ext cx="3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156" name="Group 19">
            <a:extLst>
              <a:ext uri="{FF2B5EF4-FFF2-40B4-BE49-F238E27FC236}">
                <a16:creationId xmlns:a16="http://schemas.microsoft.com/office/drawing/2014/main" id="{B4A7ACD5-4336-87A2-2BE6-FE9F1413ACF8}"/>
              </a:ext>
            </a:extLst>
          </xdr:cNvPr>
          <xdr:cNvGrpSpPr>
            <a:grpSpLocks/>
          </xdr:cNvGrpSpPr>
        </xdr:nvGrpSpPr>
        <xdr:grpSpPr bwMode="auto">
          <a:xfrm>
            <a:off x="718" y="215"/>
            <a:ext cx="26" cy="2"/>
            <a:chOff x="346" y="215"/>
            <a:chExt cx="26" cy="2"/>
          </a:xfrm>
        </xdr:grpSpPr>
        <xdr:sp macro="" textlink="">
          <xdr:nvSpPr>
            <xdr:cNvPr id="175" name="Line 20">
              <a:extLst>
                <a:ext uri="{FF2B5EF4-FFF2-40B4-BE49-F238E27FC236}">
                  <a16:creationId xmlns:a16="http://schemas.microsoft.com/office/drawing/2014/main" id="{051A5728-D157-8FA4-FF65-A21099674AD7}"/>
                </a:ext>
              </a:extLst>
            </xdr:cNvPr>
            <xdr:cNvSpPr>
              <a:spLocks noChangeShapeType="1"/>
            </xdr:cNvSpPr>
          </xdr:nvSpPr>
          <xdr:spPr bwMode="auto">
            <a:xfrm>
              <a:off x="346"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76" name="Line 21">
              <a:extLst>
                <a:ext uri="{FF2B5EF4-FFF2-40B4-BE49-F238E27FC236}">
                  <a16:creationId xmlns:a16="http://schemas.microsoft.com/office/drawing/2014/main" id="{EE1B1EAF-2D91-1A6C-74E2-48790A3AD529}"/>
                </a:ext>
              </a:extLst>
            </xdr:cNvPr>
            <xdr:cNvSpPr>
              <a:spLocks noChangeShapeType="1"/>
            </xdr:cNvSpPr>
          </xdr:nvSpPr>
          <xdr:spPr bwMode="auto">
            <a:xfrm>
              <a:off x="346" y="215"/>
              <a:ext cx="26"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157" name="Group 22">
            <a:extLst>
              <a:ext uri="{FF2B5EF4-FFF2-40B4-BE49-F238E27FC236}">
                <a16:creationId xmlns:a16="http://schemas.microsoft.com/office/drawing/2014/main" id="{1DF28E18-86B9-CC34-AF1A-D44F8D2A60C3}"/>
              </a:ext>
            </a:extLst>
          </xdr:cNvPr>
          <xdr:cNvGrpSpPr>
            <a:grpSpLocks/>
          </xdr:cNvGrpSpPr>
        </xdr:nvGrpSpPr>
        <xdr:grpSpPr bwMode="auto">
          <a:xfrm>
            <a:off x="616" y="215"/>
            <a:ext cx="9" cy="2"/>
            <a:chOff x="616" y="215"/>
            <a:chExt cx="9" cy="2"/>
          </a:xfrm>
        </xdr:grpSpPr>
        <xdr:sp macro="" textlink="">
          <xdr:nvSpPr>
            <xdr:cNvPr id="173" name="Line 23">
              <a:extLst>
                <a:ext uri="{FF2B5EF4-FFF2-40B4-BE49-F238E27FC236}">
                  <a16:creationId xmlns:a16="http://schemas.microsoft.com/office/drawing/2014/main" id="{52859C69-03EB-64B2-74D5-4632E30A0900}"/>
                </a:ext>
              </a:extLst>
            </xdr:cNvPr>
            <xdr:cNvSpPr>
              <a:spLocks noChangeShapeType="1"/>
            </xdr:cNvSpPr>
          </xdr:nvSpPr>
          <xdr:spPr bwMode="auto">
            <a:xfrm>
              <a:off x="625"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74" name="Line 24">
              <a:extLst>
                <a:ext uri="{FF2B5EF4-FFF2-40B4-BE49-F238E27FC236}">
                  <a16:creationId xmlns:a16="http://schemas.microsoft.com/office/drawing/2014/main" id="{76C33F53-512D-325C-9A6E-1A1607AC7554}"/>
                </a:ext>
              </a:extLst>
            </xdr:cNvPr>
            <xdr:cNvSpPr>
              <a:spLocks noChangeShapeType="1"/>
            </xdr:cNvSpPr>
          </xdr:nvSpPr>
          <xdr:spPr bwMode="auto">
            <a:xfrm flipV="1">
              <a:off x="616" y="215"/>
              <a:ext cx="9"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158" name="Group 25">
            <a:extLst>
              <a:ext uri="{FF2B5EF4-FFF2-40B4-BE49-F238E27FC236}">
                <a16:creationId xmlns:a16="http://schemas.microsoft.com/office/drawing/2014/main" id="{818552BA-DAB6-AB9E-D011-68E09730F121}"/>
              </a:ext>
            </a:extLst>
          </xdr:cNvPr>
          <xdr:cNvGrpSpPr>
            <a:grpSpLocks/>
          </xdr:cNvGrpSpPr>
        </xdr:nvGrpSpPr>
        <xdr:grpSpPr bwMode="auto">
          <a:xfrm>
            <a:off x="579" y="215"/>
            <a:ext cx="9" cy="2"/>
            <a:chOff x="579" y="215"/>
            <a:chExt cx="9" cy="2"/>
          </a:xfrm>
        </xdr:grpSpPr>
        <xdr:sp macro="" textlink="">
          <xdr:nvSpPr>
            <xdr:cNvPr id="171" name="Line 26">
              <a:extLst>
                <a:ext uri="{FF2B5EF4-FFF2-40B4-BE49-F238E27FC236}">
                  <a16:creationId xmlns:a16="http://schemas.microsoft.com/office/drawing/2014/main" id="{F6F6229C-C398-AA94-D79F-F438D794E51E}"/>
                </a:ext>
              </a:extLst>
            </xdr:cNvPr>
            <xdr:cNvSpPr>
              <a:spLocks noChangeShapeType="1"/>
            </xdr:cNvSpPr>
          </xdr:nvSpPr>
          <xdr:spPr bwMode="auto">
            <a:xfrm>
              <a:off x="579"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72" name="Line 27">
              <a:extLst>
                <a:ext uri="{FF2B5EF4-FFF2-40B4-BE49-F238E27FC236}">
                  <a16:creationId xmlns:a16="http://schemas.microsoft.com/office/drawing/2014/main" id="{FB087EB6-3622-A36B-82FB-C8BA748EED8F}"/>
                </a:ext>
              </a:extLst>
            </xdr:cNvPr>
            <xdr:cNvSpPr>
              <a:spLocks noChangeShapeType="1"/>
            </xdr:cNvSpPr>
          </xdr:nvSpPr>
          <xdr:spPr bwMode="auto">
            <a:xfrm flipV="1">
              <a:off x="579" y="215"/>
              <a:ext cx="9"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159" name="Group 28">
            <a:extLst>
              <a:ext uri="{FF2B5EF4-FFF2-40B4-BE49-F238E27FC236}">
                <a16:creationId xmlns:a16="http://schemas.microsoft.com/office/drawing/2014/main" id="{3F85C870-5203-0DEE-0027-D8E7C59ABB0B}"/>
              </a:ext>
            </a:extLst>
          </xdr:cNvPr>
          <xdr:cNvGrpSpPr>
            <a:grpSpLocks/>
          </xdr:cNvGrpSpPr>
        </xdr:nvGrpSpPr>
        <xdr:grpSpPr bwMode="auto">
          <a:xfrm>
            <a:off x="642" y="215"/>
            <a:ext cx="9" cy="2"/>
            <a:chOff x="579" y="215"/>
            <a:chExt cx="9" cy="2"/>
          </a:xfrm>
        </xdr:grpSpPr>
        <xdr:sp macro="" textlink="">
          <xdr:nvSpPr>
            <xdr:cNvPr id="169" name="Line 29">
              <a:extLst>
                <a:ext uri="{FF2B5EF4-FFF2-40B4-BE49-F238E27FC236}">
                  <a16:creationId xmlns:a16="http://schemas.microsoft.com/office/drawing/2014/main" id="{B86DB705-72D8-5AC4-2B2C-E924530C3BEE}"/>
                </a:ext>
              </a:extLst>
            </xdr:cNvPr>
            <xdr:cNvSpPr>
              <a:spLocks noChangeShapeType="1"/>
            </xdr:cNvSpPr>
          </xdr:nvSpPr>
          <xdr:spPr bwMode="auto">
            <a:xfrm>
              <a:off x="579"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70" name="Line 30">
              <a:extLst>
                <a:ext uri="{FF2B5EF4-FFF2-40B4-BE49-F238E27FC236}">
                  <a16:creationId xmlns:a16="http://schemas.microsoft.com/office/drawing/2014/main" id="{A8E4EDE9-408D-00DF-8225-465D80AF158C}"/>
                </a:ext>
              </a:extLst>
            </xdr:cNvPr>
            <xdr:cNvSpPr>
              <a:spLocks noChangeShapeType="1"/>
            </xdr:cNvSpPr>
          </xdr:nvSpPr>
          <xdr:spPr bwMode="auto">
            <a:xfrm flipV="1">
              <a:off x="579" y="215"/>
              <a:ext cx="9"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160" name="Group 31">
            <a:extLst>
              <a:ext uri="{FF2B5EF4-FFF2-40B4-BE49-F238E27FC236}">
                <a16:creationId xmlns:a16="http://schemas.microsoft.com/office/drawing/2014/main" id="{208467B8-71BD-2343-9987-F46B4E9F9261}"/>
              </a:ext>
            </a:extLst>
          </xdr:cNvPr>
          <xdr:cNvGrpSpPr>
            <a:grpSpLocks/>
          </xdr:cNvGrpSpPr>
        </xdr:nvGrpSpPr>
        <xdr:grpSpPr bwMode="auto">
          <a:xfrm>
            <a:off x="677" y="215"/>
            <a:ext cx="9" cy="2"/>
            <a:chOff x="616" y="215"/>
            <a:chExt cx="9" cy="2"/>
          </a:xfrm>
        </xdr:grpSpPr>
        <xdr:sp macro="" textlink="">
          <xdr:nvSpPr>
            <xdr:cNvPr id="167" name="Line 32">
              <a:extLst>
                <a:ext uri="{FF2B5EF4-FFF2-40B4-BE49-F238E27FC236}">
                  <a16:creationId xmlns:a16="http://schemas.microsoft.com/office/drawing/2014/main" id="{659F2E8A-42DA-19C5-B88D-0819B365C098}"/>
                </a:ext>
              </a:extLst>
            </xdr:cNvPr>
            <xdr:cNvSpPr>
              <a:spLocks noChangeShapeType="1"/>
            </xdr:cNvSpPr>
          </xdr:nvSpPr>
          <xdr:spPr bwMode="auto">
            <a:xfrm>
              <a:off x="625"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68" name="Line 33">
              <a:extLst>
                <a:ext uri="{FF2B5EF4-FFF2-40B4-BE49-F238E27FC236}">
                  <a16:creationId xmlns:a16="http://schemas.microsoft.com/office/drawing/2014/main" id="{C2EF1EBE-23FF-3CF4-37C5-60DA0BCE0EB3}"/>
                </a:ext>
              </a:extLst>
            </xdr:cNvPr>
            <xdr:cNvSpPr>
              <a:spLocks noChangeShapeType="1"/>
            </xdr:cNvSpPr>
          </xdr:nvSpPr>
          <xdr:spPr bwMode="auto">
            <a:xfrm flipV="1">
              <a:off x="616" y="215"/>
              <a:ext cx="9"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161" name="Group 34">
            <a:extLst>
              <a:ext uri="{FF2B5EF4-FFF2-40B4-BE49-F238E27FC236}">
                <a16:creationId xmlns:a16="http://schemas.microsoft.com/office/drawing/2014/main" id="{130499C4-F524-43BA-C7E9-67BAB4B1C753}"/>
              </a:ext>
            </a:extLst>
          </xdr:cNvPr>
          <xdr:cNvGrpSpPr>
            <a:grpSpLocks/>
          </xdr:cNvGrpSpPr>
        </xdr:nvGrpSpPr>
        <xdr:grpSpPr bwMode="auto">
          <a:xfrm>
            <a:off x="870" y="215"/>
            <a:ext cx="4" cy="2"/>
            <a:chOff x="870" y="215"/>
            <a:chExt cx="4" cy="2"/>
          </a:xfrm>
        </xdr:grpSpPr>
        <xdr:sp macro="" textlink="">
          <xdr:nvSpPr>
            <xdr:cNvPr id="165" name="Line 35">
              <a:extLst>
                <a:ext uri="{FF2B5EF4-FFF2-40B4-BE49-F238E27FC236}">
                  <a16:creationId xmlns:a16="http://schemas.microsoft.com/office/drawing/2014/main" id="{285B92CF-81CB-EE1F-3883-60B6C10F7702}"/>
                </a:ext>
              </a:extLst>
            </xdr:cNvPr>
            <xdr:cNvSpPr>
              <a:spLocks noChangeShapeType="1"/>
            </xdr:cNvSpPr>
          </xdr:nvSpPr>
          <xdr:spPr bwMode="auto">
            <a:xfrm>
              <a:off x="874"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66" name="Line 36">
              <a:extLst>
                <a:ext uri="{FF2B5EF4-FFF2-40B4-BE49-F238E27FC236}">
                  <a16:creationId xmlns:a16="http://schemas.microsoft.com/office/drawing/2014/main" id="{1E359D00-0EE5-E58F-6DE1-854ACA84D010}"/>
                </a:ext>
              </a:extLst>
            </xdr:cNvPr>
            <xdr:cNvSpPr>
              <a:spLocks noChangeShapeType="1"/>
            </xdr:cNvSpPr>
          </xdr:nvSpPr>
          <xdr:spPr bwMode="auto">
            <a:xfrm flipV="1">
              <a:off x="870" y="215"/>
              <a:ext cx="4"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162" name="Group 37">
            <a:extLst>
              <a:ext uri="{FF2B5EF4-FFF2-40B4-BE49-F238E27FC236}">
                <a16:creationId xmlns:a16="http://schemas.microsoft.com/office/drawing/2014/main" id="{8AE0E8ED-C64E-1326-C9CA-004FC32E9DE5}"/>
              </a:ext>
            </a:extLst>
          </xdr:cNvPr>
          <xdr:cNvGrpSpPr>
            <a:grpSpLocks/>
          </xdr:cNvGrpSpPr>
        </xdr:nvGrpSpPr>
        <xdr:grpSpPr bwMode="auto">
          <a:xfrm>
            <a:off x="818" y="215"/>
            <a:ext cx="4" cy="2"/>
            <a:chOff x="818" y="215"/>
            <a:chExt cx="4" cy="2"/>
          </a:xfrm>
        </xdr:grpSpPr>
        <xdr:sp macro="" textlink="">
          <xdr:nvSpPr>
            <xdr:cNvPr id="163" name="Line 38">
              <a:extLst>
                <a:ext uri="{FF2B5EF4-FFF2-40B4-BE49-F238E27FC236}">
                  <a16:creationId xmlns:a16="http://schemas.microsoft.com/office/drawing/2014/main" id="{71FCDEBE-5DD7-847C-D0DD-5D58959563EC}"/>
                </a:ext>
              </a:extLst>
            </xdr:cNvPr>
            <xdr:cNvSpPr>
              <a:spLocks noChangeShapeType="1"/>
            </xdr:cNvSpPr>
          </xdr:nvSpPr>
          <xdr:spPr bwMode="auto">
            <a:xfrm>
              <a:off x="818"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64" name="Line 39">
              <a:extLst>
                <a:ext uri="{FF2B5EF4-FFF2-40B4-BE49-F238E27FC236}">
                  <a16:creationId xmlns:a16="http://schemas.microsoft.com/office/drawing/2014/main" id="{F33A015B-8BF4-7314-E018-4458D9C34ADD}"/>
                </a:ext>
              </a:extLst>
            </xdr:cNvPr>
            <xdr:cNvSpPr>
              <a:spLocks noChangeShapeType="1"/>
            </xdr:cNvSpPr>
          </xdr:nvSpPr>
          <xdr:spPr bwMode="auto">
            <a:xfrm flipV="1">
              <a:off x="818" y="215"/>
              <a:ext cx="4"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clientData/>
  </xdr:twoCellAnchor>
  <xdr:twoCellAnchor>
    <xdr:from>
      <xdr:col>4</xdr:col>
      <xdr:colOff>190500</xdr:colOff>
      <xdr:row>530</xdr:row>
      <xdr:rowOff>74901</xdr:rowOff>
    </xdr:from>
    <xdr:to>
      <xdr:col>13</xdr:col>
      <xdr:colOff>0</xdr:colOff>
      <xdr:row>530</xdr:row>
      <xdr:rowOff>86591</xdr:rowOff>
    </xdr:to>
    <xdr:grpSp>
      <xdr:nvGrpSpPr>
        <xdr:cNvPr id="187" name="Group 3">
          <a:extLst>
            <a:ext uri="{FF2B5EF4-FFF2-40B4-BE49-F238E27FC236}">
              <a16:creationId xmlns:a16="http://schemas.microsoft.com/office/drawing/2014/main" id="{B3C8B42C-6492-4D99-92F2-AD0DD11373B1}"/>
            </a:ext>
          </a:extLst>
        </xdr:cNvPr>
        <xdr:cNvGrpSpPr>
          <a:grpSpLocks/>
        </xdr:cNvGrpSpPr>
      </xdr:nvGrpSpPr>
      <xdr:grpSpPr bwMode="auto">
        <a:xfrm>
          <a:off x="3209925" y="69397851"/>
          <a:ext cx="5295900" cy="11690"/>
          <a:chOff x="346" y="215"/>
          <a:chExt cx="528" cy="2"/>
        </a:xfrm>
      </xdr:grpSpPr>
      <xdr:grpSp>
        <xdr:nvGrpSpPr>
          <xdr:cNvPr id="188" name="Group 4">
            <a:extLst>
              <a:ext uri="{FF2B5EF4-FFF2-40B4-BE49-F238E27FC236}">
                <a16:creationId xmlns:a16="http://schemas.microsoft.com/office/drawing/2014/main" id="{9ABA8EA9-10F1-2809-0B60-70E643C3727A}"/>
              </a:ext>
            </a:extLst>
          </xdr:cNvPr>
          <xdr:cNvGrpSpPr>
            <a:grpSpLocks/>
          </xdr:cNvGrpSpPr>
        </xdr:nvGrpSpPr>
        <xdr:grpSpPr bwMode="auto">
          <a:xfrm>
            <a:off x="406" y="215"/>
            <a:ext cx="35" cy="2"/>
            <a:chOff x="406" y="215"/>
            <a:chExt cx="35" cy="2"/>
          </a:xfrm>
        </xdr:grpSpPr>
        <xdr:sp macro="" textlink="">
          <xdr:nvSpPr>
            <xdr:cNvPr id="222" name="Line 5">
              <a:extLst>
                <a:ext uri="{FF2B5EF4-FFF2-40B4-BE49-F238E27FC236}">
                  <a16:creationId xmlns:a16="http://schemas.microsoft.com/office/drawing/2014/main" id="{6783194E-B5DF-357F-F939-998E72767724}"/>
                </a:ext>
              </a:extLst>
            </xdr:cNvPr>
            <xdr:cNvSpPr>
              <a:spLocks noChangeShapeType="1"/>
            </xdr:cNvSpPr>
          </xdr:nvSpPr>
          <xdr:spPr bwMode="auto">
            <a:xfrm>
              <a:off x="441"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223" name="Line 6">
              <a:extLst>
                <a:ext uri="{FF2B5EF4-FFF2-40B4-BE49-F238E27FC236}">
                  <a16:creationId xmlns:a16="http://schemas.microsoft.com/office/drawing/2014/main" id="{3234DFA3-C69C-846E-F7AD-AB7D4CCFB8EC}"/>
                </a:ext>
              </a:extLst>
            </xdr:cNvPr>
            <xdr:cNvSpPr>
              <a:spLocks noChangeShapeType="1"/>
            </xdr:cNvSpPr>
          </xdr:nvSpPr>
          <xdr:spPr bwMode="auto">
            <a:xfrm>
              <a:off x="406" y="215"/>
              <a:ext cx="3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189" name="Group 7">
            <a:extLst>
              <a:ext uri="{FF2B5EF4-FFF2-40B4-BE49-F238E27FC236}">
                <a16:creationId xmlns:a16="http://schemas.microsoft.com/office/drawing/2014/main" id="{4E77DA91-9EDE-5C49-06A9-DBE5596378A1}"/>
              </a:ext>
            </a:extLst>
          </xdr:cNvPr>
          <xdr:cNvGrpSpPr>
            <a:grpSpLocks/>
          </xdr:cNvGrpSpPr>
        </xdr:nvGrpSpPr>
        <xdr:grpSpPr bwMode="auto">
          <a:xfrm>
            <a:off x="346" y="215"/>
            <a:ext cx="26" cy="2"/>
            <a:chOff x="346" y="215"/>
            <a:chExt cx="26" cy="2"/>
          </a:xfrm>
        </xdr:grpSpPr>
        <xdr:sp macro="" textlink="">
          <xdr:nvSpPr>
            <xdr:cNvPr id="220" name="Line 8">
              <a:extLst>
                <a:ext uri="{FF2B5EF4-FFF2-40B4-BE49-F238E27FC236}">
                  <a16:creationId xmlns:a16="http://schemas.microsoft.com/office/drawing/2014/main" id="{8D28F79E-6116-5C2B-3A65-FD19E8FDDB91}"/>
                </a:ext>
              </a:extLst>
            </xdr:cNvPr>
            <xdr:cNvSpPr>
              <a:spLocks noChangeShapeType="1"/>
            </xdr:cNvSpPr>
          </xdr:nvSpPr>
          <xdr:spPr bwMode="auto">
            <a:xfrm>
              <a:off x="346"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221" name="Line 9">
              <a:extLst>
                <a:ext uri="{FF2B5EF4-FFF2-40B4-BE49-F238E27FC236}">
                  <a16:creationId xmlns:a16="http://schemas.microsoft.com/office/drawing/2014/main" id="{0790DC40-5D22-B45D-AB3E-3AD0DBABB828}"/>
                </a:ext>
              </a:extLst>
            </xdr:cNvPr>
            <xdr:cNvSpPr>
              <a:spLocks noChangeShapeType="1"/>
            </xdr:cNvSpPr>
          </xdr:nvSpPr>
          <xdr:spPr bwMode="auto">
            <a:xfrm>
              <a:off x="346" y="215"/>
              <a:ext cx="26"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190" name="Group 10">
            <a:extLst>
              <a:ext uri="{FF2B5EF4-FFF2-40B4-BE49-F238E27FC236}">
                <a16:creationId xmlns:a16="http://schemas.microsoft.com/office/drawing/2014/main" id="{22C6091C-E9BA-2585-B7F6-6DFE878C1535}"/>
              </a:ext>
            </a:extLst>
          </xdr:cNvPr>
          <xdr:cNvGrpSpPr>
            <a:grpSpLocks/>
          </xdr:cNvGrpSpPr>
        </xdr:nvGrpSpPr>
        <xdr:grpSpPr bwMode="auto">
          <a:xfrm>
            <a:off x="525" y="215"/>
            <a:ext cx="35" cy="2"/>
            <a:chOff x="406" y="215"/>
            <a:chExt cx="35" cy="2"/>
          </a:xfrm>
        </xdr:grpSpPr>
        <xdr:sp macro="" textlink="">
          <xdr:nvSpPr>
            <xdr:cNvPr id="218" name="Line 11">
              <a:extLst>
                <a:ext uri="{FF2B5EF4-FFF2-40B4-BE49-F238E27FC236}">
                  <a16:creationId xmlns:a16="http://schemas.microsoft.com/office/drawing/2014/main" id="{5B04936B-413A-0564-379C-BAD4B4BC1BAE}"/>
                </a:ext>
              </a:extLst>
            </xdr:cNvPr>
            <xdr:cNvSpPr>
              <a:spLocks noChangeShapeType="1"/>
            </xdr:cNvSpPr>
          </xdr:nvSpPr>
          <xdr:spPr bwMode="auto">
            <a:xfrm>
              <a:off x="441"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219" name="Line 12">
              <a:extLst>
                <a:ext uri="{FF2B5EF4-FFF2-40B4-BE49-F238E27FC236}">
                  <a16:creationId xmlns:a16="http://schemas.microsoft.com/office/drawing/2014/main" id="{D6F118B9-DB32-31D0-7347-794F0983C2F0}"/>
                </a:ext>
              </a:extLst>
            </xdr:cNvPr>
            <xdr:cNvSpPr>
              <a:spLocks noChangeShapeType="1"/>
            </xdr:cNvSpPr>
          </xdr:nvSpPr>
          <xdr:spPr bwMode="auto">
            <a:xfrm>
              <a:off x="406" y="215"/>
              <a:ext cx="3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191" name="Group 13">
            <a:extLst>
              <a:ext uri="{FF2B5EF4-FFF2-40B4-BE49-F238E27FC236}">
                <a16:creationId xmlns:a16="http://schemas.microsoft.com/office/drawing/2014/main" id="{73A628C8-A729-CCA2-8738-F22A7CDA097E}"/>
              </a:ext>
            </a:extLst>
          </xdr:cNvPr>
          <xdr:cNvGrpSpPr>
            <a:grpSpLocks/>
          </xdr:cNvGrpSpPr>
        </xdr:nvGrpSpPr>
        <xdr:grpSpPr bwMode="auto">
          <a:xfrm>
            <a:off x="470" y="215"/>
            <a:ext cx="26" cy="2"/>
            <a:chOff x="346" y="215"/>
            <a:chExt cx="26" cy="2"/>
          </a:xfrm>
        </xdr:grpSpPr>
        <xdr:sp macro="" textlink="">
          <xdr:nvSpPr>
            <xdr:cNvPr id="216" name="Line 14">
              <a:extLst>
                <a:ext uri="{FF2B5EF4-FFF2-40B4-BE49-F238E27FC236}">
                  <a16:creationId xmlns:a16="http://schemas.microsoft.com/office/drawing/2014/main" id="{CD216C44-07F1-A5C6-99CA-7F1EADFCEED4}"/>
                </a:ext>
              </a:extLst>
            </xdr:cNvPr>
            <xdr:cNvSpPr>
              <a:spLocks noChangeShapeType="1"/>
            </xdr:cNvSpPr>
          </xdr:nvSpPr>
          <xdr:spPr bwMode="auto">
            <a:xfrm>
              <a:off x="346"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217" name="Line 15">
              <a:extLst>
                <a:ext uri="{FF2B5EF4-FFF2-40B4-BE49-F238E27FC236}">
                  <a16:creationId xmlns:a16="http://schemas.microsoft.com/office/drawing/2014/main" id="{FDE2CD62-775A-426C-4A7C-FB24E0E6DC41}"/>
                </a:ext>
              </a:extLst>
            </xdr:cNvPr>
            <xdr:cNvSpPr>
              <a:spLocks noChangeShapeType="1"/>
            </xdr:cNvSpPr>
          </xdr:nvSpPr>
          <xdr:spPr bwMode="auto">
            <a:xfrm>
              <a:off x="346" y="215"/>
              <a:ext cx="26"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192" name="Group 16">
            <a:extLst>
              <a:ext uri="{FF2B5EF4-FFF2-40B4-BE49-F238E27FC236}">
                <a16:creationId xmlns:a16="http://schemas.microsoft.com/office/drawing/2014/main" id="{BA921A66-E46A-BBF1-C4A4-DE494E126438}"/>
              </a:ext>
            </a:extLst>
          </xdr:cNvPr>
          <xdr:cNvGrpSpPr>
            <a:grpSpLocks/>
          </xdr:cNvGrpSpPr>
        </xdr:nvGrpSpPr>
        <xdr:grpSpPr bwMode="auto">
          <a:xfrm>
            <a:off x="766" y="215"/>
            <a:ext cx="35" cy="2"/>
            <a:chOff x="406" y="215"/>
            <a:chExt cx="35" cy="2"/>
          </a:xfrm>
        </xdr:grpSpPr>
        <xdr:sp macro="" textlink="">
          <xdr:nvSpPr>
            <xdr:cNvPr id="214" name="Line 17">
              <a:extLst>
                <a:ext uri="{FF2B5EF4-FFF2-40B4-BE49-F238E27FC236}">
                  <a16:creationId xmlns:a16="http://schemas.microsoft.com/office/drawing/2014/main" id="{E6793059-11C4-96B0-1FEC-38EFCCCA2D2A}"/>
                </a:ext>
              </a:extLst>
            </xdr:cNvPr>
            <xdr:cNvSpPr>
              <a:spLocks noChangeShapeType="1"/>
            </xdr:cNvSpPr>
          </xdr:nvSpPr>
          <xdr:spPr bwMode="auto">
            <a:xfrm>
              <a:off x="441"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215" name="Line 18">
              <a:extLst>
                <a:ext uri="{FF2B5EF4-FFF2-40B4-BE49-F238E27FC236}">
                  <a16:creationId xmlns:a16="http://schemas.microsoft.com/office/drawing/2014/main" id="{84B039B6-7F84-2BC3-3452-0A4CE7175FD6}"/>
                </a:ext>
              </a:extLst>
            </xdr:cNvPr>
            <xdr:cNvSpPr>
              <a:spLocks noChangeShapeType="1"/>
            </xdr:cNvSpPr>
          </xdr:nvSpPr>
          <xdr:spPr bwMode="auto">
            <a:xfrm>
              <a:off x="406" y="215"/>
              <a:ext cx="3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193" name="Group 19">
            <a:extLst>
              <a:ext uri="{FF2B5EF4-FFF2-40B4-BE49-F238E27FC236}">
                <a16:creationId xmlns:a16="http://schemas.microsoft.com/office/drawing/2014/main" id="{CDD5CC5A-9C03-436D-3D1C-2633579BB10B}"/>
              </a:ext>
            </a:extLst>
          </xdr:cNvPr>
          <xdr:cNvGrpSpPr>
            <a:grpSpLocks/>
          </xdr:cNvGrpSpPr>
        </xdr:nvGrpSpPr>
        <xdr:grpSpPr bwMode="auto">
          <a:xfrm>
            <a:off x="718" y="215"/>
            <a:ext cx="26" cy="2"/>
            <a:chOff x="346" y="215"/>
            <a:chExt cx="26" cy="2"/>
          </a:xfrm>
        </xdr:grpSpPr>
        <xdr:sp macro="" textlink="">
          <xdr:nvSpPr>
            <xdr:cNvPr id="212" name="Line 20">
              <a:extLst>
                <a:ext uri="{FF2B5EF4-FFF2-40B4-BE49-F238E27FC236}">
                  <a16:creationId xmlns:a16="http://schemas.microsoft.com/office/drawing/2014/main" id="{036A9E49-99AF-8078-F361-DB70DB2B0A2D}"/>
                </a:ext>
              </a:extLst>
            </xdr:cNvPr>
            <xdr:cNvSpPr>
              <a:spLocks noChangeShapeType="1"/>
            </xdr:cNvSpPr>
          </xdr:nvSpPr>
          <xdr:spPr bwMode="auto">
            <a:xfrm>
              <a:off x="346"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213" name="Line 21">
              <a:extLst>
                <a:ext uri="{FF2B5EF4-FFF2-40B4-BE49-F238E27FC236}">
                  <a16:creationId xmlns:a16="http://schemas.microsoft.com/office/drawing/2014/main" id="{4ABE11B0-3AE1-A537-C821-274D6EB2A4EE}"/>
                </a:ext>
              </a:extLst>
            </xdr:cNvPr>
            <xdr:cNvSpPr>
              <a:spLocks noChangeShapeType="1"/>
            </xdr:cNvSpPr>
          </xdr:nvSpPr>
          <xdr:spPr bwMode="auto">
            <a:xfrm>
              <a:off x="346" y="215"/>
              <a:ext cx="26"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194" name="Group 22">
            <a:extLst>
              <a:ext uri="{FF2B5EF4-FFF2-40B4-BE49-F238E27FC236}">
                <a16:creationId xmlns:a16="http://schemas.microsoft.com/office/drawing/2014/main" id="{8A4FC9D6-ED87-B491-94BE-E7BE0BEA3AD8}"/>
              </a:ext>
            </a:extLst>
          </xdr:cNvPr>
          <xdr:cNvGrpSpPr>
            <a:grpSpLocks/>
          </xdr:cNvGrpSpPr>
        </xdr:nvGrpSpPr>
        <xdr:grpSpPr bwMode="auto">
          <a:xfrm>
            <a:off x="616" y="215"/>
            <a:ext cx="9" cy="2"/>
            <a:chOff x="616" y="215"/>
            <a:chExt cx="9" cy="2"/>
          </a:xfrm>
        </xdr:grpSpPr>
        <xdr:sp macro="" textlink="">
          <xdr:nvSpPr>
            <xdr:cNvPr id="210" name="Line 23">
              <a:extLst>
                <a:ext uri="{FF2B5EF4-FFF2-40B4-BE49-F238E27FC236}">
                  <a16:creationId xmlns:a16="http://schemas.microsoft.com/office/drawing/2014/main" id="{215A1D1B-D0C0-7763-1E02-F78A2D193CEC}"/>
                </a:ext>
              </a:extLst>
            </xdr:cNvPr>
            <xdr:cNvSpPr>
              <a:spLocks noChangeShapeType="1"/>
            </xdr:cNvSpPr>
          </xdr:nvSpPr>
          <xdr:spPr bwMode="auto">
            <a:xfrm>
              <a:off x="625"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211" name="Line 24">
              <a:extLst>
                <a:ext uri="{FF2B5EF4-FFF2-40B4-BE49-F238E27FC236}">
                  <a16:creationId xmlns:a16="http://schemas.microsoft.com/office/drawing/2014/main" id="{EBBD2E26-2A35-881B-0224-C1A7CD128C79}"/>
                </a:ext>
              </a:extLst>
            </xdr:cNvPr>
            <xdr:cNvSpPr>
              <a:spLocks noChangeShapeType="1"/>
            </xdr:cNvSpPr>
          </xdr:nvSpPr>
          <xdr:spPr bwMode="auto">
            <a:xfrm flipV="1">
              <a:off x="616" y="215"/>
              <a:ext cx="9"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195" name="Group 25">
            <a:extLst>
              <a:ext uri="{FF2B5EF4-FFF2-40B4-BE49-F238E27FC236}">
                <a16:creationId xmlns:a16="http://schemas.microsoft.com/office/drawing/2014/main" id="{20CD7CF4-DA8A-D229-43AB-D27DE02C795F}"/>
              </a:ext>
            </a:extLst>
          </xdr:cNvPr>
          <xdr:cNvGrpSpPr>
            <a:grpSpLocks/>
          </xdr:cNvGrpSpPr>
        </xdr:nvGrpSpPr>
        <xdr:grpSpPr bwMode="auto">
          <a:xfrm>
            <a:off x="579" y="215"/>
            <a:ext cx="9" cy="2"/>
            <a:chOff x="579" y="215"/>
            <a:chExt cx="9" cy="2"/>
          </a:xfrm>
        </xdr:grpSpPr>
        <xdr:sp macro="" textlink="">
          <xdr:nvSpPr>
            <xdr:cNvPr id="208" name="Line 26">
              <a:extLst>
                <a:ext uri="{FF2B5EF4-FFF2-40B4-BE49-F238E27FC236}">
                  <a16:creationId xmlns:a16="http://schemas.microsoft.com/office/drawing/2014/main" id="{B656BDC4-4560-C990-DAFE-BFA43990484D}"/>
                </a:ext>
              </a:extLst>
            </xdr:cNvPr>
            <xdr:cNvSpPr>
              <a:spLocks noChangeShapeType="1"/>
            </xdr:cNvSpPr>
          </xdr:nvSpPr>
          <xdr:spPr bwMode="auto">
            <a:xfrm>
              <a:off x="579"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209" name="Line 27">
              <a:extLst>
                <a:ext uri="{FF2B5EF4-FFF2-40B4-BE49-F238E27FC236}">
                  <a16:creationId xmlns:a16="http://schemas.microsoft.com/office/drawing/2014/main" id="{731C5D21-6922-DFE1-D07B-5AB7900D7477}"/>
                </a:ext>
              </a:extLst>
            </xdr:cNvPr>
            <xdr:cNvSpPr>
              <a:spLocks noChangeShapeType="1"/>
            </xdr:cNvSpPr>
          </xdr:nvSpPr>
          <xdr:spPr bwMode="auto">
            <a:xfrm flipV="1">
              <a:off x="579" y="215"/>
              <a:ext cx="9"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196" name="Group 28">
            <a:extLst>
              <a:ext uri="{FF2B5EF4-FFF2-40B4-BE49-F238E27FC236}">
                <a16:creationId xmlns:a16="http://schemas.microsoft.com/office/drawing/2014/main" id="{1328794B-E726-FBB5-414D-7CCF1C0CDA96}"/>
              </a:ext>
            </a:extLst>
          </xdr:cNvPr>
          <xdr:cNvGrpSpPr>
            <a:grpSpLocks/>
          </xdr:cNvGrpSpPr>
        </xdr:nvGrpSpPr>
        <xdr:grpSpPr bwMode="auto">
          <a:xfrm>
            <a:off x="642" y="215"/>
            <a:ext cx="9" cy="2"/>
            <a:chOff x="579" y="215"/>
            <a:chExt cx="9" cy="2"/>
          </a:xfrm>
        </xdr:grpSpPr>
        <xdr:sp macro="" textlink="">
          <xdr:nvSpPr>
            <xdr:cNvPr id="206" name="Line 29">
              <a:extLst>
                <a:ext uri="{FF2B5EF4-FFF2-40B4-BE49-F238E27FC236}">
                  <a16:creationId xmlns:a16="http://schemas.microsoft.com/office/drawing/2014/main" id="{9E7AA89C-32A6-0F7A-1930-BEE4849E93B8}"/>
                </a:ext>
              </a:extLst>
            </xdr:cNvPr>
            <xdr:cNvSpPr>
              <a:spLocks noChangeShapeType="1"/>
            </xdr:cNvSpPr>
          </xdr:nvSpPr>
          <xdr:spPr bwMode="auto">
            <a:xfrm>
              <a:off x="579"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207" name="Line 30">
              <a:extLst>
                <a:ext uri="{FF2B5EF4-FFF2-40B4-BE49-F238E27FC236}">
                  <a16:creationId xmlns:a16="http://schemas.microsoft.com/office/drawing/2014/main" id="{4640005F-2807-FCD5-1F7F-4D6286CE53B8}"/>
                </a:ext>
              </a:extLst>
            </xdr:cNvPr>
            <xdr:cNvSpPr>
              <a:spLocks noChangeShapeType="1"/>
            </xdr:cNvSpPr>
          </xdr:nvSpPr>
          <xdr:spPr bwMode="auto">
            <a:xfrm flipV="1">
              <a:off x="579" y="215"/>
              <a:ext cx="9"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197" name="Group 31">
            <a:extLst>
              <a:ext uri="{FF2B5EF4-FFF2-40B4-BE49-F238E27FC236}">
                <a16:creationId xmlns:a16="http://schemas.microsoft.com/office/drawing/2014/main" id="{660A77F5-2CEB-5EEB-4D69-39249DEB725F}"/>
              </a:ext>
            </a:extLst>
          </xdr:cNvPr>
          <xdr:cNvGrpSpPr>
            <a:grpSpLocks/>
          </xdr:cNvGrpSpPr>
        </xdr:nvGrpSpPr>
        <xdr:grpSpPr bwMode="auto">
          <a:xfrm>
            <a:off x="677" y="215"/>
            <a:ext cx="9" cy="2"/>
            <a:chOff x="616" y="215"/>
            <a:chExt cx="9" cy="2"/>
          </a:xfrm>
        </xdr:grpSpPr>
        <xdr:sp macro="" textlink="">
          <xdr:nvSpPr>
            <xdr:cNvPr id="204" name="Line 32">
              <a:extLst>
                <a:ext uri="{FF2B5EF4-FFF2-40B4-BE49-F238E27FC236}">
                  <a16:creationId xmlns:a16="http://schemas.microsoft.com/office/drawing/2014/main" id="{992CA067-5FF8-9274-A622-DA217AB7D3EB}"/>
                </a:ext>
              </a:extLst>
            </xdr:cNvPr>
            <xdr:cNvSpPr>
              <a:spLocks noChangeShapeType="1"/>
            </xdr:cNvSpPr>
          </xdr:nvSpPr>
          <xdr:spPr bwMode="auto">
            <a:xfrm>
              <a:off x="625"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205" name="Line 33">
              <a:extLst>
                <a:ext uri="{FF2B5EF4-FFF2-40B4-BE49-F238E27FC236}">
                  <a16:creationId xmlns:a16="http://schemas.microsoft.com/office/drawing/2014/main" id="{4639DEB1-2DD2-EAB6-5021-0595AEACA287}"/>
                </a:ext>
              </a:extLst>
            </xdr:cNvPr>
            <xdr:cNvSpPr>
              <a:spLocks noChangeShapeType="1"/>
            </xdr:cNvSpPr>
          </xdr:nvSpPr>
          <xdr:spPr bwMode="auto">
            <a:xfrm flipV="1">
              <a:off x="616" y="215"/>
              <a:ext cx="9"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198" name="Group 34">
            <a:extLst>
              <a:ext uri="{FF2B5EF4-FFF2-40B4-BE49-F238E27FC236}">
                <a16:creationId xmlns:a16="http://schemas.microsoft.com/office/drawing/2014/main" id="{FEA2CE80-ED03-E24E-655B-477A19F573B4}"/>
              </a:ext>
            </a:extLst>
          </xdr:cNvPr>
          <xdr:cNvGrpSpPr>
            <a:grpSpLocks/>
          </xdr:cNvGrpSpPr>
        </xdr:nvGrpSpPr>
        <xdr:grpSpPr bwMode="auto">
          <a:xfrm>
            <a:off x="870" y="215"/>
            <a:ext cx="4" cy="2"/>
            <a:chOff x="870" y="215"/>
            <a:chExt cx="4" cy="2"/>
          </a:xfrm>
        </xdr:grpSpPr>
        <xdr:sp macro="" textlink="">
          <xdr:nvSpPr>
            <xdr:cNvPr id="202" name="Line 35">
              <a:extLst>
                <a:ext uri="{FF2B5EF4-FFF2-40B4-BE49-F238E27FC236}">
                  <a16:creationId xmlns:a16="http://schemas.microsoft.com/office/drawing/2014/main" id="{9FAF6D0A-7473-796D-9617-7A14BB043475}"/>
                </a:ext>
              </a:extLst>
            </xdr:cNvPr>
            <xdr:cNvSpPr>
              <a:spLocks noChangeShapeType="1"/>
            </xdr:cNvSpPr>
          </xdr:nvSpPr>
          <xdr:spPr bwMode="auto">
            <a:xfrm>
              <a:off x="874"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203" name="Line 36">
              <a:extLst>
                <a:ext uri="{FF2B5EF4-FFF2-40B4-BE49-F238E27FC236}">
                  <a16:creationId xmlns:a16="http://schemas.microsoft.com/office/drawing/2014/main" id="{2C3C2F31-6A40-1E17-E975-BCA2089BDBF7}"/>
                </a:ext>
              </a:extLst>
            </xdr:cNvPr>
            <xdr:cNvSpPr>
              <a:spLocks noChangeShapeType="1"/>
            </xdr:cNvSpPr>
          </xdr:nvSpPr>
          <xdr:spPr bwMode="auto">
            <a:xfrm flipV="1">
              <a:off x="870" y="215"/>
              <a:ext cx="4"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199" name="Group 37">
            <a:extLst>
              <a:ext uri="{FF2B5EF4-FFF2-40B4-BE49-F238E27FC236}">
                <a16:creationId xmlns:a16="http://schemas.microsoft.com/office/drawing/2014/main" id="{441099F8-E682-9498-2E71-EF6ABF6C55EE}"/>
              </a:ext>
            </a:extLst>
          </xdr:cNvPr>
          <xdr:cNvGrpSpPr>
            <a:grpSpLocks/>
          </xdr:cNvGrpSpPr>
        </xdr:nvGrpSpPr>
        <xdr:grpSpPr bwMode="auto">
          <a:xfrm>
            <a:off x="818" y="215"/>
            <a:ext cx="4" cy="2"/>
            <a:chOff x="818" y="215"/>
            <a:chExt cx="4" cy="2"/>
          </a:xfrm>
        </xdr:grpSpPr>
        <xdr:sp macro="" textlink="">
          <xdr:nvSpPr>
            <xdr:cNvPr id="200" name="Line 38">
              <a:extLst>
                <a:ext uri="{FF2B5EF4-FFF2-40B4-BE49-F238E27FC236}">
                  <a16:creationId xmlns:a16="http://schemas.microsoft.com/office/drawing/2014/main" id="{6BC2C26E-B42D-8CDD-FB8F-6CC1A72A2D48}"/>
                </a:ext>
              </a:extLst>
            </xdr:cNvPr>
            <xdr:cNvSpPr>
              <a:spLocks noChangeShapeType="1"/>
            </xdr:cNvSpPr>
          </xdr:nvSpPr>
          <xdr:spPr bwMode="auto">
            <a:xfrm>
              <a:off x="818"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201" name="Line 39">
              <a:extLst>
                <a:ext uri="{FF2B5EF4-FFF2-40B4-BE49-F238E27FC236}">
                  <a16:creationId xmlns:a16="http://schemas.microsoft.com/office/drawing/2014/main" id="{D9345DB0-9BB9-B3B6-391E-682FCECBF0B0}"/>
                </a:ext>
              </a:extLst>
            </xdr:cNvPr>
            <xdr:cNvSpPr>
              <a:spLocks noChangeShapeType="1"/>
            </xdr:cNvSpPr>
          </xdr:nvSpPr>
          <xdr:spPr bwMode="auto">
            <a:xfrm flipV="1">
              <a:off x="818" y="215"/>
              <a:ext cx="4"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clientData/>
  </xdr:twoCellAnchor>
  <xdr:twoCellAnchor>
    <xdr:from>
      <xdr:col>4</xdr:col>
      <xdr:colOff>190500</xdr:colOff>
      <xdr:row>889</xdr:row>
      <xdr:rowOff>104775</xdr:rowOff>
    </xdr:from>
    <xdr:to>
      <xdr:col>13</xdr:col>
      <xdr:colOff>0</xdr:colOff>
      <xdr:row>889</xdr:row>
      <xdr:rowOff>123825</xdr:rowOff>
    </xdr:to>
    <xdr:grpSp>
      <xdr:nvGrpSpPr>
        <xdr:cNvPr id="224" name="Group 3">
          <a:extLst>
            <a:ext uri="{FF2B5EF4-FFF2-40B4-BE49-F238E27FC236}">
              <a16:creationId xmlns:a16="http://schemas.microsoft.com/office/drawing/2014/main" id="{AB7BDDE9-ADE8-4BC8-BC20-8D2F61E769DC}"/>
            </a:ext>
          </a:extLst>
        </xdr:cNvPr>
        <xdr:cNvGrpSpPr>
          <a:grpSpLocks/>
        </xdr:cNvGrpSpPr>
      </xdr:nvGrpSpPr>
      <xdr:grpSpPr bwMode="auto">
        <a:xfrm>
          <a:off x="3209925" y="120653175"/>
          <a:ext cx="5295900" cy="19050"/>
          <a:chOff x="346" y="215"/>
          <a:chExt cx="528" cy="2"/>
        </a:xfrm>
      </xdr:grpSpPr>
      <xdr:grpSp>
        <xdr:nvGrpSpPr>
          <xdr:cNvPr id="225" name="Group 4">
            <a:extLst>
              <a:ext uri="{FF2B5EF4-FFF2-40B4-BE49-F238E27FC236}">
                <a16:creationId xmlns:a16="http://schemas.microsoft.com/office/drawing/2014/main" id="{84DC120E-898F-2209-C39C-D8A9064F5568}"/>
              </a:ext>
            </a:extLst>
          </xdr:cNvPr>
          <xdr:cNvGrpSpPr>
            <a:grpSpLocks/>
          </xdr:cNvGrpSpPr>
        </xdr:nvGrpSpPr>
        <xdr:grpSpPr bwMode="auto">
          <a:xfrm>
            <a:off x="406" y="215"/>
            <a:ext cx="35" cy="2"/>
            <a:chOff x="406" y="215"/>
            <a:chExt cx="35" cy="2"/>
          </a:xfrm>
        </xdr:grpSpPr>
        <xdr:sp macro="" textlink="">
          <xdr:nvSpPr>
            <xdr:cNvPr id="259" name="Line 5">
              <a:extLst>
                <a:ext uri="{FF2B5EF4-FFF2-40B4-BE49-F238E27FC236}">
                  <a16:creationId xmlns:a16="http://schemas.microsoft.com/office/drawing/2014/main" id="{225A1B49-FCC2-BD25-3853-05D1F589DE62}"/>
                </a:ext>
              </a:extLst>
            </xdr:cNvPr>
            <xdr:cNvSpPr>
              <a:spLocks noChangeShapeType="1"/>
            </xdr:cNvSpPr>
          </xdr:nvSpPr>
          <xdr:spPr bwMode="auto">
            <a:xfrm>
              <a:off x="441"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260" name="Line 6">
              <a:extLst>
                <a:ext uri="{FF2B5EF4-FFF2-40B4-BE49-F238E27FC236}">
                  <a16:creationId xmlns:a16="http://schemas.microsoft.com/office/drawing/2014/main" id="{A152B97F-23E3-755D-3B86-82E12DFCA08B}"/>
                </a:ext>
              </a:extLst>
            </xdr:cNvPr>
            <xdr:cNvSpPr>
              <a:spLocks noChangeShapeType="1"/>
            </xdr:cNvSpPr>
          </xdr:nvSpPr>
          <xdr:spPr bwMode="auto">
            <a:xfrm>
              <a:off x="406" y="215"/>
              <a:ext cx="3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226" name="Group 7">
            <a:extLst>
              <a:ext uri="{FF2B5EF4-FFF2-40B4-BE49-F238E27FC236}">
                <a16:creationId xmlns:a16="http://schemas.microsoft.com/office/drawing/2014/main" id="{C92E4BC3-9D19-27E2-A75A-79AE8C29782B}"/>
              </a:ext>
            </a:extLst>
          </xdr:cNvPr>
          <xdr:cNvGrpSpPr>
            <a:grpSpLocks/>
          </xdr:cNvGrpSpPr>
        </xdr:nvGrpSpPr>
        <xdr:grpSpPr bwMode="auto">
          <a:xfrm>
            <a:off x="346" y="215"/>
            <a:ext cx="26" cy="2"/>
            <a:chOff x="346" y="215"/>
            <a:chExt cx="26" cy="2"/>
          </a:xfrm>
        </xdr:grpSpPr>
        <xdr:sp macro="" textlink="">
          <xdr:nvSpPr>
            <xdr:cNvPr id="257" name="Line 8">
              <a:extLst>
                <a:ext uri="{FF2B5EF4-FFF2-40B4-BE49-F238E27FC236}">
                  <a16:creationId xmlns:a16="http://schemas.microsoft.com/office/drawing/2014/main" id="{F034323B-2EDC-9E66-F10E-21ABB2E6DB0A}"/>
                </a:ext>
              </a:extLst>
            </xdr:cNvPr>
            <xdr:cNvSpPr>
              <a:spLocks noChangeShapeType="1"/>
            </xdr:cNvSpPr>
          </xdr:nvSpPr>
          <xdr:spPr bwMode="auto">
            <a:xfrm>
              <a:off x="346"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258" name="Line 9">
              <a:extLst>
                <a:ext uri="{FF2B5EF4-FFF2-40B4-BE49-F238E27FC236}">
                  <a16:creationId xmlns:a16="http://schemas.microsoft.com/office/drawing/2014/main" id="{7815022D-5334-1C68-F5AB-942F9F4257AD}"/>
                </a:ext>
              </a:extLst>
            </xdr:cNvPr>
            <xdr:cNvSpPr>
              <a:spLocks noChangeShapeType="1"/>
            </xdr:cNvSpPr>
          </xdr:nvSpPr>
          <xdr:spPr bwMode="auto">
            <a:xfrm>
              <a:off x="346" y="215"/>
              <a:ext cx="26"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227" name="Group 10">
            <a:extLst>
              <a:ext uri="{FF2B5EF4-FFF2-40B4-BE49-F238E27FC236}">
                <a16:creationId xmlns:a16="http://schemas.microsoft.com/office/drawing/2014/main" id="{5798B51A-CC16-ED7D-B27E-D28054E48278}"/>
              </a:ext>
            </a:extLst>
          </xdr:cNvPr>
          <xdr:cNvGrpSpPr>
            <a:grpSpLocks/>
          </xdr:cNvGrpSpPr>
        </xdr:nvGrpSpPr>
        <xdr:grpSpPr bwMode="auto">
          <a:xfrm>
            <a:off x="525" y="215"/>
            <a:ext cx="35" cy="2"/>
            <a:chOff x="406" y="215"/>
            <a:chExt cx="35" cy="2"/>
          </a:xfrm>
        </xdr:grpSpPr>
        <xdr:sp macro="" textlink="">
          <xdr:nvSpPr>
            <xdr:cNvPr id="255" name="Line 11">
              <a:extLst>
                <a:ext uri="{FF2B5EF4-FFF2-40B4-BE49-F238E27FC236}">
                  <a16:creationId xmlns:a16="http://schemas.microsoft.com/office/drawing/2014/main" id="{45E5C3E9-EFFF-68A0-6954-BDC32A2373A5}"/>
                </a:ext>
              </a:extLst>
            </xdr:cNvPr>
            <xdr:cNvSpPr>
              <a:spLocks noChangeShapeType="1"/>
            </xdr:cNvSpPr>
          </xdr:nvSpPr>
          <xdr:spPr bwMode="auto">
            <a:xfrm>
              <a:off x="441"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256" name="Line 12">
              <a:extLst>
                <a:ext uri="{FF2B5EF4-FFF2-40B4-BE49-F238E27FC236}">
                  <a16:creationId xmlns:a16="http://schemas.microsoft.com/office/drawing/2014/main" id="{2280C620-0A4F-1DB0-DB27-65480BCD0DAB}"/>
                </a:ext>
              </a:extLst>
            </xdr:cNvPr>
            <xdr:cNvSpPr>
              <a:spLocks noChangeShapeType="1"/>
            </xdr:cNvSpPr>
          </xdr:nvSpPr>
          <xdr:spPr bwMode="auto">
            <a:xfrm>
              <a:off x="406" y="215"/>
              <a:ext cx="3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228" name="Group 13">
            <a:extLst>
              <a:ext uri="{FF2B5EF4-FFF2-40B4-BE49-F238E27FC236}">
                <a16:creationId xmlns:a16="http://schemas.microsoft.com/office/drawing/2014/main" id="{CE80C0F4-E9CE-A351-45F2-A85AAD283762}"/>
              </a:ext>
            </a:extLst>
          </xdr:cNvPr>
          <xdr:cNvGrpSpPr>
            <a:grpSpLocks/>
          </xdr:cNvGrpSpPr>
        </xdr:nvGrpSpPr>
        <xdr:grpSpPr bwMode="auto">
          <a:xfrm>
            <a:off x="470" y="215"/>
            <a:ext cx="26" cy="2"/>
            <a:chOff x="346" y="215"/>
            <a:chExt cx="26" cy="2"/>
          </a:xfrm>
        </xdr:grpSpPr>
        <xdr:sp macro="" textlink="">
          <xdr:nvSpPr>
            <xdr:cNvPr id="253" name="Line 14">
              <a:extLst>
                <a:ext uri="{FF2B5EF4-FFF2-40B4-BE49-F238E27FC236}">
                  <a16:creationId xmlns:a16="http://schemas.microsoft.com/office/drawing/2014/main" id="{7B3E0CDC-1C07-6C93-D633-A9788BBE3C4F}"/>
                </a:ext>
              </a:extLst>
            </xdr:cNvPr>
            <xdr:cNvSpPr>
              <a:spLocks noChangeShapeType="1"/>
            </xdr:cNvSpPr>
          </xdr:nvSpPr>
          <xdr:spPr bwMode="auto">
            <a:xfrm>
              <a:off x="346"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254" name="Line 15">
              <a:extLst>
                <a:ext uri="{FF2B5EF4-FFF2-40B4-BE49-F238E27FC236}">
                  <a16:creationId xmlns:a16="http://schemas.microsoft.com/office/drawing/2014/main" id="{0BC071A3-60FD-5667-9A28-82EED50F11B6}"/>
                </a:ext>
              </a:extLst>
            </xdr:cNvPr>
            <xdr:cNvSpPr>
              <a:spLocks noChangeShapeType="1"/>
            </xdr:cNvSpPr>
          </xdr:nvSpPr>
          <xdr:spPr bwMode="auto">
            <a:xfrm>
              <a:off x="346" y="215"/>
              <a:ext cx="26"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229" name="Group 16">
            <a:extLst>
              <a:ext uri="{FF2B5EF4-FFF2-40B4-BE49-F238E27FC236}">
                <a16:creationId xmlns:a16="http://schemas.microsoft.com/office/drawing/2014/main" id="{F3460C2B-5AA6-5095-67BF-816537E47AFE}"/>
              </a:ext>
            </a:extLst>
          </xdr:cNvPr>
          <xdr:cNvGrpSpPr>
            <a:grpSpLocks/>
          </xdr:cNvGrpSpPr>
        </xdr:nvGrpSpPr>
        <xdr:grpSpPr bwMode="auto">
          <a:xfrm>
            <a:off x="766" y="215"/>
            <a:ext cx="35" cy="2"/>
            <a:chOff x="406" y="215"/>
            <a:chExt cx="35" cy="2"/>
          </a:xfrm>
        </xdr:grpSpPr>
        <xdr:sp macro="" textlink="">
          <xdr:nvSpPr>
            <xdr:cNvPr id="251" name="Line 17">
              <a:extLst>
                <a:ext uri="{FF2B5EF4-FFF2-40B4-BE49-F238E27FC236}">
                  <a16:creationId xmlns:a16="http://schemas.microsoft.com/office/drawing/2014/main" id="{482B1E07-9B30-2968-F4A0-7751D77370A6}"/>
                </a:ext>
              </a:extLst>
            </xdr:cNvPr>
            <xdr:cNvSpPr>
              <a:spLocks noChangeShapeType="1"/>
            </xdr:cNvSpPr>
          </xdr:nvSpPr>
          <xdr:spPr bwMode="auto">
            <a:xfrm>
              <a:off x="441"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252" name="Line 18">
              <a:extLst>
                <a:ext uri="{FF2B5EF4-FFF2-40B4-BE49-F238E27FC236}">
                  <a16:creationId xmlns:a16="http://schemas.microsoft.com/office/drawing/2014/main" id="{E334528F-0FB9-AD60-064F-643860088059}"/>
                </a:ext>
              </a:extLst>
            </xdr:cNvPr>
            <xdr:cNvSpPr>
              <a:spLocks noChangeShapeType="1"/>
            </xdr:cNvSpPr>
          </xdr:nvSpPr>
          <xdr:spPr bwMode="auto">
            <a:xfrm>
              <a:off x="406" y="215"/>
              <a:ext cx="3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230" name="Group 19">
            <a:extLst>
              <a:ext uri="{FF2B5EF4-FFF2-40B4-BE49-F238E27FC236}">
                <a16:creationId xmlns:a16="http://schemas.microsoft.com/office/drawing/2014/main" id="{B6E7832A-3A0C-C6D7-C09A-146AD0DCFDC4}"/>
              </a:ext>
            </a:extLst>
          </xdr:cNvPr>
          <xdr:cNvGrpSpPr>
            <a:grpSpLocks/>
          </xdr:cNvGrpSpPr>
        </xdr:nvGrpSpPr>
        <xdr:grpSpPr bwMode="auto">
          <a:xfrm>
            <a:off x="718" y="215"/>
            <a:ext cx="26" cy="2"/>
            <a:chOff x="346" y="215"/>
            <a:chExt cx="26" cy="2"/>
          </a:xfrm>
        </xdr:grpSpPr>
        <xdr:sp macro="" textlink="">
          <xdr:nvSpPr>
            <xdr:cNvPr id="249" name="Line 20">
              <a:extLst>
                <a:ext uri="{FF2B5EF4-FFF2-40B4-BE49-F238E27FC236}">
                  <a16:creationId xmlns:a16="http://schemas.microsoft.com/office/drawing/2014/main" id="{1CD7C46E-8D9B-773C-F9E3-0870441D5F31}"/>
                </a:ext>
              </a:extLst>
            </xdr:cNvPr>
            <xdr:cNvSpPr>
              <a:spLocks noChangeShapeType="1"/>
            </xdr:cNvSpPr>
          </xdr:nvSpPr>
          <xdr:spPr bwMode="auto">
            <a:xfrm>
              <a:off x="346"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250" name="Line 21">
              <a:extLst>
                <a:ext uri="{FF2B5EF4-FFF2-40B4-BE49-F238E27FC236}">
                  <a16:creationId xmlns:a16="http://schemas.microsoft.com/office/drawing/2014/main" id="{00A41B30-AB51-D65B-72F8-7FD7BDD9452A}"/>
                </a:ext>
              </a:extLst>
            </xdr:cNvPr>
            <xdr:cNvSpPr>
              <a:spLocks noChangeShapeType="1"/>
            </xdr:cNvSpPr>
          </xdr:nvSpPr>
          <xdr:spPr bwMode="auto">
            <a:xfrm>
              <a:off x="346" y="215"/>
              <a:ext cx="26"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231" name="Group 22">
            <a:extLst>
              <a:ext uri="{FF2B5EF4-FFF2-40B4-BE49-F238E27FC236}">
                <a16:creationId xmlns:a16="http://schemas.microsoft.com/office/drawing/2014/main" id="{81AB9AA3-87FA-3583-7589-B5051F7373DB}"/>
              </a:ext>
            </a:extLst>
          </xdr:cNvPr>
          <xdr:cNvGrpSpPr>
            <a:grpSpLocks/>
          </xdr:cNvGrpSpPr>
        </xdr:nvGrpSpPr>
        <xdr:grpSpPr bwMode="auto">
          <a:xfrm>
            <a:off x="616" y="215"/>
            <a:ext cx="9" cy="2"/>
            <a:chOff x="616" y="215"/>
            <a:chExt cx="9" cy="2"/>
          </a:xfrm>
        </xdr:grpSpPr>
        <xdr:sp macro="" textlink="">
          <xdr:nvSpPr>
            <xdr:cNvPr id="247" name="Line 23">
              <a:extLst>
                <a:ext uri="{FF2B5EF4-FFF2-40B4-BE49-F238E27FC236}">
                  <a16:creationId xmlns:a16="http://schemas.microsoft.com/office/drawing/2014/main" id="{E097CF35-C623-CE8A-64F9-1E3198324C1A}"/>
                </a:ext>
              </a:extLst>
            </xdr:cNvPr>
            <xdr:cNvSpPr>
              <a:spLocks noChangeShapeType="1"/>
            </xdr:cNvSpPr>
          </xdr:nvSpPr>
          <xdr:spPr bwMode="auto">
            <a:xfrm>
              <a:off x="625"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248" name="Line 24">
              <a:extLst>
                <a:ext uri="{FF2B5EF4-FFF2-40B4-BE49-F238E27FC236}">
                  <a16:creationId xmlns:a16="http://schemas.microsoft.com/office/drawing/2014/main" id="{4830594D-722C-6C55-C11F-5DB745637D2D}"/>
                </a:ext>
              </a:extLst>
            </xdr:cNvPr>
            <xdr:cNvSpPr>
              <a:spLocks noChangeShapeType="1"/>
            </xdr:cNvSpPr>
          </xdr:nvSpPr>
          <xdr:spPr bwMode="auto">
            <a:xfrm flipV="1">
              <a:off x="616" y="215"/>
              <a:ext cx="9"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232" name="Group 25">
            <a:extLst>
              <a:ext uri="{FF2B5EF4-FFF2-40B4-BE49-F238E27FC236}">
                <a16:creationId xmlns:a16="http://schemas.microsoft.com/office/drawing/2014/main" id="{7F2B5A24-5871-FAB3-AE6B-63AE93909A18}"/>
              </a:ext>
            </a:extLst>
          </xdr:cNvPr>
          <xdr:cNvGrpSpPr>
            <a:grpSpLocks/>
          </xdr:cNvGrpSpPr>
        </xdr:nvGrpSpPr>
        <xdr:grpSpPr bwMode="auto">
          <a:xfrm>
            <a:off x="579" y="215"/>
            <a:ext cx="9" cy="2"/>
            <a:chOff x="579" y="215"/>
            <a:chExt cx="9" cy="2"/>
          </a:xfrm>
        </xdr:grpSpPr>
        <xdr:sp macro="" textlink="">
          <xdr:nvSpPr>
            <xdr:cNvPr id="245" name="Line 26">
              <a:extLst>
                <a:ext uri="{FF2B5EF4-FFF2-40B4-BE49-F238E27FC236}">
                  <a16:creationId xmlns:a16="http://schemas.microsoft.com/office/drawing/2014/main" id="{5A1479D7-36C9-B957-D64A-887A1005BFB5}"/>
                </a:ext>
              </a:extLst>
            </xdr:cNvPr>
            <xdr:cNvSpPr>
              <a:spLocks noChangeShapeType="1"/>
            </xdr:cNvSpPr>
          </xdr:nvSpPr>
          <xdr:spPr bwMode="auto">
            <a:xfrm>
              <a:off x="579"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246" name="Line 27">
              <a:extLst>
                <a:ext uri="{FF2B5EF4-FFF2-40B4-BE49-F238E27FC236}">
                  <a16:creationId xmlns:a16="http://schemas.microsoft.com/office/drawing/2014/main" id="{59FF1F45-CAE8-5ADD-18AF-C15845CA32D2}"/>
                </a:ext>
              </a:extLst>
            </xdr:cNvPr>
            <xdr:cNvSpPr>
              <a:spLocks noChangeShapeType="1"/>
            </xdr:cNvSpPr>
          </xdr:nvSpPr>
          <xdr:spPr bwMode="auto">
            <a:xfrm flipV="1">
              <a:off x="579" y="215"/>
              <a:ext cx="9"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233" name="Group 28">
            <a:extLst>
              <a:ext uri="{FF2B5EF4-FFF2-40B4-BE49-F238E27FC236}">
                <a16:creationId xmlns:a16="http://schemas.microsoft.com/office/drawing/2014/main" id="{386875CD-DF8E-470C-B086-7A09C57E16B6}"/>
              </a:ext>
            </a:extLst>
          </xdr:cNvPr>
          <xdr:cNvGrpSpPr>
            <a:grpSpLocks/>
          </xdr:cNvGrpSpPr>
        </xdr:nvGrpSpPr>
        <xdr:grpSpPr bwMode="auto">
          <a:xfrm>
            <a:off x="642" y="215"/>
            <a:ext cx="9" cy="2"/>
            <a:chOff x="579" y="215"/>
            <a:chExt cx="9" cy="2"/>
          </a:xfrm>
        </xdr:grpSpPr>
        <xdr:sp macro="" textlink="">
          <xdr:nvSpPr>
            <xdr:cNvPr id="243" name="Line 29">
              <a:extLst>
                <a:ext uri="{FF2B5EF4-FFF2-40B4-BE49-F238E27FC236}">
                  <a16:creationId xmlns:a16="http://schemas.microsoft.com/office/drawing/2014/main" id="{FD8AAAB2-AB9C-1F62-F87B-7E19EC05B7C2}"/>
                </a:ext>
              </a:extLst>
            </xdr:cNvPr>
            <xdr:cNvSpPr>
              <a:spLocks noChangeShapeType="1"/>
            </xdr:cNvSpPr>
          </xdr:nvSpPr>
          <xdr:spPr bwMode="auto">
            <a:xfrm>
              <a:off x="579"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244" name="Line 30">
              <a:extLst>
                <a:ext uri="{FF2B5EF4-FFF2-40B4-BE49-F238E27FC236}">
                  <a16:creationId xmlns:a16="http://schemas.microsoft.com/office/drawing/2014/main" id="{2C2EDE9F-E1E9-E3E7-7F03-E20CB62FCD62}"/>
                </a:ext>
              </a:extLst>
            </xdr:cNvPr>
            <xdr:cNvSpPr>
              <a:spLocks noChangeShapeType="1"/>
            </xdr:cNvSpPr>
          </xdr:nvSpPr>
          <xdr:spPr bwMode="auto">
            <a:xfrm flipV="1">
              <a:off x="579" y="215"/>
              <a:ext cx="9"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234" name="Group 31">
            <a:extLst>
              <a:ext uri="{FF2B5EF4-FFF2-40B4-BE49-F238E27FC236}">
                <a16:creationId xmlns:a16="http://schemas.microsoft.com/office/drawing/2014/main" id="{5F5013A8-D469-0FB0-E117-A621474536B6}"/>
              </a:ext>
            </a:extLst>
          </xdr:cNvPr>
          <xdr:cNvGrpSpPr>
            <a:grpSpLocks/>
          </xdr:cNvGrpSpPr>
        </xdr:nvGrpSpPr>
        <xdr:grpSpPr bwMode="auto">
          <a:xfrm>
            <a:off x="677" y="215"/>
            <a:ext cx="9" cy="2"/>
            <a:chOff x="616" y="215"/>
            <a:chExt cx="9" cy="2"/>
          </a:xfrm>
        </xdr:grpSpPr>
        <xdr:sp macro="" textlink="">
          <xdr:nvSpPr>
            <xdr:cNvPr id="241" name="Line 32">
              <a:extLst>
                <a:ext uri="{FF2B5EF4-FFF2-40B4-BE49-F238E27FC236}">
                  <a16:creationId xmlns:a16="http://schemas.microsoft.com/office/drawing/2014/main" id="{D56B1D19-B384-7F7A-56F6-20C6C275F743}"/>
                </a:ext>
              </a:extLst>
            </xdr:cNvPr>
            <xdr:cNvSpPr>
              <a:spLocks noChangeShapeType="1"/>
            </xdr:cNvSpPr>
          </xdr:nvSpPr>
          <xdr:spPr bwMode="auto">
            <a:xfrm>
              <a:off x="625"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242" name="Line 33">
              <a:extLst>
                <a:ext uri="{FF2B5EF4-FFF2-40B4-BE49-F238E27FC236}">
                  <a16:creationId xmlns:a16="http://schemas.microsoft.com/office/drawing/2014/main" id="{266C815F-ACFD-0FCC-36BA-8A4A4D6799C7}"/>
                </a:ext>
              </a:extLst>
            </xdr:cNvPr>
            <xdr:cNvSpPr>
              <a:spLocks noChangeShapeType="1"/>
            </xdr:cNvSpPr>
          </xdr:nvSpPr>
          <xdr:spPr bwMode="auto">
            <a:xfrm flipV="1">
              <a:off x="616" y="215"/>
              <a:ext cx="9"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235" name="Group 34">
            <a:extLst>
              <a:ext uri="{FF2B5EF4-FFF2-40B4-BE49-F238E27FC236}">
                <a16:creationId xmlns:a16="http://schemas.microsoft.com/office/drawing/2014/main" id="{45644485-F3F4-185E-F41D-49538FA2B817}"/>
              </a:ext>
            </a:extLst>
          </xdr:cNvPr>
          <xdr:cNvGrpSpPr>
            <a:grpSpLocks/>
          </xdr:cNvGrpSpPr>
        </xdr:nvGrpSpPr>
        <xdr:grpSpPr bwMode="auto">
          <a:xfrm>
            <a:off x="870" y="215"/>
            <a:ext cx="4" cy="2"/>
            <a:chOff x="870" y="215"/>
            <a:chExt cx="4" cy="2"/>
          </a:xfrm>
        </xdr:grpSpPr>
        <xdr:sp macro="" textlink="">
          <xdr:nvSpPr>
            <xdr:cNvPr id="239" name="Line 35">
              <a:extLst>
                <a:ext uri="{FF2B5EF4-FFF2-40B4-BE49-F238E27FC236}">
                  <a16:creationId xmlns:a16="http://schemas.microsoft.com/office/drawing/2014/main" id="{1FF4AEBB-B54E-1CB8-C54F-1D535BA6B122}"/>
                </a:ext>
              </a:extLst>
            </xdr:cNvPr>
            <xdr:cNvSpPr>
              <a:spLocks noChangeShapeType="1"/>
            </xdr:cNvSpPr>
          </xdr:nvSpPr>
          <xdr:spPr bwMode="auto">
            <a:xfrm>
              <a:off x="874"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240" name="Line 36">
              <a:extLst>
                <a:ext uri="{FF2B5EF4-FFF2-40B4-BE49-F238E27FC236}">
                  <a16:creationId xmlns:a16="http://schemas.microsoft.com/office/drawing/2014/main" id="{15920621-008F-B9AF-57AC-92EC41AF8744}"/>
                </a:ext>
              </a:extLst>
            </xdr:cNvPr>
            <xdr:cNvSpPr>
              <a:spLocks noChangeShapeType="1"/>
            </xdr:cNvSpPr>
          </xdr:nvSpPr>
          <xdr:spPr bwMode="auto">
            <a:xfrm flipV="1">
              <a:off x="870" y="215"/>
              <a:ext cx="4"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236" name="Group 37">
            <a:extLst>
              <a:ext uri="{FF2B5EF4-FFF2-40B4-BE49-F238E27FC236}">
                <a16:creationId xmlns:a16="http://schemas.microsoft.com/office/drawing/2014/main" id="{1CC01BDA-3BE7-3BA4-B736-9E710E51A06B}"/>
              </a:ext>
            </a:extLst>
          </xdr:cNvPr>
          <xdr:cNvGrpSpPr>
            <a:grpSpLocks/>
          </xdr:cNvGrpSpPr>
        </xdr:nvGrpSpPr>
        <xdr:grpSpPr bwMode="auto">
          <a:xfrm>
            <a:off x="818" y="215"/>
            <a:ext cx="4" cy="2"/>
            <a:chOff x="818" y="215"/>
            <a:chExt cx="4" cy="2"/>
          </a:xfrm>
        </xdr:grpSpPr>
        <xdr:sp macro="" textlink="">
          <xdr:nvSpPr>
            <xdr:cNvPr id="237" name="Line 38">
              <a:extLst>
                <a:ext uri="{FF2B5EF4-FFF2-40B4-BE49-F238E27FC236}">
                  <a16:creationId xmlns:a16="http://schemas.microsoft.com/office/drawing/2014/main" id="{E7907764-C351-22E2-A0C1-FCA6AD552CD5}"/>
                </a:ext>
              </a:extLst>
            </xdr:cNvPr>
            <xdr:cNvSpPr>
              <a:spLocks noChangeShapeType="1"/>
            </xdr:cNvSpPr>
          </xdr:nvSpPr>
          <xdr:spPr bwMode="auto">
            <a:xfrm>
              <a:off x="818"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238" name="Line 39">
              <a:extLst>
                <a:ext uri="{FF2B5EF4-FFF2-40B4-BE49-F238E27FC236}">
                  <a16:creationId xmlns:a16="http://schemas.microsoft.com/office/drawing/2014/main" id="{51E815DD-BF3B-E243-817C-F88C49FB9404}"/>
                </a:ext>
              </a:extLst>
            </xdr:cNvPr>
            <xdr:cNvSpPr>
              <a:spLocks noChangeShapeType="1"/>
            </xdr:cNvSpPr>
          </xdr:nvSpPr>
          <xdr:spPr bwMode="auto">
            <a:xfrm flipV="1">
              <a:off x="818" y="215"/>
              <a:ext cx="4"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clientData/>
  </xdr:twoCellAnchor>
  <xdr:twoCellAnchor>
    <xdr:from>
      <xdr:col>4</xdr:col>
      <xdr:colOff>190500</xdr:colOff>
      <xdr:row>1252</xdr:row>
      <xdr:rowOff>104775</xdr:rowOff>
    </xdr:from>
    <xdr:to>
      <xdr:col>13</xdr:col>
      <xdr:colOff>0</xdr:colOff>
      <xdr:row>1252</xdr:row>
      <xdr:rowOff>123825</xdr:rowOff>
    </xdr:to>
    <xdr:grpSp>
      <xdr:nvGrpSpPr>
        <xdr:cNvPr id="261" name="Group 3">
          <a:extLst>
            <a:ext uri="{FF2B5EF4-FFF2-40B4-BE49-F238E27FC236}">
              <a16:creationId xmlns:a16="http://schemas.microsoft.com/office/drawing/2014/main" id="{86C4AA00-7413-4E93-B2CB-5BB94B072A44}"/>
            </a:ext>
          </a:extLst>
        </xdr:cNvPr>
        <xdr:cNvGrpSpPr>
          <a:grpSpLocks/>
        </xdr:cNvGrpSpPr>
      </xdr:nvGrpSpPr>
      <xdr:grpSpPr bwMode="auto">
        <a:xfrm>
          <a:off x="3209925" y="180927375"/>
          <a:ext cx="5295900" cy="19050"/>
          <a:chOff x="346" y="215"/>
          <a:chExt cx="528" cy="2"/>
        </a:xfrm>
      </xdr:grpSpPr>
      <xdr:grpSp>
        <xdr:nvGrpSpPr>
          <xdr:cNvPr id="262" name="Group 4">
            <a:extLst>
              <a:ext uri="{FF2B5EF4-FFF2-40B4-BE49-F238E27FC236}">
                <a16:creationId xmlns:a16="http://schemas.microsoft.com/office/drawing/2014/main" id="{989DFE25-AFEB-DB45-6E1B-E11A897CF49A}"/>
              </a:ext>
            </a:extLst>
          </xdr:cNvPr>
          <xdr:cNvGrpSpPr>
            <a:grpSpLocks/>
          </xdr:cNvGrpSpPr>
        </xdr:nvGrpSpPr>
        <xdr:grpSpPr bwMode="auto">
          <a:xfrm>
            <a:off x="406" y="215"/>
            <a:ext cx="35" cy="2"/>
            <a:chOff x="406" y="215"/>
            <a:chExt cx="35" cy="2"/>
          </a:xfrm>
        </xdr:grpSpPr>
        <xdr:sp macro="" textlink="">
          <xdr:nvSpPr>
            <xdr:cNvPr id="296" name="Line 5">
              <a:extLst>
                <a:ext uri="{FF2B5EF4-FFF2-40B4-BE49-F238E27FC236}">
                  <a16:creationId xmlns:a16="http://schemas.microsoft.com/office/drawing/2014/main" id="{A81776DD-E4DB-03C9-FF9A-4123E549E793}"/>
                </a:ext>
              </a:extLst>
            </xdr:cNvPr>
            <xdr:cNvSpPr>
              <a:spLocks noChangeShapeType="1"/>
            </xdr:cNvSpPr>
          </xdr:nvSpPr>
          <xdr:spPr bwMode="auto">
            <a:xfrm>
              <a:off x="441"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297" name="Line 6">
              <a:extLst>
                <a:ext uri="{FF2B5EF4-FFF2-40B4-BE49-F238E27FC236}">
                  <a16:creationId xmlns:a16="http://schemas.microsoft.com/office/drawing/2014/main" id="{9CBAC45A-6E52-C5D0-EB0D-7A89ED6B25C1}"/>
                </a:ext>
              </a:extLst>
            </xdr:cNvPr>
            <xdr:cNvSpPr>
              <a:spLocks noChangeShapeType="1"/>
            </xdr:cNvSpPr>
          </xdr:nvSpPr>
          <xdr:spPr bwMode="auto">
            <a:xfrm>
              <a:off x="406" y="215"/>
              <a:ext cx="3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263" name="Group 7">
            <a:extLst>
              <a:ext uri="{FF2B5EF4-FFF2-40B4-BE49-F238E27FC236}">
                <a16:creationId xmlns:a16="http://schemas.microsoft.com/office/drawing/2014/main" id="{7E23EF7C-1703-4ACB-DB5A-9C801E50A7DA}"/>
              </a:ext>
            </a:extLst>
          </xdr:cNvPr>
          <xdr:cNvGrpSpPr>
            <a:grpSpLocks/>
          </xdr:cNvGrpSpPr>
        </xdr:nvGrpSpPr>
        <xdr:grpSpPr bwMode="auto">
          <a:xfrm>
            <a:off x="346" y="215"/>
            <a:ext cx="26" cy="2"/>
            <a:chOff x="346" y="215"/>
            <a:chExt cx="26" cy="2"/>
          </a:xfrm>
        </xdr:grpSpPr>
        <xdr:sp macro="" textlink="">
          <xdr:nvSpPr>
            <xdr:cNvPr id="294" name="Line 8">
              <a:extLst>
                <a:ext uri="{FF2B5EF4-FFF2-40B4-BE49-F238E27FC236}">
                  <a16:creationId xmlns:a16="http://schemas.microsoft.com/office/drawing/2014/main" id="{217B4555-A328-193A-BCB4-E8CBADACBA1E}"/>
                </a:ext>
              </a:extLst>
            </xdr:cNvPr>
            <xdr:cNvSpPr>
              <a:spLocks noChangeShapeType="1"/>
            </xdr:cNvSpPr>
          </xdr:nvSpPr>
          <xdr:spPr bwMode="auto">
            <a:xfrm>
              <a:off x="346"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295" name="Line 9">
              <a:extLst>
                <a:ext uri="{FF2B5EF4-FFF2-40B4-BE49-F238E27FC236}">
                  <a16:creationId xmlns:a16="http://schemas.microsoft.com/office/drawing/2014/main" id="{3D75DF24-0B45-19FA-0AB6-CA17F281D6B1}"/>
                </a:ext>
              </a:extLst>
            </xdr:cNvPr>
            <xdr:cNvSpPr>
              <a:spLocks noChangeShapeType="1"/>
            </xdr:cNvSpPr>
          </xdr:nvSpPr>
          <xdr:spPr bwMode="auto">
            <a:xfrm>
              <a:off x="346" y="215"/>
              <a:ext cx="26"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264" name="Group 10">
            <a:extLst>
              <a:ext uri="{FF2B5EF4-FFF2-40B4-BE49-F238E27FC236}">
                <a16:creationId xmlns:a16="http://schemas.microsoft.com/office/drawing/2014/main" id="{EFFE9302-0C4F-A95F-994D-73B51A851354}"/>
              </a:ext>
            </a:extLst>
          </xdr:cNvPr>
          <xdr:cNvGrpSpPr>
            <a:grpSpLocks/>
          </xdr:cNvGrpSpPr>
        </xdr:nvGrpSpPr>
        <xdr:grpSpPr bwMode="auto">
          <a:xfrm>
            <a:off x="525" y="215"/>
            <a:ext cx="35" cy="2"/>
            <a:chOff x="406" y="215"/>
            <a:chExt cx="35" cy="2"/>
          </a:xfrm>
        </xdr:grpSpPr>
        <xdr:sp macro="" textlink="">
          <xdr:nvSpPr>
            <xdr:cNvPr id="292" name="Line 11">
              <a:extLst>
                <a:ext uri="{FF2B5EF4-FFF2-40B4-BE49-F238E27FC236}">
                  <a16:creationId xmlns:a16="http://schemas.microsoft.com/office/drawing/2014/main" id="{79D32A6C-036A-FB6D-6F75-99AA01EAC9A6}"/>
                </a:ext>
              </a:extLst>
            </xdr:cNvPr>
            <xdr:cNvSpPr>
              <a:spLocks noChangeShapeType="1"/>
            </xdr:cNvSpPr>
          </xdr:nvSpPr>
          <xdr:spPr bwMode="auto">
            <a:xfrm>
              <a:off x="441"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293" name="Line 12">
              <a:extLst>
                <a:ext uri="{FF2B5EF4-FFF2-40B4-BE49-F238E27FC236}">
                  <a16:creationId xmlns:a16="http://schemas.microsoft.com/office/drawing/2014/main" id="{84395C2F-F136-A26B-476A-A682A20F7E96}"/>
                </a:ext>
              </a:extLst>
            </xdr:cNvPr>
            <xdr:cNvSpPr>
              <a:spLocks noChangeShapeType="1"/>
            </xdr:cNvSpPr>
          </xdr:nvSpPr>
          <xdr:spPr bwMode="auto">
            <a:xfrm>
              <a:off x="406" y="215"/>
              <a:ext cx="3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265" name="Group 13">
            <a:extLst>
              <a:ext uri="{FF2B5EF4-FFF2-40B4-BE49-F238E27FC236}">
                <a16:creationId xmlns:a16="http://schemas.microsoft.com/office/drawing/2014/main" id="{EFA17720-A6B0-9CAF-C637-6CFB6742BA75}"/>
              </a:ext>
            </a:extLst>
          </xdr:cNvPr>
          <xdr:cNvGrpSpPr>
            <a:grpSpLocks/>
          </xdr:cNvGrpSpPr>
        </xdr:nvGrpSpPr>
        <xdr:grpSpPr bwMode="auto">
          <a:xfrm>
            <a:off x="470" y="215"/>
            <a:ext cx="26" cy="2"/>
            <a:chOff x="346" y="215"/>
            <a:chExt cx="26" cy="2"/>
          </a:xfrm>
        </xdr:grpSpPr>
        <xdr:sp macro="" textlink="">
          <xdr:nvSpPr>
            <xdr:cNvPr id="290" name="Line 14">
              <a:extLst>
                <a:ext uri="{FF2B5EF4-FFF2-40B4-BE49-F238E27FC236}">
                  <a16:creationId xmlns:a16="http://schemas.microsoft.com/office/drawing/2014/main" id="{2E18B1E1-C687-0FEF-45AC-B32BAD0F8732}"/>
                </a:ext>
              </a:extLst>
            </xdr:cNvPr>
            <xdr:cNvSpPr>
              <a:spLocks noChangeShapeType="1"/>
            </xdr:cNvSpPr>
          </xdr:nvSpPr>
          <xdr:spPr bwMode="auto">
            <a:xfrm>
              <a:off x="346"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291" name="Line 15">
              <a:extLst>
                <a:ext uri="{FF2B5EF4-FFF2-40B4-BE49-F238E27FC236}">
                  <a16:creationId xmlns:a16="http://schemas.microsoft.com/office/drawing/2014/main" id="{4E8C2CAE-A981-C38D-7FC9-57C431BA03D0}"/>
                </a:ext>
              </a:extLst>
            </xdr:cNvPr>
            <xdr:cNvSpPr>
              <a:spLocks noChangeShapeType="1"/>
            </xdr:cNvSpPr>
          </xdr:nvSpPr>
          <xdr:spPr bwMode="auto">
            <a:xfrm>
              <a:off x="346" y="215"/>
              <a:ext cx="26"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266" name="Group 16">
            <a:extLst>
              <a:ext uri="{FF2B5EF4-FFF2-40B4-BE49-F238E27FC236}">
                <a16:creationId xmlns:a16="http://schemas.microsoft.com/office/drawing/2014/main" id="{FA4EEEF3-0DD0-57D8-7B63-5D1AB47A81EE}"/>
              </a:ext>
            </a:extLst>
          </xdr:cNvPr>
          <xdr:cNvGrpSpPr>
            <a:grpSpLocks/>
          </xdr:cNvGrpSpPr>
        </xdr:nvGrpSpPr>
        <xdr:grpSpPr bwMode="auto">
          <a:xfrm>
            <a:off x="766" y="215"/>
            <a:ext cx="35" cy="2"/>
            <a:chOff x="406" y="215"/>
            <a:chExt cx="35" cy="2"/>
          </a:xfrm>
        </xdr:grpSpPr>
        <xdr:sp macro="" textlink="">
          <xdr:nvSpPr>
            <xdr:cNvPr id="288" name="Line 17">
              <a:extLst>
                <a:ext uri="{FF2B5EF4-FFF2-40B4-BE49-F238E27FC236}">
                  <a16:creationId xmlns:a16="http://schemas.microsoft.com/office/drawing/2014/main" id="{1B37BB46-47F7-768D-BF88-156DE2671249}"/>
                </a:ext>
              </a:extLst>
            </xdr:cNvPr>
            <xdr:cNvSpPr>
              <a:spLocks noChangeShapeType="1"/>
            </xdr:cNvSpPr>
          </xdr:nvSpPr>
          <xdr:spPr bwMode="auto">
            <a:xfrm>
              <a:off x="441"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289" name="Line 18">
              <a:extLst>
                <a:ext uri="{FF2B5EF4-FFF2-40B4-BE49-F238E27FC236}">
                  <a16:creationId xmlns:a16="http://schemas.microsoft.com/office/drawing/2014/main" id="{908E0112-4D4A-C84C-202F-03D14A1A4A52}"/>
                </a:ext>
              </a:extLst>
            </xdr:cNvPr>
            <xdr:cNvSpPr>
              <a:spLocks noChangeShapeType="1"/>
            </xdr:cNvSpPr>
          </xdr:nvSpPr>
          <xdr:spPr bwMode="auto">
            <a:xfrm>
              <a:off x="406" y="215"/>
              <a:ext cx="3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267" name="Group 19">
            <a:extLst>
              <a:ext uri="{FF2B5EF4-FFF2-40B4-BE49-F238E27FC236}">
                <a16:creationId xmlns:a16="http://schemas.microsoft.com/office/drawing/2014/main" id="{5795F89B-F900-0675-834C-31F8B04036CD}"/>
              </a:ext>
            </a:extLst>
          </xdr:cNvPr>
          <xdr:cNvGrpSpPr>
            <a:grpSpLocks/>
          </xdr:cNvGrpSpPr>
        </xdr:nvGrpSpPr>
        <xdr:grpSpPr bwMode="auto">
          <a:xfrm>
            <a:off x="718" y="215"/>
            <a:ext cx="26" cy="2"/>
            <a:chOff x="346" y="215"/>
            <a:chExt cx="26" cy="2"/>
          </a:xfrm>
        </xdr:grpSpPr>
        <xdr:sp macro="" textlink="">
          <xdr:nvSpPr>
            <xdr:cNvPr id="286" name="Line 20">
              <a:extLst>
                <a:ext uri="{FF2B5EF4-FFF2-40B4-BE49-F238E27FC236}">
                  <a16:creationId xmlns:a16="http://schemas.microsoft.com/office/drawing/2014/main" id="{3E59CAA8-12AA-47E4-991D-6009396DC441}"/>
                </a:ext>
              </a:extLst>
            </xdr:cNvPr>
            <xdr:cNvSpPr>
              <a:spLocks noChangeShapeType="1"/>
            </xdr:cNvSpPr>
          </xdr:nvSpPr>
          <xdr:spPr bwMode="auto">
            <a:xfrm>
              <a:off x="346"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287" name="Line 21">
              <a:extLst>
                <a:ext uri="{FF2B5EF4-FFF2-40B4-BE49-F238E27FC236}">
                  <a16:creationId xmlns:a16="http://schemas.microsoft.com/office/drawing/2014/main" id="{A988059E-E615-A114-2044-22CC6FAFEB79}"/>
                </a:ext>
              </a:extLst>
            </xdr:cNvPr>
            <xdr:cNvSpPr>
              <a:spLocks noChangeShapeType="1"/>
            </xdr:cNvSpPr>
          </xdr:nvSpPr>
          <xdr:spPr bwMode="auto">
            <a:xfrm>
              <a:off x="346" y="215"/>
              <a:ext cx="26"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268" name="Group 22">
            <a:extLst>
              <a:ext uri="{FF2B5EF4-FFF2-40B4-BE49-F238E27FC236}">
                <a16:creationId xmlns:a16="http://schemas.microsoft.com/office/drawing/2014/main" id="{68E900F1-FC7B-0F93-7308-BEB1F0CB4BC4}"/>
              </a:ext>
            </a:extLst>
          </xdr:cNvPr>
          <xdr:cNvGrpSpPr>
            <a:grpSpLocks/>
          </xdr:cNvGrpSpPr>
        </xdr:nvGrpSpPr>
        <xdr:grpSpPr bwMode="auto">
          <a:xfrm>
            <a:off x="616" y="215"/>
            <a:ext cx="9" cy="2"/>
            <a:chOff x="616" y="215"/>
            <a:chExt cx="9" cy="2"/>
          </a:xfrm>
        </xdr:grpSpPr>
        <xdr:sp macro="" textlink="">
          <xdr:nvSpPr>
            <xdr:cNvPr id="284" name="Line 23">
              <a:extLst>
                <a:ext uri="{FF2B5EF4-FFF2-40B4-BE49-F238E27FC236}">
                  <a16:creationId xmlns:a16="http://schemas.microsoft.com/office/drawing/2014/main" id="{8C902BA3-0FE4-69DA-40F6-D0837A16D36A}"/>
                </a:ext>
              </a:extLst>
            </xdr:cNvPr>
            <xdr:cNvSpPr>
              <a:spLocks noChangeShapeType="1"/>
            </xdr:cNvSpPr>
          </xdr:nvSpPr>
          <xdr:spPr bwMode="auto">
            <a:xfrm>
              <a:off x="625"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285" name="Line 24">
              <a:extLst>
                <a:ext uri="{FF2B5EF4-FFF2-40B4-BE49-F238E27FC236}">
                  <a16:creationId xmlns:a16="http://schemas.microsoft.com/office/drawing/2014/main" id="{7495415F-EBB8-E3C3-7FBA-FD3818C79F89}"/>
                </a:ext>
              </a:extLst>
            </xdr:cNvPr>
            <xdr:cNvSpPr>
              <a:spLocks noChangeShapeType="1"/>
            </xdr:cNvSpPr>
          </xdr:nvSpPr>
          <xdr:spPr bwMode="auto">
            <a:xfrm flipV="1">
              <a:off x="616" y="215"/>
              <a:ext cx="9"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269" name="Group 25">
            <a:extLst>
              <a:ext uri="{FF2B5EF4-FFF2-40B4-BE49-F238E27FC236}">
                <a16:creationId xmlns:a16="http://schemas.microsoft.com/office/drawing/2014/main" id="{441E5B38-5E74-66B2-0EF7-7FD36AB9D01E}"/>
              </a:ext>
            </a:extLst>
          </xdr:cNvPr>
          <xdr:cNvGrpSpPr>
            <a:grpSpLocks/>
          </xdr:cNvGrpSpPr>
        </xdr:nvGrpSpPr>
        <xdr:grpSpPr bwMode="auto">
          <a:xfrm>
            <a:off x="579" y="215"/>
            <a:ext cx="9" cy="2"/>
            <a:chOff x="579" y="215"/>
            <a:chExt cx="9" cy="2"/>
          </a:xfrm>
        </xdr:grpSpPr>
        <xdr:sp macro="" textlink="">
          <xdr:nvSpPr>
            <xdr:cNvPr id="282" name="Line 26">
              <a:extLst>
                <a:ext uri="{FF2B5EF4-FFF2-40B4-BE49-F238E27FC236}">
                  <a16:creationId xmlns:a16="http://schemas.microsoft.com/office/drawing/2014/main" id="{B6BDF336-5F65-AC5A-73EF-EA52AB4D768B}"/>
                </a:ext>
              </a:extLst>
            </xdr:cNvPr>
            <xdr:cNvSpPr>
              <a:spLocks noChangeShapeType="1"/>
            </xdr:cNvSpPr>
          </xdr:nvSpPr>
          <xdr:spPr bwMode="auto">
            <a:xfrm>
              <a:off x="579"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283" name="Line 27">
              <a:extLst>
                <a:ext uri="{FF2B5EF4-FFF2-40B4-BE49-F238E27FC236}">
                  <a16:creationId xmlns:a16="http://schemas.microsoft.com/office/drawing/2014/main" id="{BBC36343-E80A-499F-CF37-87321E78971E}"/>
                </a:ext>
              </a:extLst>
            </xdr:cNvPr>
            <xdr:cNvSpPr>
              <a:spLocks noChangeShapeType="1"/>
            </xdr:cNvSpPr>
          </xdr:nvSpPr>
          <xdr:spPr bwMode="auto">
            <a:xfrm flipV="1">
              <a:off x="579" y="215"/>
              <a:ext cx="9"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270" name="Group 28">
            <a:extLst>
              <a:ext uri="{FF2B5EF4-FFF2-40B4-BE49-F238E27FC236}">
                <a16:creationId xmlns:a16="http://schemas.microsoft.com/office/drawing/2014/main" id="{3A66B4A3-B7C6-6312-82AF-A3D136022C4F}"/>
              </a:ext>
            </a:extLst>
          </xdr:cNvPr>
          <xdr:cNvGrpSpPr>
            <a:grpSpLocks/>
          </xdr:cNvGrpSpPr>
        </xdr:nvGrpSpPr>
        <xdr:grpSpPr bwMode="auto">
          <a:xfrm>
            <a:off x="642" y="215"/>
            <a:ext cx="9" cy="2"/>
            <a:chOff x="579" y="215"/>
            <a:chExt cx="9" cy="2"/>
          </a:xfrm>
        </xdr:grpSpPr>
        <xdr:sp macro="" textlink="">
          <xdr:nvSpPr>
            <xdr:cNvPr id="280" name="Line 29">
              <a:extLst>
                <a:ext uri="{FF2B5EF4-FFF2-40B4-BE49-F238E27FC236}">
                  <a16:creationId xmlns:a16="http://schemas.microsoft.com/office/drawing/2014/main" id="{6E521543-F9D6-07F1-6F8C-144B70FDD17B}"/>
                </a:ext>
              </a:extLst>
            </xdr:cNvPr>
            <xdr:cNvSpPr>
              <a:spLocks noChangeShapeType="1"/>
            </xdr:cNvSpPr>
          </xdr:nvSpPr>
          <xdr:spPr bwMode="auto">
            <a:xfrm>
              <a:off x="579"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281" name="Line 30">
              <a:extLst>
                <a:ext uri="{FF2B5EF4-FFF2-40B4-BE49-F238E27FC236}">
                  <a16:creationId xmlns:a16="http://schemas.microsoft.com/office/drawing/2014/main" id="{36ECFCA3-EC97-D9E6-0F37-806129D841DB}"/>
                </a:ext>
              </a:extLst>
            </xdr:cNvPr>
            <xdr:cNvSpPr>
              <a:spLocks noChangeShapeType="1"/>
            </xdr:cNvSpPr>
          </xdr:nvSpPr>
          <xdr:spPr bwMode="auto">
            <a:xfrm flipV="1">
              <a:off x="579" y="215"/>
              <a:ext cx="9"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271" name="Group 31">
            <a:extLst>
              <a:ext uri="{FF2B5EF4-FFF2-40B4-BE49-F238E27FC236}">
                <a16:creationId xmlns:a16="http://schemas.microsoft.com/office/drawing/2014/main" id="{5E2E936F-7FBD-C9ED-90B6-72C1B92F8D4C}"/>
              </a:ext>
            </a:extLst>
          </xdr:cNvPr>
          <xdr:cNvGrpSpPr>
            <a:grpSpLocks/>
          </xdr:cNvGrpSpPr>
        </xdr:nvGrpSpPr>
        <xdr:grpSpPr bwMode="auto">
          <a:xfrm>
            <a:off x="677" y="215"/>
            <a:ext cx="9" cy="2"/>
            <a:chOff x="616" y="215"/>
            <a:chExt cx="9" cy="2"/>
          </a:xfrm>
        </xdr:grpSpPr>
        <xdr:sp macro="" textlink="">
          <xdr:nvSpPr>
            <xdr:cNvPr id="278" name="Line 32">
              <a:extLst>
                <a:ext uri="{FF2B5EF4-FFF2-40B4-BE49-F238E27FC236}">
                  <a16:creationId xmlns:a16="http://schemas.microsoft.com/office/drawing/2014/main" id="{66970396-0EFE-1AE5-E128-13DDF1BACEC1}"/>
                </a:ext>
              </a:extLst>
            </xdr:cNvPr>
            <xdr:cNvSpPr>
              <a:spLocks noChangeShapeType="1"/>
            </xdr:cNvSpPr>
          </xdr:nvSpPr>
          <xdr:spPr bwMode="auto">
            <a:xfrm>
              <a:off x="625"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279" name="Line 33">
              <a:extLst>
                <a:ext uri="{FF2B5EF4-FFF2-40B4-BE49-F238E27FC236}">
                  <a16:creationId xmlns:a16="http://schemas.microsoft.com/office/drawing/2014/main" id="{BBD9AEFC-FAFE-860C-D695-7CDFD8F96706}"/>
                </a:ext>
              </a:extLst>
            </xdr:cNvPr>
            <xdr:cNvSpPr>
              <a:spLocks noChangeShapeType="1"/>
            </xdr:cNvSpPr>
          </xdr:nvSpPr>
          <xdr:spPr bwMode="auto">
            <a:xfrm flipV="1">
              <a:off x="616" y="215"/>
              <a:ext cx="9"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272" name="Group 34">
            <a:extLst>
              <a:ext uri="{FF2B5EF4-FFF2-40B4-BE49-F238E27FC236}">
                <a16:creationId xmlns:a16="http://schemas.microsoft.com/office/drawing/2014/main" id="{D793965B-4835-284C-F0AE-B3AA492976E9}"/>
              </a:ext>
            </a:extLst>
          </xdr:cNvPr>
          <xdr:cNvGrpSpPr>
            <a:grpSpLocks/>
          </xdr:cNvGrpSpPr>
        </xdr:nvGrpSpPr>
        <xdr:grpSpPr bwMode="auto">
          <a:xfrm>
            <a:off x="870" y="215"/>
            <a:ext cx="4" cy="2"/>
            <a:chOff x="870" y="215"/>
            <a:chExt cx="4" cy="2"/>
          </a:xfrm>
        </xdr:grpSpPr>
        <xdr:sp macro="" textlink="">
          <xdr:nvSpPr>
            <xdr:cNvPr id="276" name="Line 35">
              <a:extLst>
                <a:ext uri="{FF2B5EF4-FFF2-40B4-BE49-F238E27FC236}">
                  <a16:creationId xmlns:a16="http://schemas.microsoft.com/office/drawing/2014/main" id="{A2CE6F74-1E6C-E5EF-AF95-6687A492D88C}"/>
                </a:ext>
              </a:extLst>
            </xdr:cNvPr>
            <xdr:cNvSpPr>
              <a:spLocks noChangeShapeType="1"/>
            </xdr:cNvSpPr>
          </xdr:nvSpPr>
          <xdr:spPr bwMode="auto">
            <a:xfrm>
              <a:off x="874"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277" name="Line 36">
              <a:extLst>
                <a:ext uri="{FF2B5EF4-FFF2-40B4-BE49-F238E27FC236}">
                  <a16:creationId xmlns:a16="http://schemas.microsoft.com/office/drawing/2014/main" id="{1474BC78-3A3E-83F4-3E71-CA74917E8FC0}"/>
                </a:ext>
              </a:extLst>
            </xdr:cNvPr>
            <xdr:cNvSpPr>
              <a:spLocks noChangeShapeType="1"/>
            </xdr:cNvSpPr>
          </xdr:nvSpPr>
          <xdr:spPr bwMode="auto">
            <a:xfrm flipV="1">
              <a:off x="870" y="215"/>
              <a:ext cx="4"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273" name="Group 37">
            <a:extLst>
              <a:ext uri="{FF2B5EF4-FFF2-40B4-BE49-F238E27FC236}">
                <a16:creationId xmlns:a16="http://schemas.microsoft.com/office/drawing/2014/main" id="{53747C9E-656A-D603-FC3F-C61984872AD4}"/>
              </a:ext>
            </a:extLst>
          </xdr:cNvPr>
          <xdr:cNvGrpSpPr>
            <a:grpSpLocks/>
          </xdr:cNvGrpSpPr>
        </xdr:nvGrpSpPr>
        <xdr:grpSpPr bwMode="auto">
          <a:xfrm>
            <a:off x="818" y="215"/>
            <a:ext cx="4" cy="2"/>
            <a:chOff x="818" y="215"/>
            <a:chExt cx="4" cy="2"/>
          </a:xfrm>
        </xdr:grpSpPr>
        <xdr:sp macro="" textlink="">
          <xdr:nvSpPr>
            <xdr:cNvPr id="274" name="Line 38">
              <a:extLst>
                <a:ext uri="{FF2B5EF4-FFF2-40B4-BE49-F238E27FC236}">
                  <a16:creationId xmlns:a16="http://schemas.microsoft.com/office/drawing/2014/main" id="{C51E8F4A-C458-6263-8B45-C4CE2EA57E44}"/>
                </a:ext>
              </a:extLst>
            </xdr:cNvPr>
            <xdr:cNvSpPr>
              <a:spLocks noChangeShapeType="1"/>
            </xdr:cNvSpPr>
          </xdr:nvSpPr>
          <xdr:spPr bwMode="auto">
            <a:xfrm>
              <a:off x="818"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275" name="Line 39">
              <a:extLst>
                <a:ext uri="{FF2B5EF4-FFF2-40B4-BE49-F238E27FC236}">
                  <a16:creationId xmlns:a16="http://schemas.microsoft.com/office/drawing/2014/main" id="{33562D93-A2D4-8CE9-1DA6-43A6AAB26C84}"/>
                </a:ext>
              </a:extLst>
            </xdr:cNvPr>
            <xdr:cNvSpPr>
              <a:spLocks noChangeShapeType="1"/>
            </xdr:cNvSpPr>
          </xdr:nvSpPr>
          <xdr:spPr bwMode="auto">
            <a:xfrm flipV="1">
              <a:off x="818" y="215"/>
              <a:ext cx="4"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clientData/>
  </xdr:twoCellAnchor>
  <xdr:twoCellAnchor>
    <xdr:from>
      <xdr:col>4</xdr:col>
      <xdr:colOff>190500</xdr:colOff>
      <xdr:row>1312</xdr:row>
      <xdr:rowOff>104775</xdr:rowOff>
    </xdr:from>
    <xdr:to>
      <xdr:col>13</xdr:col>
      <xdr:colOff>0</xdr:colOff>
      <xdr:row>1312</xdr:row>
      <xdr:rowOff>123825</xdr:rowOff>
    </xdr:to>
    <xdr:grpSp>
      <xdr:nvGrpSpPr>
        <xdr:cNvPr id="298" name="Group 3">
          <a:extLst>
            <a:ext uri="{FF2B5EF4-FFF2-40B4-BE49-F238E27FC236}">
              <a16:creationId xmlns:a16="http://schemas.microsoft.com/office/drawing/2014/main" id="{52737A17-9B3B-4178-A7E1-D463D140DFEF}"/>
            </a:ext>
          </a:extLst>
        </xdr:cNvPr>
        <xdr:cNvGrpSpPr>
          <a:grpSpLocks/>
        </xdr:cNvGrpSpPr>
      </xdr:nvGrpSpPr>
      <xdr:grpSpPr bwMode="auto">
        <a:xfrm>
          <a:off x="3209925" y="190776225"/>
          <a:ext cx="5295900" cy="19050"/>
          <a:chOff x="346" y="215"/>
          <a:chExt cx="528" cy="2"/>
        </a:xfrm>
      </xdr:grpSpPr>
      <xdr:grpSp>
        <xdr:nvGrpSpPr>
          <xdr:cNvPr id="299" name="Group 4">
            <a:extLst>
              <a:ext uri="{FF2B5EF4-FFF2-40B4-BE49-F238E27FC236}">
                <a16:creationId xmlns:a16="http://schemas.microsoft.com/office/drawing/2014/main" id="{151B9ABE-BD72-50F2-0833-1C4E36332231}"/>
              </a:ext>
            </a:extLst>
          </xdr:cNvPr>
          <xdr:cNvGrpSpPr>
            <a:grpSpLocks/>
          </xdr:cNvGrpSpPr>
        </xdr:nvGrpSpPr>
        <xdr:grpSpPr bwMode="auto">
          <a:xfrm>
            <a:off x="406" y="215"/>
            <a:ext cx="35" cy="2"/>
            <a:chOff x="406" y="215"/>
            <a:chExt cx="35" cy="2"/>
          </a:xfrm>
        </xdr:grpSpPr>
        <xdr:sp macro="" textlink="">
          <xdr:nvSpPr>
            <xdr:cNvPr id="333" name="Line 5">
              <a:extLst>
                <a:ext uri="{FF2B5EF4-FFF2-40B4-BE49-F238E27FC236}">
                  <a16:creationId xmlns:a16="http://schemas.microsoft.com/office/drawing/2014/main" id="{D3DF3F3E-1C90-30DD-3FD1-8E65648229C6}"/>
                </a:ext>
              </a:extLst>
            </xdr:cNvPr>
            <xdr:cNvSpPr>
              <a:spLocks noChangeShapeType="1"/>
            </xdr:cNvSpPr>
          </xdr:nvSpPr>
          <xdr:spPr bwMode="auto">
            <a:xfrm>
              <a:off x="441"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334" name="Line 6">
              <a:extLst>
                <a:ext uri="{FF2B5EF4-FFF2-40B4-BE49-F238E27FC236}">
                  <a16:creationId xmlns:a16="http://schemas.microsoft.com/office/drawing/2014/main" id="{9AE15F4B-9248-ECB6-CDE0-A9E692B6CCA0}"/>
                </a:ext>
              </a:extLst>
            </xdr:cNvPr>
            <xdr:cNvSpPr>
              <a:spLocks noChangeShapeType="1"/>
            </xdr:cNvSpPr>
          </xdr:nvSpPr>
          <xdr:spPr bwMode="auto">
            <a:xfrm>
              <a:off x="406" y="215"/>
              <a:ext cx="3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300" name="Group 7">
            <a:extLst>
              <a:ext uri="{FF2B5EF4-FFF2-40B4-BE49-F238E27FC236}">
                <a16:creationId xmlns:a16="http://schemas.microsoft.com/office/drawing/2014/main" id="{723FD34C-6E04-3048-0174-8BA564F8F195}"/>
              </a:ext>
            </a:extLst>
          </xdr:cNvPr>
          <xdr:cNvGrpSpPr>
            <a:grpSpLocks/>
          </xdr:cNvGrpSpPr>
        </xdr:nvGrpSpPr>
        <xdr:grpSpPr bwMode="auto">
          <a:xfrm>
            <a:off x="346" y="215"/>
            <a:ext cx="26" cy="2"/>
            <a:chOff x="346" y="215"/>
            <a:chExt cx="26" cy="2"/>
          </a:xfrm>
        </xdr:grpSpPr>
        <xdr:sp macro="" textlink="">
          <xdr:nvSpPr>
            <xdr:cNvPr id="331" name="Line 8">
              <a:extLst>
                <a:ext uri="{FF2B5EF4-FFF2-40B4-BE49-F238E27FC236}">
                  <a16:creationId xmlns:a16="http://schemas.microsoft.com/office/drawing/2014/main" id="{08E05E57-C187-550D-AE69-B83583CAFE3E}"/>
                </a:ext>
              </a:extLst>
            </xdr:cNvPr>
            <xdr:cNvSpPr>
              <a:spLocks noChangeShapeType="1"/>
            </xdr:cNvSpPr>
          </xdr:nvSpPr>
          <xdr:spPr bwMode="auto">
            <a:xfrm>
              <a:off x="346"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332" name="Line 9">
              <a:extLst>
                <a:ext uri="{FF2B5EF4-FFF2-40B4-BE49-F238E27FC236}">
                  <a16:creationId xmlns:a16="http://schemas.microsoft.com/office/drawing/2014/main" id="{A70DFF40-0346-C93E-554E-2969F80BF8C9}"/>
                </a:ext>
              </a:extLst>
            </xdr:cNvPr>
            <xdr:cNvSpPr>
              <a:spLocks noChangeShapeType="1"/>
            </xdr:cNvSpPr>
          </xdr:nvSpPr>
          <xdr:spPr bwMode="auto">
            <a:xfrm>
              <a:off x="346" y="215"/>
              <a:ext cx="26"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301" name="Group 10">
            <a:extLst>
              <a:ext uri="{FF2B5EF4-FFF2-40B4-BE49-F238E27FC236}">
                <a16:creationId xmlns:a16="http://schemas.microsoft.com/office/drawing/2014/main" id="{8E5FDE14-A3D7-F28B-21BA-981BE604C93D}"/>
              </a:ext>
            </a:extLst>
          </xdr:cNvPr>
          <xdr:cNvGrpSpPr>
            <a:grpSpLocks/>
          </xdr:cNvGrpSpPr>
        </xdr:nvGrpSpPr>
        <xdr:grpSpPr bwMode="auto">
          <a:xfrm>
            <a:off x="525" y="215"/>
            <a:ext cx="35" cy="2"/>
            <a:chOff x="406" y="215"/>
            <a:chExt cx="35" cy="2"/>
          </a:xfrm>
        </xdr:grpSpPr>
        <xdr:sp macro="" textlink="">
          <xdr:nvSpPr>
            <xdr:cNvPr id="329" name="Line 11">
              <a:extLst>
                <a:ext uri="{FF2B5EF4-FFF2-40B4-BE49-F238E27FC236}">
                  <a16:creationId xmlns:a16="http://schemas.microsoft.com/office/drawing/2014/main" id="{7D2B63A5-158E-27B9-BD2C-E92A7CBAB0B3}"/>
                </a:ext>
              </a:extLst>
            </xdr:cNvPr>
            <xdr:cNvSpPr>
              <a:spLocks noChangeShapeType="1"/>
            </xdr:cNvSpPr>
          </xdr:nvSpPr>
          <xdr:spPr bwMode="auto">
            <a:xfrm>
              <a:off x="441"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330" name="Line 12">
              <a:extLst>
                <a:ext uri="{FF2B5EF4-FFF2-40B4-BE49-F238E27FC236}">
                  <a16:creationId xmlns:a16="http://schemas.microsoft.com/office/drawing/2014/main" id="{49AA3701-D211-BF6D-AAA6-50A180B1AC86}"/>
                </a:ext>
              </a:extLst>
            </xdr:cNvPr>
            <xdr:cNvSpPr>
              <a:spLocks noChangeShapeType="1"/>
            </xdr:cNvSpPr>
          </xdr:nvSpPr>
          <xdr:spPr bwMode="auto">
            <a:xfrm>
              <a:off x="406" y="215"/>
              <a:ext cx="3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302" name="Group 13">
            <a:extLst>
              <a:ext uri="{FF2B5EF4-FFF2-40B4-BE49-F238E27FC236}">
                <a16:creationId xmlns:a16="http://schemas.microsoft.com/office/drawing/2014/main" id="{F1A19200-9A42-B302-BA1B-5094AC68C13C}"/>
              </a:ext>
            </a:extLst>
          </xdr:cNvPr>
          <xdr:cNvGrpSpPr>
            <a:grpSpLocks/>
          </xdr:cNvGrpSpPr>
        </xdr:nvGrpSpPr>
        <xdr:grpSpPr bwMode="auto">
          <a:xfrm>
            <a:off x="470" y="215"/>
            <a:ext cx="26" cy="2"/>
            <a:chOff x="346" y="215"/>
            <a:chExt cx="26" cy="2"/>
          </a:xfrm>
        </xdr:grpSpPr>
        <xdr:sp macro="" textlink="">
          <xdr:nvSpPr>
            <xdr:cNvPr id="327" name="Line 14">
              <a:extLst>
                <a:ext uri="{FF2B5EF4-FFF2-40B4-BE49-F238E27FC236}">
                  <a16:creationId xmlns:a16="http://schemas.microsoft.com/office/drawing/2014/main" id="{3E2C1B3C-37A7-1FF3-81CA-87C77F20C621}"/>
                </a:ext>
              </a:extLst>
            </xdr:cNvPr>
            <xdr:cNvSpPr>
              <a:spLocks noChangeShapeType="1"/>
            </xdr:cNvSpPr>
          </xdr:nvSpPr>
          <xdr:spPr bwMode="auto">
            <a:xfrm>
              <a:off x="346"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328" name="Line 15">
              <a:extLst>
                <a:ext uri="{FF2B5EF4-FFF2-40B4-BE49-F238E27FC236}">
                  <a16:creationId xmlns:a16="http://schemas.microsoft.com/office/drawing/2014/main" id="{2202082A-0FB3-67A2-CCB4-920A8A9F1A48}"/>
                </a:ext>
              </a:extLst>
            </xdr:cNvPr>
            <xdr:cNvSpPr>
              <a:spLocks noChangeShapeType="1"/>
            </xdr:cNvSpPr>
          </xdr:nvSpPr>
          <xdr:spPr bwMode="auto">
            <a:xfrm>
              <a:off x="346" y="215"/>
              <a:ext cx="26"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303" name="Group 16">
            <a:extLst>
              <a:ext uri="{FF2B5EF4-FFF2-40B4-BE49-F238E27FC236}">
                <a16:creationId xmlns:a16="http://schemas.microsoft.com/office/drawing/2014/main" id="{1A3B3B8A-97EB-99DD-F657-8C6B58D62227}"/>
              </a:ext>
            </a:extLst>
          </xdr:cNvPr>
          <xdr:cNvGrpSpPr>
            <a:grpSpLocks/>
          </xdr:cNvGrpSpPr>
        </xdr:nvGrpSpPr>
        <xdr:grpSpPr bwMode="auto">
          <a:xfrm>
            <a:off x="766" y="215"/>
            <a:ext cx="35" cy="2"/>
            <a:chOff x="406" y="215"/>
            <a:chExt cx="35" cy="2"/>
          </a:xfrm>
        </xdr:grpSpPr>
        <xdr:sp macro="" textlink="">
          <xdr:nvSpPr>
            <xdr:cNvPr id="325" name="Line 17">
              <a:extLst>
                <a:ext uri="{FF2B5EF4-FFF2-40B4-BE49-F238E27FC236}">
                  <a16:creationId xmlns:a16="http://schemas.microsoft.com/office/drawing/2014/main" id="{3FD8482F-668E-0A96-90CC-9CE6F9AED83D}"/>
                </a:ext>
              </a:extLst>
            </xdr:cNvPr>
            <xdr:cNvSpPr>
              <a:spLocks noChangeShapeType="1"/>
            </xdr:cNvSpPr>
          </xdr:nvSpPr>
          <xdr:spPr bwMode="auto">
            <a:xfrm>
              <a:off x="441"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326" name="Line 18">
              <a:extLst>
                <a:ext uri="{FF2B5EF4-FFF2-40B4-BE49-F238E27FC236}">
                  <a16:creationId xmlns:a16="http://schemas.microsoft.com/office/drawing/2014/main" id="{CF492687-86DC-584C-A43F-548D3FFE05DF}"/>
                </a:ext>
              </a:extLst>
            </xdr:cNvPr>
            <xdr:cNvSpPr>
              <a:spLocks noChangeShapeType="1"/>
            </xdr:cNvSpPr>
          </xdr:nvSpPr>
          <xdr:spPr bwMode="auto">
            <a:xfrm>
              <a:off x="406" y="215"/>
              <a:ext cx="3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304" name="Group 19">
            <a:extLst>
              <a:ext uri="{FF2B5EF4-FFF2-40B4-BE49-F238E27FC236}">
                <a16:creationId xmlns:a16="http://schemas.microsoft.com/office/drawing/2014/main" id="{041AAA16-0AE6-67C8-29C4-F1FFD5714DAD}"/>
              </a:ext>
            </a:extLst>
          </xdr:cNvPr>
          <xdr:cNvGrpSpPr>
            <a:grpSpLocks/>
          </xdr:cNvGrpSpPr>
        </xdr:nvGrpSpPr>
        <xdr:grpSpPr bwMode="auto">
          <a:xfrm>
            <a:off x="718" y="215"/>
            <a:ext cx="26" cy="2"/>
            <a:chOff x="346" y="215"/>
            <a:chExt cx="26" cy="2"/>
          </a:xfrm>
        </xdr:grpSpPr>
        <xdr:sp macro="" textlink="">
          <xdr:nvSpPr>
            <xdr:cNvPr id="323" name="Line 20">
              <a:extLst>
                <a:ext uri="{FF2B5EF4-FFF2-40B4-BE49-F238E27FC236}">
                  <a16:creationId xmlns:a16="http://schemas.microsoft.com/office/drawing/2014/main" id="{91FE7A63-BB74-83E9-4492-045FD8689F84}"/>
                </a:ext>
              </a:extLst>
            </xdr:cNvPr>
            <xdr:cNvSpPr>
              <a:spLocks noChangeShapeType="1"/>
            </xdr:cNvSpPr>
          </xdr:nvSpPr>
          <xdr:spPr bwMode="auto">
            <a:xfrm>
              <a:off x="346"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324" name="Line 21">
              <a:extLst>
                <a:ext uri="{FF2B5EF4-FFF2-40B4-BE49-F238E27FC236}">
                  <a16:creationId xmlns:a16="http://schemas.microsoft.com/office/drawing/2014/main" id="{6E836879-38D2-34C0-52C6-1C5390444283}"/>
                </a:ext>
              </a:extLst>
            </xdr:cNvPr>
            <xdr:cNvSpPr>
              <a:spLocks noChangeShapeType="1"/>
            </xdr:cNvSpPr>
          </xdr:nvSpPr>
          <xdr:spPr bwMode="auto">
            <a:xfrm>
              <a:off x="346" y="215"/>
              <a:ext cx="26"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305" name="Group 22">
            <a:extLst>
              <a:ext uri="{FF2B5EF4-FFF2-40B4-BE49-F238E27FC236}">
                <a16:creationId xmlns:a16="http://schemas.microsoft.com/office/drawing/2014/main" id="{E796C79E-00D9-B10A-446B-F327F6211F6C}"/>
              </a:ext>
            </a:extLst>
          </xdr:cNvPr>
          <xdr:cNvGrpSpPr>
            <a:grpSpLocks/>
          </xdr:cNvGrpSpPr>
        </xdr:nvGrpSpPr>
        <xdr:grpSpPr bwMode="auto">
          <a:xfrm>
            <a:off x="616" y="215"/>
            <a:ext cx="9" cy="2"/>
            <a:chOff x="616" y="215"/>
            <a:chExt cx="9" cy="2"/>
          </a:xfrm>
        </xdr:grpSpPr>
        <xdr:sp macro="" textlink="">
          <xdr:nvSpPr>
            <xdr:cNvPr id="321" name="Line 23">
              <a:extLst>
                <a:ext uri="{FF2B5EF4-FFF2-40B4-BE49-F238E27FC236}">
                  <a16:creationId xmlns:a16="http://schemas.microsoft.com/office/drawing/2014/main" id="{8EEB4F58-D5A9-2FC8-7ADB-518CE034733C}"/>
                </a:ext>
              </a:extLst>
            </xdr:cNvPr>
            <xdr:cNvSpPr>
              <a:spLocks noChangeShapeType="1"/>
            </xdr:cNvSpPr>
          </xdr:nvSpPr>
          <xdr:spPr bwMode="auto">
            <a:xfrm>
              <a:off x="625"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322" name="Line 24">
              <a:extLst>
                <a:ext uri="{FF2B5EF4-FFF2-40B4-BE49-F238E27FC236}">
                  <a16:creationId xmlns:a16="http://schemas.microsoft.com/office/drawing/2014/main" id="{CE50C85D-9A27-2E0F-613F-99DAE1CE48D6}"/>
                </a:ext>
              </a:extLst>
            </xdr:cNvPr>
            <xdr:cNvSpPr>
              <a:spLocks noChangeShapeType="1"/>
            </xdr:cNvSpPr>
          </xdr:nvSpPr>
          <xdr:spPr bwMode="auto">
            <a:xfrm flipV="1">
              <a:off x="616" y="215"/>
              <a:ext cx="9"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306" name="Group 25">
            <a:extLst>
              <a:ext uri="{FF2B5EF4-FFF2-40B4-BE49-F238E27FC236}">
                <a16:creationId xmlns:a16="http://schemas.microsoft.com/office/drawing/2014/main" id="{AB32FFBE-E0B1-E605-9537-93B61FBE071A}"/>
              </a:ext>
            </a:extLst>
          </xdr:cNvPr>
          <xdr:cNvGrpSpPr>
            <a:grpSpLocks/>
          </xdr:cNvGrpSpPr>
        </xdr:nvGrpSpPr>
        <xdr:grpSpPr bwMode="auto">
          <a:xfrm>
            <a:off x="579" y="215"/>
            <a:ext cx="9" cy="2"/>
            <a:chOff x="579" y="215"/>
            <a:chExt cx="9" cy="2"/>
          </a:xfrm>
        </xdr:grpSpPr>
        <xdr:sp macro="" textlink="">
          <xdr:nvSpPr>
            <xdr:cNvPr id="319" name="Line 26">
              <a:extLst>
                <a:ext uri="{FF2B5EF4-FFF2-40B4-BE49-F238E27FC236}">
                  <a16:creationId xmlns:a16="http://schemas.microsoft.com/office/drawing/2014/main" id="{B888450A-34A9-62EF-4834-67A8BE954FED}"/>
                </a:ext>
              </a:extLst>
            </xdr:cNvPr>
            <xdr:cNvSpPr>
              <a:spLocks noChangeShapeType="1"/>
            </xdr:cNvSpPr>
          </xdr:nvSpPr>
          <xdr:spPr bwMode="auto">
            <a:xfrm>
              <a:off x="579"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320" name="Line 27">
              <a:extLst>
                <a:ext uri="{FF2B5EF4-FFF2-40B4-BE49-F238E27FC236}">
                  <a16:creationId xmlns:a16="http://schemas.microsoft.com/office/drawing/2014/main" id="{25F5F128-5770-1588-3DD0-338DBEFB48B5}"/>
                </a:ext>
              </a:extLst>
            </xdr:cNvPr>
            <xdr:cNvSpPr>
              <a:spLocks noChangeShapeType="1"/>
            </xdr:cNvSpPr>
          </xdr:nvSpPr>
          <xdr:spPr bwMode="auto">
            <a:xfrm flipV="1">
              <a:off x="579" y="215"/>
              <a:ext cx="9"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307" name="Group 28">
            <a:extLst>
              <a:ext uri="{FF2B5EF4-FFF2-40B4-BE49-F238E27FC236}">
                <a16:creationId xmlns:a16="http://schemas.microsoft.com/office/drawing/2014/main" id="{B97AC7B7-3797-6EB6-5C68-036C7E18D1B0}"/>
              </a:ext>
            </a:extLst>
          </xdr:cNvPr>
          <xdr:cNvGrpSpPr>
            <a:grpSpLocks/>
          </xdr:cNvGrpSpPr>
        </xdr:nvGrpSpPr>
        <xdr:grpSpPr bwMode="auto">
          <a:xfrm>
            <a:off x="642" y="215"/>
            <a:ext cx="9" cy="2"/>
            <a:chOff x="579" y="215"/>
            <a:chExt cx="9" cy="2"/>
          </a:xfrm>
        </xdr:grpSpPr>
        <xdr:sp macro="" textlink="">
          <xdr:nvSpPr>
            <xdr:cNvPr id="317" name="Line 29">
              <a:extLst>
                <a:ext uri="{FF2B5EF4-FFF2-40B4-BE49-F238E27FC236}">
                  <a16:creationId xmlns:a16="http://schemas.microsoft.com/office/drawing/2014/main" id="{9A4AF13E-EE65-26EE-07A4-B254EAFD5060}"/>
                </a:ext>
              </a:extLst>
            </xdr:cNvPr>
            <xdr:cNvSpPr>
              <a:spLocks noChangeShapeType="1"/>
            </xdr:cNvSpPr>
          </xdr:nvSpPr>
          <xdr:spPr bwMode="auto">
            <a:xfrm>
              <a:off x="579"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318" name="Line 30">
              <a:extLst>
                <a:ext uri="{FF2B5EF4-FFF2-40B4-BE49-F238E27FC236}">
                  <a16:creationId xmlns:a16="http://schemas.microsoft.com/office/drawing/2014/main" id="{105361EF-28A8-76DC-F952-B883EC82B692}"/>
                </a:ext>
              </a:extLst>
            </xdr:cNvPr>
            <xdr:cNvSpPr>
              <a:spLocks noChangeShapeType="1"/>
            </xdr:cNvSpPr>
          </xdr:nvSpPr>
          <xdr:spPr bwMode="auto">
            <a:xfrm flipV="1">
              <a:off x="579" y="215"/>
              <a:ext cx="9"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308" name="Group 31">
            <a:extLst>
              <a:ext uri="{FF2B5EF4-FFF2-40B4-BE49-F238E27FC236}">
                <a16:creationId xmlns:a16="http://schemas.microsoft.com/office/drawing/2014/main" id="{885EEA69-889A-C273-FBC1-B018D3F21800}"/>
              </a:ext>
            </a:extLst>
          </xdr:cNvPr>
          <xdr:cNvGrpSpPr>
            <a:grpSpLocks/>
          </xdr:cNvGrpSpPr>
        </xdr:nvGrpSpPr>
        <xdr:grpSpPr bwMode="auto">
          <a:xfrm>
            <a:off x="677" y="215"/>
            <a:ext cx="9" cy="2"/>
            <a:chOff x="616" y="215"/>
            <a:chExt cx="9" cy="2"/>
          </a:xfrm>
        </xdr:grpSpPr>
        <xdr:sp macro="" textlink="">
          <xdr:nvSpPr>
            <xdr:cNvPr id="315" name="Line 32">
              <a:extLst>
                <a:ext uri="{FF2B5EF4-FFF2-40B4-BE49-F238E27FC236}">
                  <a16:creationId xmlns:a16="http://schemas.microsoft.com/office/drawing/2014/main" id="{4E0743A0-D90C-FB5C-8005-8022D64D2237}"/>
                </a:ext>
              </a:extLst>
            </xdr:cNvPr>
            <xdr:cNvSpPr>
              <a:spLocks noChangeShapeType="1"/>
            </xdr:cNvSpPr>
          </xdr:nvSpPr>
          <xdr:spPr bwMode="auto">
            <a:xfrm>
              <a:off x="625"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316" name="Line 33">
              <a:extLst>
                <a:ext uri="{FF2B5EF4-FFF2-40B4-BE49-F238E27FC236}">
                  <a16:creationId xmlns:a16="http://schemas.microsoft.com/office/drawing/2014/main" id="{8DC3C913-A357-7C44-2F16-291BB58A70B1}"/>
                </a:ext>
              </a:extLst>
            </xdr:cNvPr>
            <xdr:cNvSpPr>
              <a:spLocks noChangeShapeType="1"/>
            </xdr:cNvSpPr>
          </xdr:nvSpPr>
          <xdr:spPr bwMode="auto">
            <a:xfrm flipV="1">
              <a:off x="616" y="215"/>
              <a:ext cx="9"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309" name="Group 34">
            <a:extLst>
              <a:ext uri="{FF2B5EF4-FFF2-40B4-BE49-F238E27FC236}">
                <a16:creationId xmlns:a16="http://schemas.microsoft.com/office/drawing/2014/main" id="{5374BBC1-6B09-C42C-7896-86DDB618AB41}"/>
              </a:ext>
            </a:extLst>
          </xdr:cNvPr>
          <xdr:cNvGrpSpPr>
            <a:grpSpLocks/>
          </xdr:cNvGrpSpPr>
        </xdr:nvGrpSpPr>
        <xdr:grpSpPr bwMode="auto">
          <a:xfrm>
            <a:off x="870" y="215"/>
            <a:ext cx="4" cy="2"/>
            <a:chOff x="870" y="215"/>
            <a:chExt cx="4" cy="2"/>
          </a:xfrm>
        </xdr:grpSpPr>
        <xdr:sp macro="" textlink="">
          <xdr:nvSpPr>
            <xdr:cNvPr id="313" name="Line 35">
              <a:extLst>
                <a:ext uri="{FF2B5EF4-FFF2-40B4-BE49-F238E27FC236}">
                  <a16:creationId xmlns:a16="http://schemas.microsoft.com/office/drawing/2014/main" id="{DCEE519C-F20F-7C3C-DE22-9C0B29FEF7F0}"/>
                </a:ext>
              </a:extLst>
            </xdr:cNvPr>
            <xdr:cNvSpPr>
              <a:spLocks noChangeShapeType="1"/>
            </xdr:cNvSpPr>
          </xdr:nvSpPr>
          <xdr:spPr bwMode="auto">
            <a:xfrm>
              <a:off x="874"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314" name="Line 36">
              <a:extLst>
                <a:ext uri="{FF2B5EF4-FFF2-40B4-BE49-F238E27FC236}">
                  <a16:creationId xmlns:a16="http://schemas.microsoft.com/office/drawing/2014/main" id="{9EB860C8-56FE-CDDD-A028-1AAD2243E0F9}"/>
                </a:ext>
              </a:extLst>
            </xdr:cNvPr>
            <xdr:cNvSpPr>
              <a:spLocks noChangeShapeType="1"/>
            </xdr:cNvSpPr>
          </xdr:nvSpPr>
          <xdr:spPr bwMode="auto">
            <a:xfrm flipV="1">
              <a:off x="870" y="215"/>
              <a:ext cx="4"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310" name="Group 37">
            <a:extLst>
              <a:ext uri="{FF2B5EF4-FFF2-40B4-BE49-F238E27FC236}">
                <a16:creationId xmlns:a16="http://schemas.microsoft.com/office/drawing/2014/main" id="{E7A9F5EF-06C8-E43B-C15E-D32A92BC20B4}"/>
              </a:ext>
            </a:extLst>
          </xdr:cNvPr>
          <xdr:cNvGrpSpPr>
            <a:grpSpLocks/>
          </xdr:cNvGrpSpPr>
        </xdr:nvGrpSpPr>
        <xdr:grpSpPr bwMode="auto">
          <a:xfrm>
            <a:off x="818" y="215"/>
            <a:ext cx="4" cy="2"/>
            <a:chOff x="818" y="215"/>
            <a:chExt cx="4" cy="2"/>
          </a:xfrm>
        </xdr:grpSpPr>
        <xdr:sp macro="" textlink="">
          <xdr:nvSpPr>
            <xdr:cNvPr id="311" name="Line 38">
              <a:extLst>
                <a:ext uri="{FF2B5EF4-FFF2-40B4-BE49-F238E27FC236}">
                  <a16:creationId xmlns:a16="http://schemas.microsoft.com/office/drawing/2014/main" id="{A1805D88-FC1E-A3D1-3DF6-E6C219C13363}"/>
                </a:ext>
              </a:extLst>
            </xdr:cNvPr>
            <xdr:cNvSpPr>
              <a:spLocks noChangeShapeType="1"/>
            </xdr:cNvSpPr>
          </xdr:nvSpPr>
          <xdr:spPr bwMode="auto">
            <a:xfrm>
              <a:off x="818"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312" name="Line 39">
              <a:extLst>
                <a:ext uri="{FF2B5EF4-FFF2-40B4-BE49-F238E27FC236}">
                  <a16:creationId xmlns:a16="http://schemas.microsoft.com/office/drawing/2014/main" id="{B351C04D-639D-2B8F-DA38-6763E30B6BE2}"/>
                </a:ext>
              </a:extLst>
            </xdr:cNvPr>
            <xdr:cNvSpPr>
              <a:spLocks noChangeShapeType="1"/>
            </xdr:cNvSpPr>
          </xdr:nvSpPr>
          <xdr:spPr bwMode="auto">
            <a:xfrm flipV="1">
              <a:off x="818" y="215"/>
              <a:ext cx="4"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clientData/>
  </xdr:twoCellAnchor>
  <xdr:twoCellAnchor>
    <xdr:from>
      <xdr:col>4</xdr:col>
      <xdr:colOff>190500</xdr:colOff>
      <xdr:row>1373</xdr:row>
      <xdr:rowOff>104775</xdr:rowOff>
    </xdr:from>
    <xdr:to>
      <xdr:col>13</xdr:col>
      <xdr:colOff>0</xdr:colOff>
      <xdr:row>1373</xdr:row>
      <xdr:rowOff>123825</xdr:rowOff>
    </xdr:to>
    <xdr:grpSp>
      <xdr:nvGrpSpPr>
        <xdr:cNvPr id="335" name="Group 3">
          <a:extLst>
            <a:ext uri="{FF2B5EF4-FFF2-40B4-BE49-F238E27FC236}">
              <a16:creationId xmlns:a16="http://schemas.microsoft.com/office/drawing/2014/main" id="{22543CFD-6234-495C-8519-23E0BD50EF62}"/>
            </a:ext>
          </a:extLst>
        </xdr:cNvPr>
        <xdr:cNvGrpSpPr>
          <a:grpSpLocks/>
        </xdr:cNvGrpSpPr>
      </xdr:nvGrpSpPr>
      <xdr:grpSpPr bwMode="auto">
        <a:xfrm>
          <a:off x="3209925" y="200901300"/>
          <a:ext cx="5295900" cy="19050"/>
          <a:chOff x="346" y="215"/>
          <a:chExt cx="528" cy="2"/>
        </a:xfrm>
      </xdr:grpSpPr>
      <xdr:grpSp>
        <xdr:nvGrpSpPr>
          <xdr:cNvPr id="336" name="Group 4">
            <a:extLst>
              <a:ext uri="{FF2B5EF4-FFF2-40B4-BE49-F238E27FC236}">
                <a16:creationId xmlns:a16="http://schemas.microsoft.com/office/drawing/2014/main" id="{87C12D88-41B0-C401-532D-1D650D212F66}"/>
              </a:ext>
            </a:extLst>
          </xdr:cNvPr>
          <xdr:cNvGrpSpPr>
            <a:grpSpLocks/>
          </xdr:cNvGrpSpPr>
        </xdr:nvGrpSpPr>
        <xdr:grpSpPr bwMode="auto">
          <a:xfrm>
            <a:off x="406" y="215"/>
            <a:ext cx="35" cy="2"/>
            <a:chOff x="406" y="215"/>
            <a:chExt cx="35" cy="2"/>
          </a:xfrm>
        </xdr:grpSpPr>
        <xdr:sp macro="" textlink="">
          <xdr:nvSpPr>
            <xdr:cNvPr id="370" name="Line 5">
              <a:extLst>
                <a:ext uri="{FF2B5EF4-FFF2-40B4-BE49-F238E27FC236}">
                  <a16:creationId xmlns:a16="http://schemas.microsoft.com/office/drawing/2014/main" id="{8ED9C361-4B40-4D96-17EB-BF5BC2A0CE72}"/>
                </a:ext>
              </a:extLst>
            </xdr:cNvPr>
            <xdr:cNvSpPr>
              <a:spLocks noChangeShapeType="1"/>
            </xdr:cNvSpPr>
          </xdr:nvSpPr>
          <xdr:spPr bwMode="auto">
            <a:xfrm>
              <a:off x="441"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371" name="Line 6">
              <a:extLst>
                <a:ext uri="{FF2B5EF4-FFF2-40B4-BE49-F238E27FC236}">
                  <a16:creationId xmlns:a16="http://schemas.microsoft.com/office/drawing/2014/main" id="{FDC9F41A-D22D-EDDB-AB80-7FC118EC5C1E}"/>
                </a:ext>
              </a:extLst>
            </xdr:cNvPr>
            <xdr:cNvSpPr>
              <a:spLocks noChangeShapeType="1"/>
            </xdr:cNvSpPr>
          </xdr:nvSpPr>
          <xdr:spPr bwMode="auto">
            <a:xfrm>
              <a:off x="406" y="215"/>
              <a:ext cx="3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337" name="Group 7">
            <a:extLst>
              <a:ext uri="{FF2B5EF4-FFF2-40B4-BE49-F238E27FC236}">
                <a16:creationId xmlns:a16="http://schemas.microsoft.com/office/drawing/2014/main" id="{448902F8-A14F-BB23-9247-9088B3558100}"/>
              </a:ext>
            </a:extLst>
          </xdr:cNvPr>
          <xdr:cNvGrpSpPr>
            <a:grpSpLocks/>
          </xdr:cNvGrpSpPr>
        </xdr:nvGrpSpPr>
        <xdr:grpSpPr bwMode="auto">
          <a:xfrm>
            <a:off x="346" y="215"/>
            <a:ext cx="26" cy="2"/>
            <a:chOff x="346" y="215"/>
            <a:chExt cx="26" cy="2"/>
          </a:xfrm>
        </xdr:grpSpPr>
        <xdr:sp macro="" textlink="">
          <xdr:nvSpPr>
            <xdr:cNvPr id="368" name="Line 8">
              <a:extLst>
                <a:ext uri="{FF2B5EF4-FFF2-40B4-BE49-F238E27FC236}">
                  <a16:creationId xmlns:a16="http://schemas.microsoft.com/office/drawing/2014/main" id="{2B26B7C3-9BEF-3242-1110-3BD94FF8B72E}"/>
                </a:ext>
              </a:extLst>
            </xdr:cNvPr>
            <xdr:cNvSpPr>
              <a:spLocks noChangeShapeType="1"/>
            </xdr:cNvSpPr>
          </xdr:nvSpPr>
          <xdr:spPr bwMode="auto">
            <a:xfrm>
              <a:off x="346"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369" name="Line 9">
              <a:extLst>
                <a:ext uri="{FF2B5EF4-FFF2-40B4-BE49-F238E27FC236}">
                  <a16:creationId xmlns:a16="http://schemas.microsoft.com/office/drawing/2014/main" id="{7AB458B2-7DF1-8CC8-AAAC-6A09D3251591}"/>
                </a:ext>
              </a:extLst>
            </xdr:cNvPr>
            <xdr:cNvSpPr>
              <a:spLocks noChangeShapeType="1"/>
            </xdr:cNvSpPr>
          </xdr:nvSpPr>
          <xdr:spPr bwMode="auto">
            <a:xfrm>
              <a:off x="346" y="215"/>
              <a:ext cx="26"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338" name="Group 10">
            <a:extLst>
              <a:ext uri="{FF2B5EF4-FFF2-40B4-BE49-F238E27FC236}">
                <a16:creationId xmlns:a16="http://schemas.microsoft.com/office/drawing/2014/main" id="{F9469246-A280-506D-7749-365960434BBB}"/>
              </a:ext>
            </a:extLst>
          </xdr:cNvPr>
          <xdr:cNvGrpSpPr>
            <a:grpSpLocks/>
          </xdr:cNvGrpSpPr>
        </xdr:nvGrpSpPr>
        <xdr:grpSpPr bwMode="auto">
          <a:xfrm>
            <a:off x="525" y="215"/>
            <a:ext cx="35" cy="2"/>
            <a:chOff x="406" y="215"/>
            <a:chExt cx="35" cy="2"/>
          </a:xfrm>
        </xdr:grpSpPr>
        <xdr:sp macro="" textlink="">
          <xdr:nvSpPr>
            <xdr:cNvPr id="366" name="Line 11">
              <a:extLst>
                <a:ext uri="{FF2B5EF4-FFF2-40B4-BE49-F238E27FC236}">
                  <a16:creationId xmlns:a16="http://schemas.microsoft.com/office/drawing/2014/main" id="{4F1AFBA1-AFB8-5D22-CEF3-A19FF085223A}"/>
                </a:ext>
              </a:extLst>
            </xdr:cNvPr>
            <xdr:cNvSpPr>
              <a:spLocks noChangeShapeType="1"/>
            </xdr:cNvSpPr>
          </xdr:nvSpPr>
          <xdr:spPr bwMode="auto">
            <a:xfrm>
              <a:off x="441"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367" name="Line 12">
              <a:extLst>
                <a:ext uri="{FF2B5EF4-FFF2-40B4-BE49-F238E27FC236}">
                  <a16:creationId xmlns:a16="http://schemas.microsoft.com/office/drawing/2014/main" id="{0F46D826-61E4-B350-AFF6-3A394E4EF1CB}"/>
                </a:ext>
              </a:extLst>
            </xdr:cNvPr>
            <xdr:cNvSpPr>
              <a:spLocks noChangeShapeType="1"/>
            </xdr:cNvSpPr>
          </xdr:nvSpPr>
          <xdr:spPr bwMode="auto">
            <a:xfrm>
              <a:off x="406" y="215"/>
              <a:ext cx="3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339" name="Group 13">
            <a:extLst>
              <a:ext uri="{FF2B5EF4-FFF2-40B4-BE49-F238E27FC236}">
                <a16:creationId xmlns:a16="http://schemas.microsoft.com/office/drawing/2014/main" id="{EC3F19EF-E710-514C-12CF-7D670E21B986}"/>
              </a:ext>
            </a:extLst>
          </xdr:cNvPr>
          <xdr:cNvGrpSpPr>
            <a:grpSpLocks/>
          </xdr:cNvGrpSpPr>
        </xdr:nvGrpSpPr>
        <xdr:grpSpPr bwMode="auto">
          <a:xfrm>
            <a:off x="470" y="215"/>
            <a:ext cx="26" cy="2"/>
            <a:chOff x="346" y="215"/>
            <a:chExt cx="26" cy="2"/>
          </a:xfrm>
        </xdr:grpSpPr>
        <xdr:sp macro="" textlink="">
          <xdr:nvSpPr>
            <xdr:cNvPr id="364" name="Line 14">
              <a:extLst>
                <a:ext uri="{FF2B5EF4-FFF2-40B4-BE49-F238E27FC236}">
                  <a16:creationId xmlns:a16="http://schemas.microsoft.com/office/drawing/2014/main" id="{3F39E8C5-D530-557D-4D17-8DE2E31FB875}"/>
                </a:ext>
              </a:extLst>
            </xdr:cNvPr>
            <xdr:cNvSpPr>
              <a:spLocks noChangeShapeType="1"/>
            </xdr:cNvSpPr>
          </xdr:nvSpPr>
          <xdr:spPr bwMode="auto">
            <a:xfrm>
              <a:off x="346"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365" name="Line 15">
              <a:extLst>
                <a:ext uri="{FF2B5EF4-FFF2-40B4-BE49-F238E27FC236}">
                  <a16:creationId xmlns:a16="http://schemas.microsoft.com/office/drawing/2014/main" id="{B4C56A0A-DB4E-9709-B168-D55B9AEEC706}"/>
                </a:ext>
              </a:extLst>
            </xdr:cNvPr>
            <xdr:cNvSpPr>
              <a:spLocks noChangeShapeType="1"/>
            </xdr:cNvSpPr>
          </xdr:nvSpPr>
          <xdr:spPr bwMode="auto">
            <a:xfrm>
              <a:off x="346" y="215"/>
              <a:ext cx="26"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340" name="Group 16">
            <a:extLst>
              <a:ext uri="{FF2B5EF4-FFF2-40B4-BE49-F238E27FC236}">
                <a16:creationId xmlns:a16="http://schemas.microsoft.com/office/drawing/2014/main" id="{E6844AAC-65F1-370D-FF2E-4B00FF0800E4}"/>
              </a:ext>
            </a:extLst>
          </xdr:cNvPr>
          <xdr:cNvGrpSpPr>
            <a:grpSpLocks/>
          </xdr:cNvGrpSpPr>
        </xdr:nvGrpSpPr>
        <xdr:grpSpPr bwMode="auto">
          <a:xfrm>
            <a:off x="766" y="215"/>
            <a:ext cx="35" cy="2"/>
            <a:chOff x="406" y="215"/>
            <a:chExt cx="35" cy="2"/>
          </a:xfrm>
        </xdr:grpSpPr>
        <xdr:sp macro="" textlink="">
          <xdr:nvSpPr>
            <xdr:cNvPr id="362" name="Line 17">
              <a:extLst>
                <a:ext uri="{FF2B5EF4-FFF2-40B4-BE49-F238E27FC236}">
                  <a16:creationId xmlns:a16="http://schemas.microsoft.com/office/drawing/2014/main" id="{63DDFED6-20A2-C764-2403-6BCECE8B1056}"/>
                </a:ext>
              </a:extLst>
            </xdr:cNvPr>
            <xdr:cNvSpPr>
              <a:spLocks noChangeShapeType="1"/>
            </xdr:cNvSpPr>
          </xdr:nvSpPr>
          <xdr:spPr bwMode="auto">
            <a:xfrm>
              <a:off x="441"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363" name="Line 18">
              <a:extLst>
                <a:ext uri="{FF2B5EF4-FFF2-40B4-BE49-F238E27FC236}">
                  <a16:creationId xmlns:a16="http://schemas.microsoft.com/office/drawing/2014/main" id="{265691AC-FF7A-98A0-E8AD-B1D273F5FA66}"/>
                </a:ext>
              </a:extLst>
            </xdr:cNvPr>
            <xdr:cNvSpPr>
              <a:spLocks noChangeShapeType="1"/>
            </xdr:cNvSpPr>
          </xdr:nvSpPr>
          <xdr:spPr bwMode="auto">
            <a:xfrm>
              <a:off x="406" y="215"/>
              <a:ext cx="3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341" name="Group 19">
            <a:extLst>
              <a:ext uri="{FF2B5EF4-FFF2-40B4-BE49-F238E27FC236}">
                <a16:creationId xmlns:a16="http://schemas.microsoft.com/office/drawing/2014/main" id="{196590A4-A680-A95D-4E2A-C90DAD543076}"/>
              </a:ext>
            </a:extLst>
          </xdr:cNvPr>
          <xdr:cNvGrpSpPr>
            <a:grpSpLocks/>
          </xdr:cNvGrpSpPr>
        </xdr:nvGrpSpPr>
        <xdr:grpSpPr bwMode="auto">
          <a:xfrm>
            <a:off x="718" y="215"/>
            <a:ext cx="26" cy="2"/>
            <a:chOff x="346" y="215"/>
            <a:chExt cx="26" cy="2"/>
          </a:xfrm>
        </xdr:grpSpPr>
        <xdr:sp macro="" textlink="">
          <xdr:nvSpPr>
            <xdr:cNvPr id="360" name="Line 20">
              <a:extLst>
                <a:ext uri="{FF2B5EF4-FFF2-40B4-BE49-F238E27FC236}">
                  <a16:creationId xmlns:a16="http://schemas.microsoft.com/office/drawing/2014/main" id="{4C6C1D3B-FC4B-05AA-B95A-6082070A547E}"/>
                </a:ext>
              </a:extLst>
            </xdr:cNvPr>
            <xdr:cNvSpPr>
              <a:spLocks noChangeShapeType="1"/>
            </xdr:cNvSpPr>
          </xdr:nvSpPr>
          <xdr:spPr bwMode="auto">
            <a:xfrm>
              <a:off x="346"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361" name="Line 21">
              <a:extLst>
                <a:ext uri="{FF2B5EF4-FFF2-40B4-BE49-F238E27FC236}">
                  <a16:creationId xmlns:a16="http://schemas.microsoft.com/office/drawing/2014/main" id="{EFEE4637-75BE-9AF0-6691-04C4B0468001}"/>
                </a:ext>
              </a:extLst>
            </xdr:cNvPr>
            <xdr:cNvSpPr>
              <a:spLocks noChangeShapeType="1"/>
            </xdr:cNvSpPr>
          </xdr:nvSpPr>
          <xdr:spPr bwMode="auto">
            <a:xfrm>
              <a:off x="346" y="215"/>
              <a:ext cx="26"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342" name="Group 22">
            <a:extLst>
              <a:ext uri="{FF2B5EF4-FFF2-40B4-BE49-F238E27FC236}">
                <a16:creationId xmlns:a16="http://schemas.microsoft.com/office/drawing/2014/main" id="{80BA1308-353D-D26E-E867-34EC22C4BE10}"/>
              </a:ext>
            </a:extLst>
          </xdr:cNvPr>
          <xdr:cNvGrpSpPr>
            <a:grpSpLocks/>
          </xdr:cNvGrpSpPr>
        </xdr:nvGrpSpPr>
        <xdr:grpSpPr bwMode="auto">
          <a:xfrm>
            <a:off x="616" y="215"/>
            <a:ext cx="9" cy="2"/>
            <a:chOff x="616" y="215"/>
            <a:chExt cx="9" cy="2"/>
          </a:xfrm>
        </xdr:grpSpPr>
        <xdr:sp macro="" textlink="">
          <xdr:nvSpPr>
            <xdr:cNvPr id="358" name="Line 23">
              <a:extLst>
                <a:ext uri="{FF2B5EF4-FFF2-40B4-BE49-F238E27FC236}">
                  <a16:creationId xmlns:a16="http://schemas.microsoft.com/office/drawing/2014/main" id="{ED4CA626-E9CC-43FD-ECE8-5D94E43D7D28}"/>
                </a:ext>
              </a:extLst>
            </xdr:cNvPr>
            <xdr:cNvSpPr>
              <a:spLocks noChangeShapeType="1"/>
            </xdr:cNvSpPr>
          </xdr:nvSpPr>
          <xdr:spPr bwMode="auto">
            <a:xfrm>
              <a:off x="625"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359" name="Line 24">
              <a:extLst>
                <a:ext uri="{FF2B5EF4-FFF2-40B4-BE49-F238E27FC236}">
                  <a16:creationId xmlns:a16="http://schemas.microsoft.com/office/drawing/2014/main" id="{E5B4136F-BDAD-324A-F557-20660350EC7A}"/>
                </a:ext>
              </a:extLst>
            </xdr:cNvPr>
            <xdr:cNvSpPr>
              <a:spLocks noChangeShapeType="1"/>
            </xdr:cNvSpPr>
          </xdr:nvSpPr>
          <xdr:spPr bwMode="auto">
            <a:xfrm flipV="1">
              <a:off x="616" y="215"/>
              <a:ext cx="9"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343" name="Group 25">
            <a:extLst>
              <a:ext uri="{FF2B5EF4-FFF2-40B4-BE49-F238E27FC236}">
                <a16:creationId xmlns:a16="http://schemas.microsoft.com/office/drawing/2014/main" id="{8028C878-4687-00FF-A5F0-5A4714BC1195}"/>
              </a:ext>
            </a:extLst>
          </xdr:cNvPr>
          <xdr:cNvGrpSpPr>
            <a:grpSpLocks/>
          </xdr:cNvGrpSpPr>
        </xdr:nvGrpSpPr>
        <xdr:grpSpPr bwMode="auto">
          <a:xfrm>
            <a:off x="579" y="215"/>
            <a:ext cx="9" cy="2"/>
            <a:chOff x="579" y="215"/>
            <a:chExt cx="9" cy="2"/>
          </a:xfrm>
        </xdr:grpSpPr>
        <xdr:sp macro="" textlink="">
          <xdr:nvSpPr>
            <xdr:cNvPr id="356" name="Line 26">
              <a:extLst>
                <a:ext uri="{FF2B5EF4-FFF2-40B4-BE49-F238E27FC236}">
                  <a16:creationId xmlns:a16="http://schemas.microsoft.com/office/drawing/2014/main" id="{E491D05B-A566-0BD9-2A7E-B69CAFCA12F8}"/>
                </a:ext>
              </a:extLst>
            </xdr:cNvPr>
            <xdr:cNvSpPr>
              <a:spLocks noChangeShapeType="1"/>
            </xdr:cNvSpPr>
          </xdr:nvSpPr>
          <xdr:spPr bwMode="auto">
            <a:xfrm>
              <a:off x="579"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357" name="Line 27">
              <a:extLst>
                <a:ext uri="{FF2B5EF4-FFF2-40B4-BE49-F238E27FC236}">
                  <a16:creationId xmlns:a16="http://schemas.microsoft.com/office/drawing/2014/main" id="{B6163B7A-DAC6-0FAF-577D-5C8CCF41161E}"/>
                </a:ext>
              </a:extLst>
            </xdr:cNvPr>
            <xdr:cNvSpPr>
              <a:spLocks noChangeShapeType="1"/>
            </xdr:cNvSpPr>
          </xdr:nvSpPr>
          <xdr:spPr bwMode="auto">
            <a:xfrm flipV="1">
              <a:off x="579" y="215"/>
              <a:ext cx="9"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344" name="Group 28">
            <a:extLst>
              <a:ext uri="{FF2B5EF4-FFF2-40B4-BE49-F238E27FC236}">
                <a16:creationId xmlns:a16="http://schemas.microsoft.com/office/drawing/2014/main" id="{4553E3F0-5822-5690-3F98-99BDEA69174E}"/>
              </a:ext>
            </a:extLst>
          </xdr:cNvPr>
          <xdr:cNvGrpSpPr>
            <a:grpSpLocks/>
          </xdr:cNvGrpSpPr>
        </xdr:nvGrpSpPr>
        <xdr:grpSpPr bwMode="auto">
          <a:xfrm>
            <a:off x="642" y="215"/>
            <a:ext cx="9" cy="2"/>
            <a:chOff x="579" y="215"/>
            <a:chExt cx="9" cy="2"/>
          </a:xfrm>
        </xdr:grpSpPr>
        <xdr:sp macro="" textlink="">
          <xdr:nvSpPr>
            <xdr:cNvPr id="354" name="Line 29">
              <a:extLst>
                <a:ext uri="{FF2B5EF4-FFF2-40B4-BE49-F238E27FC236}">
                  <a16:creationId xmlns:a16="http://schemas.microsoft.com/office/drawing/2014/main" id="{03623FDE-A99E-BFEE-F496-3CF460C2A5F1}"/>
                </a:ext>
              </a:extLst>
            </xdr:cNvPr>
            <xdr:cNvSpPr>
              <a:spLocks noChangeShapeType="1"/>
            </xdr:cNvSpPr>
          </xdr:nvSpPr>
          <xdr:spPr bwMode="auto">
            <a:xfrm>
              <a:off x="579"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355" name="Line 30">
              <a:extLst>
                <a:ext uri="{FF2B5EF4-FFF2-40B4-BE49-F238E27FC236}">
                  <a16:creationId xmlns:a16="http://schemas.microsoft.com/office/drawing/2014/main" id="{F06574CA-75E1-3228-69EC-AB256809AE4D}"/>
                </a:ext>
              </a:extLst>
            </xdr:cNvPr>
            <xdr:cNvSpPr>
              <a:spLocks noChangeShapeType="1"/>
            </xdr:cNvSpPr>
          </xdr:nvSpPr>
          <xdr:spPr bwMode="auto">
            <a:xfrm flipV="1">
              <a:off x="579" y="215"/>
              <a:ext cx="9"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345" name="Group 31">
            <a:extLst>
              <a:ext uri="{FF2B5EF4-FFF2-40B4-BE49-F238E27FC236}">
                <a16:creationId xmlns:a16="http://schemas.microsoft.com/office/drawing/2014/main" id="{941E5463-6AA3-36E8-07CC-F99F95FB452C}"/>
              </a:ext>
            </a:extLst>
          </xdr:cNvPr>
          <xdr:cNvGrpSpPr>
            <a:grpSpLocks/>
          </xdr:cNvGrpSpPr>
        </xdr:nvGrpSpPr>
        <xdr:grpSpPr bwMode="auto">
          <a:xfrm>
            <a:off x="677" y="215"/>
            <a:ext cx="9" cy="2"/>
            <a:chOff x="616" y="215"/>
            <a:chExt cx="9" cy="2"/>
          </a:xfrm>
        </xdr:grpSpPr>
        <xdr:sp macro="" textlink="">
          <xdr:nvSpPr>
            <xdr:cNvPr id="352" name="Line 32">
              <a:extLst>
                <a:ext uri="{FF2B5EF4-FFF2-40B4-BE49-F238E27FC236}">
                  <a16:creationId xmlns:a16="http://schemas.microsoft.com/office/drawing/2014/main" id="{0D8F8E1A-A13F-E05F-A4D9-21706FE4C656}"/>
                </a:ext>
              </a:extLst>
            </xdr:cNvPr>
            <xdr:cNvSpPr>
              <a:spLocks noChangeShapeType="1"/>
            </xdr:cNvSpPr>
          </xdr:nvSpPr>
          <xdr:spPr bwMode="auto">
            <a:xfrm>
              <a:off x="625"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353" name="Line 33">
              <a:extLst>
                <a:ext uri="{FF2B5EF4-FFF2-40B4-BE49-F238E27FC236}">
                  <a16:creationId xmlns:a16="http://schemas.microsoft.com/office/drawing/2014/main" id="{CEBEDC32-4166-A270-90A8-F274234FD960}"/>
                </a:ext>
              </a:extLst>
            </xdr:cNvPr>
            <xdr:cNvSpPr>
              <a:spLocks noChangeShapeType="1"/>
            </xdr:cNvSpPr>
          </xdr:nvSpPr>
          <xdr:spPr bwMode="auto">
            <a:xfrm flipV="1">
              <a:off x="616" y="215"/>
              <a:ext cx="9"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346" name="Group 34">
            <a:extLst>
              <a:ext uri="{FF2B5EF4-FFF2-40B4-BE49-F238E27FC236}">
                <a16:creationId xmlns:a16="http://schemas.microsoft.com/office/drawing/2014/main" id="{197072BE-C67F-ECAC-6831-929E65F207F7}"/>
              </a:ext>
            </a:extLst>
          </xdr:cNvPr>
          <xdr:cNvGrpSpPr>
            <a:grpSpLocks/>
          </xdr:cNvGrpSpPr>
        </xdr:nvGrpSpPr>
        <xdr:grpSpPr bwMode="auto">
          <a:xfrm>
            <a:off x="870" y="215"/>
            <a:ext cx="4" cy="2"/>
            <a:chOff x="870" y="215"/>
            <a:chExt cx="4" cy="2"/>
          </a:xfrm>
        </xdr:grpSpPr>
        <xdr:sp macro="" textlink="">
          <xdr:nvSpPr>
            <xdr:cNvPr id="350" name="Line 35">
              <a:extLst>
                <a:ext uri="{FF2B5EF4-FFF2-40B4-BE49-F238E27FC236}">
                  <a16:creationId xmlns:a16="http://schemas.microsoft.com/office/drawing/2014/main" id="{EB43930F-C982-A90A-4B1B-FF14C07773B1}"/>
                </a:ext>
              </a:extLst>
            </xdr:cNvPr>
            <xdr:cNvSpPr>
              <a:spLocks noChangeShapeType="1"/>
            </xdr:cNvSpPr>
          </xdr:nvSpPr>
          <xdr:spPr bwMode="auto">
            <a:xfrm>
              <a:off x="874"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351" name="Line 36">
              <a:extLst>
                <a:ext uri="{FF2B5EF4-FFF2-40B4-BE49-F238E27FC236}">
                  <a16:creationId xmlns:a16="http://schemas.microsoft.com/office/drawing/2014/main" id="{D617E657-6E31-0029-C67B-BBDC9CA669EB}"/>
                </a:ext>
              </a:extLst>
            </xdr:cNvPr>
            <xdr:cNvSpPr>
              <a:spLocks noChangeShapeType="1"/>
            </xdr:cNvSpPr>
          </xdr:nvSpPr>
          <xdr:spPr bwMode="auto">
            <a:xfrm flipV="1">
              <a:off x="870" y="215"/>
              <a:ext cx="4"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347" name="Group 37">
            <a:extLst>
              <a:ext uri="{FF2B5EF4-FFF2-40B4-BE49-F238E27FC236}">
                <a16:creationId xmlns:a16="http://schemas.microsoft.com/office/drawing/2014/main" id="{0A2FF191-D5C3-3E23-1363-965032B8BA71}"/>
              </a:ext>
            </a:extLst>
          </xdr:cNvPr>
          <xdr:cNvGrpSpPr>
            <a:grpSpLocks/>
          </xdr:cNvGrpSpPr>
        </xdr:nvGrpSpPr>
        <xdr:grpSpPr bwMode="auto">
          <a:xfrm>
            <a:off x="818" y="215"/>
            <a:ext cx="4" cy="2"/>
            <a:chOff x="818" y="215"/>
            <a:chExt cx="4" cy="2"/>
          </a:xfrm>
        </xdr:grpSpPr>
        <xdr:sp macro="" textlink="">
          <xdr:nvSpPr>
            <xdr:cNvPr id="348" name="Line 38">
              <a:extLst>
                <a:ext uri="{FF2B5EF4-FFF2-40B4-BE49-F238E27FC236}">
                  <a16:creationId xmlns:a16="http://schemas.microsoft.com/office/drawing/2014/main" id="{89D23A36-AA09-6E8C-3F11-747ADC3271E5}"/>
                </a:ext>
              </a:extLst>
            </xdr:cNvPr>
            <xdr:cNvSpPr>
              <a:spLocks noChangeShapeType="1"/>
            </xdr:cNvSpPr>
          </xdr:nvSpPr>
          <xdr:spPr bwMode="auto">
            <a:xfrm>
              <a:off x="818"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349" name="Line 39">
              <a:extLst>
                <a:ext uri="{FF2B5EF4-FFF2-40B4-BE49-F238E27FC236}">
                  <a16:creationId xmlns:a16="http://schemas.microsoft.com/office/drawing/2014/main" id="{A3C1AB90-9AC8-9E9F-0A55-1F76FBD2A789}"/>
                </a:ext>
              </a:extLst>
            </xdr:cNvPr>
            <xdr:cNvSpPr>
              <a:spLocks noChangeShapeType="1"/>
            </xdr:cNvSpPr>
          </xdr:nvSpPr>
          <xdr:spPr bwMode="auto">
            <a:xfrm flipV="1">
              <a:off x="818" y="215"/>
              <a:ext cx="4"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clientData/>
  </xdr:twoCellAnchor>
  <xdr:twoCellAnchor>
    <xdr:from>
      <xdr:col>4</xdr:col>
      <xdr:colOff>190500</xdr:colOff>
      <xdr:row>1433</xdr:row>
      <xdr:rowOff>104775</xdr:rowOff>
    </xdr:from>
    <xdr:to>
      <xdr:col>13</xdr:col>
      <xdr:colOff>0</xdr:colOff>
      <xdr:row>1433</xdr:row>
      <xdr:rowOff>123825</xdr:rowOff>
    </xdr:to>
    <xdr:grpSp>
      <xdr:nvGrpSpPr>
        <xdr:cNvPr id="372" name="Group 3">
          <a:extLst>
            <a:ext uri="{FF2B5EF4-FFF2-40B4-BE49-F238E27FC236}">
              <a16:creationId xmlns:a16="http://schemas.microsoft.com/office/drawing/2014/main" id="{5FFF0AF9-DDD1-42EB-B394-8B35FD04A39C}"/>
            </a:ext>
          </a:extLst>
        </xdr:cNvPr>
        <xdr:cNvGrpSpPr>
          <a:grpSpLocks/>
        </xdr:cNvGrpSpPr>
      </xdr:nvGrpSpPr>
      <xdr:grpSpPr bwMode="auto">
        <a:xfrm>
          <a:off x="3209925" y="210864450"/>
          <a:ext cx="5295900" cy="19050"/>
          <a:chOff x="346" y="215"/>
          <a:chExt cx="528" cy="2"/>
        </a:xfrm>
      </xdr:grpSpPr>
      <xdr:grpSp>
        <xdr:nvGrpSpPr>
          <xdr:cNvPr id="373" name="Group 4">
            <a:extLst>
              <a:ext uri="{FF2B5EF4-FFF2-40B4-BE49-F238E27FC236}">
                <a16:creationId xmlns:a16="http://schemas.microsoft.com/office/drawing/2014/main" id="{63460E97-9953-5291-61A4-F3DFF2B18E69}"/>
              </a:ext>
            </a:extLst>
          </xdr:cNvPr>
          <xdr:cNvGrpSpPr>
            <a:grpSpLocks/>
          </xdr:cNvGrpSpPr>
        </xdr:nvGrpSpPr>
        <xdr:grpSpPr bwMode="auto">
          <a:xfrm>
            <a:off x="406" y="215"/>
            <a:ext cx="35" cy="2"/>
            <a:chOff x="406" y="215"/>
            <a:chExt cx="35" cy="2"/>
          </a:xfrm>
        </xdr:grpSpPr>
        <xdr:sp macro="" textlink="">
          <xdr:nvSpPr>
            <xdr:cNvPr id="407" name="Line 5">
              <a:extLst>
                <a:ext uri="{FF2B5EF4-FFF2-40B4-BE49-F238E27FC236}">
                  <a16:creationId xmlns:a16="http://schemas.microsoft.com/office/drawing/2014/main" id="{D020B739-34C3-420A-D2DF-21E9028F96C0}"/>
                </a:ext>
              </a:extLst>
            </xdr:cNvPr>
            <xdr:cNvSpPr>
              <a:spLocks noChangeShapeType="1"/>
            </xdr:cNvSpPr>
          </xdr:nvSpPr>
          <xdr:spPr bwMode="auto">
            <a:xfrm>
              <a:off x="441"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408" name="Line 6">
              <a:extLst>
                <a:ext uri="{FF2B5EF4-FFF2-40B4-BE49-F238E27FC236}">
                  <a16:creationId xmlns:a16="http://schemas.microsoft.com/office/drawing/2014/main" id="{CA0EFDB9-A1B9-64DC-AF7F-BF1BD983F1C6}"/>
                </a:ext>
              </a:extLst>
            </xdr:cNvPr>
            <xdr:cNvSpPr>
              <a:spLocks noChangeShapeType="1"/>
            </xdr:cNvSpPr>
          </xdr:nvSpPr>
          <xdr:spPr bwMode="auto">
            <a:xfrm>
              <a:off x="406" y="215"/>
              <a:ext cx="3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374" name="Group 7">
            <a:extLst>
              <a:ext uri="{FF2B5EF4-FFF2-40B4-BE49-F238E27FC236}">
                <a16:creationId xmlns:a16="http://schemas.microsoft.com/office/drawing/2014/main" id="{BE0E383A-F2AE-0258-6CA6-F4059C24129B}"/>
              </a:ext>
            </a:extLst>
          </xdr:cNvPr>
          <xdr:cNvGrpSpPr>
            <a:grpSpLocks/>
          </xdr:cNvGrpSpPr>
        </xdr:nvGrpSpPr>
        <xdr:grpSpPr bwMode="auto">
          <a:xfrm>
            <a:off x="346" y="215"/>
            <a:ext cx="26" cy="2"/>
            <a:chOff x="346" y="215"/>
            <a:chExt cx="26" cy="2"/>
          </a:xfrm>
        </xdr:grpSpPr>
        <xdr:sp macro="" textlink="">
          <xdr:nvSpPr>
            <xdr:cNvPr id="405" name="Line 8">
              <a:extLst>
                <a:ext uri="{FF2B5EF4-FFF2-40B4-BE49-F238E27FC236}">
                  <a16:creationId xmlns:a16="http://schemas.microsoft.com/office/drawing/2014/main" id="{95EB73F7-E1CC-C2A6-3177-82587B880D61}"/>
                </a:ext>
              </a:extLst>
            </xdr:cNvPr>
            <xdr:cNvSpPr>
              <a:spLocks noChangeShapeType="1"/>
            </xdr:cNvSpPr>
          </xdr:nvSpPr>
          <xdr:spPr bwMode="auto">
            <a:xfrm>
              <a:off x="346"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406" name="Line 9">
              <a:extLst>
                <a:ext uri="{FF2B5EF4-FFF2-40B4-BE49-F238E27FC236}">
                  <a16:creationId xmlns:a16="http://schemas.microsoft.com/office/drawing/2014/main" id="{473460E8-C6E3-C225-681B-2CE01108B041}"/>
                </a:ext>
              </a:extLst>
            </xdr:cNvPr>
            <xdr:cNvSpPr>
              <a:spLocks noChangeShapeType="1"/>
            </xdr:cNvSpPr>
          </xdr:nvSpPr>
          <xdr:spPr bwMode="auto">
            <a:xfrm>
              <a:off x="346" y="215"/>
              <a:ext cx="26"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375" name="Group 10">
            <a:extLst>
              <a:ext uri="{FF2B5EF4-FFF2-40B4-BE49-F238E27FC236}">
                <a16:creationId xmlns:a16="http://schemas.microsoft.com/office/drawing/2014/main" id="{9ABEA694-A928-08DD-E135-B50E2597C657}"/>
              </a:ext>
            </a:extLst>
          </xdr:cNvPr>
          <xdr:cNvGrpSpPr>
            <a:grpSpLocks/>
          </xdr:cNvGrpSpPr>
        </xdr:nvGrpSpPr>
        <xdr:grpSpPr bwMode="auto">
          <a:xfrm>
            <a:off x="525" y="215"/>
            <a:ext cx="35" cy="2"/>
            <a:chOff x="406" y="215"/>
            <a:chExt cx="35" cy="2"/>
          </a:xfrm>
        </xdr:grpSpPr>
        <xdr:sp macro="" textlink="">
          <xdr:nvSpPr>
            <xdr:cNvPr id="403" name="Line 11">
              <a:extLst>
                <a:ext uri="{FF2B5EF4-FFF2-40B4-BE49-F238E27FC236}">
                  <a16:creationId xmlns:a16="http://schemas.microsoft.com/office/drawing/2014/main" id="{B6A2BDAE-792F-354D-F119-03AB40BF9FBC}"/>
                </a:ext>
              </a:extLst>
            </xdr:cNvPr>
            <xdr:cNvSpPr>
              <a:spLocks noChangeShapeType="1"/>
            </xdr:cNvSpPr>
          </xdr:nvSpPr>
          <xdr:spPr bwMode="auto">
            <a:xfrm>
              <a:off x="441"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404" name="Line 12">
              <a:extLst>
                <a:ext uri="{FF2B5EF4-FFF2-40B4-BE49-F238E27FC236}">
                  <a16:creationId xmlns:a16="http://schemas.microsoft.com/office/drawing/2014/main" id="{C549F3D7-7402-ACA4-0091-40A70B562EA5}"/>
                </a:ext>
              </a:extLst>
            </xdr:cNvPr>
            <xdr:cNvSpPr>
              <a:spLocks noChangeShapeType="1"/>
            </xdr:cNvSpPr>
          </xdr:nvSpPr>
          <xdr:spPr bwMode="auto">
            <a:xfrm>
              <a:off x="406" y="215"/>
              <a:ext cx="3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376" name="Group 13">
            <a:extLst>
              <a:ext uri="{FF2B5EF4-FFF2-40B4-BE49-F238E27FC236}">
                <a16:creationId xmlns:a16="http://schemas.microsoft.com/office/drawing/2014/main" id="{0F17A6B3-815B-08E9-3F0F-B055C7726E83}"/>
              </a:ext>
            </a:extLst>
          </xdr:cNvPr>
          <xdr:cNvGrpSpPr>
            <a:grpSpLocks/>
          </xdr:cNvGrpSpPr>
        </xdr:nvGrpSpPr>
        <xdr:grpSpPr bwMode="auto">
          <a:xfrm>
            <a:off x="470" y="215"/>
            <a:ext cx="26" cy="2"/>
            <a:chOff x="346" y="215"/>
            <a:chExt cx="26" cy="2"/>
          </a:xfrm>
        </xdr:grpSpPr>
        <xdr:sp macro="" textlink="">
          <xdr:nvSpPr>
            <xdr:cNvPr id="401" name="Line 14">
              <a:extLst>
                <a:ext uri="{FF2B5EF4-FFF2-40B4-BE49-F238E27FC236}">
                  <a16:creationId xmlns:a16="http://schemas.microsoft.com/office/drawing/2014/main" id="{651551FB-9517-6EC4-2FBC-69409A9E3FBF}"/>
                </a:ext>
              </a:extLst>
            </xdr:cNvPr>
            <xdr:cNvSpPr>
              <a:spLocks noChangeShapeType="1"/>
            </xdr:cNvSpPr>
          </xdr:nvSpPr>
          <xdr:spPr bwMode="auto">
            <a:xfrm>
              <a:off x="346"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402" name="Line 15">
              <a:extLst>
                <a:ext uri="{FF2B5EF4-FFF2-40B4-BE49-F238E27FC236}">
                  <a16:creationId xmlns:a16="http://schemas.microsoft.com/office/drawing/2014/main" id="{778DD28B-B4DB-0A90-33BD-7A150BB759FC}"/>
                </a:ext>
              </a:extLst>
            </xdr:cNvPr>
            <xdr:cNvSpPr>
              <a:spLocks noChangeShapeType="1"/>
            </xdr:cNvSpPr>
          </xdr:nvSpPr>
          <xdr:spPr bwMode="auto">
            <a:xfrm>
              <a:off x="346" y="215"/>
              <a:ext cx="26"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377" name="Group 16">
            <a:extLst>
              <a:ext uri="{FF2B5EF4-FFF2-40B4-BE49-F238E27FC236}">
                <a16:creationId xmlns:a16="http://schemas.microsoft.com/office/drawing/2014/main" id="{ECBF6453-E0B7-E9DA-08EB-D86FB42919B8}"/>
              </a:ext>
            </a:extLst>
          </xdr:cNvPr>
          <xdr:cNvGrpSpPr>
            <a:grpSpLocks/>
          </xdr:cNvGrpSpPr>
        </xdr:nvGrpSpPr>
        <xdr:grpSpPr bwMode="auto">
          <a:xfrm>
            <a:off x="766" y="215"/>
            <a:ext cx="35" cy="2"/>
            <a:chOff x="406" y="215"/>
            <a:chExt cx="35" cy="2"/>
          </a:xfrm>
        </xdr:grpSpPr>
        <xdr:sp macro="" textlink="">
          <xdr:nvSpPr>
            <xdr:cNvPr id="399" name="Line 17">
              <a:extLst>
                <a:ext uri="{FF2B5EF4-FFF2-40B4-BE49-F238E27FC236}">
                  <a16:creationId xmlns:a16="http://schemas.microsoft.com/office/drawing/2014/main" id="{60670C8A-9F88-F265-6133-7B36F7BDA238}"/>
                </a:ext>
              </a:extLst>
            </xdr:cNvPr>
            <xdr:cNvSpPr>
              <a:spLocks noChangeShapeType="1"/>
            </xdr:cNvSpPr>
          </xdr:nvSpPr>
          <xdr:spPr bwMode="auto">
            <a:xfrm>
              <a:off x="441"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400" name="Line 18">
              <a:extLst>
                <a:ext uri="{FF2B5EF4-FFF2-40B4-BE49-F238E27FC236}">
                  <a16:creationId xmlns:a16="http://schemas.microsoft.com/office/drawing/2014/main" id="{279EAF68-4223-9E4F-08C9-451B8FBB64E4}"/>
                </a:ext>
              </a:extLst>
            </xdr:cNvPr>
            <xdr:cNvSpPr>
              <a:spLocks noChangeShapeType="1"/>
            </xdr:cNvSpPr>
          </xdr:nvSpPr>
          <xdr:spPr bwMode="auto">
            <a:xfrm>
              <a:off x="406" y="215"/>
              <a:ext cx="3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378" name="Group 19">
            <a:extLst>
              <a:ext uri="{FF2B5EF4-FFF2-40B4-BE49-F238E27FC236}">
                <a16:creationId xmlns:a16="http://schemas.microsoft.com/office/drawing/2014/main" id="{EE5E0C52-1570-DECC-5FBB-E985EFF83772}"/>
              </a:ext>
            </a:extLst>
          </xdr:cNvPr>
          <xdr:cNvGrpSpPr>
            <a:grpSpLocks/>
          </xdr:cNvGrpSpPr>
        </xdr:nvGrpSpPr>
        <xdr:grpSpPr bwMode="auto">
          <a:xfrm>
            <a:off x="718" y="215"/>
            <a:ext cx="26" cy="2"/>
            <a:chOff x="346" y="215"/>
            <a:chExt cx="26" cy="2"/>
          </a:xfrm>
        </xdr:grpSpPr>
        <xdr:sp macro="" textlink="">
          <xdr:nvSpPr>
            <xdr:cNvPr id="397" name="Line 20">
              <a:extLst>
                <a:ext uri="{FF2B5EF4-FFF2-40B4-BE49-F238E27FC236}">
                  <a16:creationId xmlns:a16="http://schemas.microsoft.com/office/drawing/2014/main" id="{21944DCC-F62B-C0A4-92EB-0D21A5A5865A}"/>
                </a:ext>
              </a:extLst>
            </xdr:cNvPr>
            <xdr:cNvSpPr>
              <a:spLocks noChangeShapeType="1"/>
            </xdr:cNvSpPr>
          </xdr:nvSpPr>
          <xdr:spPr bwMode="auto">
            <a:xfrm>
              <a:off x="346"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398" name="Line 21">
              <a:extLst>
                <a:ext uri="{FF2B5EF4-FFF2-40B4-BE49-F238E27FC236}">
                  <a16:creationId xmlns:a16="http://schemas.microsoft.com/office/drawing/2014/main" id="{6FF531CC-F12C-77D8-E50E-2AAE6A853AD4}"/>
                </a:ext>
              </a:extLst>
            </xdr:cNvPr>
            <xdr:cNvSpPr>
              <a:spLocks noChangeShapeType="1"/>
            </xdr:cNvSpPr>
          </xdr:nvSpPr>
          <xdr:spPr bwMode="auto">
            <a:xfrm>
              <a:off x="346" y="215"/>
              <a:ext cx="26"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379" name="Group 22">
            <a:extLst>
              <a:ext uri="{FF2B5EF4-FFF2-40B4-BE49-F238E27FC236}">
                <a16:creationId xmlns:a16="http://schemas.microsoft.com/office/drawing/2014/main" id="{EDC1099B-EFB1-EC08-FD49-5BB3ECEB5147}"/>
              </a:ext>
            </a:extLst>
          </xdr:cNvPr>
          <xdr:cNvGrpSpPr>
            <a:grpSpLocks/>
          </xdr:cNvGrpSpPr>
        </xdr:nvGrpSpPr>
        <xdr:grpSpPr bwMode="auto">
          <a:xfrm>
            <a:off x="616" y="215"/>
            <a:ext cx="9" cy="2"/>
            <a:chOff x="616" y="215"/>
            <a:chExt cx="9" cy="2"/>
          </a:xfrm>
        </xdr:grpSpPr>
        <xdr:sp macro="" textlink="">
          <xdr:nvSpPr>
            <xdr:cNvPr id="395" name="Line 23">
              <a:extLst>
                <a:ext uri="{FF2B5EF4-FFF2-40B4-BE49-F238E27FC236}">
                  <a16:creationId xmlns:a16="http://schemas.microsoft.com/office/drawing/2014/main" id="{9DC19678-0F90-EFE5-E340-C758DBE5FAB8}"/>
                </a:ext>
              </a:extLst>
            </xdr:cNvPr>
            <xdr:cNvSpPr>
              <a:spLocks noChangeShapeType="1"/>
            </xdr:cNvSpPr>
          </xdr:nvSpPr>
          <xdr:spPr bwMode="auto">
            <a:xfrm>
              <a:off x="625"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396" name="Line 24">
              <a:extLst>
                <a:ext uri="{FF2B5EF4-FFF2-40B4-BE49-F238E27FC236}">
                  <a16:creationId xmlns:a16="http://schemas.microsoft.com/office/drawing/2014/main" id="{BFB33D15-ADB9-59EC-3C3D-1945C69E79EF}"/>
                </a:ext>
              </a:extLst>
            </xdr:cNvPr>
            <xdr:cNvSpPr>
              <a:spLocks noChangeShapeType="1"/>
            </xdr:cNvSpPr>
          </xdr:nvSpPr>
          <xdr:spPr bwMode="auto">
            <a:xfrm flipV="1">
              <a:off x="616" y="215"/>
              <a:ext cx="9"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380" name="Group 25">
            <a:extLst>
              <a:ext uri="{FF2B5EF4-FFF2-40B4-BE49-F238E27FC236}">
                <a16:creationId xmlns:a16="http://schemas.microsoft.com/office/drawing/2014/main" id="{FF847543-77D6-8264-29A3-59806EEB9B10}"/>
              </a:ext>
            </a:extLst>
          </xdr:cNvPr>
          <xdr:cNvGrpSpPr>
            <a:grpSpLocks/>
          </xdr:cNvGrpSpPr>
        </xdr:nvGrpSpPr>
        <xdr:grpSpPr bwMode="auto">
          <a:xfrm>
            <a:off x="579" y="215"/>
            <a:ext cx="9" cy="2"/>
            <a:chOff x="579" y="215"/>
            <a:chExt cx="9" cy="2"/>
          </a:xfrm>
        </xdr:grpSpPr>
        <xdr:sp macro="" textlink="">
          <xdr:nvSpPr>
            <xdr:cNvPr id="393" name="Line 26">
              <a:extLst>
                <a:ext uri="{FF2B5EF4-FFF2-40B4-BE49-F238E27FC236}">
                  <a16:creationId xmlns:a16="http://schemas.microsoft.com/office/drawing/2014/main" id="{21F14555-2018-4A69-E9A2-5460BB337C90}"/>
                </a:ext>
              </a:extLst>
            </xdr:cNvPr>
            <xdr:cNvSpPr>
              <a:spLocks noChangeShapeType="1"/>
            </xdr:cNvSpPr>
          </xdr:nvSpPr>
          <xdr:spPr bwMode="auto">
            <a:xfrm>
              <a:off x="579"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394" name="Line 27">
              <a:extLst>
                <a:ext uri="{FF2B5EF4-FFF2-40B4-BE49-F238E27FC236}">
                  <a16:creationId xmlns:a16="http://schemas.microsoft.com/office/drawing/2014/main" id="{C86430B7-87FF-3B3A-8ED3-F393673F92C4}"/>
                </a:ext>
              </a:extLst>
            </xdr:cNvPr>
            <xdr:cNvSpPr>
              <a:spLocks noChangeShapeType="1"/>
            </xdr:cNvSpPr>
          </xdr:nvSpPr>
          <xdr:spPr bwMode="auto">
            <a:xfrm flipV="1">
              <a:off x="579" y="215"/>
              <a:ext cx="9"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381" name="Group 28">
            <a:extLst>
              <a:ext uri="{FF2B5EF4-FFF2-40B4-BE49-F238E27FC236}">
                <a16:creationId xmlns:a16="http://schemas.microsoft.com/office/drawing/2014/main" id="{9C4FAF96-5871-06A8-E7A4-7095B2B2F6BE}"/>
              </a:ext>
            </a:extLst>
          </xdr:cNvPr>
          <xdr:cNvGrpSpPr>
            <a:grpSpLocks/>
          </xdr:cNvGrpSpPr>
        </xdr:nvGrpSpPr>
        <xdr:grpSpPr bwMode="auto">
          <a:xfrm>
            <a:off x="642" y="215"/>
            <a:ext cx="9" cy="2"/>
            <a:chOff x="579" y="215"/>
            <a:chExt cx="9" cy="2"/>
          </a:xfrm>
        </xdr:grpSpPr>
        <xdr:sp macro="" textlink="">
          <xdr:nvSpPr>
            <xdr:cNvPr id="391" name="Line 29">
              <a:extLst>
                <a:ext uri="{FF2B5EF4-FFF2-40B4-BE49-F238E27FC236}">
                  <a16:creationId xmlns:a16="http://schemas.microsoft.com/office/drawing/2014/main" id="{657CDC59-54D7-3D18-6707-7BD556718097}"/>
                </a:ext>
              </a:extLst>
            </xdr:cNvPr>
            <xdr:cNvSpPr>
              <a:spLocks noChangeShapeType="1"/>
            </xdr:cNvSpPr>
          </xdr:nvSpPr>
          <xdr:spPr bwMode="auto">
            <a:xfrm>
              <a:off x="579"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392" name="Line 30">
              <a:extLst>
                <a:ext uri="{FF2B5EF4-FFF2-40B4-BE49-F238E27FC236}">
                  <a16:creationId xmlns:a16="http://schemas.microsoft.com/office/drawing/2014/main" id="{05B77C5B-975B-0826-4E0F-6863AB5CC9B0}"/>
                </a:ext>
              </a:extLst>
            </xdr:cNvPr>
            <xdr:cNvSpPr>
              <a:spLocks noChangeShapeType="1"/>
            </xdr:cNvSpPr>
          </xdr:nvSpPr>
          <xdr:spPr bwMode="auto">
            <a:xfrm flipV="1">
              <a:off x="579" y="215"/>
              <a:ext cx="9"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382" name="Group 31">
            <a:extLst>
              <a:ext uri="{FF2B5EF4-FFF2-40B4-BE49-F238E27FC236}">
                <a16:creationId xmlns:a16="http://schemas.microsoft.com/office/drawing/2014/main" id="{077B7AFA-2E5E-FA86-FDFC-8874F4669317}"/>
              </a:ext>
            </a:extLst>
          </xdr:cNvPr>
          <xdr:cNvGrpSpPr>
            <a:grpSpLocks/>
          </xdr:cNvGrpSpPr>
        </xdr:nvGrpSpPr>
        <xdr:grpSpPr bwMode="auto">
          <a:xfrm>
            <a:off x="677" y="215"/>
            <a:ext cx="9" cy="2"/>
            <a:chOff x="616" y="215"/>
            <a:chExt cx="9" cy="2"/>
          </a:xfrm>
        </xdr:grpSpPr>
        <xdr:sp macro="" textlink="">
          <xdr:nvSpPr>
            <xdr:cNvPr id="389" name="Line 32">
              <a:extLst>
                <a:ext uri="{FF2B5EF4-FFF2-40B4-BE49-F238E27FC236}">
                  <a16:creationId xmlns:a16="http://schemas.microsoft.com/office/drawing/2014/main" id="{16FCCBEA-7A24-3A2D-665F-186C4F26FED7}"/>
                </a:ext>
              </a:extLst>
            </xdr:cNvPr>
            <xdr:cNvSpPr>
              <a:spLocks noChangeShapeType="1"/>
            </xdr:cNvSpPr>
          </xdr:nvSpPr>
          <xdr:spPr bwMode="auto">
            <a:xfrm>
              <a:off x="625"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390" name="Line 33">
              <a:extLst>
                <a:ext uri="{FF2B5EF4-FFF2-40B4-BE49-F238E27FC236}">
                  <a16:creationId xmlns:a16="http://schemas.microsoft.com/office/drawing/2014/main" id="{27DE8E8D-D3D2-8754-8DFE-70040630200C}"/>
                </a:ext>
              </a:extLst>
            </xdr:cNvPr>
            <xdr:cNvSpPr>
              <a:spLocks noChangeShapeType="1"/>
            </xdr:cNvSpPr>
          </xdr:nvSpPr>
          <xdr:spPr bwMode="auto">
            <a:xfrm flipV="1">
              <a:off x="616" y="215"/>
              <a:ext cx="9"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383" name="Group 34">
            <a:extLst>
              <a:ext uri="{FF2B5EF4-FFF2-40B4-BE49-F238E27FC236}">
                <a16:creationId xmlns:a16="http://schemas.microsoft.com/office/drawing/2014/main" id="{F76BEB8A-CADD-051A-08FD-372BBAB4535D}"/>
              </a:ext>
            </a:extLst>
          </xdr:cNvPr>
          <xdr:cNvGrpSpPr>
            <a:grpSpLocks/>
          </xdr:cNvGrpSpPr>
        </xdr:nvGrpSpPr>
        <xdr:grpSpPr bwMode="auto">
          <a:xfrm>
            <a:off x="870" y="215"/>
            <a:ext cx="4" cy="2"/>
            <a:chOff x="870" y="215"/>
            <a:chExt cx="4" cy="2"/>
          </a:xfrm>
        </xdr:grpSpPr>
        <xdr:sp macro="" textlink="">
          <xdr:nvSpPr>
            <xdr:cNvPr id="387" name="Line 35">
              <a:extLst>
                <a:ext uri="{FF2B5EF4-FFF2-40B4-BE49-F238E27FC236}">
                  <a16:creationId xmlns:a16="http://schemas.microsoft.com/office/drawing/2014/main" id="{42F72F9C-98FF-35D8-9384-2E0186251E50}"/>
                </a:ext>
              </a:extLst>
            </xdr:cNvPr>
            <xdr:cNvSpPr>
              <a:spLocks noChangeShapeType="1"/>
            </xdr:cNvSpPr>
          </xdr:nvSpPr>
          <xdr:spPr bwMode="auto">
            <a:xfrm>
              <a:off x="874"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388" name="Line 36">
              <a:extLst>
                <a:ext uri="{FF2B5EF4-FFF2-40B4-BE49-F238E27FC236}">
                  <a16:creationId xmlns:a16="http://schemas.microsoft.com/office/drawing/2014/main" id="{00DC3632-1260-3E7E-4975-4C86DFCAD68F}"/>
                </a:ext>
              </a:extLst>
            </xdr:cNvPr>
            <xdr:cNvSpPr>
              <a:spLocks noChangeShapeType="1"/>
            </xdr:cNvSpPr>
          </xdr:nvSpPr>
          <xdr:spPr bwMode="auto">
            <a:xfrm flipV="1">
              <a:off x="870" y="215"/>
              <a:ext cx="4"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384" name="Group 37">
            <a:extLst>
              <a:ext uri="{FF2B5EF4-FFF2-40B4-BE49-F238E27FC236}">
                <a16:creationId xmlns:a16="http://schemas.microsoft.com/office/drawing/2014/main" id="{554F49C7-4395-E393-5183-25F1D065FA20}"/>
              </a:ext>
            </a:extLst>
          </xdr:cNvPr>
          <xdr:cNvGrpSpPr>
            <a:grpSpLocks/>
          </xdr:cNvGrpSpPr>
        </xdr:nvGrpSpPr>
        <xdr:grpSpPr bwMode="auto">
          <a:xfrm>
            <a:off x="818" y="215"/>
            <a:ext cx="4" cy="2"/>
            <a:chOff x="818" y="215"/>
            <a:chExt cx="4" cy="2"/>
          </a:xfrm>
        </xdr:grpSpPr>
        <xdr:sp macro="" textlink="">
          <xdr:nvSpPr>
            <xdr:cNvPr id="385" name="Line 38">
              <a:extLst>
                <a:ext uri="{FF2B5EF4-FFF2-40B4-BE49-F238E27FC236}">
                  <a16:creationId xmlns:a16="http://schemas.microsoft.com/office/drawing/2014/main" id="{020D1AB1-19C1-6BB9-DB6D-30867FF1FB97}"/>
                </a:ext>
              </a:extLst>
            </xdr:cNvPr>
            <xdr:cNvSpPr>
              <a:spLocks noChangeShapeType="1"/>
            </xdr:cNvSpPr>
          </xdr:nvSpPr>
          <xdr:spPr bwMode="auto">
            <a:xfrm>
              <a:off x="818"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386" name="Line 39">
              <a:extLst>
                <a:ext uri="{FF2B5EF4-FFF2-40B4-BE49-F238E27FC236}">
                  <a16:creationId xmlns:a16="http://schemas.microsoft.com/office/drawing/2014/main" id="{FF62E7FD-180D-5E4E-1276-9895511A016E}"/>
                </a:ext>
              </a:extLst>
            </xdr:cNvPr>
            <xdr:cNvSpPr>
              <a:spLocks noChangeShapeType="1"/>
            </xdr:cNvSpPr>
          </xdr:nvSpPr>
          <xdr:spPr bwMode="auto">
            <a:xfrm flipV="1">
              <a:off x="818" y="215"/>
              <a:ext cx="4"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clientData/>
  </xdr:twoCellAnchor>
  <xdr:twoCellAnchor>
    <xdr:from>
      <xdr:col>4</xdr:col>
      <xdr:colOff>190500</xdr:colOff>
      <xdr:row>950</xdr:row>
      <xdr:rowOff>104775</xdr:rowOff>
    </xdr:from>
    <xdr:to>
      <xdr:col>13</xdr:col>
      <xdr:colOff>0</xdr:colOff>
      <xdr:row>950</xdr:row>
      <xdr:rowOff>123825</xdr:rowOff>
    </xdr:to>
    <xdr:grpSp>
      <xdr:nvGrpSpPr>
        <xdr:cNvPr id="409" name="Group 3">
          <a:extLst>
            <a:ext uri="{FF2B5EF4-FFF2-40B4-BE49-F238E27FC236}">
              <a16:creationId xmlns:a16="http://schemas.microsoft.com/office/drawing/2014/main" id="{115C18DD-6AD5-4BBE-8436-3CA87F690306}"/>
            </a:ext>
          </a:extLst>
        </xdr:cNvPr>
        <xdr:cNvGrpSpPr>
          <a:grpSpLocks/>
        </xdr:cNvGrpSpPr>
      </xdr:nvGrpSpPr>
      <xdr:grpSpPr bwMode="auto">
        <a:xfrm>
          <a:off x="3209925" y="130549650"/>
          <a:ext cx="5295900" cy="19050"/>
          <a:chOff x="346" y="215"/>
          <a:chExt cx="528" cy="2"/>
        </a:xfrm>
      </xdr:grpSpPr>
      <xdr:grpSp>
        <xdr:nvGrpSpPr>
          <xdr:cNvPr id="410" name="Group 4">
            <a:extLst>
              <a:ext uri="{FF2B5EF4-FFF2-40B4-BE49-F238E27FC236}">
                <a16:creationId xmlns:a16="http://schemas.microsoft.com/office/drawing/2014/main" id="{8C5755B3-4A51-2106-7C5D-1C30062E12B4}"/>
              </a:ext>
            </a:extLst>
          </xdr:cNvPr>
          <xdr:cNvGrpSpPr>
            <a:grpSpLocks/>
          </xdr:cNvGrpSpPr>
        </xdr:nvGrpSpPr>
        <xdr:grpSpPr bwMode="auto">
          <a:xfrm>
            <a:off x="406" y="215"/>
            <a:ext cx="35" cy="2"/>
            <a:chOff x="406" y="215"/>
            <a:chExt cx="35" cy="2"/>
          </a:xfrm>
        </xdr:grpSpPr>
        <xdr:sp macro="" textlink="">
          <xdr:nvSpPr>
            <xdr:cNvPr id="444" name="Line 5">
              <a:extLst>
                <a:ext uri="{FF2B5EF4-FFF2-40B4-BE49-F238E27FC236}">
                  <a16:creationId xmlns:a16="http://schemas.microsoft.com/office/drawing/2014/main" id="{E5102B9F-F28D-B150-D143-A3614A93FF3A}"/>
                </a:ext>
              </a:extLst>
            </xdr:cNvPr>
            <xdr:cNvSpPr>
              <a:spLocks noChangeShapeType="1"/>
            </xdr:cNvSpPr>
          </xdr:nvSpPr>
          <xdr:spPr bwMode="auto">
            <a:xfrm>
              <a:off x="441"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445" name="Line 6">
              <a:extLst>
                <a:ext uri="{FF2B5EF4-FFF2-40B4-BE49-F238E27FC236}">
                  <a16:creationId xmlns:a16="http://schemas.microsoft.com/office/drawing/2014/main" id="{35D2CE62-2F01-070E-9B9F-FF7F67F45DC3}"/>
                </a:ext>
              </a:extLst>
            </xdr:cNvPr>
            <xdr:cNvSpPr>
              <a:spLocks noChangeShapeType="1"/>
            </xdr:cNvSpPr>
          </xdr:nvSpPr>
          <xdr:spPr bwMode="auto">
            <a:xfrm>
              <a:off x="406" y="215"/>
              <a:ext cx="3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411" name="Group 7">
            <a:extLst>
              <a:ext uri="{FF2B5EF4-FFF2-40B4-BE49-F238E27FC236}">
                <a16:creationId xmlns:a16="http://schemas.microsoft.com/office/drawing/2014/main" id="{13DBD04A-A6AF-4A3F-E616-5F984E51A004}"/>
              </a:ext>
            </a:extLst>
          </xdr:cNvPr>
          <xdr:cNvGrpSpPr>
            <a:grpSpLocks/>
          </xdr:cNvGrpSpPr>
        </xdr:nvGrpSpPr>
        <xdr:grpSpPr bwMode="auto">
          <a:xfrm>
            <a:off x="346" y="215"/>
            <a:ext cx="26" cy="2"/>
            <a:chOff x="346" y="215"/>
            <a:chExt cx="26" cy="2"/>
          </a:xfrm>
        </xdr:grpSpPr>
        <xdr:sp macro="" textlink="">
          <xdr:nvSpPr>
            <xdr:cNvPr id="442" name="Line 8">
              <a:extLst>
                <a:ext uri="{FF2B5EF4-FFF2-40B4-BE49-F238E27FC236}">
                  <a16:creationId xmlns:a16="http://schemas.microsoft.com/office/drawing/2014/main" id="{518E8258-AAF7-03AC-C798-1B322BAE44BC}"/>
                </a:ext>
              </a:extLst>
            </xdr:cNvPr>
            <xdr:cNvSpPr>
              <a:spLocks noChangeShapeType="1"/>
            </xdr:cNvSpPr>
          </xdr:nvSpPr>
          <xdr:spPr bwMode="auto">
            <a:xfrm>
              <a:off x="346"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443" name="Line 9">
              <a:extLst>
                <a:ext uri="{FF2B5EF4-FFF2-40B4-BE49-F238E27FC236}">
                  <a16:creationId xmlns:a16="http://schemas.microsoft.com/office/drawing/2014/main" id="{33ECC498-2741-77B4-C3A9-C63396791239}"/>
                </a:ext>
              </a:extLst>
            </xdr:cNvPr>
            <xdr:cNvSpPr>
              <a:spLocks noChangeShapeType="1"/>
            </xdr:cNvSpPr>
          </xdr:nvSpPr>
          <xdr:spPr bwMode="auto">
            <a:xfrm>
              <a:off x="346" y="215"/>
              <a:ext cx="26"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412" name="Group 10">
            <a:extLst>
              <a:ext uri="{FF2B5EF4-FFF2-40B4-BE49-F238E27FC236}">
                <a16:creationId xmlns:a16="http://schemas.microsoft.com/office/drawing/2014/main" id="{476CB01E-37CE-6388-ED07-42951533A330}"/>
              </a:ext>
            </a:extLst>
          </xdr:cNvPr>
          <xdr:cNvGrpSpPr>
            <a:grpSpLocks/>
          </xdr:cNvGrpSpPr>
        </xdr:nvGrpSpPr>
        <xdr:grpSpPr bwMode="auto">
          <a:xfrm>
            <a:off x="525" y="215"/>
            <a:ext cx="35" cy="2"/>
            <a:chOff x="406" y="215"/>
            <a:chExt cx="35" cy="2"/>
          </a:xfrm>
        </xdr:grpSpPr>
        <xdr:sp macro="" textlink="">
          <xdr:nvSpPr>
            <xdr:cNvPr id="440" name="Line 11">
              <a:extLst>
                <a:ext uri="{FF2B5EF4-FFF2-40B4-BE49-F238E27FC236}">
                  <a16:creationId xmlns:a16="http://schemas.microsoft.com/office/drawing/2014/main" id="{6A93FE61-9FD5-893F-DE0D-98F7E130C9BB}"/>
                </a:ext>
              </a:extLst>
            </xdr:cNvPr>
            <xdr:cNvSpPr>
              <a:spLocks noChangeShapeType="1"/>
            </xdr:cNvSpPr>
          </xdr:nvSpPr>
          <xdr:spPr bwMode="auto">
            <a:xfrm>
              <a:off x="441"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441" name="Line 12">
              <a:extLst>
                <a:ext uri="{FF2B5EF4-FFF2-40B4-BE49-F238E27FC236}">
                  <a16:creationId xmlns:a16="http://schemas.microsoft.com/office/drawing/2014/main" id="{26D5ADBF-496C-FB71-FF07-C78C3A41E392}"/>
                </a:ext>
              </a:extLst>
            </xdr:cNvPr>
            <xdr:cNvSpPr>
              <a:spLocks noChangeShapeType="1"/>
            </xdr:cNvSpPr>
          </xdr:nvSpPr>
          <xdr:spPr bwMode="auto">
            <a:xfrm>
              <a:off x="406" y="215"/>
              <a:ext cx="3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413" name="Group 13">
            <a:extLst>
              <a:ext uri="{FF2B5EF4-FFF2-40B4-BE49-F238E27FC236}">
                <a16:creationId xmlns:a16="http://schemas.microsoft.com/office/drawing/2014/main" id="{2F6A9AFC-595C-FC63-316A-028750661B0B}"/>
              </a:ext>
            </a:extLst>
          </xdr:cNvPr>
          <xdr:cNvGrpSpPr>
            <a:grpSpLocks/>
          </xdr:cNvGrpSpPr>
        </xdr:nvGrpSpPr>
        <xdr:grpSpPr bwMode="auto">
          <a:xfrm>
            <a:off x="470" y="215"/>
            <a:ext cx="26" cy="2"/>
            <a:chOff x="346" y="215"/>
            <a:chExt cx="26" cy="2"/>
          </a:xfrm>
        </xdr:grpSpPr>
        <xdr:sp macro="" textlink="">
          <xdr:nvSpPr>
            <xdr:cNvPr id="438" name="Line 14">
              <a:extLst>
                <a:ext uri="{FF2B5EF4-FFF2-40B4-BE49-F238E27FC236}">
                  <a16:creationId xmlns:a16="http://schemas.microsoft.com/office/drawing/2014/main" id="{6F3C2CC1-7867-5D62-44C0-10D5868835CB}"/>
                </a:ext>
              </a:extLst>
            </xdr:cNvPr>
            <xdr:cNvSpPr>
              <a:spLocks noChangeShapeType="1"/>
            </xdr:cNvSpPr>
          </xdr:nvSpPr>
          <xdr:spPr bwMode="auto">
            <a:xfrm>
              <a:off x="346"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439" name="Line 15">
              <a:extLst>
                <a:ext uri="{FF2B5EF4-FFF2-40B4-BE49-F238E27FC236}">
                  <a16:creationId xmlns:a16="http://schemas.microsoft.com/office/drawing/2014/main" id="{CFDFFD34-17E0-F0A5-F178-EDC59481DDB7}"/>
                </a:ext>
              </a:extLst>
            </xdr:cNvPr>
            <xdr:cNvSpPr>
              <a:spLocks noChangeShapeType="1"/>
            </xdr:cNvSpPr>
          </xdr:nvSpPr>
          <xdr:spPr bwMode="auto">
            <a:xfrm>
              <a:off x="346" y="215"/>
              <a:ext cx="26"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414" name="Group 16">
            <a:extLst>
              <a:ext uri="{FF2B5EF4-FFF2-40B4-BE49-F238E27FC236}">
                <a16:creationId xmlns:a16="http://schemas.microsoft.com/office/drawing/2014/main" id="{471721A1-AEF6-7234-572F-9C958FB1311F}"/>
              </a:ext>
            </a:extLst>
          </xdr:cNvPr>
          <xdr:cNvGrpSpPr>
            <a:grpSpLocks/>
          </xdr:cNvGrpSpPr>
        </xdr:nvGrpSpPr>
        <xdr:grpSpPr bwMode="auto">
          <a:xfrm>
            <a:off x="766" y="215"/>
            <a:ext cx="35" cy="2"/>
            <a:chOff x="406" y="215"/>
            <a:chExt cx="35" cy="2"/>
          </a:xfrm>
        </xdr:grpSpPr>
        <xdr:sp macro="" textlink="">
          <xdr:nvSpPr>
            <xdr:cNvPr id="436" name="Line 17">
              <a:extLst>
                <a:ext uri="{FF2B5EF4-FFF2-40B4-BE49-F238E27FC236}">
                  <a16:creationId xmlns:a16="http://schemas.microsoft.com/office/drawing/2014/main" id="{7B80552D-DC2C-D42C-9297-8C2888CE0549}"/>
                </a:ext>
              </a:extLst>
            </xdr:cNvPr>
            <xdr:cNvSpPr>
              <a:spLocks noChangeShapeType="1"/>
            </xdr:cNvSpPr>
          </xdr:nvSpPr>
          <xdr:spPr bwMode="auto">
            <a:xfrm>
              <a:off x="441"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437" name="Line 18">
              <a:extLst>
                <a:ext uri="{FF2B5EF4-FFF2-40B4-BE49-F238E27FC236}">
                  <a16:creationId xmlns:a16="http://schemas.microsoft.com/office/drawing/2014/main" id="{60F10ECD-1E69-0862-EC7D-CF1451DD29A9}"/>
                </a:ext>
              </a:extLst>
            </xdr:cNvPr>
            <xdr:cNvSpPr>
              <a:spLocks noChangeShapeType="1"/>
            </xdr:cNvSpPr>
          </xdr:nvSpPr>
          <xdr:spPr bwMode="auto">
            <a:xfrm>
              <a:off x="406" y="215"/>
              <a:ext cx="3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415" name="Group 19">
            <a:extLst>
              <a:ext uri="{FF2B5EF4-FFF2-40B4-BE49-F238E27FC236}">
                <a16:creationId xmlns:a16="http://schemas.microsoft.com/office/drawing/2014/main" id="{6982C868-9B48-76C2-DA9E-DC0B3BCAD65E}"/>
              </a:ext>
            </a:extLst>
          </xdr:cNvPr>
          <xdr:cNvGrpSpPr>
            <a:grpSpLocks/>
          </xdr:cNvGrpSpPr>
        </xdr:nvGrpSpPr>
        <xdr:grpSpPr bwMode="auto">
          <a:xfrm>
            <a:off x="718" y="215"/>
            <a:ext cx="26" cy="2"/>
            <a:chOff x="346" y="215"/>
            <a:chExt cx="26" cy="2"/>
          </a:xfrm>
        </xdr:grpSpPr>
        <xdr:sp macro="" textlink="">
          <xdr:nvSpPr>
            <xdr:cNvPr id="434" name="Line 20">
              <a:extLst>
                <a:ext uri="{FF2B5EF4-FFF2-40B4-BE49-F238E27FC236}">
                  <a16:creationId xmlns:a16="http://schemas.microsoft.com/office/drawing/2014/main" id="{CFC94AC5-503E-1154-2D18-03E9341A177D}"/>
                </a:ext>
              </a:extLst>
            </xdr:cNvPr>
            <xdr:cNvSpPr>
              <a:spLocks noChangeShapeType="1"/>
            </xdr:cNvSpPr>
          </xdr:nvSpPr>
          <xdr:spPr bwMode="auto">
            <a:xfrm>
              <a:off x="346"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435" name="Line 21">
              <a:extLst>
                <a:ext uri="{FF2B5EF4-FFF2-40B4-BE49-F238E27FC236}">
                  <a16:creationId xmlns:a16="http://schemas.microsoft.com/office/drawing/2014/main" id="{4D7C21AB-7E8C-D491-1A77-8E1F1DF49227}"/>
                </a:ext>
              </a:extLst>
            </xdr:cNvPr>
            <xdr:cNvSpPr>
              <a:spLocks noChangeShapeType="1"/>
            </xdr:cNvSpPr>
          </xdr:nvSpPr>
          <xdr:spPr bwMode="auto">
            <a:xfrm>
              <a:off x="346" y="215"/>
              <a:ext cx="26"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416" name="Group 22">
            <a:extLst>
              <a:ext uri="{FF2B5EF4-FFF2-40B4-BE49-F238E27FC236}">
                <a16:creationId xmlns:a16="http://schemas.microsoft.com/office/drawing/2014/main" id="{4EE92A83-8C88-7E3C-7733-EF516A091033}"/>
              </a:ext>
            </a:extLst>
          </xdr:cNvPr>
          <xdr:cNvGrpSpPr>
            <a:grpSpLocks/>
          </xdr:cNvGrpSpPr>
        </xdr:nvGrpSpPr>
        <xdr:grpSpPr bwMode="auto">
          <a:xfrm>
            <a:off x="616" y="215"/>
            <a:ext cx="9" cy="2"/>
            <a:chOff x="616" y="215"/>
            <a:chExt cx="9" cy="2"/>
          </a:xfrm>
        </xdr:grpSpPr>
        <xdr:sp macro="" textlink="">
          <xdr:nvSpPr>
            <xdr:cNvPr id="432" name="Line 23">
              <a:extLst>
                <a:ext uri="{FF2B5EF4-FFF2-40B4-BE49-F238E27FC236}">
                  <a16:creationId xmlns:a16="http://schemas.microsoft.com/office/drawing/2014/main" id="{B53F7102-B64E-9C9E-7AA1-3BDB0FF7CA9B}"/>
                </a:ext>
              </a:extLst>
            </xdr:cNvPr>
            <xdr:cNvSpPr>
              <a:spLocks noChangeShapeType="1"/>
            </xdr:cNvSpPr>
          </xdr:nvSpPr>
          <xdr:spPr bwMode="auto">
            <a:xfrm>
              <a:off x="625"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433" name="Line 24">
              <a:extLst>
                <a:ext uri="{FF2B5EF4-FFF2-40B4-BE49-F238E27FC236}">
                  <a16:creationId xmlns:a16="http://schemas.microsoft.com/office/drawing/2014/main" id="{95D22D1D-4309-155D-0DE1-13E102712ED2}"/>
                </a:ext>
              </a:extLst>
            </xdr:cNvPr>
            <xdr:cNvSpPr>
              <a:spLocks noChangeShapeType="1"/>
            </xdr:cNvSpPr>
          </xdr:nvSpPr>
          <xdr:spPr bwMode="auto">
            <a:xfrm flipV="1">
              <a:off x="616" y="215"/>
              <a:ext cx="9"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417" name="Group 25">
            <a:extLst>
              <a:ext uri="{FF2B5EF4-FFF2-40B4-BE49-F238E27FC236}">
                <a16:creationId xmlns:a16="http://schemas.microsoft.com/office/drawing/2014/main" id="{FB8055CC-434D-1067-2203-93CBCB313266}"/>
              </a:ext>
            </a:extLst>
          </xdr:cNvPr>
          <xdr:cNvGrpSpPr>
            <a:grpSpLocks/>
          </xdr:cNvGrpSpPr>
        </xdr:nvGrpSpPr>
        <xdr:grpSpPr bwMode="auto">
          <a:xfrm>
            <a:off x="579" y="215"/>
            <a:ext cx="9" cy="2"/>
            <a:chOff x="579" y="215"/>
            <a:chExt cx="9" cy="2"/>
          </a:xfrm>
        </xdr:grpSpPr>
        <xdr:sp macro="" textlink="">
          <xdr:nvSpPr>
            <xdr:cNvPr id="430" name="Line 26">
              <a:extLst>
                <a:ext uri="{FF2B5EF4-FFF2-40B4-BE49-F238E27FC236}">
                  <a16:creationId xmlns:a16="http://schemas.microsoft.com/office/drawing/2014/main" id="{CC7E3FD1-0A3D-6672-CB25-532A42F73800}"/>
                </a:ext>
              </a:extLst>
            </xdr:cNvPr>
            <xdr:cNvSpPr>
              <a:spLocks noChangeShapeType="1"/>
            </xdr:cNvSpPr>
          </xdr:nvSpPr>
          <xdr:spPr bwMode="auto">
            <a:xfrm>
              <a:off x="579"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431" name="Line 27">
              <a:extLst>
                <a:ext uri="{FF2B5EF4-FFF2-40B4-BE49-F238E27FC236}">
                  <a16:creationId xmlns:a16="http://schemas.microsoft.com/office/drawing/2014/main" id="{C38E2E79-6578-CED6-202C-7BC9986221FA}"/>
                </a:ext>
              </a:extLst>
            </xdr:cNvPr>
            <xdr:cNvSpPr>
              <a:spLocks noChangeShapeType="1"/>
            </xdr:cNvSpPr>
          </xdr:nvSpPr>
          <xdr:spPr bwMode="auto">
            <a:xfrm flipV="1">
              <a:off x="579" y="215"/>
              <a:ext cx="9"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418" name="Group 28">
            <a:extLst>
              <a:ext uri="{FF2B5EF4-FFF2-40B4-BE49-F238E27FC236}">
                <a16:creationId xmlns:a16="http://schemas.microsoft.com/office/drawing/2014/main" id="{4B25BE69-C9E5-8D54-551C-FCB7F8BA3841}"/>
              </a:ext>
            </a:extLst>
          </xdr:cNvPr>
          <xdr:cNvGrpSpPr>
            <a:grpSpLocks/>
          </xdr:cNvGrpSpPr>
        </xdr:nvGrpSpPr>
        <xdr:grpSpPr bwMode="auto">
          <a:xfrm>
            <a:off x="642" y="215"/>
            <a:ext cx="9" cy="2"/>
            <a:chOff x="579" y="215"/>
            <a:chExt cx="9" cy="2"/>
          </a:xfrm>
        </xdr:grpSpPr>
        <xdr:sp macro="" textlink="">
          <xdr:nvSpPr>
            <xdr:cNvPr id="428" name="Line 29">
              <a:extLst>
                <a:ext uri="{FF2B5EF4-FFF2-40B4-BE49-F238E27FC236}">
                  <a16:creationId xmlns:a16="http://schemas.microsoft.com/office/drawing/2014/main" id="{7C9F8AC3-5C59-DC9A-0C02-DC1195B980F0}"/>
                </a:ext>
              </a:extLst>
            </xdr:cNvPr>
            <xdr:cNvSpPr>
              <a:spLocks noChangeShapeType="1"/>
            </xdr:cNvSpPr>
          </xdr:nvSpPr>
          <xdr:spPr bwMode="auto">
            <a:xfrm>
              <a:off x="579"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429" name="Line 30">
              <a:extLst>
                <a:ext uri="{FF2B5EF4-FFF2-40B4-BE49-F238E27FC236}">
                  <a16:creationId xmlns:a16="http://schemas.microsoft.com/office/drawing/2014/main" id="{4F6B9FA1-193A-8940-52E1-F9E0B7C0F422}"/>
                </a:ext>
              </a:extLst>
            </xdr:cNvPr>
            <xdr:cNvSpPr>
              <a:spLocks noChangeShapeType="1"/>
            </xdr:cNvSpPr>
          </xdr:nvSpPr>
          <xdr:spPr bwMode="auto">
            <a:xfrm flipV="1">
              <a:off x="579" y="215"/>
              <a:ext cx="9"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419" name="Group 31">
            <a:extLst>
              <a:ext uri="{FF2B5EF4-FFF2-40B4-BE49-F238E27FC236}">
                <a16:creationId xmlns:a16="http://schemas.microsoft.com/office/drawing/2014/main" id="{572EF043-C6F6-35FD-D27E-32EEFFEEDECA}"/>
              </a:ext>
            </a:extLst>
          </xdr:cNvPr>
          <xdr:cNvGrpSpPr>
            <a:grpSpLocks/>
          </xdr:cNvGrpSpPr>
        </xdr:nvGrpSpPr>
        <xdr:grpSpPr bwMode="auto">
          <a:xfrm>
            <a:off x="677" y="215"/>
            <a:ext cx="9" cy="2"/>
            <a:chOff x="616" y="215"/>
            <a:chExt cx="9" cy="2"/>
          </a:xfrm>
        </xdr:grpSpPr>
        <xdr:sp macro="" textlink="">
          <xdr:nvSpPr>
            <xdr:cNvPr id="426" name="Line 32">
              <a:extLst>
                <a:ext uri="{FF2B5EF4-FFF2-40B4-BE49-F238E27FC236}">
                  <a16:creationId xmlns:a16="http://schemas.microsoft.com/office/drawing/2014/main" id="{4719A18D-BEC1-F51F-8119-021A4D4B564A}"/>
                </a:ext>
              </a:extLst>
            </xdr:cNvPr>
            <xdr:cNvSpPr>
              <a:spLocks noChangeShapeType="1"/>
            </xdr:cNvSpPr>
          </xdr:nvSpPr>
          <xdr:spPr bwMode="auto">
            <a:xfrm>
              <a:off x="625"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427" name="Line 33">
              <a:extLst>
                <a:ext uri="{FF2B5EF4-FFF2-40B4-BE49-F238E27FC236}">
                  <a16:creationId xmlns:a16="http://schemas.microsoft.com/office/drawing/2014/main" id="{2B896B9B-169B-9EF7-9988-B1FF42BBF434}"/>
                </a:ext>
              </a:extLst>
            </xdr:cNvPr>
            <xdr:cNvSpPr>
              <a:spLocks noChangeShapeType="1"/>
            </xdr:cNvSpPr>
          </xdr:nvSpPr>
          <xdr:spPr bwMode="auto">
            <a:xfrm flipV="1">
              <a:off x="616" y="215"/>
              <a:ext cx="9"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420" name="Group 34">
            <a:extLst>
              <a:ext uri="{FF2B5EF4-FFF2-40B4-BE49-F238E27FC236}">
                <a16:creationId xmlns:a16="http://schemas.microsoft.com/office/drawing/2014/main" id="{EE4906D1-047B-3CB2-0837-0DAD68ECE064}"/>
              </a:ext>
            </a:extLst>
          </xdr:cNvPr>
          <xdr:cNvGrpSpPr>
            <a:grpSpLocks/>
          </xdr:cNvGrpSpPr>
        </xdr:nvGrpSpPr>
        <xdr:grpSpPr bwMode="auto">
          <a:xfrm>
            <a:off x="870" y="215"/>
            <a:ext cx="4" cy="2"/>
            <a:chOff x="870" y="215"/>
            <a:chExt cx="4" cy="2"/>
          </a:xfrm>
        </xdr:grpSpPr>
        <xdr:sp macro="" textlink="">
          <xdr:nvSpPr>
            <xdr:cNvPr id="424" name="Line 35">
              <a:extLst>
                <a:ext uri="{FF2B5EF4-FFF2-40B4-BE49-F238E27FC236}">
                  <a16:creationId xmlns:a16="http://schemas.microsoft.com/office/drawing/2014/main" id="{2A7329C4-DC1F-6112-3D62-9BC602810F3B}"/>
                </a:ext>
              </a:extLst>
            </xdr:cNvPr>
            <xdr:cNvSpPr>
              <a:spLocks noChangeShapeType="1"/>
            </xdr:cNvSpPr>
          </xdr:nvSpPr>
          <xdr:spPr bwMode="auto">
            <a:xfrm>
              <a:off x="874"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425" name="Line 36">
              <a:extLst>
                <a:ext uri="{FF2B5EF4-FFF2-40B4-BE49-F238E27FC236}">
                  <a16:creationId xmlns:a16="http://schemas.microsoft.com/office/drawing/2014/main" id="{6E143C3E-DD2E-B5F7-40EC-2F9C459CBBBA}"/>
                </a:ext>
              </a:extLst>
            </xdr:cNvPr>
            <xdr:cNvSpPr>
              <a:spLocks noChangeShapeType="1"/>
            </xdr:cNvSpPr>
          </xdr:nvSpPr>
          <xdr:spPr bwMode="auto">
            <a:xfrm flipV="1">
              <a:off x="870" y="215"/>
              <a:ext cx="4"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421" name="Group 37">
            <a:extLst>
              <a:ext uri="{FF2B5EF4-FFF2-40B4-BE49-F238E27FC236}">
                <a16:creationId xmlns:a16="http://schemas.microsoft.com/office/drawing/2014/main" id="{09E77438-BB94-4463-059D-11A87F43D866}"/>
              </a:ext>
            </a:extLst>
          </xdr:cNvPr>
          <xdr:cNvGrpSpPr>
            <a:grpSpLocks/>
          </xdr:cNvGrpSpPr>
        </xdr:nvGrpSpPr>
        <xdr:grpSpPr bwMode="auto">
          <a:xfrm>
            <a:off x="818" y="215"/>
            <a:ext cx="4" cy="2"/>
            <a:chOff x="818" y="215"/>
            <a:chExt cx="4" cy="2"/>
          </a:xfrm>
        </xdr:grpSpPr>
        <xdr:sp macro="" textlink="">
          <xdr:nvSpPr>
            <xdr:cNvPr id="422" name="Line 38">
              <a:extLst>
                <a:ext uri="{FF2B5EF4-FFF2-40B4-BE49-F238E27FC236}">
                  <a16:creationId xmlns:a16="http://schemas.microsoft.com/office/drawing/2014/main" id="{146AF0B2-DFB1-283D-003C-DC54FF3B58FB}"/>
                </a:ext>
              </a:extLst>
            </xdr:cNvPr>
            <xdr:cNvSpPr>
              <a:spLocks noChangeShapeType="1"/>
            </xdr:cNvSpPr>
          </xdr:nvSpPr>
          <xdr:spPr bwMode="auto">
            <a:xfrm>
              <a:off x="818"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423" name="Line 39">
              <a:extLst>
                <a:ext uri="{FF2B5EF4-FFF2-40B4-BE49-F238E27FC236}">
                  <a16:creationId xmlns:a16="http://schemas.microsoft.com/office/drawing/2014/main" id="{41EBE6E2-1FC0-08B1-70B5-A09E792E25FE}"/>
                </a:ext>
              </a:extLst>
            </xdr:cNvPr>
            <xdr:cNvSpPr>
              <a:spLocks noChangeShapeType="1"/>
            </xdr:cNvSpPr>
          </xdr:nvSpPr>
          <xdr:spPr bwMode="auto">
            <a:xfrm flipV="1">
              <a:off x="818" y="215"/>
              <a:ext cx="4"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clientData/>
  </xdr:twoCellAnchor>
  <xdr:twoCellAnchor>
    <xdr:from>
      <xdr:col>4</xdr:col>
      <xdr:colOff>190500</xdr:colOff>
      <xdr:row>1010</xdr:row>
      <xdr:rowOff>104775</xdr:rowOff>
    </xdr:from>
    <xdr:to>
      <xdr:col>13</xdr:col>
      <xdr:colOff>0</xdr:colOff>
      <xdr:row>1010</xdr:row>
      <xdr:rowOff>123825</xdr:rowOff>
    </xdr:to>
    <xdr:grpSp>
      <xdr:nvGrpSpPr>
        <xdr:cNvPr id="446" name="Group 3">
          <a:extLst>
            <a:ext uri="{FF2B5EF4-FFF2-40B4-BE49-F238E27FC236}">
              <a16:creationId xmlns:a16="http://schemas.microsoft.com/office/drawing/2014/main" id="{84151E7A-ECEC-4321-9213-838357BAB6D9}"/>
            </a:ext>
          </a:extLst>
        </xdr:cNvPr>
        <xdr:cNvGrpSpPr>
          <a:grpSpLocks/>
        </xdr:cNvGrpSpPr>
      </xdr:nvGrpSpPr>
      <xdr:grpSpPr bwMode="auto">
        <a:xfrm>
          <a:off x="3209925" y="140550900"/>
          <a:ext cx="5295900" cy="19050"/>
          <a:chOff x="346" y="215"/>
          <a:chExt cx="528" cy="2"/>
        </a:xfrm>
      </xdr:grpSpPr>
      <xdr:grpSp>
        <xdr:nvGrpSpPr>
          <xdr:cNvPr id="447" name="Group 4">
            <a:extLst>
              <a:ext uri="{FF2B5EF4-FFF2-40B4-BE49-F238E27FC236}">
                <a16:creationId xmlns:a16="http://schemas.microsoft.com/office/drawing/2014/main" id="{A60B5394-44F7-C076-9815-EBF555DD445A}"/>
              </a:ext>
            </a:extLst>
          </xdr:cNvPr>
          <xdr:cNvGrpSpPr>
            <a:grpSpLocks/>
          </xdr:cNvGrpSpPr>
        </xdr:nvGrpSpPr>
        <xdr:grpSpPr bwMode="auto">
          <a:xfrm>
            <a:off x="406" y="215"/>
            <a:ext cx="35" cy="2"/>
            <a:chOff x="406" y="215"/>
            <a:chExt cx="35" cy="2"/>
          </a:xfrm>
        </xdr:grpSpPr>
        <xdr:sp macro="" textlink="">
          <xdr:nvSpPr>
            <xdr:cNvPr id="481" name="Line 5">
              <a:extLst>
                <a:ext uri="{FF2B5EF4-FFF2-40B4-BE49-F238E27FC236}">
                  <a16:creationId xmlns:a16="http://schemas.microsoft.com/office/drawing/2014/main" id="{D163E682-7186-0C8D-B925-9A0DFF33720C}"/>
                </a:ext>
              </a:extLst>
            </xdr:cNvPr>
            <xdr:cNvSpPr>
              <a:spLocks noChangeShapeType="1"/>
            </xdr:cNvSpPr>
          </xdr:nvSpPr>
          <xdr:spPr bwMode="auto">
            <a:xfrm>
              <a:off x="441"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482" name="Line 6">
              <a:extLst>
                <a:ext uri="{FF2B5EF4-FFF2-40B4-BE49-F238E27FC236}">
                  <a16:creationId xmlns:a16="http://schemas.microsoft.com/office/drawing/2014/main" id="{6A5E1AE2-6505-8674-122F-54FDBD5D7887}"/>
                </a:ext>
              </a:extLst>
            </xdr:cNvPr>
            <xdr:cNvSpPr>
              <a:spLocks noChangeShapeType="1"/>
            </xdr:cNvSpPr>
          </xdr:nvSpPr>
          <xdr:spPr bwMode="auto">
            <a:xfrm>
              <a:off x="406" y="215"/>
              <a:ext cx="3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448" name="Group 7">
            <a:extLst>
              <a:ext uri="{FF2B5EF4-FFF2-40B4-BE49-F238E27FC236}">
                <a16:creationId xmlns:a16="http://schemas.microsoft.com/office/drawing/2014/main" id="{A174E94C-F734-37B6-9445-80689770FE1B}"/>
              </a:ext>
            </a:extLst>
          </xdr:cNvPr>
          <xdr:cNvGrpSpPr>
            <a:grpSpLocks/>
          </xdr:cNvGrpSpPr>
        </xdr:nvGrpSpPr>
        <xdr:grpSpPr bwMode="auto">
          <a:xfrm>
            <a:off x="346" y="215"/>
            <a:ext cx="26" cy="2"/>
            <a:chOff x="346" y="215"/>
            <a:chExt cx="26" cy="2"/>
          </a:xfrm>
        </xdr:grpSpPr>
        <xdr:sp macro="" textlink="">
          <xdr:nvSpPr>
            <xdr:cNvPr id="479" name="Line 8">
              <a:extLst>
                <a:ext uri="{FF2B5EF4-FFF2-40B4-BE49-F238E27FC236}">
                  <a16:creationId xmlns:a16="http://schemas.microsoft.com/office/drawing/2014/main" id="{4DE53F68-37E4-454D-D80C-B67FC37248AB}"/>
                </a:ext>
              </a:extLst>
            </xdr:cNvPr>
            <xdr:cNvSpPr>
              <a:spLocks noChangeShapeType="1"/>
            </xdr:cNvSpPr>
          </xdr:nvSpPr>
          <xdr:spPr bwMode="auto">
            <a:xfrm>
              <a:off x="346"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480" name="Line 9">
              <a:extLst>
                <a:ext uri="{FF2B5EF4-FFF2-40B4-BE49-F238E27FC236}">
                  <a16:creationId xmlns:a16="http://schemas.microsoft.com/office/drawing/2014/main" id="{D7039441-EF97-2F1C-D3AC-0E625DB52FB7}"/>
                </a:ext>
              </a:extLst>
            </xdr:cNvPr>
            <xdr:cNvSpPr>
              <a:spLocks noChangeShapeType="1"/>
            </xdr:cNvSpPr>
          </xdr:nvSpPr>
          <xdr:spPr bwMode="auto">
            <a:xfrm>
              <a:off x="346" y="215"/>
              <a:ext cx="26"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449" name="Group 10">
            <a:extLst>
              <a:ext uri="{FF2B5EF4-FFF2-40B4-BE49-F238E27FC236}">
                <a16:creationId xmlns:a16="http://schemas.microsoft.com/office/drawing/2014/main" id="{BAA3D5C5-E361-DB56-0479-1F843FF18EDB}"/>
              </a:ext>
            </a:extLst>
          </xdr:cNvPr>
          <xdr:cNvGrpSpPr>
            <a:grpSpLocks/>
          </xdr:cNvGrpSpPr>
        </xdr:nvGrpSpPr>
        <xdr:grpSpPr bwMode="auto">
          <a:xfrm>
            <a:off x="525" y="215"/>
            <a:ext cx="35" cy="2"/>
            <a:chOff x="406" y="215"/>
            <a:chExt cx="35" cy="2"/>
          </a:xfrm>
        </xdr:grpSpPr>
        <xdr:sp macro="" textlink="">
          <xdr:nvSpPr>
            <xdr:cNvPr id="477" name="Line 11">
              <a:extLst>
                <a:ext uri="{FF2B5EF4-FFF2-40B4-BE49-F238E27FC236}">
                  <a16:creationId xmlns:a16="http://schemas.microsoft.com/office/drawing/2014/main" id="{F5BD9EAB-8321-3C18-3BCA-E2EF7CF3F97C}"/>
                </a:ext>
              </a:extLst>
            </xdr:cNvPr>
            <xdr:cNvSpPr>
              <a:spLocks noChangeShapeType="1"/>
            </xdr:cNvSpPr>
          </xdr:nvSpPr>
          <xdr:spPr bwMode="auto">
            <a:xfrm>
              <a:off x="441"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478" name="Line 12">
              <a:extLst>
                <a:ext uri="{FF2B5EF4-FFF2-40B4-BE49-F238E27FC236}">
                  <a16:creationId xmlns:a16="http://schemas.microsoft.com/office/drawing/2014/main" id="{137BF194-5777-E784-D229-24C8843E812A}"/>
                </a:ext>
              </a:extLst>
            </xdr:cNvPr>
            <xdr:cNvSpPr>
              <a:spLocks noChangeShapeType="1"/>
            </xdr:cNvSpPr>
          </xdr:nvSpPr>
          <xdr:spPr bwMode="auto">
            <a:xfrm>
              <a:off x="406" y="215"/>
              <a:ext cx="3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450" name="Group 13">
            <a:extLst>
              <a:ext uri="{FF2B5EF4-FFF2-40B4-BE49-F238E27FC236}">
                <a16:creationId xmlns:a16="http://schemas.microsoft.com/office/drawing/2014/main" id="{2E303FEA-7CEB-93B2-915F-A724A9033067}"/>
              </a:ext>
            </a:extLst>
          </xdr:cNvPr>
          <xdr:cNvGrpSpPr>
            <a:grpSpLocks/>
          </xdr:cNvGrpSpPr>
        </xdr:nvGrpSpPr>
        <xdr:grpSpPr bwMode="auto">
          <a:xfrm>
            <a:off x="470" y="215"/>
            <a:ext cx="26" cy="2"/>
            <a:chOff x="346" y="215"/>
            <a:chExt cx="26" cy="2"/>
          </a:xfrm>
        </xdr:grpSpPr>
        <xdr:sp macro="" textlink="">
          <xdr:nvSpPr>
            <xdr:cNvPr id="475" name="Line 14">
              <a:extLst>
                <a:ext uri="{FF2B5EF4-FFF2-40B4-BE49-F238E27FC236}">
                  <a16:creationId xmlns:a16="http://schemas.microsoft.com/office/drawing/2014/main" id="{C1BF8727-21CA-EA93-3DB7-0817AD133770}"/>
                </a:ext>
              </a:extLst>
            </xdr:cNvPr>
            <xdr:cNvSpPr>
              <a:spLocks noChangeShapeType="1"/>
            </xdr:cNvSpPr>
          </xdr:nvSpPr>
          <xdr:spPr bwMode="auto">
            <a:xfrm>
              <a:off x="346"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476" name="Line 15">
              <a:extLst>
                <a:ext uri="{FF2B5EF4-FFF2-40B4-BE49-F238E27FC236}">
                  <a16:creationId xmlns:a16="http://schemas.microsoft.com/office/drawing/2014/main" id="{ECEE5FDE-0CA5-713B-F720-FDB3B1F29F9D}"/>
                </a:ext>
              </a:extLst>
            </xdr:cNvPr>
            <xdr:cNvSpPr>
              <a:spLocks noChangeShapeType="1"/>
            </xdr:cNvSpPr>
          </xdr:nvSpPr>
          <xdr:spPr bwMode="auto">
            <a:xfrm>
              <a:off x="346" y="215"/>
              <a:ext cx="26"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451" name="Group 16">
            <a:extLst>
              <a:ext uri="{FF2B5EF4-FFF2-40B4-BE49-F238E27FC236}">
                <a16:creationId xmlns:a16="http://schemas.microsoft.com/office/drawing/2014/main" id="{D0923778-6525-77C2-7459-D28EF36635B3}"/>
              </a:ext>
            </a:extLst>
          </xdr:cNvPr>
          <xdr:cNvGrpSpPr>
            <a:grpSpLocks/>
          </xdr:cNvGrpSpPr>
        </xdr:nvGrpSpPr>
        <xdr:grpSpPr bwMode="auto">
          <a:xfrm>
            <a:off x="766" y="215"/>
            <a:ext cx="35" cy="2"/>
            <a:chOff x="406" y="215"/>
            <a:chExt cx="35" cy="2"/>
          </a:xfrm>
        </xdr:grpSpPr>
        <xdr:sp macro="" textlink="">
          <xdr:nvSpPr>
            <xdr:cNvPr id="473" name="Line 17">
              <a:extLst>
                <a:ext uri="{FF2B5EF4-FFF2-40B4-BE49-F238E27FC236}">
                  <a16:creationId xmlns:a16="http://schemas.microsoft.com/office/drawing/2014/main" id="{A73E0A60-342A-4392-79CC-391136EC111D}"/>
                </a:ext>
              </a:extLst>
            </xdr:cNvPr>
            <xdr:cNvSpPr>
              <a:spLocks noChangeShapeType="1"/>
            </xdr:cNvSpPr>
          </xdr:nvSpPr>
          <xdr:spPr bwMode="auto">
            <a:xfrm>
              <a:off x="441"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474" name="Line 18">
              <a:extLst>
                <a:ext uri="{FF2B5EF4-FFF2-40B4-BE49-F238E27FC236}">
                  <a16:creationId xmlns:a16="http://schemas.microsoft.com/office/drawing/2014/main" id="{EBADD5AD-BC71-D860-0B30-9141470358F3}"/>
                </a:ext>
              </a:extLst>
            </xdr:cNvPr>
            <xdr:cNvSpPr>
              <a:spLocks noChangeShapeType="1"/>
            </xdr:cNvSpPr>
          </xdr:nvSpPr>
          <xdr:spPr bwMode="auto">
            <a:xfrm>
              <a:off x="406" y="215"/>
              <a:ext cx="3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452" name="Group 19">
            <a:extLst>
              <a:ext uri="{FF2B5EF4-FFF2-40B4-BE49-F238E27FC236}">
                <a16:creationId xmlns:a16="http://schemas.microsoft.com/office/drawing/2014/main" id="{F707131B-79C8-9B31-96DF-0C4FCBCD7D09}"/>
              </a:ext>
            </a:extLst>
          </xdr:cNvPr>
          <xdr:cNvGrpSpPr>
            <a:grpSpLocks/>
          </xdr:cNvGrpSpPr>
        </xdr:nvGrpSpPr>
        <xdr:grpSpPr bwMode="auto">
          <a:xfrm>
            <a:off x="718" y="215"/>
            <a:ext cx="26" cy="2"/>
            <a:chOff x="346" y="215"/>
            <a:chExt cx="26" cy="2"/>
          </a:xfrm>
        </xdr:grpSpPr>
        <xdr:sp macro="" textlink="">
          <xdr:nvSpPr>
            <xdr:cNvPr id="471" name="Line 20">
              <a:extLst>
                <a:ext uri="{FF2B5EF4-FFF2-40B4-BE49-F238E27FC236}">
                  <a16:creationId xmlns:a16="http://schemas.microsoft.com/office/drawing/2014/main" id="{684BED60-78BE-1D7C-F42F-4F26C1896062}"/>
                </a:ext>
              </a:extLst>
            </xdr:cNvPr>
            <xdr:cNvSpPr>
              <a:spLocks noChangeShapeType="1"/>
            </xdr:cNvSpPr>
          </xdr:nvSpPr>
          <xdr:spPr bwMode="auto">
            <a:xfrm>
              <a:off x="346"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472" name="Line 21">
              <a:extLst>
                <a:ext uri="{FF2B5EF4-FFF2-40B4-BE49-F238E27FC236}">
                  <a16:creationId xmlns:a16="http://schemas.microsoft.com/office/drawing/2014/main" id="{8E6B78DC-863B-2116-5C02-A596A56891A6}"/>
                </a:ext>
              </a:extLst>
            </xdr:cNvPr>
            <xdr:cNvSpPr>
              <a:spLocks noChangeShapeType="1"/>
            </xdr:cNvSpPr>
          </xdr:nvSpPr>
          <xdr:spPr bwMode="auto">
            <a:xfrm>
              <a:off x="346" y="215"/>
              <a:ext cx="26"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453" name="Group 22">
            <a:extLst>
              <a:ext uri="{FF2B5EF4-FFF2-40B4-BE49-F238E27FC236}">
                <a16:creationId xmlns:a16="http://schemas.microsoft.com/office/drawing/2014/main" id="{47CAF785-A83A-62FC-81DE-5A2B1A5286E2}"/>
              </a:ext>
            </a:extLst>
          </xdr:cNvPr>
          <xdr:cNvGrpSpPr>
            <a:grpSpLocks/>
          </xdr:cNvGrpSpPr>
        </xdr:nvGrpSpPr>
        <xdr:grpSpPr bwMode="auto">
          <a:xfrm>
            <a:off x="616" y="215"/>
            <a:ext cx="9" cy="2"/>
            <a:chOff x="616" y="215"/>
            <a:chExt cx="9" cy="2"/>
          </a:xfrm>
        </xdr:grpSpPr>
        <xdr:sp macro="" textlink="">
          <xdr:nvSpPr>
            <xdr:cNvPr id="469" name="Line 23">
              <a:extLst>
                <a:ext uri="{FF2B5EF4-FFF2-40B4-BE49-F238E27FC236}">
                  <a16:creationId xmlns:a16="http://schemas.microsoft.com/office/drawing/2014/main" id="{A16DBEBB-6ECD-D6C2-6125-4DD8D3D07911}"/>
                </a:ext>
              </a:extLst>
            </xdr:cNvPr>
            <xdr:cNvSpPr>
              <a:spLocks noChangeShapeType="1"/>
            </xdr:cNvSpPr>
          </xdr:nvSpPr>
          <xdr:spPr bwMode="auto">
            <a:xfrm>
              <a:off x="625"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470" name="Line 24">
              <a:extLst>
                <a:ext uri="{FF2B5EF4-FFF2-40B4-BE49-F238E27FC236}">
                  <a16:creationId xmlns:a16="http://schemas.microsoft.com/office/drawing/2014/main" id="{F67512D5-DB92-2CA3-38CC-F118AFA57A13}"/>
                </a:ext>
              </a:extLst>
            </xdr:cNvPr>
            <xdr:cNvSpPr>
              <a:spLocks noChangeShapeType="1"/>
            </xdr:cNvSpPr>
          </xdr:nvSpPr>
          <xdr:spPr bwMode="auto">
            <a:xfrm flipV="1">
              <a:off x="616" y="215"/>
              <a:ext cx="9"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454" name="Group 25">
            <a:extLst>
              <a:ext uri="{FF2B5EF4-FFF2-40B4-BE49-F238E27FC236}">
                <a16:creationId xmlns:a16="http://schemas.microsoft.com/office/drawing/2014/main" id="{5C3BA950-CAE7-7624-7ED9-BE332EF478BF}"/>
              </a:ext>
            </a:extLst>
          </xdr:cNvPr>
          <xdr:cNvGrpSpPr>
            <a:grpSpLocks/>
          </xdr:cNvGrpSpPr>
        </xdr:nvGrpSpPr>
        <xdr:grpSpPr bwMode="auto">
          <a:xfrm>
            <a:off x="579" y="215"/>
            <a:ext cx="9" cy="2"/>
            <a:chOff x="579" y="215"/>
            <a:chExt cx="9" cy="2"/>
          </a:xfrm>
        </xdr:grpSpPr>
        <xdr:sp macro="" textlink="">
          <xdr:nvSpPr>
            <xdr:cNvPr id="467" name="Line 26">
              <a:extLst>
                <a:ext uri="{FF2B5EF4-FFF2-40B4-BE49-F238E27FC236}">
                  <a16:creationId xmlns:a16="http://schemas.microsoft.com/office/drawing/2014/main" id="{42AF7C1D-CEFC-E835-A42B-102D63B1A4A5}"/>
                </a:ext>
              </a:extLst>
            </xdr:cNvPr>
            <xdr:cNvSpPr>
              <a:spLocks noChangeShapeType="1"/>
            </xdr:cNvSpPr>
          </xdr:nvSpPr>
          <xdr:spPr bwMode="auto">
            <a:xfrm>
              <a:off x="579"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468" name="Line 27">
              <a:extLst>
                <a:ext uri="{FF2B5EF4-FFF2-40B4-BE49-F238E27FC236}">
                  <a16:creationId xmlns:a16="http://schemas.microsoft.com/office/drawing/2014/main" id="{741EEDD6-2232-92AB-1010-04B81A7F1760}"/>
                </a:ext>
              </a:extLst>
            </xdr:cNvPr>
            <xdr:cNvSpPr>
              <a:spLocks noChangeShapeType="1"/>
            </xdr:cNvSpPr>
          </xdr:nvSpPr>
          <xdr:spPr bwMode="auto">
            <a:xfrm flipV="1">
              <a:off x="579" y="215"/>
              <a:ext cx="9"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455" name="Group 28">
            <a:extLst>
              <a:ext uri="{FF2B5EF4-FFF2-40B4-BE49-F238E27FC236}">
                <a16:creationId xmlns:a16="http://schemas.microsoft.com/office/drawing/2014/main" id="{50A4337D-B5F8-C5E0-D9DE-7FCC99736107}"/>
              </a:ext>
            </a:extLst>
          </xdr:cNvPr>
          <xdr:cNvGrpSpPr>
            <a:grpSpLocks/>
          </xdr:cNvGrpSpPr>
        </xdr:nvGrpSpPr>
        <xdr:grpSpPr bwMode="auto">
          <a:xfrm>
            <a:off x="642" y="215"/>
            <a:ext cx="9" cy="2"/>
            <a:chOff x="579" y="215"/>
            <a:chExt cx="9" cy="2"/>
          </a:xfrm>
        </xdr:grpSpPr>
        <xdr:sp macro="" textlink="">
          <xdr:nvSpPr>
            <xdr:cNvPr id="465" name="Line 29">
              <a:extLst>
                <a:ext uri="{FF2B5EF4-FFF2-40B4-BE49-F238E27FC236}">
                  <a16:creationId xmlns:a16="http://schemas.microsoft.com/office/drawing/2014/main" id="{BFFC1019-559F-C763-0E22-4B540A6377A0}"/>
                </a:ext>
              </a:extLst>
            </xdr:cNvPr>
            <xdr:cNvSpPr>
              <a:spLocks noChangeShapeType="1"/>
            </xdr:cNvSpPr>
          </xdr:nvSpPr>
          <xdr:spPr bwMode="auto">
            <a:xfrm>
              <a:off x="579"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466" name="Line 30">
              <a:extLst>
                <a:ext uri="{FF2B5EF4-FFF2-40B4-BE49-F238E27FC236}">
                  <a16:creationId xmlns:a16="http://schemas.microsoft.com/office/drawing/2014/main" id="{A59955FC-7693-0408-6FA8-E7CDB30D693F}"/>
                </a:ext>
              </a:extLst>
            </xdr:cNvPr>
            <xdr:cNvSpPr>
              <a:spLocks noChangeShapeType="1"/>
            </xdr:cNvSpPr>
          </xdr:nvSpPr>
          <xdr:spPr bwMode="auto">
            <a:xfrm flipV="1">
              <a:off x="579" y="215"/>
              <a:ext cx="9"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456" name="Group 31">
            <a:extLst>
              <a:ext uri="{FF2B5EF4-FFF2-40B4-BE49-F238E27FC236}">
                <a16:creationId xmlns:a16="http://schemas.microsoft.com/office/drawing/2014/main" id="{4EEC1F3A-70D0-9498-3BF1-81CD7111E909}"/>
              </a:ext>
            </a:extLst>
          </xdr:cNvPr>
          <xdr:cNvGrpSpPr>
            <a:grpSpLocks/>
          </xdr:cNvGrpSpPr>
        </xdr:nvGrpSpPr>
        <xdr:grpSpPr bwMode="auto">
          <a:xfrm>
            <a:off x="677" y="215"/>
            <a:ext cx="9" cy="2"/>
            <a:chOff x="616" y="215"/>
            <a:chExt cx="9" cy="2"/>
          </a:xfrm>
        </xdr:grpSpPr>
        <xdr:sp macro="" textlink="">
          <xdr:nvSpPr>
            <xdr:cNvPr id="463" name="Line 32">
              <a:extLst>
                <a:ext uri="{FF2B5EF4-FFF2-40B4-BE49-F238E27FC236}">
                  <a16:creationId xmlns:a16="http://schemas.microsoft.com/office/drawing/2014/main" id="{4580CAD2-C968-5D91-88E1-CEDC1A647A30}"/>
                </a:ext>
              </a:extLst>
            </xdr:cNvPr>
            <xdr:cNvSpPr>
              <a:spLocks noChangeShapeType="1"/>
            </xdr:cNvSpPr>
          </xdr:nvSpPr>
          <xdr:spPr bwMode="auto">
            <a:xfrm>
              <a:off x="625"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464" name="Line 33">
              <a:extLst>
                <a:ext uri="{FF2B5EF4-FFF2-40B4-BE49-F238E27FC236}">
                  <a16:creationId xmlns:a16="http://schemas.microsoft.com/office/drawing/2014/main" id="{EBE07962-4EBC-FFA5-31A6-384CC04B679F}"/>
                </a:ext>
              </a:extLst>
            </xdr:cNvPr>
            <xdr:cNvSpPr>
              <a:spLocks noChangeShapeType="1"/>
            </xdr:cNvSpPr>
          </xdr:nvSpPr>
          <xdr:spPr bwMode="auto">
            <a:xfrm flipV="1">
              <a:off x="616" y="215"/>
              <a:ext cx="9"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457" name="Group 34">
            <a:extLst>
              <a:ext uri="{FF2B5EF4-FFF2-40B4-BE49-F238E27FC236}">
                <a16:creationId xmlns:a16="http://schemas.microsoft.com/office/drawing/2014/main" id="{9ED656C5-066D-24B2-E2AA-A90E649FC88A}"/>
              </a:ext>
            </a:extLst>
          </xdr:cNvPr>
          <xdr:cNvGrpSpPr>
            <a:grpSpLocks/>
          </xdr:cNvGrpSpPr>
        </xdr:nvGrpSpPr>
        <xdr:grpSpPr bwMode="auto">
          <a:xfrm>
            <a:off x="870" y="215"/>
            <a:ext cx="4" cy="2"/>
            <a:chOff x="870" y="215"/>
            <a:chExt cx="4" cy="2"/>
          </a:xfrm>
        </xdr:grpSpPr>
        <xdr:sp macro="" textlink="">
          <xdr:nvSpPr>
            <xdr:cNvPr id="461" name="Line 35">
              <a:extLst>
                <a:ext uri="{FF2B5EF4-FFF2-40B4-BE49-F238E27FC236}">
                  <a16:creationId xmlns:a16="http://schemas.microsoft.com/office/drawing/2014/main" id="{95CB2FFD-58DD-AD60-40D1-571CFD54AB4B}"/>
                </a:ext>
              </a:extLst>
            </xdr:cNvPr>
            <xdr:cNvSpPr>
              <a:spLocks noChangeShapeType="1"/>
            </xdr:cNvSpPr>
          </xdr:nvSpPr>
          <xdr:spPr bwMode="auto">
            <a:xfrm>
              <a:off x="874"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462" name="Line 36">
              <a:extLst>
                <a:ext uri="{FF2B5EF4-FFF2-40B4-BE49-F238E27FC236}">
                  <a16:creationId xmlns:a16="http://schemas.microsoft.com/office/drawing/2014/main" id="{79284FA3-3D9B-505A-4F88-1FC16AE2501B}"/>
                </a:ext>
              </a:extLst>
            </xdr:cNvPr>
            <xdr:cNvSpPr>
              <a:spLocks noChangeShapeType="1"/>
            </xdr:cNvSpPr>
          </xdr:nvSpPr>
          <xdr:spPr bwMode="auto">
            <a:xfrm flipV="1">
              <a:off x="870" y="215"/>
              <a:ext cx="4"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458" name="Group 37">
            <a:extLst>
              <a:ext uri="{FF2B5EF4-FFF2-40B4-BE49-F238E27FC236}">
                <a16:creationId xmlns:a16="http://schemas.microsoft.com/office/drawing/2014/main" id="{5D061465-2F30-436A-3913-7789A4F8A9B0}"/>
              </a:ext>
            </a:extLst>
          </xdr:cNvPr>
          <xdr:cNvGrpSpPr>
            <a:grpSpLocks/>
          </xdr:cNvGrpSpPr>
        </xdr:nvGrpSpPr>
        <xdr:grpSpPr bwMode="auto">
          <a:xfrm>
            <a:off x="818" y="215"/>
            <a:ext cx="4" cy="2"/>
            <a:chOff x="818" y="215"/>
            <a:chExt cx="4" cy="2"/>
          </a:xfrm>
        </xdr:grpSpPr>
        <xdr:sp macro="" textlink="">
          <xdr:nvSpPr>
            <xdr:cNvPr id="459" name="Line 38">
              <a:extLst>
                <a:ext uri="{FF2B5EF4-FFF2-40B4-BE49-F238E27FC236}">
                  <a16:creationId xmlns:a16="http://schemas.microsoft.com/office/drawing/2014/main" id="{0A486FB2-2B7D-577D-6DA4-AFE8F7A2F27E}"/>
                </a:ext>
              </a:extLst>
            </xdr:cNvPr>
            <xdr:cNvSpPr>
              <a:spLocks noChangeShapeType="1"/>
            </xdr:cNvSpPr>
          </xdr:nvSpPr>
          <xdr:spPr bwMode="auto">
            <a:xfrm>
              <a:off x="818"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460" name="Line 39">
              <a:extLst>
                <a:ext uri="{FF2B5EF4-FFF2-40B4-BE49-F238E27FC236}">
                  <a16:creationId xmlns:a16="http://schemas.microsoft.com/office/drawing/2014/main" id="{57F58BB3-23B8-CF59-8C0F-8EF99BFCC2C3}"/>
                </a:ext>
              </a:extLst>
            </xdr:cNvPr>
            <xdr:cNvSpPr>
              <a:spLocks noChangeShapeType="1"/>
            </xdr:cNvSpPr>
          </xdr:nvSpPr>
          <xdr:spPr bwMode="auto">
            <a:xfrm flipV="1">
              <a:off x="818" y="215"/>
              <a:ext cx="4"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clientData/>
  </xdr:twoCellAnchor>
  <xdr:twoCellAnchor>
    <xdr:from>
      <xdr:col>4</xdr:col>
      <xdr:colOff>190500</xdr:colOff>
      <xdr:row>1070</xdr:row>
      <xdr:rowOff>104775</xdr:rowOff>
    </xdr:from>
    <xdr:to>
      <xdr:col>13</xdr:col>
      <xdr:colOff>0</xdr:colOff>
      <xdr:row>1070</xdr:row>
      <xdr:rowOff>123825</xdr:rowOff>
    </xdr:to>
    <xdr:grpSp>
      <xdr:nvGrpSpPr>
        <xdr:cNvPr id="483" name="Group 3">
          <a:extLst>
            <a:ext uri="{FF2B5EF4-FFF2-40B4-BE49-F238E27FC236}">
              <a16:creationId xmlns:a16="http://schemas.microsoft.com/office/drawing/2014/main" id="{7F7C07FF-44F0-410B-9242-123B6A8C0D83}"/>
            </a:ext>
          </a:extLst>
        </xdr:cNvPr>
        <xdr:cNvGrpSpPr>
          <a:grpSpLocks/>
        </xdr:cNvGrpSpPr>
      </xdr:nvGrpSpPr>
      <xdr:grpSpPr bwMode="auto">
        <a:xfrm>
          <a:off x="3209925" y="150533100"/>
          <a:ext cx="5295900" cy="19050"/>
          <a:chOff x="346" y="215"/>
          <a:chExt cx="528" cy="2"/>
        </a:xfrm>
      </xdr:grpSpPr>
      <xdr:grpSp>
        <xdr:nvGrpSpPr>
          <xdr:cNvPr id="484" name="Group 4">
            <a:extLst>
              <a:ext uri="{FF2B5EF4-FFF2-40B4-BE49-F238E27FC236}">
                <a16:creationId xmlns:a16="http://schemas.microsoft.com/office/drawing/2014/main" id="{7E53191E-A0A0-4655-9478-FE367B25F68C}"/>
              </a:ext>
            </a:extLst>
          </xdr:cNvPr>
          <xdr:cNvGrpSpPr>
            <a:grpSpLocks/>
          </xdr:cNvGrpSpPr>
        </xdr:nvGrpSpPr>
        <xdr:grpSpPr bwMode="auto">
          <a:xfrm>
            <a:off x="406" y="215"/>
            <a:ext cx="35" cy="2"/>
            <a:chOff x="406" y="215"/>
            <a:chExt cx="35" cy="2"/>
          </a:xfrm>
        </xdr:grpSpPr>
        <xdr:sp macro="" textlink="">
          <xdr:nvSpPr>
            <xdr:cNvPr id="518" name="Line 5">
              <a:extLst>
                <a:ext uri="{FF2B5EF4-FFF2-40B4-BE49-F238E27FC236}">
                  <a16:creationId xmlns:a16="http://schemas.microsoft.com/office/drawing/2014/main" id="{C1A7D417-C501-AF5F-BF55-95DDD699B1AD}"/>
                </a:ext>
              </a:extLst>
            </xdr:cNvPr>
            <xdr:cNvSpPr>
              <a:spLocks noChangeShapeType="1"/>
            </xdr:cNvSpPr>
          </xdr:nvSpPr>
          <xdr:spPr bwMode="auto">
            <a:xfrm>
              <a:off x="441"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519" name="Line 6">
              <a:extLst>
                <a:ext uri="{FF2B5EF4-FFF2-40B4-BE49-F238E27FC236}">
                  <a16:creationId xmlns:a16="http://schemas.microsoft.com/office/drawing/2014/main" id="{383DBDB7-86CE-9190-B077-03EF72B28E42}"/>
                </a:ext>
              </a:extLst>
            </xdr:cNvPr>
            <xdr:cNvSpPr>
              <a:spLocks noChangeShapeType="1"/>
            </xdr:cNvSpPr>
          </xdr:nvSpPr>
          <xdr:spPr bwMode="auto">
            <a:xfrm>
              <a:off x="406" y="215"/>
              <a:ext cx="3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485" name="Group 7">
            <a:extLst>
              <a:ext uri="{FF2B5EF4-FFF2-40B4-BE49-F238E27FC236}">
                <a16:creationId xmlns:a16="http://schemas.microsoft.com/office/drawing/2014/main" id="{4D6655C4-4EE1-A62E-0A30-63416A813BD7}"/>
              </a:ext>
            </a:extLst>
          </xdr:cNvPr>
          <xdr:cNvGrpSpPr>
            <a:grpSpLocks/>
          </xdr:cNvGrpSpPr>
        </xdr:nvGrpSpPr>
        <xdr:grpSpPr bwMode="auto">
          <a:xfrm>
            <a:off x="346" y="215"/>
            <a:ext cx="26" cy="2"/>
            <a:chOff x="346" y="215"/>
            <a:chExt cx="26" cy="2"/>
          </a:xfrm>
        </xdr:grpSpPr>
        <xdr:sp macro="" textlink="">
          <xdr:nvSpPr>
            <xdr:cNvPr id="516" name="Line 8">
              <a:extLst>
                <a:ext uri="{FF2B5EF4-FFF2-40B4-BE49-F238E27FC236}">
                  <a16:creationId xmlns:a16="http://schemas.microsoft.com/office/drawing/2014/main" id="{007ED39B-1E8B-762A-7211-A58513FCB65B}"/>
                </a:ext>
              </a:extLst>
            </xdr:cNvPr>
            <xdr:cNvSpPr>
              <a:spLocks noChangeShapeType="1"/>
            </xdr:cNvSpPr>
          </xdr:nvSpPr>
          <xdr:spPr bwMode="auto">
            <a:xfrm>
              <a:off x="346"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517" name="Line 9">
              <a:extLst>
                <a:ext uri="{FF2B5EF4-FFF2-40B4-BE49-F238E27FC236}">
                  <a16:creationId xmlns:a16="http://schemas.microsoft.com/office/drawing/2014/main" id="{B93B9269-130E-644A-4A3B-46B5B24C8120}"/>
                </a:ext>
              </a:extLst>
            </xdr:cNvPr>
            <xdr:cNvSpPr>
              <a:spLocks noChangeShapeType="1"/>
            </xdr:cNvSpPr>
          </xdr:nvSpPr>
          <xdr:spPr bwMode="auto">
            <a:xfrm>
              <a:off x="346" y="215"/>
              <a:ext cx="26"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486" name="Group 10">
            <a:extLst>
              <a:ext uri="{FF2B5EF4-FFF2-40B4-BE49-F238E27FC236}">
                <a16:creationId xmlns:a16="http://schemas.microsoft.com/office/drawing/2014/main" id="{851FAFA5-9CBE-D6A3-32C3-79C0573D2576}"/>
              </a:ext>
            </a:extLst>
          </xdr:cNvPr>
          <xdr:cNvGrpSpPr>
            <a:grpSpLocks/>
          </xdr:cNvGrpSpPr>
        </xdr:nvGrpSpPr>
        <xdr:grpSpPr bwMode="auto">
          <a:xfrm>
            <a:off x="525" y="215"/>
            <a:ext cx="35" cy="2"/>
            <a:chOff x="406" y="215"/>
            <a:chExt cx="35" cy="2"/>
          </a:xfrm>
        </xdr:grpSpPr>
        <xdr:sp macro="" textlink="">
          <xdr:nvSpPr>
            <xdr:cNvPr id="514" name="Line 11">
              <a:extLst>
                <a:ext uri="{FF2B5EF4-FFF2-40B4-BE49-F238E27FC236}">
                  <a16:creationId xmlns:a16="http://schemas.microsoft.com/office/drawing/2014/main" id="{F6441362-A30A-0C41-7AD9-A1CE4A26E74F}"/>
                </a:ext>
              </a:extLst>
            </xdr:cNvPr>
            <xdr:cNvSpPr>
              <a:spLocks noChangeShapeType="1"/>
            </xdr:cNvSpPr>
          </xdr:nvSpPr>
          <xdr:spPr bwMode="auto">
            <a:xfrm>
              <a:off x="441"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515" name="Line 12">
              <a:extLst>
                <a:ext uri="{FF2B5EF4-FFF2-40B4-BE49-F238E27FC236}">
                  <a16:creationId xmlns:a16="http://schemas.microsoft.com/office/drawing/2014/main" id="{62891C7C-7AEC-89E3-BC49-454B29AE6D9D}"/>
                </a:ext>
              </a:extLst>
            </xdr:cNvPr>
            <xdr:cNvSpPr>
              <a:spLocks noChangeShapeType="1"/>
            </xdr:cNvSpPr>
          </xdr:nvSpPr>
          <xdr:spPr bwMode="auto">
            <a:xfrm>
              <a:off x="406" y="215"/>
              <a:ext cx="3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487" name="Group 13">
            <a:extLst>
              <a:ext uri="{FF2B5EF4-FFF2-40B4-BE49-F238E27FC236}">
                <a16:creationId xmlns:a16="http://schemas.microsoft.com/office/drawing/2014/main" id="{5092508A-ACC2-9893-B563-6D7643D19759}"/>
              </a:ext>
            </a:extLst>
          </xdr:cNvPr>
          <xdr:cNvGrpSpPr>
            <a:grpSpLocks/>
          </xdr:cNvGrpSpPr>
        </xdr:nvGrpSpPr>
        <xdr:grpSpPr bwMode="auto">
          <a:xfrm>
            <a:off x="470" y="215"/>
            <a:ext cx="26" cy="2"/>
            <a:chOff x="346" y="215"/>
            <a:chExt cx="26" cy="2"/>
          </a:xfrm>
        </xdr:grpSpPr>
        <xdr:sp macro="" textlink="">
          <xdr:nvSpPr>
            <xdr:cNvPr id="512" name="Line 14">
              <a:extLst>
                <a:ext uri="{FF2B5EF4-FFF2-40B4-BE49-F238E27FC236}">
                  <a16:creationId xmlns:a16="http://schemas.microsoft.com/office/drawing/2014/main" id="{9F8D9E7D-08B5-D031-E5A5-794F63D819F5}"/>
                </a:ext>
              </a:extLst>
            </xdr:cNvPr>
            <xdr:cNvSpPr>
              <a:spLocks noChangeShapeType="1"/>
            </xdr:cNvSpPr>
          </xdr:nvSpPr>
          <xdr:spPr bwMode="auto">
            <a:xfrm>
              <a:off x="346"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513" name="Line 15">
              <a:extLst>
                <a:ext uri="{FF2B5EF4-FFF2-40B4-BE49-F238E27FC236}">
                  <a16:creationId xmlns:a16="http://schemas.microsoft.com/office/drawing/2014/main" id="{92AA3959-3719-915D-2306-958B46B64D0C}"/>
                </a:ext>
              </a:extLst>
            </xdr:cNvPr>
            <xdr:cNvSpPr>
              <a:spLocks noChangeShapeType="1"/>
            </xdr:cNvSpPr>
          </xdr:nvSpPr>
          <xdr:spPr bwMode="auto">
            <a:xfrm>
              <a:off x="346" y="215"/>
              <a:ext cx="26"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488" name="Group 16">
            <a:extLst>
              <a:ext uri="{FF2B5EF4-FFF2-40B4-BE49-F238E27FC236}">
                <a16:creationId xmlns:a16="http://schemas.microsoft.com/office/drawing/2014/main" id="{EB152CD8-ED28-4AAA-272D-10F6E3460111}"/>
              </a:ext>
            </a:extLst>
          </xdr:cNvPr>
          <xdr:cNvGrpSpPr>
            <a:grpSpLocks/>
          </xdr:cNvGrpSpPr>
        </xdr:nvGrpSpPr>
        <xdr:grpSpPr bwMode="auto">
          <a:xfrm>
            <a:off x="766" y="215"/>
            <a:ext cx="35" cy="2"/>
            <a:chOff x="406" y="215"/>
            <a:chExt cx="35" cy="2"/>
          </a:xfrm>
        </xdr:grpSpPr>
        <xdr:sp macro="" textlink="">
          <xdr:nvSpPr>
            <xdr:cNvPr id="510" name="Line 17">
              <a:extLst>
                <a:ext uri="{FF2B5EF4-FFF2-40B4-BE49-F238E27FC236}">
                  <a16:creationId xmlns:a16="http://schemas.microsoft.com/office/drawing/2014/main" id="{EA5B76BA-0B31-CAA5-1B8E-2EB2DDC0CBB3}"/>
                </a:ext>
              </a:extLst>
            </xdr:cNvPr>
            <xdr:cNvSpPr>
              <a:spLocks noChangeShapeType="1"/>
            </xdr:cNvSpPr>
          </xdr:nvSpPr>
          <xdr:spPr bwMode="auto">
            <a:xfrm>
              <a:off x="441"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511" name="Line 18">
              <a:extLst>
                <a:ext uri="{FF2B5EF4-FFF2-40B4-BE49-F238E27FC236}">
                  <a16:creationId xmlns:a16="http://schemas.microsoft.com/office/drawing/2014/main" id="{9AF25693-EA16-4BB0-4C2F-5CDE09827A92}"/>
                </a:ext>
              </a:extLst>
            </xdr:cNvPr>
            <xdr:cNvSpPr>
              <a:spLocks noChangeShapeType="1"/>
            </xdr:cNvSpPr>
          </xdr:nvSpPr>
          <xdr:spPr bwMode="auto">
            <a:xfrm>
              <a:off x="406" y="215"/>
              <a:ext cx="3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489" name="Group 19">
            <a:extLst>
              <a:ext uri="{FF2B5EF4-FFF2-40B4-BE49-F238E27FC236}">
                <a16:creationId xmlns:a16="http://schemas.microsoft.com/office/drawing/2014/main" id="{E10D049A-4E10-A488-4BF5-C467D39E83EE}"/>
              </a:ext>
            </a:extLst>
          </xdr:cNvPr>
          <xdr:cNvGrpSpPr>
            <a:grpSpLocks/>
          </xdr:cNvGrpSpPr>
        </xdr:nvGrpSpPr>
        <xdr:grpSpPr bwMode="auto">
          <a:xfrm>
            <a:off x="718" y="215"/>
            <a:ext cx="26" cy="2"/>
            <a:chOff x="346" y="215"/>
            <a:chExt cx="26" cy="2"/>
          </a:xfrm>
        </xdr:grpSpPr>
        <xdr:sp macro="" textlink="">
          <xdr:nvSpPr>
            <xdr:cNvPr id="508" name="Line 20">
              <a:extLst>
                <a:ext uri="{FF2B5EF4-FFF2-40B4-BE49-F238E27FC236}">
                  <a16:creationId xmlns:a16="http://schemas.microsoft.com/office/drawing/2014/main" id="{B6972F89-EEB9-2E8F-1F77-DCC1EB1578BE}"/>
                </a:ext>
              </a:extLst>
            </xdr:cNvPr>
            <xdr:cNvSpPr>
              <a:spLocks noChangeShapeType="1"/>
            </xdr:cNvSpPr>
          </xdr:nvSpPr>
          <xdr:spPr bwMode="auto">
            <a:xfrm>
              <a:off x="346"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509" name="Line 21">
              <a:extLst>
                <a:ext uri="{FF2B5EF4-FFF2-40B4-BE49-F238E27FC236}">
                  <a16:creationId xmlns:a16="http://schemas.microsoft.com/office/drawing/2014/main" id="{C4E4E722-4B7B-83F8-E9EF-2B8E9B80D0AC}"/>
                </a:ext>
              </a:extLst>
            </xdr:cNvPr>
            <xdr:cNvSpPr>
              <a:spLocks noChangeShapeType="1"/>
            </xdr:cNvSpPr>
          </xdr:nvSpPr>
          <xdr:spPr bwMode="auto">
            <a:xfrm>
              <a:off x="346" y="215"/>
              <a:ext cx="26"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490" name="Group 22">
            <a:extLst>
              <a:ext uri="{FF2B5EF4-FFF2-40B4-BE49-F238E27FC236}">
                <a16:creationId xmlns:a16="http://schemas.microsoft.com/office/drawing/2014/main" id="{15B5C55F-5D08-331A-7F29-D9723D1FE693}"/>
              </a:ext>
            </a:extLst>
          </xdr:cNvPr>
          <xdr:cNvGrpSpPr>
            <a:grpSpLocks/>
          </xdr:cNvGrpSpPr>
        </xdr:nvGrpSpPr>
        <xdr:grpSpPr bwMode="auto">
          <a:xfrm>
            <a:off x="616" y="215"/>
            <a:ext cx="9" cy="2"/>
            <a:chOff x="616" y="215"/>
            <a:chExt cx="9" cy="2"/>
          </a:xfrm>
        </xdr:grpSpPr>
        <xdr:sp macro="" textlink="">
          <xdr:nvSpPr>
            <xdr:cNvPr id="506" name="Line 23">
              <a:extLst>
                <a:ext uri="{FF2B5EF4-FFF2-40B4-BE49-F238E27FC236}">
                  <a16:creationId xmlns:a16="http://schemas.microsoft.com/office/drawing/2014/main" id="{F9E9CED5-B44A-7318-491E-7B7D370CA564}"/>
                </a:ext>
              </a:extLst>
            </xdr:cNvPr>
            <xdr:cNvSpPr>
              <a:spLocks noChangeShapeType="1"/>
            </xdr:cNvSpPr>
          </xdr:nvSpPr>
          <xdr:spPr bwMode="auto">
            <a:xfrm>
              <a:off x="625"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507" name="Line 24">
              <a:extLst>
                <a:ext uri="{FF2B5EF4-FFF2-40B4-BE49-F238E27FC236}">
                  <a16:creationId xmlns:a16="http://schemas.microsoft.com/office/drawing/2014/main" id="{0D839FB0-7090-489B-3FC4-C3548099C476}"/>
                </a:ext>
              </a:extLst>
            </xdr:cNvPr>
            <xdr:cNvSpPr>
              <a:spLocks noChangeShapeType="1"/>
            </xdr:cNvSpPr>
          </xdr:nvSpPr>
          <xdr:spPr bwMode="auto">
            <a:xfrm flipV="1">
              <a:off x="616" y="215"/>
              <a:ext cx="9"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491" name="Group 25">
            <a:extLst>
              <a:ext uri="{FF2B5EF4-FFF2-40B4-BE49-F238E27FC236}">
                <a16:creationId xmlns:a16="http://schemas.microsoft.com/office/drawing/2014/main" id="{BD513B12-CBB0-E76C-C03A-3942EE4A2FE3}"/>
              </a:ext>
            </a:extLst>
          </xdr:cNvPr>
          <xdr:cNvGrpSpPr>
            <a:grpSpLocks/>
          </xdr:cNvGrpSpPr>
        </xdr:nvGrpSpPr>
        <xdr:grpSpPr bwMode="auto">
          <a:xfrm>
            <a:off x="579" y="215"/>
            <a:ext cx="9" cy="2"/>
            <a:chOff x="579" y="215"/>
            <a:chExt cx="9" cy="2"/>
          </a:xfrm>
        </xdr:grpSpPr>
        <xdr:sp macro="" textlink="">
          <xdr:nvSpPr>
            <xdr:cNvPr id="504" name="Line 26">
              <a:extLst>
                <a:ext uri="{FF2B5EF4-FFF2-40B4-BE49-F238E27FC236}">
                  <a16:creationId xmlns:a16="http://schemas.microsoft.com/office/drawing/2014/main" id="{28A63556-E2FC-E6BF-6663-6FBA9173BB48}"/>
                </a:ext>
              </a:extLst>
            </xdr:cNvPr>
            <xdr:cNvSpPr>
              <a:spLocks noChangeShapeType="1"/>
            </xdr:cNvSpPr>
          </xdr:nvSpPr>
          <xdr:spPr bwMode="auto">
            <a:xfrm>
              <a:off x="579"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505" name="Line 27">
              <a:extLst>
                <a:ext uri="{FF2B5EF4-FFF2-40B4-BE49-F238E27FC236}">
                  <a16:creationId xmlns:a16="http://schemas.microsoft.com/office/drawing/2014/main" id="{77DAFCF0-E2F5-956D-2A18-ACC2ACBBF58E}"/>
                </a:ext>
              </a:extLst>
            </xdr:cNvPr>
            <xdr:cNvSpPr>
              <a:spLocks noChangeShapeType="1"/>
            </xdr:cNvSpPr>
          </xdr:nvSpPr>
          <xdr:spPr bwMode="auto">
            <a:xfrm flipV="1">
              <a:off x="579" y="215"/>
              <a:ext cx="9"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492" name="Group 28">
            <a:extLst>
              <a:ext uri="{FF2B5EF4-FFF2-40B4-BE49-F238E27FC236}">
                <a16:creationId xmlns:a16="http://schemas.microsoft.com/office/drawing/2014/main" id="{7172A999-AE92-6F21-B092-7FB75E35CD67}"/>
              </a:ext>
            </a:extLst>
          </xdr:cNvPr>
          <xdr:cNvGrpSpPr>
            <a:grpSpLocks/>
          </xdr:cNvGrpSpPr>
        </xdr:nvGrpSpPr>
        <xdr:grpSpPr bwMode="auto">
          <a:xfrm>
            <a:off x="642" y="215"/>
            <a:ext cx="9" cy="2"/>
            <a:chOff x="579" y="215"/>
            <a:chExt cx="9" cy="2"/>
          </a:xfrm>
        </xdr:grpSpPr>
        <xdr:sp macro="" textlink="">
          <xdr:nvSpPr>
            <xdr:cNvPr id="502" name="Line 29">
              <a:extLst>
                <a:ext uri="{FF2B5EF4-FFF2-40B4-BE49-F238E27FC236}">
                  <a16:creationId xmlns:a16="http://schemas.microsoft.com/office/drawing/2014/main" id="{FF7CE63F-ED8D-C23E-29A4-260B40867AC1}"/>
                </a:ext>
              </a:extLst>
            </xdr:cNvPr>
            <xdr:cNvSpPr>
              <a:spLocks noChangeShapeType="1"/>
            </xdr:cNvSpPr>
          </xdr:nvSpPr>
          <xdr:spPr bwMode="auto">
            <a:xfrm>
              <a:off x="579"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503" name="Line 30">
              <a:extLst>
                <a:ext uri="{FF2B5EF4-FFF2-40B4-BE49-F238E27FC236}">
                  <a16:creationId xmlns:a16="http://schemas.microsoft.com/office/drawing/2014/main" id="{59678AA8-138E-C681-29ED-C6DC0BC5F308}"/>
                </a:ext>
              </a:extLst>
            </xdr:cNvPr>
            <xdr:cNvSpPr>
              <a:spLocks noChangeShapeType="1"/>
            </xdr:cNvSpPr>
          </xdr:nvSpPr>
          <xdr:spPr bwMode="auto">
            <a:xfrm flipV="1">
              <a:off x="579" y="215"/>
              <a:ext cx="9"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493" name="Group 31">
            <a:extLst>
              <a:ext uri="{FF2B5EF4-FFF2-40B4-BE49-F238E27FC236}">
                <a16:creationId xmlns:a16="http://schemas.microsoft.com/office/drawing/2014/main" id="{27E935F2-C179-8C16-39B3-D1F994B73BCD}"/>
              </a:ext>
            </a:extLst>
          </xdr:cNvPr>
          <xdr:cNvGrpSpPr>
            <a:grpSpLocks/>
          </xdr:cNvGrpSpPr>
        </xdr:nvGrpSpPr>
        <xdr:grpSpPr bwMode="auto">
          <a:xfrm>
            <a:off x="677" y="215"/>
            <a:ext cx="9" cy="2"/>
            <a:chOff x="616" y="215"/>
            <a:chExt cx="9" cy="2"/>
          </a:xfrm>
        </xdr:grpSpPr>
        <xdr:sp macro="" textlink="">
          <xdr:nvSpPr>
            <xdr:cNvPr id="500" name="Line 32">
              <a:extLst>
                <a:ext uri="{FF2B5EF4-FFF2-40B4-BE49-F238E27FC236}">
                  <a16:creationId xmlns:a16="http://schemas.microsoft.com/office/drawing/2014/main" id="{1BDF8AF7-197B-A190-FDBE-4215ACA9A2CB}"/>
                </a:ext>
              </a:extLst>
            </xdr:cNvPr>
            <xdr:cNvSpPr>
              <a:spLocks noChangeShapeType="1"/>
            </xdr:cNvSpPr>
          </xdr:nvSpPr>
          <xdr:spPr bwMode="auto">
            <a:xfrm>
              <a:off x="625"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501" name="Line 33">
              <a:extLst>
                <a:ext uri="{FF2B5EF4-FFF2-40B4-BE49-F238E27FC236}">
                  <a16:creationId xmlns:a16="http://schemas.microsoft.com/office/drawing/2014/main" id="{A2EF8689-68C6-F8E0-EBC0-9040531F6407}"/>
                </a:ext>
              </a:extLst>
            </xdr:cNvPr>
            <xdr:cNvSpPr>
              <a:spLocks noChangeShapeType="1"/>
            </xdr:cNvSpPr>
          </xdr:nvSpPr>
          <xdr:spPr bwMode="auto">
            <a:xfrm flipV="1">
              <a:off x="616" y="215"/>
              <a:ext cx="9"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494" name="Group 34">
            <a:extLst>
              <a:ext uri="{FF2B5EF4-FFF2-40B4-BE49-F238E27FC236}">
                <a16:creationId xmlns:a16="http://schemas.microsoft.com/office/drawing/2014/main" id="{DE01F43A-A535-3491-2446-C22D9E6033A4}"/>
              </a:ext>
            </a:extLst>
          </xdr:cNvPr>
          <xdr:cNvGrpSpPr>
            <a:grpSpLocks/>
          </xdr:cNvGrpSpPr>
        </xdr:nvGrpSpPr>
        <xdr:grpSpPr bwMode="auto">
          <a:xfrm>
            <a:off x="870" y="215"/>
            <a:ext cx="4" cy="2"/>
            <a:chOff x="870" y="215"/>
            <a:chExt cx="4" cy="2"/>
          </a:xfrm>
        </xdr:grpSpPr>
        <xdr:sp macro="" textlink="">
          <xdr:nvSpPr>
            <xdr:cNvPr id="498" name="Line 35">
              <a:extLst>
                <a:ext uri="{FF2B5EF4-FFF2-40B4-BE49-F238E27FC236}">
                  <a16:creationId xmlns:a16="http://schemas.microsoft.com/office/drawing/2014/main" id="{8EED5405-3D44-DD75-ACF4-FE223B150800}"/>
                </a:ext>
              </a:extLst>
            </xdr:cNvPr>
            <xdr:cNvSpPr>
              <a:spLocks noChangeShapeType="1"/>
            </xdr:cNvSpPr>
          </xdr:nvSpPr>
          <xdr:spPr bwMode="auto">
            <a:xfrm>
              <a:off x="874"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499" name="Line 36">
              <a:extLst>
                <a:ext uri="{FF2B5EF4-FFF2-40B4-BE49-F238E27FC236}">
                  <a16:creationId xmlns:a16="http://schemas.microsoft.com/office/drawing/2014/main" id="{5045E7EC-5F1A-BD26-A23F-4DCA8FADA59D}"/>
                </a:ext>
              </a:extLst>
            </xdr:cNvPr>
            <xdr:cNvSpPr>
              <a:spLocks noChangeShapeType="1"/>
            </xdr:cNvSpPr>
          </xdr:nvSpPr>
          <xdr:spPr bwMode="auto">
            <a:xfrm flipV="1">
              <a:off x="870" y="215"/>
              <a:ext cx="4"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495" name="Group 37">
            <a:extLst>
              <a:ext uri="{FF2B5EF4-FFF2-40B4-BE49-F238E27FC236}">
                <a16:creationId xmlns:a16="http://schemas.microsoft.com/office/drawing/2014/main" id="{ED9EC7CE-C720-ECA9-96D7-A32005AADE21}"/>
              </a:ext>
            </a:extLst>
          </xdr:cNvPr>
          <xdr:cNvGrpSpPr>
            <a:grpSpLocks/>
          </xdr:cNvGrpSpPr>
        </xdr:nvGrpSpPr>
        <xdr:grpSpPr bwMode="auto">
          <a:xfrm>
            <a:off x="818" y="215"/>
            <a:ext cx="4" cy="2"/>
            <a:chOff x="818" y="215"/>
            <a:chExt cx="4" cy="2"/>
          </a:xfrm>
        </xdr:grpSpPr>
        <xdr:sp macro="" textlink="">
          <xdr:nvSpPr>
            <xdr:cNvPr id="496" name="Line 38">
              <a:extLst>
                <a:ext uri="{FF2B5EF4-FFF2-40B4-BE49-F238E27FC236}">
                  <a16:creationId xmlns:a16="http://schemas.microsoft.com/office/drawing/2014/main" id="{5439688E-25A8-41A3-2EDF-2E9C896AB942}"/>
                </a:ext>
              </a:extLst>
            </xdr:cNvPr>
            <xdr:cNvSpPr>
              <a:spLocks noChangeShapeType="1"/>
            </xdr:cNvSpPr>
          </xdr:nvSpPr>
          <xdr:spPr bwMode="auto">
            <a:xfrm>
              <a:off x="818"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497" name="Line 39">
              <a:extLst>
                <a:ext uri="{FF2B5EF4-FFF2-40B4-BE49-F238E27FC236}">
                  <a16:creationId xmlns:a16="http://schemas.microsoft.com/office/drawing/2014/main" id="{904F3C9C-AF93-F75B-FCB5-A25D001D29FA}"/>
                </a:ext>
              </a:extLst>
            </xdr:cNvPr>
            <xdr:cNvSpPr>
              <a:spLocks noChangeShapeType="1"/>
            </xdr:cNvSpPr>
          </xdr:nvSpPr>
          <xdr:spPr bwMode="auto">
            <a:xfrm flipV="1">
              <a:off x="818" y="215"/>
              <a:ext cx="4"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clientData/>
  </xdr:twoCellAnchor>
  <xdr:twoCellAnchor>
    <xdr:from>
      <xdr:col>4</xdr:col>
      <xdr:colOff>190500</xdr:colOff>
      <xdr:row>1130</xdr:row>
      <xdr:rowOff>104775</xdr:rowOff>
    </xdr:from>
    <xdr:to>
      <xdr:col>13</xdr:col>
      <xdr:colOff>0</xdr:colOff>
      <xdr:row>1130</xdr:row>
      <xdr:rowOff>123825</xdr:rowOff>
    </xdr:to>
    <xdr:grpSp>
      <xdr:nvGrpSpPr>
        <xdr:cNvPr id="520" name="Group 3">
          <a:extLst>
            <a:ext uri="{FF2B5EF4-FFF2-40B4-BE49-F238E27FC236}">
              <a16:creationId xmlns:a16="http://schemas.microsoft.com/office/drawing/2014/main" id="{A9370C35-A6FE-41F3-91A8-CB964484A266}"/>
            </a:ext>
          </a:extLst>
        </xdr:cNvPr>
        <xdr:cNvGrpSpPr>
          <a:grpSpLocks/>
        </xdr:cNvGrpSpPr>
      </xdr:nvGrpSpPr>
      <xdr:grpSpPr bwMode="auto">
        <a:xfrm>
          <a:off x="3209925" y="160515300"/>
          <a:ext cx="5295900" cy="19050"/>
          <a:chOff x="346" y="215"/>
          <a:chExt cx="528" cy="2"/>
        </a:xfrm>
      </xdr:grpSpPr>
      <xdr:grpSp>
        <xdr:nvGrpSpPr>
          <xdr:cNvPr id="521" name="Group 4">
            <a:extLst>
              <a:ext uri="{FF2B5EF4-FFF2-40B4-BE49-F238E27FC236}">
                <a16:creationId xmlns:a16="http://schemas.microsoft.com/office/drawing/2014/main" id="{D840E7F6-1F29-15D3-5462-02BBCB669CDF}"/>
              </a:ext>
            </a:extLst>
          </xdr:cNvPr>
          <xdr:cNvGrpSpPr>
            <a:grpSpLocks/>
          </xdr:cNvGrpSpPr>
        </xdr:nvGrpSpPr>
        <xdr:grpSpPr bwMode="auto">
          <a:xfrm>
            <a:off x="406" y="215"/>
            <a:ext cx="35" cy="2"/>
            <a:chOff x="406" y="215"/>
            <a:chExt cx="35" cy="2"/>
          </a:xfrm>
        </xdr:grpSpPr>
        <xdr:sp macro="" textlink="">
          <xdr:nvSpPr>
            <xdr:cNvPr id="555" name="Line 5">
              <a:extLst>
                <a:ext uri="{FF2B5EF4-FFF2-40B4-BE49-F238E27FC236}">
                  <a16:creationId xmlns:a16="http://schemas.microsoft.com/office/drawing/2014/main" id="{F29AED11-32B3-EB18-D5BF-4DC01404C249}"/>
                </a:ext>
              </a:extLst>
            </xdr:cNvPr>
            <xdr:cNvSpPr>
              <a:spLocks noChangeShapeType="1"/>
            </xdr:cNvSpPr>
          </xdr:nvSpPr>
          <xdr:spPr bwMode="auto">
            <a:xfrm>
              <a:off x="441"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556" name="Line 6">
              <a:extLst>
                <a:ext uri="{FF2B5EF4-FFF2-40B4-BE49-F238E27FC236}">
                  <a16:creationId xmlns:a16="http://schemas.microsoft.com/office/drawing/2014/main" id="{F27097BB-B197-3F82-1E86-8E58F98E10E1}"/>
                </a:ext>
              </a:extLst>
            </xdr:cNvPr>
            <xdr:cNvSpPr>
              <a:spLocks noChangeShapeType="1"/>
            </xdr:cNvSpPr>
          </xdr:nvSpPr>
          <xdr:spPr bwMode="auto">
            <a:xfrm>
              <a:off x="406" y="215"/>
              <a:ext cx="3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522" name="Group 7">
            <a:extLst>
              <a:ext uri="{FF2B5EF4-FFF2-40B4-BE49-F238E27FC236}">
                <a16:creationId xmlns:a16="http://schemas.microsoft.com/office/drawing/2014/main" id="{A1243EFD-5D61-FABD-7D23-99771E1FD053}"/>
              </a:ext>
            </a:extLst>
          </xdr:cNvPr>
          <xdr:cNvGrpSpPr>
            <a:grpSpLocks/>
          </xdr:cNvGrpSpPr>
        </xdr:nvGrpSpPr>
        <xdr:grpSpPr bwMode="auto">
          <a:xfrm>
            <a:off x="346" y="215"/>
            <a:ext cx="26" cy="2"/>
            <a:chOff x="346" y="215"/>
            <a:chExt cx="26" cy="2"/>
          </a:xfrm>
        </xdr:grpSpPr>
        <xdr:sp macro="" textlink="">
          <xdr:nvSpPr>
            <xdr:cNvPr id="553" name="Line 8">
              <a:extLst>
                <a:ext uri="{FF2B5EF4-FFF2-40B4-BE49-F238E27FC236}">
                  <a16:creationId xmlns:a16="http://schemas.microsoft.com/office/drawing/2014/main" id="{8097347D-C91A-382D-1F5E-0EFE806F3D6C}"/>
                </a:ext>
              </a:extLst>
            </xdr:cNvPr>
            <xdr:cNvSpPr>
              <a:spLocks noChangeShapeType="1"/>
            </xdr:cNvSpPr>
          </xdr:nvSpPr>
          <xdr:spPr bwMode="auto">
            <a:xfrm>
              <a:off x="346"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554" name="Line 9">
              <a:extLst>
                <a:ext uri="{FF2B5EF4-FFF2-40B4-BE49-F238E27FC236}">
                  <a16:creationId xmlns:a16="http://schemas.microsoft.com/office/drawing/2014/main" id="{0D57DB8F-4704-1F14-E727-0D6CE9401773}"/>
                </a:ext>
              </a:extLst>
            </xdr:cNvPr>
            <xdr:cNvSpPr>
              <a:spLocks noChangeShapeType="1"/>
            </xdr:cNvSpPr>
          </xdr:nvSpPr>
          <xdr:spPr bwMode="auto">
            <a:xfrm>
              <a:off x="346" y="215"/>
              <a:ext cx="26"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523" name="Group 10">
            <a:extLst>
              <a:ext uri="{FF2B5EF4-FFF2-40B4-BE49-F238E27FC236}">
                <a16:creationId xmlns:a16="http://schemas.microsoft.com/office/drawing/2014/main" id="{CF8C3BF0-7780-89FE-0CB4-2F068456814A}"/>
              </a:ext>
            </a:extLst>
          </xdr:cNvPr>
          <xdr:cNvGrpSpPr>
            <a:grpSpLocks/>
          </xdr:cNvGrpSpPr>
        </xdr:nvGrpSpPr>
        <xdr:grpSpPr bwMode="auto">
          <a:xfrm>
            <a:off x="525" y="215"/>
            <a:ext cx="35" cy="2"/>
            <a:chOff x="406" y="215"/>
            <a:chExt cx="35" cy="2"/>
          </a:xfrm>
        </xdr:grpSpPr>
        <xdr:sp macro="" textlink="">
          <xdr:nvSpPr>
            <xdr:cNvPr id="551" name="Line 11">
              <a:extLst>
                <a:ext uri="{FF2B5EF4-FFF2-40B4-BE49-F238E27FC236}">
                  <a16:creationId xmlns:a16="http://schemas.microsoft.com/office/drawing/2014/main" id="{960F3776-8C06-9669-8E88-2E00685E1430}"/>
                </a:ext>
              </a:extLst>
            </xdr:cNvPr>
            <xdr:cNvSpPr>
              <a:spLocks noChangeShapeType="1"/>
            </xdr:cNvSpPr>
          </xdr:nvSpPr>
          <xdr:spPr bwMode="auto">
            <a:xfrm>
              <a:off x="441"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552" name="Line 12">
              <a:extLst>
                <a:ext uri="{FF2B5EF4-FFF2-40B4-BE49-F238E27FC236}">
                  <a16:creationId xmlns:a16="http://schemas.microsoft.com/office/drawing/2014/main" id="{69A884E7-59C5-C582-1A69-3935D727730A}"/>
                </a:ext>
              </a:extLst>
            </xdr:cNvPr>
            <xdr:cNvSpPr>
              <a:spLocks noChangeShapeType="1"/>
            </xdr:cNvSpPr>
          </xdr:nvSpPr>
          <xdr:spPr bwMode="auto">
            <a:xfrm>
              <a:off x="406" y="215"/>
              <a:ext cx="3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524" name="Group 13">
            <a:extLst>
              <a:ext uri="{FF2B5EF4-FFF2-40B4-BE49-F238E27FC236}">
                <a16:creationId xmlns:a16="http://schemas.microsoft.com/office/drawing/2014/main" id="{77D037C1-DB75-A38A-FA5E-8B924019E77A}"/>
              </a:ext>
            </a:extLst>
          </xdr:cNvPr>
          <xdr:cNvGrpSpPr>
            <a:grpSpLocks/>
          </xdr:cNvGrpSpPr>
        </xdr:nvGrpSpPr>
        <xdr:grpSpPr bwMode="auto">
          <a:xfrm>
            <a:off x="470" y="215"/>
            <a:ext cx="26" cy="2"/>
            <a:chOff x="346" y="215"/>
            <a:chExt cx="26" cy="2"/>
          </a:xfrm>
        </xdr:grpSpPr>
        <xdr:sp macro="" textlink="">
          <xdr:nvSpPr>
            <xdr:cNvPr id="549" name="Line 14">
              <a:extLst>
                <a:ext uri="{FF2B5EF4-FFF2-40B4-BE49-F238E27FC236}">
                  <a16:creationId xmlns:a16="http://schemas.microsoft.com/office/drawing/2014/main" id="{5BF71C83-219D-001B-3BB2-06718F6E9469}"/>
                </a:ext>
              </a:extLst>
            </xdr:cNvPr>
            <xdr:cNvSpPr>
              <a:spLocks noChangeShapeType="1"/>
            </xdr:cNvSpPr>
          </xdr:nvSpPr>
          <xdr:spPr bwMode="auto">
            <a:xfrm>
              <a:off x="346"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550" name="Line 15">
              <a:extLst>
                <a:ext uri="{FF2B5EF4-FFF2-40B4-BE49-F238E27FC236}">
                  <a16:creationId xmlns:a16="http://schemas.microsoft.com/office/drawing/2014/main" id="{01BA6A36-62B6-1FB0-D525-64C079B92B1E}"/>
                </a:ext>
              </a:extLst>
            </xdr:cNvPr>
            <xdr:cNvSpPr>
              <a:spLocks noChangeShapeType="1"/>
            </xdr:cNvSpPr>
          </xdr:nvSpPr>
          <xdr:spPr bwMode="auto">
            <a:xfrm>
              <a:off x="346" y="215"/>
              <a:ext cx="26"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525" name="Group 16">
            <a:extLst>
              <a:ext uri="{FF2B5EF4-FFF2-40B4-BE49-F238E27FC236}">
                <a16:creationId xmlns:a16="http://schemas.microsoft.com/office/drawing/2014/main" id="{FA1C1BEA-8A4E-52D6-8EDB-341CF4D8EF64}"/>
              </a:ext>
            </a:extLst>
          </xdr:cNvPr>
          <xdr:cNvGrpSpPr>
            <a:grpSpLocks/>
          </xdr:cNvGrpSpPr>
        </xdr:nvGrpSpPr>
        <xdr:grpSpPr bwMode="auto">
          <a:xfrm>
            <a:off x="766" y="215"/>
            <a:ext cx="35" cy="2"/>
            <a:chOff x="406" y="215"/>
            <a:chExt cx="35" cy="2"/>
          </a:xfrm>
        </xdr:grpSpPr>
        <xdr:sp macro="" textlink="">
          <xdr:nvSpPr>
            <xdr:cNvPr id="547" name="Line 17">
              <a:extLst>
                <a:ext uri="{FF2B5EF4-FFF2-40B4-BE49-F238E27FC236}">
                  <a16:creationId xmlns:a16="http://schemas.microsoft.com/office/drawing/2014/main" id="{15353E81-7C16-88A9-36A8-66C3AFF8D319}"/>
                </a:ext>
              </a:extLst>
            </xdr:cNvPr>
            <xdr:cNvSpPr>
              <a:spLocks noChangeShapeType="1"/>
            </xdr:cNvSpPr>
          </xdr:nvSpPr>
          <xdr:spPr bwMode="auto">
            <a:xfrm>
              <a:off x="441"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548" name="Line 18">
              <a:extLst>
                <a:ext uri="{FF2B5EF4-FFF2-40B4-BE49-F238E27FC236}">
                  <a16:creationId xmlns:a16="http://schemas.microsoft.com/office/drawing/2014/main" id="{FDE0E4F8-3543-2D5C-144F-AB330DC65C0C}"/>
                </a:ext>
              </a:extLst>
            </xdr:cNvPr>
            <xdr:cNvSpPr>
              <a:spLocks noChangeShapeType="1"/>
            </xdr:cNvSpPr>
          </xdr:nvSpPr>
          <xdr:spPr bwMode="auto">
            <a:xfrm>
              <a:off x="406" y="215"/>
              <a:ext cx="3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526" name="Group 19">
            <a:extLst>
              <a:ext uri="{FF2B5EF4-FFF2-40B4-BE49-F238E27FC236}">
                <a16:creationId xmlns:a16="http://schemas.microsoft.com/office/drawing/2014/main" id="{06734529-50C0-5FA7-D015-94D839764353}"/>
              </a:ext>
            </a:extLst>
          </xdr:cNvPr>
          <xdr:cNvGrpSpPr>
            <a:grpSpLocks/>
          </xdr:cNvGrpSpPr>
        </xdr:nvGrpSpPr>
        <xdr:grpSpPr bwMode="auto">
          <a:xfrm>
            <a:off x="718" y="215"/>
            <a:ext cx="26" cy="2"/>
            <a:chOff x="346" y="215"/>
            <a:chExt cx="26" cy="2"/>
          </a:xfrm>
        </xdr:grpSpPr>
        <xdr:sp macro="" textlink="">
          <xdr:nvSpPr>
            <xdr:cNvPr id="545" name="Line 20">
              <a:extLst>
                <a:ext uri="{FF2B5EF4-FFF2-40B4-BE49-F238E27FC236}">
                  <a16:creationId xmlns:a16="http://schemas.microsoft.com/office/drawing/2014/main" id="{CE02C858-CA9C-2EC0-0205-3CCED5B6A0F8}"/>
                </a:ext>
              </a:extLst>
            </xdr:cNvPr>
            <xdr:cNvSpPr>
              <a:spLocks noChangeShapeType="1"/>
            </xdr:cNvSpPr>
          </xdr:nvSpPr>
          <xdr:spPr bwMode="auto">
            <a:xfrm>
              <a:off x="346"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546" name="Line 21">
              <a:extLst>
                <a:ext uri="{FF2B5EF4-FFF2-40B4-BE49-F238E27FC236}">
                  <a16:creationId xmlns:a16="http://schemas.microsoft.com/office/drawing/2014/main" id="{8D4389AD-76E2-9A7A-B5E9-3960FD033CFD}"/>
                </a:ext>
              </a:extLst>
            </xdr:cNvPr>
            <xdr:cNvSpPr>
              <a:spLocks noChangeShapeType="1"/>
            </xdr:cNvSpPr>
          </xdr:nvSpPr>
          <xdr:spPr bwMode="auto">
            <a:xfrm>
              <a:off x="346" y="215"/>
              <a:ext cx="26"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527" name="Group 22">
            <a:extLst>
              <a:ext uri="{FF2B5EF4-FFF2-40B4-BE49-F238E27FC236}">
                <a16:creationId xmlns:a16="http://schemas.microsoft.com/office/drawing/2014/main" id="{CF300B50-19A6-358C-CBA6-70F3F25E4A1D}"/>
              </a:ext>
            </a:extLst>
          </xdr:cNvPr>
          <xdr:cNvGrpSpPr>
            <a:grpSpLocks/>
          </xdr:cNvGrpSpPr>
        </xdr:nvGrpSpPr>
        <xdr:grpSpPr bwMode="auto">
          <a:xfrm>
            <a:off x="616" y="215"/>
            <a:ext cx="9" cy="2"/>
            <a:chOff x="616" y="215"/>
            <a:chExt cx="9" cy="2"/>
          </a:xfrm>
        </xdr:grpSpPr>
        <xdr:sp macro="" textlink="">
          <xdr:nvSpPr>
            <xdr:cNvPr id="543" name="Line 23">
              <a:extLst>
                <a:ext uri="{FF2B5EF4-FFF2-40B4-BE49-F238E27FC236}">
                  <a16:creationId xmlns:a16="http://schemas.microsoft.com/office/drawing/2014/main" id="{3EB33F5D-8C0D-DC1B-21BF-9DB52444CC05}"/>
                </a:ext>
              </a:extLst>
            </xdr:cNvPr>
            <xdr:cNvSpPr>
              <a:spLocks noChangeShapeType="1"/>
            </xdr:cNvSpPr>
          </xdr:nvSpPr>
          <xdr:spPr bwMode="auto">
            <a:xfrm>
              <a:off x="625"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544" name="Line 24">
              <a:extLst>
                <a:ext uri="{FF2B5EF4-FFF2-40B4-BE49-F238E27FC236}">
                  <a16:creationId xmlns:a16="http://schemas.microsoft.com/office/drawing/2014/main" id="{1A529F5D-73BB-8909-E9E9-498AB8B98FC3}"/>
                </a:ext>
              </a:extLst>
            </xdr:cNvPr>
            <xdr:cNvSpPr>
              <a:spLocks noChangeShapeType="1"/>
            </xdr:cNvSpPr>
          </xdr:nvSpPr>
          <xdr:spPr bwMode="auto">
            <a:xfrm flipV="1">
              <a:off x="616" y="215"/>
              <a:ext cx="9"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528" name="Group 25">
            <a:extLst>
              <a:ext uri="{FF2B5EF4-FFF2-40B4-BE49-F238E27FC236}">
                <a16:creationId xmlns:a16="http://schemas.microsoft.com/office/drawing/2014/main" id="{5B08574F-B84A-8E51-D433-9B8CC68DB9F8}"/>
              </a:ext>
            </a:extLst>
          </xdr:cNvPr>
          <xdr:cNvGrpSpPr>
            <a:grpSpLocks/>
          </xdr:cNvGrpSpPr>
        </xdr:nvGrpSpPr>
        <xdr:grpSpPr bwMode="auto">
          <a:xfrm>
            <a:off x="579" y="215"/>
            <a:ext cx="9" cy="2"/>
            <a:chOff x="579" y="215"/>
            <a:chExt cx="9" cy="2"/>
          </a:xfrm>
        </xdr:grpSpPr>
        <xdr:sp macro="" textlink="">
          <xdr:nvSpPr>
            <xdr:cNvPr id="541" name="Line 26">
              <a:extLst>
                <a:ext uri="{FF2B5EF4-FFF2-40B4-BE49-F238E27FC236}">
                  <a16:creationId xmlns:a16="http://schemas.microsoft.com/office/drawing/2014/main" id="{F595FDBB-7FA7-A3C7-9ADD-A521EA2937C1}"/>
                </a:ext>
              </a:extLst>
            </xdr:cNvPr>
            <xdr:cNvSpPr>
              <a:spLocks noChangeShapeType="1"/>
            </xdr:cNvSpPr>
          </xdr:nvSpPr>
          <xdr:spPr bwMode="auto">
            <a:xfrm>
              <a:off x="579"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542" name="Line 27">
              <a:extLst>
                <a:ext uri="{FF2B5EF4-FFF2-40B4-BE49-F238E27FC236}">
                  <a16:creationId xmlns:a16="http://schemas.microsoft.com/office/drawing/2014/main" id="{CF7C342B-1813-7841-EE5B-EF7366DD652E}"/>
                </a:ext>
              </a:extLst>
            </xdr:cNvPr>
            <xdr:cNvSpPr>
              <a:spLocks noChangeShapeType="1"/>
            </xdr:cNvSpPr>
          </xdr:nvSpPr>
          <xdr:spPr bwMode="auto">
            <a:xfrm flipV="1">
              <a:off x="579" y="215"/>
              <a:ext cx="9"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529" name="Group 28">
            <a:extLst>
              <a:ext uri="{FF2B5EF4-FFF2-40B4-BE49-F238E27FC236}">
                <a16:creationId xmlns:a16="http://schemas.microsoft.com/office/drawing/2014/main" id="{E842C886-B00B-8AFD-5305-BD2CB400236D}"/>
              </a:ext>
            </a:extLst>
          </xdr:cNvPr>
          <xdr:cNvGrpSpPr>
            <a:grpSpLocks/>
          </xdr:cNvGrpSpPr>
        </xdr:nvGrpSpPr>
        <xdr:grpSpPr bwMode="auto">
          <a:xfrm>
            <a:off x="642" y="215"/>
            <a:ext cx="9" cy="2"/>
            <a:chOff x="579" y="215"/>
            <a:chExt cx="9" cy="2"/>
          </a:xfrm>
        </xdr:grpSpPr>
        <xdr:sp macro="" textlink="">
          <xdr:nvSpPr>
            <xdr:cNvPr id="539" name="Line 29">
              <a:extLst>
                <a:ext uri="{FF2B5EF4-FFF2-40B4-BE49-F238E27FC236}">
                  <a16:creationId xmlns:a16="http://schemas.microsoft.com/office/drawing/2014/main" id="{8C29F77C-9E7C-1181-57C7-A86B6FAA780D}"/>
                </a:ext>
              </a:extLst>
            </xdr:cNvPr>
            <xdr:cNvSpPr>
              <a:spLocks noChangeShapeType="1"/>
            </xdr:cNvSpPr>
          </xdr:nvSpPr>
          <xdr:spPr bwMode="auto">
            <a:xfrm>
              <a:off x="579"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540" name="Line 30">
              <a:extLst>
                <a:ext uri="{FF2B5EF4-FFF2-40B4-BE49-F238E27FC236}">
                  <a16:creationId xmlns:a16="http://schemas.microsoft.com/office/drawing/2014/main" id="{30FBE53C-D288-73FB-D7E7-B2AB2F45D8CB}"/>
                </a:ext>
              </a:extLst>
            </xdr:cNvPr>
            <xdr:cNvSpPr>
              <a:spLocks noChangeShapeType="1"/>
            </xdr:cNvSpPr>
          </xdr:nvSpPr>
          <xdr:spPr bwMode="auto">
            <a:xfrm flipV="1">
              <a:off x="579" y="215"/>
              <a:ext cx="9"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530" name="Group 31">
            <a:extLst>
              <a:ext uri="{FF2B5EF4-FFF2-40B4-BE49-F238E27FC236}">
                <a16:creationId xmlns:a16="http://schemas.microsoft.com/office/drawing/2014/main" id="{73DDF2D2-8064-F36A-0363-8A4A53A62893}"/>
              </a:ext>
            </a:extLst>
          </xdr:cNvPr>
          <xdr:cNvGrpSpPr>
            <a:grpSpLocks/>
          </xdr:cNvGrpSpPr>
        </xdr:nvGrpSpPr>
        <xdr:grpSpPr bwMode="auto">
          <a:xfrm>
            <a:off x="677" y="215"/>
            <a:ext cx="9" cy="2"/>
            <a:chOff x="616" y="215"/>
            <a:chExt cx="9" cy="2"/>
          </a:xfrm>
        </xdr:grpSpPr>
        <xdr:sp macro="" textlink="">
          <xdr:nvSpPr>
            <xdr:cNvPr id="537" name="Line 32">
              <a:extLst>
                <a:ext uri="{FF2B5EF4-FFF2-40B4-BE49-F238E27FC236}">
                  <a16:creationId xmlns:a16="http://schemas.microsoft.com/office/drawing/2014/main" id="{B29EB88B-DF9A-4AF3-0086-CF81416970D0}"/>
                </a:ext>
              </a:extLst>
            </xdr:cNvPr>
            <xdr:cNvSpPr>
              <a:spLocks noChangeShapeType="1"/>
            </xdr:cNvSpPr>
          </xdr:nvSpPr>
          <xdr:spPr bwMode="auto">
            <a:xfrm>
              <a:off x="625"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538" name="Line 33">
              <a:extLst>
                <a:ext uri="{FF2B5EF4-FFF2-40B4-BE49-F238E27FC236}">
                  <a16:creationId xmlns:a16="http://schemas.microsoft.com/office/drawing/2014/main" id="{D9D7CDBE-145E-5E58-F144-EEFE444F32F6}"/>
                </a:ext>
              </a:extLst>
            </xdr:cNvPr>
            <xdr:cNvSpPr>
              <a:spLocks noChangeShapeType="1"/>
            </xdr:cNvSpPr>
          </xdr:nvSpPr>
          <xdr:spPr bwMode="auto">
            <a:xfrm flipV="1">
              <a:off x="616" y="215"/>
              <a:ext cx="9"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531" name="Group 34">
            <a:extLst>
              <a:ext uri="{FF2B5EF4-FFF2-40B4-BE49-F238E27FC236}">
                <a16:creationId xmlns:a16="http://schemas.microsoft.com/office/drawing/2014/main" id="{2E8800E7-1F40-4E72-7738-21A03F27E2C7}"/>
              </a:ext>
            </a:extLst>
          </xdr:cNvPr>
          <xdr:cNvGrpSpPr>
            <a:grpSpLocks/>
          </xdr:cNvGrpSpPr>
        </xdr:nvGrpSpPr>
        <xdr:grpSpPr bwMode="auto">
          <a:xfrm>
            <a:off x="870" y="215"/>
            <a:ext cx="4" cy="2"/>
            <a:chOff x="870" y="215"/>
            <a:chExt cx="4" cy="2"/>
          </a:xfrm>
        </xdr:grpSpPr>
        <xdr:sp macro="" textlink="">
          <xdr:nvSpPr>
            <xdr:cNvPr id="535" name="Line 35">
              <a:extLst>
                <a:ext uri="{FF2B5EF4-FFF2-40B4-BE49-F238E27FC236}">
                  <a16:creationId xmlns:a16="http://schemas.microsoft.com/office/drawing/2014/main" id="{EB6399C0-3DA9-7CDC-3F7B-EFC536F4F712}"/>
                </a:ext>
              </a:extLst>
            </xdr:cNvPr>
            <xdr:cNvSpPr>
              <a:spLocks noChangeShapeType="1"/>
            </xdr:cNvSpPr>
          </xdr:nvSpPr>
          <xdr:spPr bwMode="auto">
            <a:xfrm>
              <a:off x="874"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536" name="Line 36">
              <a:extLst>
                <a:ext uri="{FF2B5EF4-FFF2-40B4-BE49-F238E27FC236}">
                  <a16:creationId xmlns:a16="http://schemas.microsoft.com/office/drawing/2014/main" id="{AD9AF9E2-C01C-E2BE-4348-CC99E4A28EBC}"/>
                </a:ext>
              </a:extLst>
            </xdr:cNvPr>
            <xdr:cNvSpPr>
              <a:spLocks noChangeShapeType="1"/>
            </xdr:cNvSpPr>
          </xdr:nvSpPr>
          <xdr:spPr bwMode="auto">
            <a:xfrm flipV="1">
              <a:off x="870" y="215"/>
              <a:ext cx="4"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532" name="Group 37">
            <a:extLst>
              <a:ext uri="{FF2B5EF4-FFF2-40B4-BE49-F238E27FC236}">
                <a16:creationId xmlns:a16="http://schemas.microsoft.com/office/drawing/2014/main" id="{01F77510-5DA3-205C-1A64-AD1CC8805B0B}"/>
              </a:ext>
            </a:extLst>
          </xdr:cNvPr>
          <xdr:cNvGrpSpPr>
            <a:grpSpLocks/>
          </xdr:cNvGrpSpPr>
        </xdr:nvGrpSpPr>
        <xdr:grpSpPr bwMode="auto">
          <a:xfrm>
            <a:off x="818" y="215"/>
            <a:ext cx="4" cy="2"/>
            <a:chOff x="818" y="215"/>
            <a:chExt cx="4" cy="2"/>
          </a:xfrm>
        </xdr:grpSpPr>
        <xdr:sp macro="" textlink="">
          <xdr:nvSpPr>
            <xdr:cNvPr id="533" name="Line 38">
              <a:extLst>
                <a:ext uri="{FF2B5EF4-FFF2-40B4-BE49-F238E27FC236}">
                  <a16:creationId xmlns:a16="http://schemas.microsoft.com/office/drawing/2014/main" id="{242E2822-424A-D340-6D04-4F023AA5C625}"/>
                </a:ext>
              </a:extLst>
            </xdr:cNvPr>
            <xdr:cNvSpPr>
              <a:spLocks noChangeShapeType="1"/>
            </xdr:cNvSpPr>
          </xdr:nvSpPr>
          <xdr:spPr bwMode="auto">
            <a:xfrm>
              <a:off x="818"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534" name="Line 39">
              <a:extLst>
                <a:ext uri="{FF2B5EF4-FFF2-40B4-BE49-F238E27FC236}">
                  <a16:creationId xmlns:a16="http://schemas.microsoft.com/office/drawing/2014/main" id="{E272EA7E-7C25-BB27-A629-87B1AEF6EEA1}"/>
                </a:ext>
              </a:extLst>
            </xdr:cNvPr>
            <xdr:cNvSpPr>
              <a:spLocks noChangeShapeType="1"/>
            </xdr:cNvSpPr>
          </xdr:nvSpPr>
          <xdr:spPr bwMode="auto">
            <a:xfrm flipV="1">
              <a:off x="818" y="215"/>
              <a:ext cx="4"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clientData/>
  </xdr:twoCellAnchor>
  <xdr:twoCellAnchor>
    <xdr:from>
      <xdr:col>4</xdr:col>
      <xdr:colOff>190500</xdr:colOff>
      <xdr:row>1192</xdr:row>
      <xdr:rowOff>104775</xdr:rowOff>
    </xdr:from>
    <xdr:to>
      <xdr:col>13</xdr:col>
      <xdr:colOff>0</xdr:colOff>
      <xdr:row>1192</xdr:row>
      <xdr:rowOff>123825</xdr:rowOff>
    </xdr:to>
    <xdr:grpSp>
      <xdr:nvGrpSpPr>
        <xdr:cNvPr id="557" name="Group 3">
          <a:extLst>
            <a:ext uri="{FF2B5EF4-FFF2-40B4-BE49-F238E27FC236}">
              <a16:creationId xmlns:a16="http://schemas.microsoft.com/office/drawing/2014/main" id="{1AC4138A-E834-48EB-9933-4F8025D99B88}"/>
            </a:ext>
          </a:extLst>
        </xdr:cNvPr>
        <xdr:cNvGrpSpPr>
          <a:grpSpLocks/>
        </xdr:cNvGrpSpPr>
      </xdr:nvGrpSpPr>
      <xdr:grpSpPr bwMode="auto">
        <a:xfrm>
          <a:off x="3209925" y="170878500"/>
          <a:ext cx="5295900" cy="19050"/>
          <a:chOff x="346" y="215"/>
          <a:chExt cx="528" cy="2"/>
        </a:xfrm>
      </xdr:grpSpPr>
      <xdr:grpSp>
        <xdr:nvGrpSpPr>
          <xdr:cNvPr id="558" name="Group 4">
            <a:extLst>
              <a:ext uri="{FF2B5EF4-FFF2-40B4-BE49-F238E27FC236}">
                <a16:creationId xmlns:a16="http://schemas.microsoft.com/office/drawing/2014/main" id="{594EBB0F-C9EE-B973-2ACD-603D22281815}"/>
              </a:ext>
            </a:extLst>
          </xdr:cNvPr>
          <xdr:cNvGrpSpPr>
            <a:grpSpLocks/>
          </xdr:cNvGrpSpPr>
        </xdr:nvGrpSpPr>
        <xdr:grpSpPr bwMode="auto">
          <a:xfrm>
            <a:off x="406" y="215"/>
            <a:ext cx="35" cy="2"/>
            <a:chOff x="406" y="215"/>
            <a:chExt cx="35" cy="2"/>
          </a:xfrm>
        </xdr:grpSpPr>
        <xdr:sp macro="" textlink="">
          <xdr:nvSpPr>
            <xdr:cNvPr id="592" name="Line 5">
              <a:extLst>
                <a:ext uri="{FF2B5EF4-FFF2-40B4-BE49-F238E27FC236}">
                  <a16:creationId xmlns:a16="http://schemas.microsoft.com/office/drawing/2014/main" id="{139DD505-42DD-579E-A6A7-858E5CF11B39}"/>
                </a:ext>
              </a:extLst>
            </xdr:cNvPr>
            <xdr:cNvSpPr>
              <a:spLocks noChangeShapeType="1"/>
            </xdr:cNvSpPr>
          </xdr:nvSpPr>
          <xdr:spPr bwMode="auto">
            <a:xfrm>
              <a:off x="441"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593" name="Line 6">
              <a:extLst>
                <a:ext uri="{FF2B5EF4-FFF2-40B4-BE49-F238E27FC236}">
                  <a16:creationId xmlns:a16="http://schemas.microsoft.com/office/drawing/2014/main" id="{56A55CC8-B7B2-6E42-AA70-5B103443C0B9}"/>
                </a:ext>
              </a:extLst>
            </xdr:cNvPr>
            <xdr:cNvSpPr>
              <a:spLocks noChangeShapeType="1"/>
            </xdr:cNvSpPr>
          </xdr:nvSpPr>
          <xdr:spPr bwMode="auto">
            <a:xfrm>
              <a:off x="406" y="215"/>
              <a:ext cx="3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559" name="Group 7">
            <a:extLst>
              <a:ext uri="{FF2B5EF4-FFF2-40B4-BE49-F238E27FC236}">
                <a16:creationId xmlns:a16="http://schemas.microsoft.com/office/drawing/2014/main" id="{EC249F27-B3F6-79FD-7B6D-F2A87E6739A2}"/>
              </a:ext>
            </a:extLst>
          </xdr:cNvPr>
          <xdr:cNvGrpSpPr>
            <a:grpSpLocks/>
          </xdr:cNvGrpSpPr>
        </xdr:nvGrpSpPr>
        <xdr:grpSpPr bwMode="auto">
          <a:xfrm>
            <a:off x="346" y="215"/>
            <a:ext cx="26" cy="2"/>
            <a:chOff x="346" y="215"/>
            <a:chExt cx="26" cy="2"/>
          </a:xfrm>
        </xdr:grpSpPr>
        <xdr:sp macro="" textlink="">
          <xdr:nvSpPr>
            <xdr:cNvPr id="590" name="Line 8">
              <a:extLst>
                <a:ext uri="{FF2B5EF4-FFF2-40B4-BE49-F238E27FC236}">
                  <a16:creationId xmlns:a16="http://schemas.microsoft.com/office/drawing/2014/main" id="{15CF930D-5DAC-DBCD-116E-FFD9A9502D47}"/>
                </a:ext>
              </a:extLst>
            </xdr:cNvPr>
            <xdr:cNvSpPr>
              <a:spLocks noChangeShapeType="1"/>
            </xdr:cNvSpPr>
          </xdr:nvSpPr>
          <xdr:spPr bwMode="auto">
            <a:xfrm>
              <a:off x="346"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591" name="Line 9">
              <a:extLst>
                <a:ext uri="{FF2B5EF4-FFF2-40B4-BE49-F238E27FC236}">
                  <a16:creationId xmlns:a16="http://schemas.microsoft.com/office/drawing/2014/main" id="{59C99261-66FC-EE02-AF31-F6701F4284A1}"/>
                </a:ext>
              </a:extLst>
            </xdr:cNvPr>
            <xdr:cNvSpPr>
              <a:spLocks noChangeShapeType="1"/>
            </xdr:cNvSpPr>
          </xdr:nvSpPr>
          <xdr:spPr bwMode="auto">
            <a:xfrm>
              <a:off x="346" y="215"/>
              <a:ext cx="26"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560" name="Group 10">
            <a:extLst>
              <a:ext uri="{FF2B5EF4-FFF2-40B4-BE49-F238E27FC236}">
                <a16:creationId xmlns:a16="http://schemas.microsoft.com/office/drawing/2014/main" id="{89A53F42-1C8F-198E-FEB6-C962C04A2538}"/>
              </a:ext>
            </a:extLst>
          </xdr:cNvPr>
          <xdr:cNvGrpSpPr>
            <a:grpSpLocks/>
          </xdr:cNvGrpSpPr>
        </xdr:nvGrpSpPr>
        <xdr:grpSpPr bwMode="auto">
          <a:xfrm>
            <a:off x="525" y="215"/>
            <a:ext cx="35" cy="2"/>
            <a:chOff x="406" y="215"/>
            <a:chExt cx="35" cy="2"/>
          </a:xfrm>
        </xdr:grpSpPr>
        <xdr:sp macro="" textlink="">
          <xdr:nvSpPr>
            <xdr:cNvPr id="588" name="Line 11">
              <a:extLst>
                <a:ext uri="{FF2B5EF4-FFF2-40B4-BE49-F238E27FC236}">
                  <a16:creationId xmlns:a16="http://schemas.microsoft.com/office/drawing/2014/main" id="{23228F4A-57B1-A7F6-9866-9B016853DB10}"/>
                </a:ext>
              </a:extLst>
            </xdr:cNvPr>
            <xdr:cNvSpPr>
              <a:spLocks noChangeShapeType="1"/>
            </xdr:cNvSpPr>
          </xdr:nvSpPr>
          <xdr:spPr bwMode="auto">
            <a:xfrm>
              <a:off x="441"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589" name="Line 12">
              <a:extLst>
                <a:ext uri="{FF2B5EF4-FFF2-40B4-BE49-F238E27FC236}">
                  <a16:creationId xmlns:a16="http://schemas.microsoft.com/office/drawing/2014/main" id="{3E3FC385-B1E7-C300-4B98-D965514B4F2C}"/>
                </a:ext>
              </a:extLst>
            </xdr:cNvPr>
            <xdr:cNvSpPr>
              <a:spLocks noChangeShapeType="1"/>
            </xdr:cNvSpPr>
          </xdr:nvSpPr>
          <xdr:spPr bwMode="auto">
            <a:xfrm>
              <a:off x="406" y="215"/>
              <a:ext cx="3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561" name="Group 13">
            <a:extLst>
              <a:ext uri="{FF2B5EF4-FFF2-40B4-BE49-F238E27FC236}">
                <a16:creationId xmlns:a16="http://schemas.microsoft.com/office/drawing/2014/main" id="{434238CA-72F3-7A19-040C-733DEBA758D9}"/>
              </a:ext>
            </a:extLst>
          </xdr:cNvPr>
          <xdr:cNvGrpSpPr>
            <a:grpSpLocks/>
          </xdr:cNvGrpSpPr>
        </xdr:nvGrpSpPr>
        <xdr:grpSpPr bwMode="auto">
          <a:xfrm>
            <a:off x="470" y="215"/>
            <a:ext cx="26" cy="2"/>
            <a:chOff x="346" y="215"/>
            <a:chExt cx="26" cy="2"/>
          </a:xfrm>
        </xdr:grpSpPr>
        <xdr:sp macro="" textlink="">
          <xdr:nvSpPr>
            <xdr:cNvPr id="586" name="Line 14">
              <a:extLst>
                <a:ext uri="{FF2B5EF4-FFF2-40B4-BE49-F238E27FC236}">
                  <a16:creationId xmlns:a16="http://schemas.microsoft.com/office/drawing/2014/main" id="{8DD78338-0369-CC4A-CF99-C85194E43D79}"/>
                </a:ext>
              </a:extLst>
            </xdr:cNvPr>
            <xdr:cNvSpPr>
              <a:spLocks noChangeShapeType="1"/>
            </xdr:cNvSpPr>
          </xdr:nvSpPr>
          <xdr:spPr bwMode="auto">
            <a:xfrm>
              <a:off x="346"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587" name="Line 15">
              <a:extLst>
                <a:ext uri="{FF2B5EF4-FFF2-40B4-BE49-F238E27FC236}">
                  <a16:creationId xmlns:a16="http://schemas.microsoft.com/office/drawing/2014/main" id="{A5E87B9E-2865-2169-7C56-A4CF87C63A9E}"/>
                </a:ext>
              </a:extLst>
            </xdr:cNvPr>
            <xdr:cNvSpPr>
              <a:spLocks noChangeShapeType="1"/>
            </xdr:cNvSpPr>
          </xdr:nvSpPr>
          <xdr:spPr bwMode="auto">
            <a:xfrm>
              <a:off x="346" y="215"/>
              <a:ext cx="26"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562" name="Group 16">
            <a:extLst>
              <a:ext uri="{FF2B5EF4-FFF2-40B4-BE49-F238E27FC236}">
                <a16:creationId xmlns:a16="http://schemas.microsoft.com/office/drawing/2014/main" id="{7BC0DAC8-5836-9B2C-B532-10243B849ED0}"/>
              </a:ext>
            </a:extLst>
          </xdr:cNvPr>
          <xdr:cNvGrpSpPr>
            <a:grpSpLocks/>
          </xdr:cNvGrpSpPr>
        </xdr:nvGrpSpPr>
        <xdr:grpSpPr bwMode="auto">
          <a:xfrm>
            <a:off x="766" y="215"/>
            <a:ext cx="35" cy="2"/>
            <a:chOff x="406" y="215"/>
            <a:chExt cx="35" cy="2"/>
          </a:xfrm>
        </xdr:grpSpPr>
        <xdr:sp macro="" textlink="">
          <xdr:nvSpPr>
            <xdr:cNvPr id="584" name="Line 17">
              <a:extLst>
                <a:ext uri="{FF2B5EF4-FFF2-40B4-BE49-F238E27FC236}">
                  <a16:creationId xmlns:a16="http://schemas.microsoft.com/office/drawing/2014/main" id="{B3FADFCE-9CC4-6CF4-81E8-0B3FD018D43B}"/>
                </a:ext>
              </a:extLst>
            </xdr:cNvPr>
            <xdr:cNvSpPr>
              <a:spLocks noChangeShapeType="1"/>
            </xdr:cNvSpPr>
          </xdr:nvSpPr>
          <xdr:spPr bwMode="auto">
            <a:xfrm>
              <a:off x="441"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585" name="Line 18">
              <a:extLst>
                <a:ext uri="{FF2B5EF4-FFF2-40B4-BE49-F238E27FC236}">
                  <a16:creationId xmlns:a16="http://schemas.microsoft.com/office/drawing/2014/main" id="{C6B4BA2B-9FAA-AEE0-3538-812F8C11B597}"/>
                </a:ext>
              </a:extLst>
            </xdr:cNvPr>
            <xdr:cNvSpPr>
              <a:spLocks noChangeShapeType="1"/>
            </xdr:cNvSpPr>
          </xdr:nvSpPr>
          <xdr:spPr bwMode="auto">
            <a:xfrm>
              <a:off x="406" y="215"/>
              <a:ext cx="3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563" name="Group 19">
            <a:extLst>
              <a:ext uri="{FF2B5EF4-FFF2-40B4-BE49-F238E27FC236}">
                <a16:creationId xmlns:a16="http://schemas.microsoft.com/office/drawing/2014/main" id="{26D6FEF5-0B69-73E2-D3BB-A6907EEEEC4F}"/>
              </a:ext>
            </a:extLst>
          </xdr:cNvPr>
          <xdr:cNvGrpSpPr>
            <a:grpSpLocks/>
          </xdr:cNvGrpSpPr>
        </xdr:nvGrpSpPr>
        <xdr:grpSpPr bwMode="auto">
          <a:xfrm>
            <a:off x="718" y="215"/>
            <a:ext cx="26" cy="2"/>
            <a:chOff x="346" y="215"/>
            <a:chExt cx="26" cy="2"/>
          </a:xfrm>
        </xdr:grpSpPr>
        <xdr:sp macro="" textlink="">
          <xdr:nvSpPr>
            <xdr:cNvPr id="582" name="Line 20">
              <a:extLst>
                <a:ext uri="{FF2B5EF4-FFF2-40B4-BE49-F238E27FC236}">
                  <a16:creationId xmlns:a16="http://schemas.microsoft.com/office/drawing/2014/main" id="{C041381F-A170-D457-BBE4-9D85435CA809}"/>
                </a:ext>
              </a:extLst>
            </xdr:cNvPr>
            <xdr:cNvSpPr>
              <a:spLocks noChangeShapeType="1"/>
            </xdr:cNvSpPr>
          </xdr:nvSpPr>
          <xdr:spPr bwMode="auto">
            <a:xfrm>
              <a:off x="346"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583" name="Line 21">
              <a:extLst>
                <a:ext uri="{FF2B5EF4-FFF2-40B4-BE49-F238E27FC236}">
                  <a16:creationId xmlns:a16="http://schemas.microsoft.com/office/drawing/2014/main" id="{4D795EB2-99B2-E08A-86E9-306C71C4F7F0}"/>
                </a:ext>
              </a:extLst>
            </xdr:cNvPr>
            <xdr:cNvSpPr>
              <a:spLocks noChangeShapeType="1"/>
            </xdr:cNvSpPr>
          </xdr:nvSpPr>
          <xdr:spPr bwMode="auto">
            <a:xfrm>
              <a:off x="346" y="215"/>
              <a:ext cx="26"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564" name="Group 22">
            <a:extLst>
              <a:ext uri="{FF2B5EF4-FFF2-40B4-BE49-F238E27FC236}">
                <a16:creationId xmlns:a16="http://schemas.microsoft.com/office/drawing/2014/main" id="{ACF8B23C-3BF2-AC4A-D47A-3CC0833B790F}"/>
              </a:ext>
            </a:extLst>
          </xdr:cNvPr>
          <xdr:cNvGrpSpPr>
            <a:grpSpLocks/>
          </xdr:cNvGrpSpPr>
        </xdr:nvGrpSpPr>
        <xdr:grpSpPr bwMode="auto">
          <a:xfrm>
            <a:off x="616" y="215"/>
            <a:ext cx="9" cy="2"/>
            <a:chOff x="616" y="215"/>
            <a:chExt cx="9" cy="2"/>
          </a:xfrm>
        </xdr:grpSpPr>
        <xdr:sp macro="" textlink="">
          <xdr:nvSpPr>
            <xdr:cNvPr id="580" name="Line 23">
              <a:extLst>
                <a:ext uri="{FF2B5EF4-FFF2-40B4-BE49-F238E27FC236}">
                  <a16:creationId xmlns:a16="http://schemas.microsoft.com/office/drawing/2014/main" id="{CB9D46F3-696C-AABD-4DB4-CD7E1BCA848B}"/>
                </a:ext>
              </a:extLst>
            </xdr:cNvPr>
            <xdr:cNvSpPr>
              <a:spLocks noChangeShapeType="1"/>
            </xdr:cNvSpPr>
          </xdr:nvSpPr>
          <xdr:spPr bwMode="auto">
            <a:xfrm>
              <a:off x="625"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581" name="Line 24">
              <a:extLst>
                <a:ext uri="{FF2B5EF4-FFF2-40B4-BE49-F238E27FC236}">
                  <a16:creationId xmlns:a16="http://schemas.microsoft.com/office/drawing/2014/main" id="{BF8346D7-4BBF-37B5-C951-B935F073D109}"/>
                </a:ext>
              </a:extLst>
            </xdr:cNvPr>
            <xdr:cNvSpPr>
              <a:spLocks noChangeShapeType="1"/>
            </xdr:cNvSpPr>
          </xdr:nvSpPr>
          <xdr:spPr bwMode="auto">
            <a:xfrm flipV="1">
              <a:off x="616" y="215"/>
              <a:ext cx="9"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565" name="Group 25">
            <a:extLst>
              <a:ext uri="{FF2B5EF4-FFF2-40B4-BE49-F238E27FC236}">
                <a16:creationId xmlns:a16="http://schemas.microsoft.com/office/drawing/2014/main" id="{F5FBAEC6-C63E-FB71-FC9D-1228C1E73B65}"/>
              </a:ext>
            </a:extLst>
          </xdr:cNvPr>
          <xdr:cNvGrpSpPr>
            <a:grpSpLocks/>
          </xdr:cNvGrpSpPr>
        </xdr:nvGrpSpPr>
        <xdr:grpSpPr bwMode="auto">
          <a:xfrm>
            <a:off x="579" y="215"/>
            <a:ext cx="9" cy="2"/>
            <a:chOff x="579" y="215"/>
            <a:chExt cx="9" cy="2"/>
          </a:xfrm>
        </xdr:grpSpPr>
        <xdr:sp macro="" textlink="">
          <xdr:nvSpPr>
            <xdr:cNvPr id="578" name="Line 26">
              <a:extLst>
                <a:ext uri="{FF2B5EF4-FFF2-40B4-BE49-F238E27FC236}">
                  <a16:creationId xmlns:a16="http://schemas.microsoft.com/office/drawing/2014/main" id="{BD1C42D8-DF00-0C02-95BC-085B1E87AE05}"/>
                </a:ext>
              </a:extLst>
            </xdr:cNvPr>
            <xdr:cNvSpPr>
              <a:spLocks noChangeShapeType="1"/>
            </xdr:cNvSpPr>
          </xdr:nvSpPr>
          <xdr:spPr bwMode="auto">
            <a:xfrm>
              <a:off x="579"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579" name="Line 27">
              <a:extLst>
                <a:ext uri="{FF2B5EF4-FFF2-40B4-BE49-F238E27FC236}">
                  <a16:creationId xmlns:a16="http://schemas.microsoft.com/office/drawing/2014/main" id="{88F9C86D-AA57-288C-0362-813935E8F8B6}"/>
                </a:ext>
              </a:extLst>
            </xdr:cNvPr>
            <xdr:cNvSpPr>
              <a:spLocks noChangeShapeType="1"/>
            </xdr:cNvSpPr>
          </xdr:nvSpPr>
          <xdr:spPr bwMode="auto">
            <a:xfrm flipV="1">
              <a:off x="579" y="215"/>
              <a:ext cx="9"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566" name="Group 28">
            <a:extLst>
              <a:ext uri="{FF2B5EF4-FFF2-40B4-BE49-F238E27FC236}">
                <a16:creationId xmlns:a16="http://schemas.microsoft.com/office/drawing/2014/main" id="{3CB7C59F-6EC1-9060-FDC3-724030FF3D33}"/>
              </a:ext>
            </a:extLst>
          </xdr:cNvPr>
          <xdr:cNvGrpSpPr>
            <a:grpSpLocks/>
          </xdr:cNvGrpSpPr>
        </xdr:nvGrpSpPr>
        <xdr:grpSpPr bwMode="auto">
          <a:xfrm>
            <a:off x="642" y="215"/>
            <a:ext cx="9" cy="2"/>
            <a:chOff x="579" y="215"/>
            <a:chExt cx="9" cy="2"/>
          </a:xfrm>
        </xdr:grpSpPr>
        <xdr:sp macro="" textlink="">
          <xdr:nvSpPr>
            <xdr:cNvPr id="576" name="Line 29">
              <a:extLst>
                <a:ext uri="{FF2B5EF4-FFF2-40B4-BE49-F238E27FC236}">
                  <a16:creationId xmlns:a16="http://schemas.microsoft.com/office/drawing/2014/main" id="{A588628E-578F-548F-54C5-14E55BF4601E}"/>
                </a:ext>
              </a:extLst>
            </xdr:cNvPr>
            <xdr:cNvSpPr>
              <a:spLocks noChangeShapeType="1"/>
            </xdr:cNvSpPr>
          </xdr:nvSpPr>
          <xdr:spPr bwMode="auto">
            <a:xfrm>
              <a:off x="579"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577" name="Line 30">
              <a:extLst>
                <a:ext uri="{FF2B5EF4-FFF2-40B4-BE49-F238E27FC236}">
                  <a16:creationId xmlns:a16="http://schemas.microsoft.com/office/drawing/2014/main" id="{EF720E13-A7A2-FEB2-C39E-9AF39985B01D}"/>
                </a:ext>
              </a:extLst>
            </xdr:cNvPr>
            <xdr:cNvSpPr>
              <a:spLocks noChangeShapeType="1"/>
            </xdr:cNvSpPr>
          </xdr:nvSpPr>
          <xdr:spPr bwMode="auto">
            <a:xfrm flipV="1">
              <a:off x="579" y="215"/>
              <a:ext cx="9"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567" name="Group 31">
            <a:extLst>
              <a:ext uri="{FF2B5EF4-FFF2-40B4-BE49-F238E27FC236}">
                <a16:creationId xmlns:a16="http://schemas.microsoft.com/office/drawing/2014/main" id="{D8AD2BA5-93D8-7D2E-AAD2-35905593CC7E}"/>
              </a:ext>
            </a:extLst>
          </xdr:cNvPr>
          <xdr:cNvGrpSpPr>
            <a:grpSpLocks/>
          </xdr:cNvGrpSpPr>
        </xdr:nvGrpSpPr>
        <xdr:grpSpPr bwMode="auto">
          <a:xfrm>
            <a:off x="677" y="215"/>
            <a:ext cx="9" cy="2"/>
            <a:chOff x="616" y="215"/>
            <a:chExt cx="9" cy="2"/>
          </a:xfrm>
        </xdr:grpSpPr>
        <xdr:sp macro="" textlink="">
          <xdr:nvSpPr>
            <xdr:cNvPr id="574" name="Line 32">
              <a:extLst>
                <a:ext uri="{FF2B5EF4-FFF2-40B4-BE49-F238E27FC236}">
                  <a16:creationId xmlns:a16="http://schemas.microsoft.com/office/drawing/2014/main" id="{24D7C368-F6BB-1E20-0395-9997644354AA}"/>
                </a:ext>
              </a:extLst>
            </xdr:cNvPr>
            <xdr:cNvSpPr>
              <a:spLocks noChangeShapeType="1"/>
            </xdr:cNvSpPr>
          </xdr:nvSpPr>
          <xdr:spPr bwMode="auto">
            <a:xfrm>
              <a:off x="625"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575" name="Line 33">
              <a:extLst>
                <a:ext uri="{FF2B5EF4-FFF2-40B4-BE49-F238E27FC236}">
                  <a16:creationId xmlns:a16="http://schemas.microsoft.com/office/drawing/2014/main" id="{444A856C-D995-034A-5EDC-DD3C5776E968}"/>
                </a:ext>
              </a:extLst>
            </xdr:cNvPr>
            <xdr:cNvSpPr>
              <a:spLocks noChangeShapeType="1"/>
            </xdr:cNvSpPr>
          </xdr:nvSpPr>
          <xdr:spPr bwMode="auto">
            <a:xfrm flipV="1">
              <a:off x="616" y="215"/>
              <a:ext cx="9"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568" name="Group 34">
            <a:extLst>
              <a:ext uri="{FF2B5EF4-FFF2-40B4-BE49-F238E27FC236}">
                <a16:creationId xmlns:a16="http://schemas.microsoft.com/office/drawing/2014/main" id="{CD9564E7-218D-A5FA-42C0-A97607B42D23}"/>
              </a:ext>
            </a:extLst>
          </xdr:cNvPr>
          <xdr:cNvGrpSpPr>
            <a:grpSpLocks/>
          </xdr:cNvGrpSpPr>
        </xdr:nvGrpSpPr>
        <xdr:grpSpPr bwMode="auto">
          <a:xfrm>
            <a:off x="870" y="215"/>
            <a:ext cx="4" cy="2"/>
            <a:chOff x="870" y="215"/>
            <a:chExt cx="4" cy="2"/>
          </a:xfrm>
        </xdr:grpSpPr>
        <xdr:sp macro="" textlink="">
          <xdr:nvSpPr>
            <xdr:cNvPr id="572" name="Line 35">
              <a:extLst>
                <a:ext uri="{FF2B5EF4-FFF2-40B4-BE49-F238E27FC236}">
                  <a16:creationId xmlns:a16="http://schemas.microsoft.com/office/drawing/2014/main" id="{9E33F0B8-6CCA-C0AB-034F-607F3D7F09B8}"/>
                </a:ext>
              </a:extLst>
            </xdr:cNvPr>
            <xdr:cNvSpPr>
              <a:spLocks noChangeShapeType="1"/>
            </xdr:cNvSpPr>
          </xdr:nvSpPr>
          <xdr:spPr bwMode="auto">
            <a:xfrm>
              <a:off x="874"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573" name="Line 36">
              <a:extLst>
                <a:ext uri="{FF2B5EF4-FFF2-40B4-BE49-F238E27FC236}">
                  <a16:creationId xmlns:a16="http://schemas.microsoft.com/office/drawing/2014/main" id="{C6266E9D-9BD7-D2D4-D4E0-EECEA9B5A55B}"/>
                </a:ext>
              </a:extLst>
            </xdr:cNvPr>
            <xdr:cNvSpPr>
              <a:spLocks noChangeShapeType="1"/>
            </xdr:cNvSpPr>
          </xdr:nvSpPr>
          <xdr:spPr bwMode="auto">
            <a:xfrm flipV="1">
              <a:off x="870" y="215"/>
              <a:ext cx="4"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569" name="Group 37">
            <a:extLst>
              <a:ext uri="{FF2B5EF4-FFF2-40B4-BE49-F238E27FC236}">
                <a16:creationId xmlns:a16="http://schemas.microsoft.com/office/drawing/2014/main" id="{99CC09D2-9A52-6BC0-63D7-AD209040CF3D}"/>
              </a:ext>
            </a:extLst>
          </xdr:cNvPr>
          <xdr:cNvGrpSpPr>
            <a:grpSpLocks/>
          </xdr:cNvGrpSpPr>
        </xdr:nvGrpSpPr>
        <xdr:grpSpPr bwMode="auto">
          <a:xfrm>
            <a:off x="818" y="215"/>
            <a:ext cx="4" cy="2"/>
            <a:chOff x="818" y="215"/>
            <a:chExt cx="4" cy="2"/>
          </a:xfrm>
        </xdr:grpSpPr>
        <xdr:sp macro="" textlink="">
          <xdr:nvSpPr>
            <xdr:cNvPr id="570" name="Line 38">
              <a:extLst>
                <a:ext uri="{FF2B5EF4-FFF2-40B4-BE49-F238E27FC236}">
                  <a16:creationId xmlns:a16="http://schemas.microsoft.com/office/drawing/2014/main" id="{18633CE4-A691-F441-A35D-401368F9A983}"/>
                </a:ext>
              </a:extLst>
            </xdr:cNvPr>
            <xdr:cNvSpPr>
              <a:spLocks noChangeShapeType="1"/>
            </xdr:cNvSpPr>
          </xdr:nvSpPr>
          <xdr:spPr bwMode="auto">
            <a:xfrm>
              <a:off x="818"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571" name="Line 39">
              <a:extLst>
                <a:ext uri="{FF2B5EF4-FFF2-40B4-BE49-F238E27FC236}">
                  <a16:creationId xmlns:a16="http://schemas.microsoft.com/office/drawing/2014/main" id="{5A8E7E9A-24EB-0B92-372D-F08F9483E9B2}"/>
                </a:ext>
              </a:extLst>
            </xdr:cNvPr>
            <xdr:cNvSpPr>
              <a:spLocks noChangeShapeType="1"/>
            </xdr:cNvSpPr>
          </xdr:nvSpPr>
          <xdr:spPr bwMode="auto">
            <a:xfrm flipV="1">
              <a:off x="818" y="215"/>
              <a:ext cx="4"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clientData/>
  </xdr:twoCellAnchor>
  <xdr:twoCellAnchor>
    <xdr:from>
      <xdr:col>4</xdr:col>
      <xdr:colOff>190500</xdr:colOff>
      <xdr:row>651</xdr:row>
      <xdr:rowOff>104775</xdr:rowOff>
    </xdr:from>
    <xdr:to>
      <xdr:col>13</xdr:col>
      <xdr:colOff>0</xdr:colOff>
      <xdr:row>652</xdr:row>
      <xdr:rowOff>0</xdr:rowOff>
    </xdr:to>
    <xdr:grpSp>
      <xdr:nvGrpSpPr>
        <xdr:cNvPr id="594" name="Group 3">
          <a:extLst>
            <a:ext uri="{FF2B5EF4-FFF2-40B4-BE49-F238E27FC236}">
              <a16:creationId xmlns:a16="http://schemas.microsoft.com/office/drawing/2014/main" id="{BC216406-A5C2-4D4B-ADB4-DD46508BEAE8}"/>
            </a:ext>
          </a:extLst>
        </xdr:cNvPr>
        <xdr:cNvGrpSpPr>
          <a:grpSpLocks/>
        </xdr:cNvGrpSpPr>
      </xdr:nvGrpSpPr>
      <xdr:grpSpPr bwMode="auto">
        <a:xfrm>
          <a:off x="3209925" y="85324950"/>
          <a:ext cx="5295900" cy="38100"/>
          <a:chOff x="346" y="215"/>
          <a:chExt cx="528" cy="2"/>
        </a:xfrm>
      </xdr:grpSpPr>
      <xdr:grpSp>
        <xdr:nvGrpSpPr>
          <xdr:cNvPr id="595" name="Group 4">
            <a:extLst>
              <a:ext uri="{FF2B5EF4-FFF2-40B4-BE49-F238E27FC236}">
                <a16:creationId xmlns:a16="http://schemas.microsoft.com/office/drawing/2014/main" id="{84AAF0FC-C872-501F-6024-34AA7EFA47F9}"/>
              </a:ext>
            </a:extLst>
          </xdr:cNvPr>
          <xdr:cNvGrpSpPr>
            <a:grpSpLocks/>
          </xdr:cNvGrpSpPr>
        </xdr:nvGrpSpPr>
        <xdr:grpSpPr bwMode="auto">
          <a:xfrm>
            <a:off x="406" y="215"/>
            <a:ext cx="35" cy="2"/>
            <a:chOff x="406" y="215"/>
            <a:chExt cx="35" cy="2"/>
          </a:xfrm>
        </xdr:grpSpPr>
        <xdr:sp macro="" textlink="">
          <xdr:nvSpPr>
            <xdr:cNvPr id="629" name="Line 5">
              <a:extLst>
                <a:ext uri="{FF2B5EF4-FFF2-40B4-BE49-F238E27FC236}">
                  <a16:creationId xmlns:a16="http://schemas.microsoft.com/office/drawing/2014/main" id="{9CB87798-FBBB-D9B1-FA47-7346FEF811D8}"/>
                </a:ext>
              </a:extLst>
            </xdr:cNvPr>
            <xdr:cNvSpPr>
              <a:spLocks noChangeShapeType="1"/>
            </xdr:cNvSpPr>
          </xdr:nvSpPr>
          <xdr:spPr bwMode="auto">
            <a:xfrm>
              <a:off x="441"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630" name="Line 6">
              <a:extLst>
                <a:ext uri="{FF2B5EF4-FFF2-40B4-BE49-F238E27FC236}">
                  <a16:creationId xmlns:a16="http://schemas.microsoft.com/office/drawing/2014/main" id="{004FC040-BC8B-7F55-20E7-282C41FD87A0}"/>
                </a:ext>
              </a:extLst>
            </xdr:cNvPr>
            <xdr:cNvSpPr>
              <a:spLocks noChangeShapeType="1"/>
            </xdr:cNvSpPr>
          </xdr:nvSpPr>
          <xdr:spPr bwMode="auto">
            <a:xfrm>
              <a:off x="406" y="215"/>
              <a:ext cx="3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596" name="Group 7">
            <a:extLst>
              <a:ext uri="{FF2B5EF4-FFF2-40B4-BE49-F238E27FC236}">
                <a16:creationId xmlns:a16="http://schemas.microsoft.com/office/drawing/2014/main" id="{257DAD01-8422-1393-100A-04FCEE89B312}"/>
              </a:ext>
            </a:extLst>
          </xdr:cNvPr>
          <xdr:cNvGrpSpPr>
            <a:grpSpLocks/>
          </xdr:cNvGrpSpPr>
        </xdr:nvGrpSpPr>
        <xdr:grpSpPr bwMode="auto">
          <a:xfrm>
            <a:off x="346" y="215"/>
            <a:ext cx="26" cy="2"/>
            <a:chOff x="346" y="215"/>
            <a:chExt cx="26" cy="2"/>
          </a:xfrm>
        </xdr:grpSpPr>
        <xdr:sp macro="" textlink="">
          <xdr:nvSpPr>
            <xdr:cNvPr id="627" name="Line 8">
              <a:extLst>
                <a:ext uri="{FF2B5EF4-FFF2-40B4-BE49-F238E27FC236}">
                  <a16:creationId xmlns:a16="http://schemas.microsoft.com/office/drawing/2014/main" id="{A06E587E-BDFC-AD34-E1F0-B1C40DCD0E91}"/>
                </a:ext>
              </a:extLst>
            </xdr:cNvPr>
            <xdr:cNvSpPr>
              <a:spLocks noChangeShapeType="1"/>
            </xdr:cNvSpPr>
          </xdr:nvSpPr>
          <xdr:spPr bwMode="auto">
            <a:xfrm>
              <a:off x="346"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628" name="Line 9">
              <a:extLst>
                <a:ext uri="{FF2B5EF4-FFF2-40B4-BE49-F238E27FC236}">
                  <a16:creationId xmlns:a16="http://schemas.microsoft.com/office/drawing/2014/main" id="{46CF0D49-E10D-33F7-42DA-1FEA070A0022}"/>
                </a:ext>
              </a:extLst>
            </xdr:cNvPr>
            <xdr:cNvSpPr>
              <a:spLocks noChangeShapeType="1"/>
            </xdr:cNvSpPr>
          </xdr:nvSpPr>
          <xdr:spPr bwMode="auto">
            <a:xfrm>
              <a:off x="346" y="215"/>
              <a:ext cx="26"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597" name="Group 10">
            <a:extLst>
              <a:ext uri="{FF2B5EF4-FFF2-40B4-BE49-F238E27FC236}">
                <a16:creationId xmlns:a16="http://schemas.microsoft.com/office/drawing/2014/main" id="{E9A7AF04-66D7-07EB-3CC8-45AE08D92DE8}"/>
              </a:ext>
            </a:extLst>
          </xdr:cNvPr>
          <xdr:cNvGrpSpPr>
            <a:grpSpLocks/>
          </xdr:cNvGrpSpPr>
        </xdr:nvGrpSpPr>
        <xdr:grpSpPr bwMode="auto">
          <a:xfrm>
            <a:off x="525" y="215"/>
            <a:ext cx="35" cy="2"/>
            <a:chOff x="406" y="215"/>
            <a:chExt cx="35" cy="2"/>
          </a:xfrm>
        </xdr:grpSpPr>
        <xdr:sp macro="" textlink="">
          <xdr:nvSpPr>
            <xdr:cNvPr id="625" name="Line 11">
              <a:extLst>
                <a:ext uri="{FF2B5EF4-FFF2-40B4-BE49-F238E27FC236}">
                  <a16:creationId xmlns:a16="http://schemas.microsoft.com/office/drawing/2014/main" id="{989E7BE4-A7F4-C4B9-9FE7-97FB34C82CF8}"/>
                </a:ext>
              </a:extLst>
            </xdr:cNvPr>
            <xdr:cNvSpPr>
              <a:spLocks noChangeShapeType="1"/>
            </xdr:cNvSpPr>
          </xdr:nvSpPr>
          <xdr:spPr bwMode="auto">
            <a:xfrm>
              <a:off x="441"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626" name="Line 12">
              <a:extLst>
                <a:ext uri="{FF2B5EF4-FFF2-40B4-BE49-F238E27FC236}">
                  <a16:creationId xmlns:a16="http://schemas.microsoft.com/office/drawing/2014/main" id="{4C75677D-563E-E3C1-8F27-8AEFC9A858EF}"/>
                </a:ext>
              </a:extLst>
            </xdr:cNvPr>
            <xdr:cNvSpPr>
              <a:spLocks noChangeShapeType="1"/>
            </xdr:cNvSpPr>
          </xdr:nvSpPr>
          <xdr:spPr bwMode="auto">
            <a:xfrm>
              <a:off x="406" y="215"/>
              <a:ext cx="3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598" name="Group 13">
            <a:extLst>
              <a:ext uri="{FF2B5EF4-FFF2-40B4-BE49-F238E27FC236}">
                <a16:creationId xmlns:a16="http://schemas.microsoft.com/office/drawing/2014/main" id="{76DF60C3-940F-D13E-9C9C-BA91BC2913B5}"/>
              </a:ext>
            </a:extLst>
          </xdr:cNvPr>
          <xdr:cNvGrpSpPr>
            <a:grpSpLocks/>
          </xdr:cNvGrpSpPr>
        </xdr:nvGrpSpPr>
        <xdr:grpSpPr bwMode="auto">
          <a:xfrm>
            <a:off x="470" y="215"/>
            <a:ext cx="26" cy="2"/>
            <a:chOff x="346" y="215"/>
            <a:chExt cx="26" cy="2"/>
          </a:xfrm>
        </xdr:grpSpPr>
        <xdr:sp macro="" textlink="">
          <xdr:nvSpPr>
            <xdr:cNvPr id="623" name="Line 14">
              <a:extLst>
                <a:ext uri="{FF2B5EF4-FFF2-40B4-BE49-F238E27FC236}">
                  <a16:creationId xmlns:a16="http://schemas.microsoft.com/office/drawing/2014/main" id="{D68BE5B6-9932-D22E-9532-D5DF9234C101}"/>
                </a:ext>
              </a:extLst>
            </xdr:cNvPr>
            <xdr:cNvSpPr>
              <a:spLocks noChangeShapeType="1"/>
            </xdr:cNvSpPr>
          </xdr:nvSpPr>
          <xdr:spPr bwMode="auto">
            <a:xfrm>
              <a:off x="346"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624" name="Line 15">
              <a:extLst>
                <a:ext uri="{FF2B5EF4-FFF2-40B4-BE49-F238E27FC236}">
                  <a16:creationId xmlns:a16="http://schemas.microsoft.com/office/drawing/2014/main" id="{E79364B9-CFA7-797F-08BA-A39D066EA61A}"/>
                </a:ext>
              </a:extLst>
            </xdr:cNvPr>
            <xdr:cNvSpPr>
              <a:spLocks noChangeShapeType="1"/>
            </xdr:cNvSpPr>
          </xdr:nvSpPr>
          <xdr:spPr bwMode="auto">
            <a:xfrm>
              <a:off x="346" y="215"/>
              <a:ext cx="26"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599" name="Group 16">
            <a:extLst>
              <a:ext uri="{FF2B5EF4-FFF2-40B4-BE49-F238E27FC236}">
                <a16:creationId xmlns:a16="http://schemas.microsoft.com/office/drawing/2014/main" id="{8D95A9E1-8010-12ED-DC81-419B3D1D0109}"/>
              </a:ext>
            </a:extLst>
          </xdr:cNvPr>
          <xdr:cNvGrpSpPr>
            <a:grpSpLocks/>
          </xdr:cNvGrpSpPr>
        </xdr:nvGrpSpPr>
        <xdr:grpSpPr bwMode="auto">
          <a:xfrm>
            <a:off x="766" y="215"/>
            <a:ext cx="35" cy="2"/>
            <a:chOff x="406" y="215"/>
            <a:chExt cx="35" cy="2"/>
          </a:xfrm>
        </xdr:grpSpPr>
        <xdr:sp macro="" textlink="">
          <xdr:nvSpPr>
            <xdr:cNvPr id="621" name="Line 17">
              <a:extLst>
                <a:ext uri="{FF2B5EF4-FFF2-40B4-BE49-F238E27FC236}">
                  <a16:creationId xmlns:a16="http://schemas.microsoft.com/office/drawing/2014/main" id="{FB23113A-90C2-EEEE-A72B-98DE5F829F50}"/>
                </a:ext>
              </a:extLst>
            </xdr:cNvPr>
            <xdr:cNvSpPr>
              <a:spLocks noChangeShapeType="1"/>
            </xdr:cNvSpPr>
          </xdr:nvSpPr>
          <xdr:spPr bwMode="auto">
            <a:xfrm>
              <a:off x="441"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622" name="Line 18">
              <a:extLst>
                <a:ext uri="{FF2B5EF4-FFF2-40B4-BE49-F238E27FC236}">
                  <a16:creationId xmlns:a16="http://schemas.microsoft.com/office/drawing/2014/main" id="{BA2EBA39-17CB-8090-C892-648C95714B63}"/>
                </a:ext>
              </a:extLst>
            </xdr:cNvPr>
            <xdr:cNvSpPr>
              <a:spLocks noChangeShapeType="1"/>
            </xdr:cNvSpPr>
          </xdr:nvSpPr>
          <xdr:spPr bwMode="auto">
            <a:xfrm>
              <a:off x="406" y="215"/>
              <a:ext cx="3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600" name="Group 19">
            <a:extLst>
              <a:ext uri="{FF2B5EF4-FFF2-40B4-BE49-F238E27FC236}">
                <a16:creationId xmlns:a16="http://schemas.microsoft.com/office/drawing/2014/main" id="{69E1DEE2-07F7-0553-516C-E32AD00D73FB}"/>
              </a:ext>
            </a:extLst>
          </xdr:cNvPr>
          <xdr:cNvGrpSpPr>
            <a:grpSpLocks/>
          </xdr:cNvGrpSpPr>
        </xdr:nvGrpSpPr>
        <xdr:grpSpPr bwMode="auto">
          <a:xfrm>
            <a:off x="718" y="215"/>
            <a:ext cx="26" cy="2"/>
            <a:chOff x="346" y="215"/>
            <a:chExt cx="26" cy="2"/>
          </a:xfrm>
        </xdr:grpSpPr>
        <xdr:sp macro="" textlink="">
          <xdr:nvSpPr>
            <xdr:cNvPr id="619" name="Line 20">
              <a:extLst>
                <a:ext uri="{FF2B5EF4-FFF2-40B4-BE49-F238E27FC236}">
                  <a16:creationId xmlns:a16="http://schemas.microsoft.com/office/drawing/2014/main" id="{87EE4CA3-C2C2-72E7-271E-DBF8A12A37F6}"/>
                </a:ext>
              </a:extLst>
            </xdr:cNvPr>
            <xdr:cNvSpPr>
              <a:spLocks noChangeShapeType="1"/>
            </xdr:cNvSpPr>
          </xdr:nvSpPr>
          <xdr:spPr bwMode="auto">
            <a:xfrm>
              <a:off x="346"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620" name="Line 21">
              <a:extLst>
                <a:ext uri="{FF2B5EF4-FFF2-40B4-BE49-F238E27FC236}">
                  <a16:creationId xmlns:a16="http://schemas.microsoft.com/office/drawing/2014/main" id="{5EB583C8-303F-5129-9787-E1B3D8356C41}"/>
                </a:ext>
              </a:extLst>
            </xdr:cNvPr>
            <xdr:cNvSpPr>
              <a:spLocks noChangeShapeType="1"/>
            </xdr:cNvSpPr>
          </xdr:nvSpPr>
          <xdr:spPr bwMode="auto">
            <a:xfrm>
              <a:off x="346" y="215"/>
              <a:ext cx="26"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601" name="Group 22">
            <a:extLst>
              <a:ext uri="{FF2B5EF4-FFF2-40B4-BE49-F238E27FC236}">
                <a16:creationId xmlns:a16="http://schemas.microsoft.com/office/drawing/2014/main" id="{9AC5ABAF-8DE9-48D1-50AE-49767323F42D}"/>
              </a:ext>
            </a:extLst>
          </xdr:cNvPr>
          <xdr:cNvGrpSpPr>
            <a:grpSpLocks/>
          </xdr:cNvGrpSpPr>
        </xdr:nvGrpSpPr>
        <xdr:grpSpPr bwMode="auto">
          <a:xfrm>
            <a:off x="616" y="215"/>
            <a:ext cx="9" cy="2"/>
            <a:chOff x="616" y="215"/>
            <a:chExt cx="9" cy="2"/>
          </a:xfrm>
        </xdr:grpSpPr>
        <xdr:sp macro="" textlink="">
          <xdr:nvSpPr>
            <xdr:cNvPr id="617" name="Line 23">
              <a:extLst>
                <a:ext uri="{FF2B5EF4-FFF2-40B4-BE49-F238E27FC236}">
                  <a16:creationId xmlns:a16="http://schemas.microsoft.com/office/drawing/2014/main" id="{FC46E7B3-60A3-1489-F91D-97E9F2F12D59}"/>
                </a:ext>
              </a:extLst>
            </xdr:cNvPr>
            <xdr:cNvSpPr>
              <a:spLocks noChangeShapeType="1"/>
            </xdr:cNvSpPr>
          </xdr:nvSpPr>
          <xdr:spPr bwMode="auto">
            <a:xfrm>
              <a:off x="625"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618" name="Line 24">
              <a:extLst>
                <a:ext uri="{FF2B5EF4-FFF2-40B4-BE49-F238E27FC236}">
                  <a16:creationId xmlns:a16="http://schemas.microsoft.com/office/drawing/2014/main" id="{B612E3E7-C179-FAC7-361F-629BA178A14F}"/>
                </a:ext>
              </a:extLst>
            </xdr:cNvPr>
            <xdr:cNvSpPr>
              <a:spLocks noChangeShapeType="1"/>
            </xdr:cNvSpPr>
          </xdr:nvSpPr>
          <xdr:spPr bwMode="auto">
            <a:xfrm flipV="1">
              <a:off x="616" y="215"/>
              <a:ext cx="9"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602" name="Group 25">
            <a:extLst>
              <a:ext uri="{FF2B5EF4-FFF2-40B4-BE49-F238E27FC236}">
                <a16:creationId xmlns:a16="http://schemas.microsoft.com/office/drawing/2014/main" id="{71ADC84A-AB77-45CC-16D4-F2F34518E0A7}"/>
              </a:ext>
            </a:extLst>
          </xdr:cNvPr>
          <xdr:cNvGrpSpPr>
            <a:grpSpLocks/>
          </xdr:cNvGrpSpPr>
        </xdr:nvGrpSpPr>
        <xdr:grpSpPr bwMode="auto">
          <a:xfrm>
            <a:off x="579" y="215"/>
            <a:ext cx="9" cy="2"/>
            <a:chOff x="579" y="215"/>
            <a:chExt cx="9" cy="2"/>
          </a:xfrm>
        </xdr:grpSpPr>
        <xdr:sp macro="" textlink="">
          <xdr:nvSpPr>
            <xdr:cNvPr id="615" name="Line 26">
              <a:extLst>
                <a:ext uri="{FF2B5EF4-FFF2-40B4-BE49-F238E27FC236}">
                  <a16:creationId xmlns:a16="http://schemas.microsoft.com/office/drawing/2014/main" id="{16DB7094-65D2-1ACD-AFEE-A5CEA8F55AFB}"/>
                </a:ext>
              </a:extLst>
            </xdr:cNvPr>
            <xdr:cNvSpPr>
              <a:spLocks noChangeShapeType="1"/>
            </xdr:cNvSpPr>
          </xdr:nvSpPr>
          <xdr:spPr bwMode="auto">
            <a:xfrm>
              <a:off x="579"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616" name="Line 27">
              <a:extLst>
                <a:ext uri="{FF2B5EF4-FFF2-40B4-BE49-F238E27FC236}">
                  <a16:creationId xmlns:a16="http://schemas.microsoft.com/office/drawing/2014/main" id="{E71DBA65-F418-2806-56F8-55F462A32B46}"/>
                </a:ext>
              </a:extLst>
            </xdr:cNvPr>
            <xdr:cNvSpPr>
              <a:spLocks noChangeShapeType="1"/>
            </xdr:cNvSpPr>
          </xdr:nvSpPr>
          <xdr:spPr bwMode="auto">
            <a:xfrm flipV="1">
              <a:off x="579" y="215"/>
              <a:ext cx="9"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603" name="Group 28">
            <a:extLst>
              <a:ext uri="{FF2B5EF4-FFF2-40B4-BE49-F238E27FC236}">
                <a16:creationId xmlns:a16="http://schemas.microsoft.com/office/drawing/2014/main" id="{E3E865E8-496C-9391-E6AC-4C7B14419A84}"/>
              </a:ext>
            </a:extLst>
          </xdr:cNvPr>
          <xdr:cNvGrpSpPr>
            <a:grpSpLocks/>
          </xdr:cNvGrpSpPr>
        </xdr:nvGrpSpPr>
        <xdr:grpSpPr bwMode="auto">
          <a:xfrm>
            <a:off x="642" y="215"/>
            <a:ext cx="9" cy="2"/>
            <a:chOff x="579" y="215"/>
            <a:chExt cx="9" cy="2"/>
          </a:xfrm>
        </xdr:grpSpPr>
        <xdr:sp macro="" textlink="">
          <xdr:nvSpPr>
            <xdr:cNvPr id="613" name="Line 29">
              <a:extLst>
                <a:ext uri="{FF2B5EF4-FFF2-40B4-BE49-F238E27FC236}">
                  <a16:creationId xmlns:a16="http://schemas.microsoft.com/office/drawing/2014/main" id="{CD68F55F-3FDE-EBF4-70EA-E1827827531C}"/>
                </a:ext>
              </a:extLst>
            </xdr:cNvPr>
            <xdr:cNvSpPr>
              <a:spLocks noChangeShapeType="1"/>
            </xdr:cNvSpPr>
          </xdr:nvSpPr>
          <xdr:spPr bwMode="auto">
            <a:xfrm>
              <a:off x="579"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614" name="Line 30">
              <a:extLst>
                <a:ext uri="{FF2B5EF4-FFF2-40B4-BE49-F238E27FC236}">
                  <a16:creationId xmlns:a16="http://schemas.microsoft.com/office/drawing/2014/main" id="{5A436889-0E46-DCF0-5317-91B464A70627}"/>
                </a:ext>
              </a:extLst>
            </xdr:cNvPr>
            <xdr:cNvSpPr>
              <a:spLocks noChangeShapeType="1"/>
            </xdr:cNvSpPr>
          </xdr:nvSpPr>
          <xdr:spPr bwMode="auto">
            <a:xfrm flipV="1">
              <a:off x="579" y="215"/>
              <a:ext cx="9"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604" name="Group 31">
            <a:extLst>
              <a:ext uri="{FF2B5EF4-FFF2-40B4-BE49-F238E27FC236}">
                <a16:creationId xmlns:a16="http://schemas.microsoft.com/office/drawing/2014/main" id="{0615F715-3D20-1A15-E481-8CCC6168E888}"/>
              </a:ext>
            </a:extLst>
          </xdr:cNvPr>
          <xdr:cNvGrpSpPr>
            <a:grpSpLocks/>
          </xdr:cNvGrpSpPr>
        </xdr:nvGrpSpPr>
        <xdr:grpSpPr bwMode="auto">
          <a:xfrm>
            <a:off x="677" y="215"/>
            <a:ext cx="9" cy="2"/>
            <a:chOff x="616" y="215"/>
            <a:chExt cx="9" cy="2"/>
          </a:xfrm>
        </xdr:grpSpPr>
        <xdr:sp macro="" textlink="">
          <xdr:nvSpPr>
            <xdr:cNvPr id="611" name="Line 32">
              <a:extLst>
                <a:ext uri="{FF2B5EF4-FFF2-40B4-BE49-F238E27FC236}">
                  <a16:creationId xmlns:a16="http://schemas.microsoft.com/office/drawing/2014/main" id="{2E1639F4-3F0E-68D0-8E98-E5F9CA5F352F}"/>
                </a:ext>
              </a:extLst>
            </xdr:cNvPr>
            <xdr:cNvSpPr>
              <a:spLocks noChangeShapeType="1"/>
            </xdr:cNvSpPr>
          </xdr:nvSpPr>
          <xdr:spPr bwMode="auto">
            <a:xfrm>
              <a:off x="625"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612" name="Line 33">
              <a:extLst>
                <a:ext uri="{FF2B5EF4-FFF2-40B4-BE49-F238E27FC236}">
                  <a16:creationId xmlns:a16="http://schemas.microsoft.com/office/drawing/2014/main" id="{7EA366E9-8F4C-A514-1E7E-60DB96F0EB42}"/>
                </a:ext>
              </a:extLst>
            </xdr:cNvPr>
            <xdr:cNvSpPr>
              <a:spLocks noChangeShapeType="1"/>
            </xdr:cNvSpPr>
          </xdr:nvSpPr>
          <xdr:spPr bwMode="auto">
            <a:xfrm flipV="1">
              <a:off x="616" y="215"/>
              <a:ext cx="9"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605" name="Group 34">
            <a:extLst>
              <a:ext uri="{FF2B5EF4-FFF2-40B4-BE49-F238E27FC236}">
                <a16:creationId xmlns:a16="http://schemas.microsoft.com/office/drawing/2014/main" id="{95C07712-3691-E9FB-CB23-537677E94D21}"/>
              </a:ext>
            </a:extLst>
          </xdr:cNvPr>
          <xdr:cNvGrpSpPr>
            <a:grpSpLocks/>
          </xdr:cNvGrpSpPr>
        </xdr:nvGrpSpPr>
        <xdr:grpSpPr bwMode="auto">
          <a:xfrm>
            <a:off x="870" y="215"/>
            <a:ext cx="4" cy="2"/>
            <a:chOff x="870" y="215"/>
            <a:chExt cx="4" cy="2"/>
          </a:xfrm>
        </xdr:grpSpPr>
        <xdr:sp macro="" textlink="">
          <xdr:nvSpPr>
            <xdr:cNvPr id="609" name="Line 35">
              <a:extLst>
                <a:ext uri="{FF2B5EF4-FFF2-40B4-BE49-F238E27FC236}">
                  <a16:creationId xmlns:a16="http://schemas.microsoft.com/office/drawing/2014/main" id="{DFF6DEAE-1814-C7CE-A530-3AEA3702457A}"/>
                </a:ext>
              </a:extLst>
            </xdr:cNvPr>
            <xdr:cNvSpPr>
              <a:spLocks noChangeShapeType="1"/>
            </xdr:cNvSpPr>
          </xdr:nvSpPr>
          <xdr:spPr bwMode="auto">
            <a:xfrm>
              <a:off x="874"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610" name="Line 36">
              <a:extLst>
                <a:ext uri="{FF2B5EF4-FFF2-40B4-BE49-F238E27FC236}">
                  <a16:creationId xmlns:a16="http://schemas.microsoft.com/office/drawing/2014/main" id="{51EB04A8-117D-83D3-328B-CC0D82C7D988}"/>
                </a:ext>
              </a:extLst>
            </xdr:cNvPr>
            <xdr:cNvSpPr>
              <a:spLocks noChangeShapeType="1"/>
            </xdr:cNvSpPr>
          </xdr:nvSpPr>
          <xdr:spPr bwMode="auto">
            <a:xfrm flipV="1">
              <a:off x="870" y="215"/>
              <a:ext cx="4"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606" name="Group 37">
            <a:extLst>
              <a:ext uri="{FF2B5EF4-FFF2-40B4-BE49-F238E27FC236}">
                <a16:creationId xmlns:a16="http://schemas.microsoft.com/office/drawing/2014/main" id="{448E75CD-61AD-E2E3-A034-457CD3BCD668}"/>
              </a:ext>
            </a:extLst>
          </xdr:cNvPr>
          <xdr:cNvGrpSpPr>
            <a:grpSpLocks/>
          </xdr:cNvGrpSpPr>
        </xdr:nvGrpSpPr>
        <xdr:grpSpPr bwMode="auto">
          <a:xfrm>
            <a:off x="818" y="215"/>
            <a:ext cx="4" cy="2"/>
            <a:chOff x="818" y="215"/>
            <a:chExt cx="4" cy="2"/>
          </a:xfrm>
        </xdr:grpSpPr>
        <xdr:sp macro="" textlink="">
          <xdr:nvSpPr>
            <xdr:cNvPr id="607" name="Line 38">
              <a:extLst>
                <a:ext uri="{FF2B5EF4-FFF2-40B4-BE49-F238E27FC236}">
                  <a16:creationId xmlns:a16="http://schemas.microsoft.com/office/drawing/2014/main" id="{439ADA39-3982-356A-1E68-C66A886CF7B4}"/>
                </a:ext>
              </a:extLst>
            </xdr:cNvPr>
            <xdr:cNvSpPr>
              <a:spLocks noChangeShapeType="1"/>
            </xdr:cNvSpPr>
          </xdr:nvSpPr>
          <xdr:spPr bwMode="auto">
            <a:xfrm>
              <a:off x="818"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608" name="Line 39">
              <a:extLst>
                <a:ext uri="{FF2B5EF4-FFF2-40B4-BE49-F238E27FC236}">
                  <a16:creationId xmlns:a16="http://schemas.microsoft.com/office/drawing/2014/main" id="{CF1D4957-3B4E-4881-636A-C764EBA51F17}"/>
                </a:ext>
              </a:extLst>
            </xdr:cNvPr>
            <xdr:cNvSpPr>
              <a:spLocks noChangeShapeType="1"/>
            </xdr:cNvSpPr>
          </xdr:nvSpPr>
          <xdr:spPr bwMode="auto">
            <a:xfrm flipV="1">
              <a:off x="818" y="215"/>
              <a:ext cx="4"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clientData/>
  </xdr:twoCellAnchor>
  <xdr:twoCellAnchor>
    <xdr:from>
      <xdr:col>4</xdr:col>
      <xdr:colOff>181841</xdr:colOff>
      <xdr:row>710</xdr:row>
      <xdr:rowOff>96116</xdr:rowOff>
    </xdr:from>
    <xdr:to>
      <xdr:col>12</xdr:col>
      <xdr:colOff>562841</xdr:colOff>
      <xdr:row>711</xdr:row>
      <xdr:rowOff>433</xdr:rowOff>
    </xdr:to>
    <xdr:grpSp>
      <xdr:nvGrpSpPr>
        <xdr:cNvPr id="631" name="Group 3">
          <a:extLst>
            <a:ext uri="{FF2B5EF4-FFF2-40B4-BE49-F238E27FC236}">
              <a16:creationId xmlns:a16="http://schemas.microsoft.com/office/drawing/2014/main" id="{3DED4CDD-478B-4BD1-A9E5-AB295D8A95CE}"/>
            </a:ext>
          </a:extLst>
        </xdr:cNvPr>
        <xdr:cNvGrpSpPr>
          <a:grpSpLocks/>
        </xdr:cNvGrpSpPr>
      </xdr:nvGrpSpPr>
      <xdr:grpSpPr bwMode="auto">
        <a:xfrm>
          <a:off x="3201266" y="93955466"/>
          <a:ext cx="5257800" cy="47192"/>
          <a:chOff x="346" y="215"/>
          <a:chExt cx="528" cy="2"/>
        </a:xfrm>
      </xdr:grpSpPr>
      <xdr:grpSp>
        <xdr:nvGrpSpPr>
          <xdr:cNvPr id="632" name="Group 4">
            <a:extLst>
              <a:ext uri="{FF2B5EF4-FFF2-40B4-BE49-F238E27FC236}">
                <a16:creationId xmlns:a16="http://schemas.microsoft.com/office/drawing/2014/main" id="{49ED8ED8-E3C2-0175-2F47-814D4382936B}"/>
              </a:ext>
            </a:extLst>
          </xdr:cNvPr>
          <xdr:cNvGrpSpPr>
            <a:grpSpLocks/>
          </xdr:cNvGrpSpPr>
        </xdr:nvGrpSpPr>
        <xdr:grpSpPr bwMode="auto">
          <a:xfrm>
            <a:off x="406" y="215"/>
            <a:ext cx="35" cy="2"/>
            <a:chOff x="406" y="215"/>
            <a:chExt cx="35" cy="2"/>
          </a:xfrm>
        </xdr:grpSpPr>
        <xdr:sp macro="" textlink="">
          <xdr:nvSpPr>
            <xdr:cNvPr id="666" name="Line 5">
              <a:extLst>
                <a:ext uri="{FF2B5EF4-FFF2-40B4-BE49-F238E27FC236}">
                  <a16:creationId xmlns:a16="http://schemas.microsoft.com/office/drawing/2014/main" id="{F17363C4-790A-0F0F-4245-E91B6175E7BA}"/>
                </a:ext>
              </a:extLst>
            </xdr:cNvPr>
            <xdr:cNvSpPr>
              <a:spLocks noChangeShapeType="1"/>
            </xdr:cNvSpPr>
          </xdr:nvSpPr>
          <xdr:spPr bwMode="auto">
            <a:xfrm>
              <a:off x="441"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667" name="Line 6">
              <a:extLst>
                <a:ext uri="{FF2B5EF4-FFF2-40B4-BE49-F238E27FC236}">
                  <a16:creationId xmlns:a16="http://schemas.microsoft.com/office/drawing/2014/main" id="{DFD06716-5876-F47D-69F0-E14F8D9DD1F1}"/>
                </a:ext>
              </a:extLst>
            </xdr:cNvPr>
            <xdr:cNvSpPr>
              <a:spLocks noChangeShapeType="1"/>
            </xdr:cNvSpPr>
          </xdr:nvSpPr>
          <xdr:spPr bwMode="auto">
            <a:xfrm>
              <a:off x="406" y="215"/>
              <a:ext cx="3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633" name="Group 7">
            <a:extLst>
              <a:ext uri="{FF2B5EF4-FFF2-40B4-BE49-F238E27FC236}">
                <a16:creationId xmlns:a16="http://schemas.microsoft.com/office/drawing/2014/main" id="{0C432A70-E959-EEB2-6B60-2B9828095841}"/>
              </a:ext>
            </a:extLst>
          </xdr:cNvPr>
          <xdr:cNvGrpSpPr>
            <a:grpSpLocks/>
          </xdr:cNvGrpSpPr>
        </xdr:nvGrpSpPr>
        <xdr:grpSpPr bwMode="auto">
          <a:xfrm>
            <a:off x="346" y="215"/>
            <a:ext cx="26" cy="2"/>
            <a:chOff x="346" y="215"/>
            <a:chExt cx="26" cy="2"/>
          </a:xfrm>
        </xdr:grpSpPr>
        <xdr:sp macro="" textlink="">
          <xdr:nvSpPr>
            <xdr:cNvPr id="664" name="Line 8">
              <a:extLst>
                <a:ext uri="{FF2B5EF4-FFF2-40B4-BE49-F238E27FC236}">
                  <a16:creationId xmlns:a16="http://schemas.microsoft.com/office/drawing/2014/main" id="{EC5C36C7-5E63-386D-3B7C-597737C0047F}"/>
                </a:ext>
              </a:extLst>
            </xdr:cNvPr>
            <xdr:cNvSpPr>
              <a:spLocks noChangeShapeType="1"/>
            </xdr:cNvSpPr>
          </xdr:nvSpPr>
          <xdr:spPr bwMode="auto">
            <a:xfrm>
              <a:off x="346"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665" name="Line 9">
              <a:extLst>
                <a:ext uri="{FF2B5EF4-FFF2-40B4-BE49-F238E27FC236}">
                  <a16:creationId xmlns:a16="http://schemas.microsoft.com/office/drawing/2014/main" id="{A3EF9109-A6EB-BA93-7C49-7A773519D9CB}"/>
                </a:ext>
              </a:extLst>
            </xdr:cNvPr>
            <xdr:cNvSpPr>
              <a:spLocks noChangeShapeType="1"/>
            </xdr:cNvSpPr>
          </xdr:nvSpPr>
          <xdr:spPr bwMode="auto">
            <a:xfrm>
              <a:off x="346" y="215"/>
              <a:ext cx="26"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634" name="Group 10">
            <a:extLst>
              <a:ext uri="{FF2B5EF4-FFF2-40B4-BE49-F238E27FC236}">
                <a16:creationId xmlns:a16="http://schemas.microsoft.com/office/drawing/2014/main" id="{46084632-6B6F-6E3C-228E-ED8E2A080DDB}"/>
              </a:ext>
            </a:extLst>
          </xdr:cNvPr>
          <xdr:cNvGrpSpPr>
            <a:grpSpLocks/>
          </xdr:cNvGrpSpPr>
        </xdr:nvGrpSpPr>
        <xdr:grpSpPr bwMode="auto">
          <a:xfrm>
            <a:off x="525" y="215"/>
            <a:ext cx="35" cy="2"/>
            <a:chOff x="406" y="215"/>
            <a:chExt cx="35" cy="2"/>
          </a:xfrm>
        </xdr:grpSpPr>
        <xdr:sp macro="" textlink="">
          <xdr:nvSpPr>
            <xdr:cNvPr id="662" name="Line 11">
              <a:extLst>
                <a:ext uri="{FF2B5EF4-FFF2-40B4-BE49-F238E27FC236}">
                  <a16:creationId xmlns:a16="http://schemas.microsoft.com/office/drawing/2014/main" id="{8DDE6E81-E60E-8C32-8EBE-5B6F60C2FB62}"/>
                </a:ext>
              </a:extLst>
            </xdr:cNvPr>
            <xdr:cNvSpPr>
              <a:spLocks noChangeShapeType="1"/>
            </xdr:cNvSpPr>
          </xdr:nvSpPr>
          <xdr:spPr bwMode="auto">
            <a:xfrm>
              <a:off x="441"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663" name="Line 12">
              <a:extLst>
                <a:ext uri="{FF2B5EF4-FFF2-40B4-BE49-F238E27FC236}">
                  <a16:creationId xmlns:a16="http://schemas.microsoft.com/office/drawing/2014/main" id="{1390F25D-3532-4808-63F5-E3303AD3D834}"/>
                </a:ext>
              </a:extLst>
            </xdr:cNvPr>
            <xdr:cNvSpPr>
              <a:spLocks noChangeShapeType="1"/>
            </xdr:cNvSpPr>
          </xdr:nvSpPr>
          <xdr:spPr bwMode="auto">
            <a:xfrm>
              <a:off x="406" y="215"/>
              <a:ext cx="3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635" name="Group 13">
            <a:extLst>
              <a:ext uri="{FF2B5EF4-FFF2-40B4-BE49-F238E27FC236}">
                <a16:creationId xmlns:a16="http://schemas.microsoft.com/office/drawing/2014/main" id="{17406FC9-EC28-F9B7-3B86-E08E9D2D98E6}"/>
              </a:ext>
            </a:extLst>
          </xdr:cNvPr>
          <xdr:cNvGrpSpPr>
            <a:grpSpLocks/>
          </xdr:cNvGrpSpPr>
        </xdr:nvGrpSpPr>
        <xdr:grpSpPr bwMode="auto">
          <a:xfrm>
            <a:off x="470" y="215"/>
            <a:ext cx="26" cy="2"/>
            <a:chOff x="346" y="215"/>
            <a:chExt cx="26" cy="2"/>
          </a:xfrm>
        </xdr:grpSpPr>
        <xdr:sp macro="" textlink="">
          <xdr:nvSpPr>
            <xdr:cNvPr id="660" name="Line 14">
              <a:extLst>
                <a:ext uri="{FF2B5EF4-FFF2-40B4-BE49-F238E27FC236}">
                  <a16:creationId xmlns:a16="http://schemas.microsoft.com/office/drawing/2014/main" id="{DEE74678-E85A-E189-7F5A-FED018084A90}"/>
                </a:ext>
              </a:extLst>
            </xdr:cNvPr>
            <xdr:cNvSpPr>
              <a:spLocks noChangeShapeType="1"/>
            </xdr:cNvSpPr>
          </xdr:nvSpPr>
          <xdr:spPr bwMode="auto">
            <a:xfrm>
              <a:off x="346"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661" name="Line 15">
              <a:extLst>
                <a:ext uri="{FF2B5EF4-FFF2-40B4-BE49-F238E27FC236}">
                  <a16:creationId xmlns:a16="http://schemas.microsoft.com/office/drawing/2014/main" id="{E44F5292-7B2F-B25A-D2DE-9F8AFBE6E248}"/>
                </a:ext>
              </a:extLst>
            </xdr:cNvPr>
            <xdr:cNvSpPr>
              <a:spLocks noChangeShapeType="1"/>
            </xdr:cNvSpPr>
          </xdr:nvSpPr>
          <xdr:spPr bwMode="auto">
            <a:xfrm>
              <a:off x="346" y="215"/>
              <a:ext cx="26"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636" name="Group 16">
            <a:extLst>
              <a:ext uri="{FF2B5EF4-FFF2-40B4-BE49-F238E27FC236}">
                <a16:creationId xmlns:a16="http://schemas.microsoft.com/office/drawing/2014/main" id="{86BAF442-D740-7A0A-CD11-0088F9764B7C}"/>
              </a:ext>
            </a:extLst>
          </xdr:cNvPr>
          <xdr:cNvGrpSpPr>
            <a:grpSpLocks/>
          </xdr:cNvGrpSpPr>
        </xdr:nvGrpSpPr>
        <xdr:grpSpPr bwMode="auto">
          <a:xfrm>
            <a:off x="766" y="215"/>
            <a:ext cx="35" cy="2"/>
            <a:chOff x="406" y="215"/>
            <a:chExt cx="35" cy="2"/>
          </a:xfrm>
        </xdr:grpSpPr>
        <xdr:sp macro="" textlink="">
          <xdr:nvSpPr>
            <xdr:cNvPr id="658" name="Line 17">
              <a:extLst>
                <a:ext uri="{FF2B5EF4-FFF2-40B4-BE49-F238E27FC236}">
                  <a16:creationId xmlns:a16="http://schemas.microsoft.com/office/drawing/2014/main" id="{3FEAFE62-8FA0-7933-9D16-B8D5B84C479B}"/>
                </a:ext>
              </a:extLst>
            </xdr:cNvPr>
            <xdr:cNvSpPr>
              <a:spLocks noChangeShapeType="1"/>
            </xdr:cNvSpPr>
          </xdr:nvSpPr>
          <xdr:spPr bwMode="auto">
            <a:xfrm>
              <a:off x="441"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659" name="Line 18">
              <a:extLst>
                <a:ext uri="{FF2B5EF4-FFF2-40B4-BE49-F238E27FC236}">
                  <a16:creationId xmlns:a16="http://schemas.microsoft.com/office/drawing/2014/main" id="{44F5581D-67AC-6F55-D1CB-75CF231A74BE}"/>
                </a:ext>
              </a:extLst>
            </xdr:cNvPr>
            <xdr:cNvSpPr>
              <a:spLocks noChangeShapeType="1"/>
            </xdr:cNvSpPr>
          </xdr:nvSpPr>
          <xdr:spPr bwMode="auto">
            <a:xfrm>
              <a:off x="406" y="215"/>
              <a:ext cx="3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637" name="Group 19">
            <a:extLst>
              <a:ext uri="{FF2B5EF4-FFF2-40B4-BE49-F238E27FC236}">
                <a16:creationId xmlns:a16="http://schemas.microsoft.com/office/drawing/2014/main" id="{FF9BB87B-9665-35CE-F95D-96E1233E5F0F}"/>
              </a:ext>
            </a:extLst>
          </xdr:cNvPr>
          <xdr:cNvGrpSpPr>
            <a:grpSpLocks/>
          </xdr:cNvGrpSpPr>
        </xdr:nvGrpSpPr>
        <xdr:grpSpPr bwMode="auto">
          <a:xfrm>
            <a:off x="718" y="215"/>
            <a:ext cx="26" cy="2"/>
            <a:chOff x="346" y="215"/>
            <a:chExt cx="26" cy="2"/>
          </a:xfrm>
        </xdr:grpSpPr>
        <xdr:sp macro="" textlink="">
          <xdr:nvSpPr>
            <xdr:cNvPr id="656" name="Line 20">
              <a:extLst>
                <a:ext uri="{FF2B5EF4-FFF2-40B4-BE49-F238E27FC236}">
                  <a16:creationId xmlns:a16="http://schemas.microsoft.com/office/drawing/2014/main" id="{30C8E29E-0595-A402-48E7-E9DABC2D8D45}"/>
                </a:ext>
              </a:extLst>
            </xdr:cNvPr>
            <xdr:cNvSpPr>
              <a:spLocks noChangeShapeType="1"/>
            </xdr:cNvSpPr>
          </xdr:nvSpPr>
          <xdr:spPr bwMode="auto">
            <a:xfrm>
              <a:off x="346"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657" name="Line 21">
              <a:extLst>
                <a:ext uri="{FF2B5EF4-FFF2-40B4-BE49-F238E27FC236}">
                  <a16:creationId xmlns:a16="http://schemas.microsoft.com/office/drawing/2014/main" id="{9BE511E7-21A1-2136-6836-94F8C6B820F1}"/>
                </a:ext>
              </a:extLst>
            </xdr:cNvPr>
            <xdr:cNvSpPr>
              <a:spLocks noChangeShapeType="1"/>
            </xdr:cNvSpPr>
          </xdr:nvSpPr>
          <xdr:spPr bwMode="auto">
            <a:xfrm>
              <a:off x="346" y="215"/>
              <a:ext cx="26"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638" name="Group 22">
            <a:extLst>
              <a:ext uri="{FF2B5EF4-FFF2-40B4-BE49-F238E27FC236}">
                <a16:creationId xmlns:a16="http://schemas.microsoft.com/office/drawing/2014/main" id="{27C3ECC2-3DB0-1C61-8238-BDFED5350170}"/>
              </a:ext>
            </a:extLst>
          </xdr:cNvPr>
          <xdr:cNvGrpSpPr>
            <a:grpSpLocks/>
          </xdr:cNvGrpSpPr>
        </xdr:nvGrpSpPr>
        <xdr:grpSpPr bwMode="auto">
          <a:xfrm>
            <a:off x="616" y="215"/>
            <a:ext cx="9" cy="2"/>
            <a:chOff x="616" y="215"/>
            <a:chExt cx="9" cy="2"/>
          </a:xfrm>
        </xdr:grpSpPr>
        <xdr:sp macro="" textlink="">
          <xdr:nvSpPr>
            <xdr:cNvPr id="654" name="Line 23">
              <a:extLst>
                <a:ext uri="{FF2B5EF4-FFF2-40B4-BE49-F238E27FC236}">
                  <a16:creationId xmlns:a16="http://schemas.microsoft.com/office/drawing/2014/main" id="{434A35E4-7C6B-B8C8-7DD3-7FDDC8B7E7F8}"/>
                </a:ext>
              </a:extLst>
            </xdr:cNvPr>
            <xdr:cNvSpPr>
              <a:spLocks noChangeShapeType="1"/>
            </xdr:cNvSpPr>
          </xdr:nvSpPr>
          <xdr:spPr bwMode="auto">
            <a:xfrm>
              <a:off x="625"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655" name="Line 24">
              <a:extLst>
                <a:ext uri="{FF2B5EF4-FFF2-40B4-BE49-F238E27FC236}">
                  <a16:creationId xmlns:a16="http://schemas.microsoft.com/office/drawing/2014/main" id="{06A68C96-3FE8-FAA8-FAD7-F0DFCA246D76}"/>
                </a:ext>
              </a:extLst>
            </xdr:cNvPr>
            <xdr:cNvSpPr>
              <a:spLocks noChangeShapeType="1"/>
            </xdr:cNvSpPr>
          </xdr:nvSpPr>
          <xdr:spPr bwMode="auto">
            <a:xfrm flipV="1">
              <a:off x="616" y="215"/>
              <a:ext cx="9"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639" name="Group 25">
            <a:extLst>
              <a:ext uri="{FF2B5EF4-FFF2-40B4-BE49-F238E27FC236}">
                <a16:creationId xmlns:a16="http://schemas.microsoft.com/office/drawing/2014/main" id="{196A82F6-5862-6FA7-2E9F-C0DCBBAB0697}"/>
              </a:ext>
            </a:extLst>
          </xdr:cNvPr>
          <xdr:cNvGrpSpPr>
            <a:grpSpLocks/>
          </xdr:cNvGrpSpPr>
        </xdr:nvGrpSpPr>
        <xdr:grpSpPr bwMode="auto">
          <a:xfrm>
            <a:off x="579" y="215"/>
            <a:ext cx="9" cy="2"/>
            <a:chOff x="579" y="215"/>
            <a:chExt cx="9" cy="2"/>
          </a:xfrm>
        </xdr:grpSpPr>
        <xdr:sp macro="" textlink="">
          <xdr:nvSpPr>
            <xdr:cNvPr id="652" name="Line 26">
              <a:extLst>
                <a:ext uri="{FF2B5EF4-FFF2-40B4-BE49-F238E27FC236}">
                  <a16:creationId xmlns:a16="http://schemas.microsoft.com/office/drawing/2014/main" id="{A3E749DE-48BB-E2F7-D67F-742C409E2C50}"/>
                </a:ext>
              </a:extLst>
            </xdr:cNvPr>
            <xdr:cNvSpPr>
              <a:spLocks noChangeShapeType="1"/>
            </xdr:cNvSpPr>
          </xdr:nvSpPr>
          <xdr:spPr bwMode="auto">
            <a:xfrm>
              <a:off x="579"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653" name="Line 27">
              <a:extLst>
                <a:ext uri="{FF2B5EF4-FFF2-40B4-BE49-F238E27FC236}">
                  <a16:creationId xmlns:a16="http://schemas.microsoft.com/office/drawing/2014/main" id="{4F2A4D62-E54E-C632-CF5F-D44F12C5BE57}"/>
                </a:ext>
              </a:extLst>
            </xdr:cNvPr>
            <xdr:cNvSpPr>
              <a:spLocks noChangeShapeType="1"/>
            </xdr:cNvSpPr>
          </xdr:nvSpPr>
          <xdr:spPr bwMode="auto">
            <a:xfrm flipV="1">
              <a:off x="579" y="215"/>
              <a:ext cx="9"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640" name="Group 28">
            <a:extLst>
              <a:ext uri="{FF2B5EF4-FFF2-40B4-BE49-F238E27FC236}">
                <a16:creationId xmlns:a16="http://schemas.microsoft.com/office/drawing/2014/main" id="{78EA6FE6-F8D9-2403-DB98-D2603A65F4EC}"/>
              </a:ext>
            </a:extLst>
          </xdr:cNvPr>
          <xdr:cNvGrpSpPr>
            <a:grpSpLocks/>
          </xdr:cNvGrpSpPr>
        </xdr:nvGrpSpPr>
        <xdr:grpSpPr bwMode="auto">
          <a:xfrm>
            <a:off x="642" y="215"/>
            <a:ext cx="9" cy="2"/>
            <a:chOff x="579" y="215"/>
            <a:chExt cx="9" cy="2"/>
          </a:xfrm>
        </xdr:grpSpPr>
        <xdr:sp macro="" textlink="">
          <xdr:nvSpPr>
            <xdr:cNvPr id="650" name="Line 29">
              <a:extLst>
                <a:ext uri="{FF2B5EF4-FFF2-40B4-BE49-F238E27FC236}">
                  <a16:creationId xmlns:a16="http://schemas.microsoft.com/office/drawing/2014/main" id="{3870F83E-ED73-26D4-986D-B014E293ED59}"/>
                </a:ext>
              </a:extLst>
            </xdr:cNvPr>
            <xdr:cNvSpPr>
              <a:spLocks noChangeShapeType="1"/>
            </xdr:cNvSpPr>
          </xdr:nvSpPr>
          <xdr:spPr bwMode="auto">
            <a:xfrm>
              <a:off x="579"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651" name="Line 30">
              <a:extLst>
                <a:ext uri="{FF2B5EF4-FFF2-40B4-BE49-F238E27FC236}">
                  <a16:creationId xmlns:a16="http://schemas.microsoft.com/office/drawing/2014/main" id="{B4BD0B03-6A13-E5E1-0E91-F46048B99AFA}"/>
                </a:ext>
              </a:extLst>
            </xdr:cNvPr>
            <xdr:cNvSpPr>
              <a:spLocks noChangeShapeType="1"/>
            </xdr:cNvSpPr>
          </xdr:nvSpPr>
          <xdr:spPr bwMode="auto">
            <a:xfrm flipV="1">
              <a:off x="579" y="215"/>
              <a:ext cx="9"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641" name="Group 31">
            <a:extLst>
              <a:ext uri="{FF2B5EF4-FFF2-40B4-BE49-F238E27FC236}">
                <a16:creationId xmlns:a16="http://schemas.microsoft.com/office/drawing/2014/main" id="{39A86F1F-858F-33F1-632D-09D4C3C7468D}"/>
              </a:ext>
            </a:extLst>
          </xdr:cNvPr>
          <xdr:cNvGrpSpPr>
            <a:grpSpLocks/>
          </xdr:cNvGrpSpPr>
        </xdr:nvGrpSpPr>
        <xdr:grpSpPr bwMode="auto">
          <a:xfrm>
            <a:off x="677" y="215"/>
            <a:ext cx="9" cy="2"/>
            <a:chOff x="616" y="215"/>
            <a:chExt cx="9" cy="2"/>
          </a:xfrm>
        </xdr:grpSpPr>
        <xdr:sp macro="" textlink="">
          <xdr:nvSpPr>
            <xdr:cNvPr id="648" name="Line 32">
              <a:extLst>
                <a:ext uri="{FF2B5EF4-FFF2-40B4-BE49-F238E27FC236}">
                  <a16:creationId xmlns:a16="http://schemas.microsoft.com/office/drawing/2014/main" id="{8260AE3B-2C17-DA93-30B0-368517A9C27B}"/>
                </a:ext>
              </a:extLst>
            </xdr:cNvPr>
            <xdr:cNvSpPr>
              <a:spLocks noChangeShapeType="1"/>
            </xdr:cNvSpPr>
          </xdr:nvSpPr>
          <xdr:spPr bwMode="auto">
            <a:xfrm>
              <a:off x="625"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649" name="Line 33">
              <a:extLst>
                <a:ext uri="{FF2B5EF4-FFF2-40B4-BE49-F238E27FC236}">
                  <a16:creationId xmlns:a16="http://schemas.microsoft.com/office/drawing/2014/main" id="{FA8E3CC5-1EBE-3296-48F8-ABCA30305BFF}"/>
                </a:ext>
              </a:extLst>
            </xdr:cNvPr>
            <xdr:cNvSpPr>
              <a:spLocks noChangeShapeType="1"/>
            </xdr:cNvSpPr>
          </xdr:nvSpPr>
          <xdr:spPr bwMode="auto">
            <a:xfrm flipV="1">
              <a:off x="616" y="215"/>
              <a:ext cx="9"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642" name="Group 34">
            <a:extLst>
              <a:ext uri="{FF2B5EF4-FFF2-40B4-BE49-F238E27FC236}">
                <a16:creationId xmlns:a16="http://schemas.microsoft.com/office/drawing/2014/main" id="{EDA3EB57-AC4F-57A5-FF3A-7794AB654DAE}"/>
              </a:ext>
            </a:extLst>
          </xdr:cNvPr>
          <xdr:cNvGrpSpPr>
            <a:grpSpLocks/>
          </xdr:cNvGrpSpPr>
        </xdr:nvGrpSpPr>
        <xdr:grpSpPr bwMode="auto">
          <a:xfrm>
            <a:off x="870" y="215"/>
            <a:ext cx="4" cy="2"/>
            <a:chOff x="870" y="215"/>
            <a:chExt cx="4" cy="2"/>
          </a:xfrm>
        </xdr:grpSpPr>
        <xdr:sp macro="" textlink="">
          <xdr:nvSpPr>
            <xdr:cNvPr id="646" name="Line 35">
              <a:extLst>
                <a:ext uri="{FF2B5EF4-FFF2-40B4-BE49-F238E27FC236}">
                  <a16:creationId xmlns:a16="http://schemas.microsoft.com/office/drawing/2014/main" id="{02400D4B-4F33-A9EA-7E2A-10D8F1409FCE}"/>
                </a:ext>
              </a:extLst>
            </xdr:cNvPr>
            <xdr:cNvSpPr>
              <a:spLocks noChangeShapeType="1"/>
            </xdr:cNvSpPr>
          </xdr:nvSpPr>
          <xdr:spPr bwMode="auto">
            <a:xfrm>
              <a:off x="874"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647" name="Line 36">
              <a:extLst>
                <a:ext uri="{FF2B5EF4-FFF2-40B4-BE49-F238E27FC236}">
                  <a16:creationId xmlns:a16="http://schemas.microsoft.com/office/drawing/2014/main" id="{BC6078C4-ACA5-F556-5547-15587275C52B}"/>
                </a:ext>
              </a:extLst>
            </xdr:cNvPr>
            <xdr:cNvSpPr>
              <a:spLocks noChangeShapeType="1"/>
            </xdr:cNvSpPr>
          </xdr:nvSpPr>
          <xdr:spPr bwMode="auto">
            <a:xfrm flipV="1">
              <a:off x="870" y="215"/>
              <a:ext cx="4"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643" name="Group 37">
            <a:extLst>
              <a:ext uri="{FF2B5EF4-FFF2-40B4-BE49-F238E27FC236}">
                <a16:creationId xmlns:a16="http://schemas.microsoft.com/office/drawing/2014/main" id="{8F1FC267-D5D5-D47B-60AB-C2509D67E7A7}"/>
              </a:ext>
            </a:extLst>
          </xdr:cNvPr>
          <xdr:cNvGrpSpPr>
            <a:grpSpLocks/>
          </xdr:cNvGrpSpPr>
        </xdr:nvGrpSpPr>
        <xdr:grpSpPr bwMode="auto">
          <a:xfrm>
            <a:off x="818" y="215"/>
            <a:ext cx="4" cy="2"/>
            <a:chOff x="818" y="215"/>
            <a:chExt cx="4" cy="2"/>
          </a:xfrm>
        </xdr:grpSpPr>
        <xdr:sp macro="" textlink="">
          <xdr:nvSpPr>
            <xdr:cNvPr id="644" name="Line 38">
              <a:extLst>
                <a:ext uri="{FF2B5EF4-FFF2-40B4-BE49-F238E27FC236}">
                  <a16:creationId xmlns:a16="http://schemas.microsoft.com/office/drawing/2014/main" id="{CF201D56-4C20-29AB-B22A-BF26E1A35136}"/>
                </a:ext>
              </a:extLst>
            </xdr:cNvPr>
            <xdr:cNvSpPr>
              <a:spLocks noChangeShapeType="1"/>
            </xdr:cNvSpPr>
          </xdr:nvSpPr>
          <xdr:spPr bwMode="auto">
            <a:xfrm>
              <a:off x="818"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645" name="Line 39">
              <a:extLst>
                <a:ext uri="{FF2B5EF4-FFF2-40B4-BE49-F238E27FC236}">
                  <a16:creationId xmlns:a16="http://schemas.microsoft.com/office/drawing/2014/main" id="{8FB253A6-352F-5F65-018E-70DC69CBA077}"/>
                </a:ext>
              </a:extLst>
            </xdr:cNvPr>
            <xdr:cNvSpPr>
              <a:spLocks noChangeShapeType="1"/>
            </xdr:cNvSpPr>
          </xdr:nvSpPr>
          <xdr:spPr bwMode="auto">
            <a:xfrm flipV="1">
              <a:off x="818" y="215"/>
              <a:ext cx="4"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clientData/>
  </xdr:twoCellAnchor>
  <xdr:twoCellAnchor>
    <xdr:from>
      <xdr:col>4</xdr:col>
      <xdr:colOff>190500</xdr:colOff>
      <xdr:row>828</xdr:row>
      <xdr:rowOff>87457</xdr:rowOff>
    </xdr:from>
    <xdr:to>
      <xdr:col>13</xdr:col>
      <xdr:colOff>0</xdr:colOff>
      <xdr:row>828</xdr:row>
      <xdr:rowOff>134649</xdr:rowOff>
    </xdr:to>
    <xdr:grpSp>
      <xdr:nvGrpSpPr>
        <xdr:cNvPr id="668" name="Group 3">
          <a:extLst>
            <a:ext uri="{FF2B5EF4-FFF2-40B4-BE49-F238E27FC236}">
              <a16:creationId xmlns:a16="http://schemas.microsoft.com/office/drawing/2014/main" id="{FDB96C9B-FC1B-435B-B83F-93EC77BEA24C}"/>
            </a:ext>
          </a:extLst>
        </xdr:cNvPr>
        <xdr:cNvGrpSpPr>
          <a:grpSpLocks/>
        </xdr:cNvGrpSpPr>
      </xdr:nvGrpSpPr>
      <xdr:grpSpPr bwMode="auto">
        <a:xfrm>
          <a:off x="3209925" y="111463282"/>
          <a:ext cx="5295900" cy="47192"/>
          <a:chOff x="346" y="215"/>
          <a:chExt cx="528" cy="2"/>
        </a:xfrm>
      </xdr:grpSpPr>
      <xdr:grpSp>
        <xdr:nvGrpSpPr>
          <xdr:cNvPr id="669" name="Group 4">
            <a:extLst>
              <a:ext uri="{FF2B5EF4-FFF2-40B4-BE49-F238E27FC236}">
                <a16:creationId xmlns:a16="http://schemas.microsoft.com/office/drawing/2014/main" id="{CD207327-CD40-24A0-3042-BE49913B6709}"/>
              </a:ext>
            </a:extLst>
          </xdr:cNvPr>
          <xdr:cNvGrpSpPr>
            <a:grpSpLocks/>
          </xdr:cNvGrpSpPr>
        </xdr:nvGrpSpPr>
        <xdr:grpSpPr bwMode="auto">
          <a:xfrm>
            <a:off x="406" y="215"/>
            <a:ext cx="35" cy="2"/>
            <a:chOff x="406" y="215"/>
            <a:chExt cx="35" cy="2"/>
          </a:xfrm>
        </xdr:grpSpPr>
        <xdr:sp macro="" textlink="">
          <xdr:nvSpPr>
            <xdr:cNvPr id="703" name="Line 5">
              <a:extLst>
                <a:ext uri="{FF2B5EF4-FFF2-40B4-BE49-F238E27FC236}">
                  <a16:creationId xmlns:a16="http://schemas.microsoft.com/office/drawing/2014/main" id="{2302BCFC-1711-D8F5-DE71-7E351111E4BB}"/>
                </a:ext>
              </a:extLst>
            </xdr:cNvPr>
            <xdr:cNvSpPr>
              <a:spLocks noChangeShapeType="1"/>
            </xdr:cNvSpPr>
          </xdr:nvSpPr>
          <xdr:spPr bwMode="auto">
            <a:xfrm>
              <a:off x="441"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704" name="Line 6">
              <a:extLst>
                <a:ext uri="{FF2B5EF4-FFF2-40B4-BE49-F238E27FC236}">
                  <a16:creationId xmlns:a16="http://schemas.microsoft.com/office/drawing/2014/main" id="{E744C894-BB31-D941-DB5F-F109A5A316C0}"/>
                </a:ext>
              </a:extLst>
            </xdr:cNvPr>
            <xdr:cNvSpPr>
              <a:spLocks noChangeShapeType="1"/>
            </xdr:cNvSpPr>
          </xdr:nvSpPr>
          <xdr:spPr bwMode="auto">
            <a:xfrm>
              <a:off x="406" y="215"/>
              <a:ext cx="3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670" name="Group 7">
            <a:extLst>
              <a:ext uri="{FF2B5EF4-FFF2-40B4-BE49-F238E27FC236}">
                <a16:creationId xmlns:a16="http://schemas.microsoft.com/office/drawing/2014/main" id="{18CE4C4F-45D1-9877-5EAE-3D37E698E78F}"/>
              </a:ext>
            </a:extLst>
          </xdr:cNvPr>
          <xdr:cNvGrpSpPr>
            <a:grpSpLocks/>
          </xdr:cNvGrpSpPr>
        </xdr:nvGrpSpPr>
        <xdr:grpSpPr bwMode="auto">
          <a:xfrm>
            <a:off x="346" y="215"/>
            <a:ext cx="26" cy="2"/>
            <a:chOff x="346" y="215"/>
            <a:chExt cx="26" cy="2"/>
          </a:xfrm>
        </xdr:grpSpPr>
        <xdr:sp macro="" textlink="">
          <xdr:nvSpPr>
            <xdr:cNvPr id="701" name="Line 8">
              <a:extLst>
                <a:ext uri="{FF2B5EF4-FFF2-40B4-BE49-F238E27FC236}">
                  <a16:creationId xmlns:a16="http://schemas.microsoft.com/office/drawing/2014/main" id="{346FE290-BC0F-7B55-9743-789A924544AC}"/>
                </a:ext>
              </a:extLst>
            </xdr:cNvPr>
            <xdr:cNvSpPr>
              <a:spLocks noChangeShapeType="1"/>
            </xdr:cNvSpPr>
          </xdr:nvSpPr>
          <xdr:spPr bwMode="auto">
            <a:xfrm>
              <a:off x="346"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702" name="Line 9">
              <a:extLst>
                <a:ext uri="{FF2B5EF4-FFF2-40B4-BE49-F238E27FC236}">
                  <a16:creationId xmlns:a16="http://schemas.microsoft.com/office/drawing/2014/main" id="{6CAEA746-A855-3445-83FE-38DD4CD6AD94}"/>
                </a:ext>
              </a:extLst>
            </xdr:cNvPr>
            <xdr:cNvSpPr>
              <a:spLocks noChangeShapeType="1"/>
            </xdr:cNvSpPr>
          </xdr:nvSpPr>
          <xdr:spPr bwMode="auto">
            <a:xfrm>
              <a:off x="346" y="215"/>
              <a:ext cx="26"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671" name="Group 10">
            <a:extLst>
              <a:ext uri="{FF2B5EF4-FFF2-40B4-BE49-F238E27FC236}">
                <a16:creationId xmlns:a16="http://schemas.microsoft.com/office/drawing/2014/main" id="{CEF743D1-E4E5-06F9-B093-728D93F57598}"/>
              </a:ext>
            </a:extLst>
          </xdr:cNvPr>
          <xdr:cNvGrpSpPr>
            <a:grpSpLocks/>
          </xdr:cNvGrpSpPr>
        </xdr:nvGrpSpPr>
        <xdr:grpSpPr bwMode="auto">
          <a:xfrm>
            <a:off x="525" y="215"/>
            <a:ext cx="35" cy="2"/>
            <a:chOff x="406" y="215"/>
            <a:chExt cx="35" cy="2"/>
          </a:xfrm>
        </xdr:grpSpPr>
        <xdr:sp macro="" textlink="">
          <xdr:nvSpPr>
            <xdr:cNvPr id="699" name="Line 11">
              <a:extLst>
                <a:ext uri="{FF2B5EF4-FFF2-40B4-BE49-F238E27FC236}">
                  <a16:creationId xmlns:a16="http://schemas.microsoft.com/office/drawing/2014/main" id="{0BD5AA3A-D3D6-3C32-DF6A-89F6058980DC}"/>
                </a:ext>
              </a:extLst>
            </xdr:cNvPr>
            <xdr:cNvSpPr>
              <a:spLocks noChangeShapeType="1"/>
            </xdr:cNvSpPr>
          </xdr:nvSpPr>
          <xdr:spPr bwMode="auto">
            <a:xfrm>
              <a:off x="441"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700" name="Line 12">
              <a:extLst>
                <a:ext uri="{FF2B5EF4-FFF2-40B4-BE49-F238E27FC236}">
                  <a16:creationId xmlns:a16="http://schemas.microsoft.com/office/drawing/2014/main" id="{F6B1CC99-0111-1BA4-5762-49AE946F69D5}"/>
                </a:ext>
              </a:extLst>
            </xdr:cNvPr>
            <xdr:cNvSpPr>
              <a:spLocks noChangeShapeType="1"/>
            </xdr:cNvSpPr>
          </xdr:nvSpPr>
          <xdr:spPr bwMode="auto">
            <a:xfrm>
              <a:off x="406" y="215"/>
              <a:ext cx="3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672" name="Group 13">
            <a:extLst>
              <a:ext uri="{FF2B5EF4-FFF2-40B4-BE49-F238E27FC236}">
                <a16:creationId xmlns:a16="http://schemas.microsoft.com/office/drawing/2014/main" id="{7C542E9A-76CE-B43B-FD13-E75A0BE2B968}"/>
              </a:ext>
            </a:extLst>
          </xdr:cNvPr>
          <xdr:cNvGrpSpPr>
            <a:grpSpLocks/>
          </xdr:cNvGrpSpPr>
        </xdr:nvGrpSpPr>
        <xdr:grpSpPr bwMode="auto">
          <a:xfrm>
            <a:off x="470" y="215"/>
            <a:ext cx="26" cy="2"/>
            <a:chOff x="346" y="215"/>
            <a:chExt cx="26" cy="2"/>
          </a:xfrm>
        </xdr:grpSpPr>
        <xdr:sp macro="" textlink="">
          <xdr:nvSpPr>
            <xdr:cNvPr id="697" name="Line 14">
              <a:extLst>
                <a:ext uri="{FF2B5EF4-FFF2-40B4-BE49-F238E27FC236}">
                  <a16:creationId xmlns:a16="http://schemas.microsoft.com/office/drawing/2014/main" id="{9632655C-744C-7F3F-F36E-A0D0303D70F8}"/>
                </a:ext>
              </a:extLst>
            </xdr:cNvPr>
            <xdr:cNvSpPr>
              <a:spLocks noChangeShapeType="1"/>
            </xdr:cNvSpPr>
          </xdr:nvSpPr>
          <xdr:spPr bwMode="auto">
            <a:xfrm>
              <a:off x="346"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698" name="Line 15">
              <a:extLst>
                <a:ext uri="{FF2B5EF4-FFF2-40B4-BE49-F238E27FC236}">
                  <a16:creationId xmlns:a16="http://schemas.microsoft.com/office/drawing/2014/main" id="{D62D2A9F-49E8-6F93-F1AF-5BF1EED27B87}"/>
                </a:ext>
              </a:extLst>
            </xdr:cNvPr>
            <xdr:cNvSpPr>
              <a:spLocks noChangeShapeType="1"/>
            </xdr:cNvSpPr>
          </xdr:nvSpPr>
          <xdr:spPr bwMode="auto">
            <a:xfrm>
              <a:off x="346" y="215"/>
              <a:ext cx="26"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673" name="Group 16">
            <a:extLst>
              <a:ext uri="{FF2B5EF4-FFF2-40B4-BE49-F238E27FC236}">
                <a16:creationId xmlns:a16="http://schemas.microsoft.com/office/drawing/2014/main" id="{8F13FF3F-557E-4E19-7CA2-11C42A80E24D}"/>
              </a:ext>
            </a:extLst>
          </xdr:cNvPr>
          <xdr:cNvGrpSpPr>
            <a:grpSpLocks/>
          </xdr:cNvGrpSpPr>
        </xdr:nvGrpSpPr>
        <xdr:grpSpPr bwMode="auto">
          <a:xfrm>
            <a:off x="766" y="215"/>
            <a:ext cx="35" cy="2"/>
            <a:chOff x="406" y="215"/>
            <a:chExt cx="35" cy="2"/>
          </a:xfrm>
        </xdr:grpSpPr>
        <xdr:sp macro="" textlink="">
          <xdr:nvSpPr>
            <xdr:cNvPr id="695" name="Line 17">
              <a:extLst>
                <a:ext uri="{FF2B5EF4-FFF2-40B4-BE49-F238E27FC236}">
                  <a16:creationId xmlns:a16="http://schemas.microsoft.com/office/drawing/2014/main" id="{4AABAFF1-2022-15A0-8BE8-E0C67A9A6027}"/>
                </a:ext>
              </a:extLst>
            </xdr:cNvPr>
            <xdr:cNvSpPr>
              <a:spLocks noChangeShapeType="1"/>
            </xdr:cNvSpPr>
          </xdr:nvSpPr>
          <xdr:spPr bwMode="auto">
            <a:xfrm>
              <a:off x="441"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696" name="Line 18">
              <a:extLst>
                <a:ext uri="{FF2B5EF4-FFF2-40B4-BE49-F238E27FC236}">
                  <a16:creationId xmlns:a16="http://schemas.microsoft.com/office/drawing/2014/main" id="{60118AFE-91D4-3215-F9F0-ECD93B49DD07}"/>
                </a:ext>
              </a:extLst>
            </xdr:cNvPr>
            <xdr:cNvSpPr>
              <a:spLocks noChangeShapeType="1"/>
            </xdr:cNvSpPr>
          </xdr:nvSpPr>
          <xdr:spPr bwMode="auto">
            <a:xfrm>
              <a:off x="406" y="215"/>
              <a:ext cx="3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674" name="Group 19">
            <a:extLst>
              <a:ext uri="{FF2B5EF4-FFF2-40B4-BE49-F238E27FC236}">
                <a16:creationId xmlns:a16="http://schemas.microsoft.com/office/drawing/2014/main" id="{DD0B4F4E-2EB5-B014-2392-A0C83364B639}"/>
              </a:ext>
            </a:extLst>
          </xdr:cNvPr>
          <xdr:cNvGrpSpPr>
            <a:grpSpLocks/>
          </xdr:cNvGrpSpPr>
        </xdr:nvGrpSpPr>
        <xdr:grpSpPr bwMode="auto">
          <a:xfrm>
            <a:off x="718" y="215"/>
            <a:ext cx="26" cy="2"/>
            <a:chOff x="346" y="215"/>
            <a:chExt cx="26" cy="2"/>
          </a:xfrm>
        </xdr:grpSpPr>
        <xdr:sp macro="" textlink="">
          <xdr:nvSpPr>
            <xdr:cNvPr id="693" name="Line 20">
              <a:extLst>
                <a:ext uri="{FF2B5EF4-FFF2-40B4-BE49-F238E27FC236}">
                  <a16:creationId xmlns:a16="http://schemas.microsoft.com/office/drawing/2014/main" id="{8B7384F4-0544-7068-24BF-39334CC59BCA}"/>
                </a:ext>
              </a:extLst>
            </xdr:cNvPr>
            <xdr:cNvSpPr>
              <a:spLocks noChangeShapeType="1"/>
            </xdr:cNvSpPr>
          </xdr:nvSpPr>
          <xdr:spPr bwMode="auto">
            <a:xfrm>
              <a:off x="346"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694" name="Line 21">
              <a:extLst>
                <a:ext uri="{FF2B5EF4-FFF2-40B4-BE49-F238E27FC236}">
                  <a16:creationId xmlns:a16="http://schemas.microsoft.com/office/drawing/2014/main" id="{90A35F54-6D44-B385-AB4E-F695BE7A323A}"/>
                </a:ext>
              </a:extLst>
            </xdr:cNvPr>
            <xdr:cNvSpPr>
              <a:spLocks noChangeShapeType="1"/>
            </xdr:cNvSpPr>
          </xdr:nvSpPr>
          <xdr:spPr bwMode="auto">
            <a:xfrm>
              <a:off x="346" y="215"/>
              <a:ext cx="26"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675" name="Group 22">
            <a:extLst>
              <a:ext uri="{FF2B5EF4-FFF2-40B4-BE49-F238E27FC236}">
                <a16:creationId xmlns:a16="http://schemas.microsoft.com/office/drawing/2014/main" id="{7A819E9F-E6D5-885A-3BAD-3FD1ABBA4A1B}"/>
              </a:ext>
            </a:extLst>
          </xdr:cNvPr>
          <xdr:cNvGrpSpPr>
            <a:grpSpLocks/>
          </xdr:cNvGrpSpPr>
        </xdr:nvGrpSpPr>
        <xdr:grpSpPr bwMode="auto">
          <a:xfrm>
            <a:off x="616" y="215"/>
            <a:ext cx="9" cy="2"/>
            <a:chOff x="616" y="215"/>
            <a:chExt cx="9" cy="2"/>
          </a:xfrm>
        </xdr:grpSpPr>
        <xdr:sp macro="" textlink="">
          <xdr:nvSpPr>
            <xdr:cNvPr id="691" name="Line 23">
              <a:extLst>
                <a:ext uri="{FF2B5EF4-FFF2-40B4-BE49-F238E27FC236}">
                  <a16:creationId xmlns:a16="http://schemas.microsoft.com/office/drawing/2014/main" id="{6C9D4BDE-B1BC-7C53-B442-13E5B92BF493}"/>
                </a:ext>
              </a:extLst>
            </xdr:cNvPr>
            <xdr:cNvSpPr>
              <a:spLocks noChangeShapeType="1"/>
            </xdr:cNvSpPr>
          </xdr:nvSpPr>
          <xdr:spPr bwMode="auto">
            <a:xfrm>
              <a:off x="625"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692" name="Line 24">
              <a:extLst>
                <a:ext uri="{FF2B5EF4-FFF2-40B4-BE49-F238E27FC236}">
                  <a16:creationId xmlns:a16="http://schemas.microsoft.com/office/drawing/2014/main" id="{43ECE917-A98B-CFA8-D1DB-39A42CFDEA3D}"/>
                </a:ext>
              </a:extLst>
            </xdr:cNvPr>
            <xdr:cNvSpPr>
              <a:spLocks noChangeShapeType="1"/>
            </xdr:cNvSpPr>
          </xdr:nvSpPr>
          <xdr:spPr bwMode="auto">
            <a:xfrm flipV="1">
              <a:off x="616" y="215"/>
              <a:ext cx="9"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676" name="Group 25">
            <a:extLst>
              <a:ext uri="{FF2B5EF4-FFF2-40B4-BE49-F238E27FC236}">
                <a16:creationId xmlns:a16="http://schemas.microsoft.com/office/drawing/2014/main" id="{C4AF3863-6900-712A-97F6-AE43ED3B5891}"/>
              </a:ext>
            </a:extLst>
          </xdr:cNvPr>
          <xdr:cNvGrpSpPr>
            <a:grpSpLocks/>
          </xdr:cNvGrpSpPr>
        </xdr:nvGrpSpPr>
        <xdr:grpSpPr bwMode="auto">
          <a:xfrm>
            <a:off x="579" y="215"/>
            <a:ext cx="9" cy="2"/>
            <a:chOff x="579" y="215"/>
            <a:chExt cx="9" cy="2"/>
          </a:xfrm>
        </xdr:grpSpPr>
        <xdr:sp macro="" textlink="">
          <xdr:nvSpPr>
            <xdr:cNvPr id="689" name="Line 26">
              <a:extLst>
                <a:ext uri="{FF2B5EF4-FFF2-40B4-BE49-F238E27FC236}">
                  <a16:creationId xmlns:a16="http://schemas.microsoft.com/office/drawing/2014/main" id="{40032A1B-C2C7-E2BD-E2A5-EB73CFE204D6}"/>
                </a:ext>
              </a:extLst>
            </xdr:cNvPr>
            <xdr:cNvSpPr>
              <a:spLocks noChangeShapeType="1"/>
            </xdr:cNvSpPr>
          </xdr:nvSpPr>
          <xdr:spPr bwMode="auto">
            <a:xfrm>
              <a:off x="579"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690" name="Line 27">
              <a:extLst>
                <a:ext uri="{FF2B5EF4-FFF2-40B4-BE49-F238E27FC236}">
                  <a16:creationId xmlns:a16="http://schemas.microsoft.com/office/drawing/2014/main" id="{8C631EE1-D435-05BA-8CB5-9FC79536A3C2}"/>
                </a:ext>
              </a:extLst>
            </xdr:cNvPr>
            <xdr:cNvSpPr>
              <a:spLocks noChangeShapeType="1"/>
            </xdr:cNvSpPr>
          </xdr:nvSpPr>
          <xdr:spPr bwMode="auto">
            <a:xfrm flipV="1">
              <a:off x="579" y="215"/>
              <a:ext cx="9"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677" name="Group 28">
            <a:extLst>
              <a:ext uri="{FF2B5EF4-FFF2-40B4-BE49-F238E27FC236}">
                <a16:creationId xmlns:a16="http://schemas.microsoft.com/office/drawing/2014/main" id="{C8F76E16-952A-3021-5DCB-CBF5BE5C3A91}"/>
              </a:ext>
            </a:extLst>
          </xdr:cNvPr>
          <xdr:cNvGrpSpPr>
            <a:grpSpLocks/>
          </xdr:cNvGrpSpPr>
        </xdr:nvGrpSpPr>
        <xdr:grpSpPr bwMode="auto">
          <a:xfrm>
            <a:off x="642" y="215"/>
            <a:ext cx="9" cy="2"/>
            <a:chOff x="579" y="215"/>
            <a:chExt cx="9" cy="2"/>
          </a:xfrm>
        </xdr:grpSpPr>
        <xdr:sp macro="" textlink="">
          <xdr:nvSpPr>
            <xdr:cNvPr id="687" name="Line 29">
              <a:extLst>
                <a:ext uri="{FF2B5EF4-FFF2-40B4-BE49-F238E27FC236}">
                  <a16:creationId xmlns:a16="http://schemas.microsoft.com/office/drawing/2014/main" id="{D1E04A52-AC81-D3E1-034F-3805DCE4B7A4}"/>
                </a:ext>
              </a:extLst>
            </xdr:cNvPr>
            <xdr:cNvSpPr>
              <a:spLocks noChangeShapeType="1"/>
            </xdr:cNvSpPr>
          </xdr:nvSpPr>
          <xdr:spPr bwMode="auto">
            <a:xfrm>
              <a:off x="579"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688" name="Line 30">
              <a:extLst>
                <a:ext uri="{FF2B5EF4-FFF2-40B4-BE49-F238E27FC236}">
                  <a16:creationId xmlns:a16="http://schemas.microsoft.com/office/drawing/2014/main" id="{3C453E5F-3252-BE0D-C6BE-46CFF407BE4F}"/>
                </a:ext>
              </a:extLst>
            </xdr:cNvPr>
            <xdr:cNvSpPr>
              <a:spLocks noChangeShapeType="1"/>
            </xdr:cNvSpPr>
          </xdr:nvSpPr>
          <xdr:spPr bwMode="auto">
            <a:xfrm flipV="1">
              <a:off x="579" y="215"/>
              <a:ext cx="9"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678" name="Group 31">
            <a:extLst>
              <a:ext uri="{FF2B5EF4-FFF2-40B4-BE49-F238E27FC236}">
                <a16:creationId xmlns:a16="http://schemas.microsoft.com/office/drawing/2014/main" id="{F063D677-B11D-A9A2-6038-0E86B1884E00}"/>
              </a:ext>
            </a:extLst>
          </xdr:cNvPr>
          <xdr:cNvGrpSpPr>
            <a:grpSpLocks/>
          </xdr:cNvGrpSpPr>
        </xdr:nvGrpSpPr>
        <xdr:grpSpPr bwMode="auto">
          <a:xfrm>
            <a:off x="677" y="215"/>
            <a:ext cx="9" cy="2"/>
            <a:chOff x="616" y="215"/>
            <a:chExt cx="9" cy="2"/>
          </a:xfrm>
        </xdr:grpSpPr>
        <xdr:sp macro="" textlink="">
          <xdr:nvSpPr>
            <xdr:cNvPr id="685" name="Line 32">
              <a:extLst>
                <a:ext uri="{FF2B5EF4-FFF2-40B4-BE49-F238E27FC236}">
                  <a16:creationId xmlns:a16="http://schemas.microsoft.com/office/drawing/2014/main" id="{BA5F027A-EE2F-8224-E00B-BA539AE9C71A}"/>
                </a:ext>
              </a:extLst>
            </xdr:cNvPr>
            <xdr:cNvSpPr>
              <a:spLocks noChangeShapeType="1"/>
            </xdr:cNvSpPr>
          </xdr:nvSpPr>
          <xdr:spPr bwMode="auto">
            <a:xfrm>
              <a:off x="625"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686" name="Line 33">
              <a:extLst>
                <a:ext uri="{FF2B5EF4-FFF2-40B4-BE49-F238E27FC236}">
                  <a16:creationId xmlns:a16="http://schemas.microsoft.com/office/drawing/2014/main" id="{ED141A5F-1657-FDC4-37CB-F6D53FAFCC16}"/>
                </a:ext>
              </a:extLst>
            </xdr:cNvPr>
            <xdr:cNvSpPr>
              <a:spLocks noChangeShapeType="1"/>
            </xdr:cNvSpPr>
          </xdr:nvSpPr>
          <xdr:spPr bwMode="auto">
            <a:xfrm flipV="1">
              <a:off x="616" y="215"/>
              <a:ext cx="9"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679" name="Group 34">
            <a:extLst>
              <a:ext uri="{FF2B5EF4-FFF2-40B4-BE49-F238E27FC236}">
                <a16:creationId xmlns:a16="http://schemas.microsoft.com/office/drawing/2014/main" id="{A8C5A7E8-FF3B-5EF0-2FC1-0D4BD6403C08}"/>
              </a:ext>
            </a:extLst>
          </xdr:cNvPr>
          <xdr:cNvGrpSpPr>
            <a:grpSpLocks/>
          </xdr:cNvGrpSpPr>
        </xdr:nvGrpSpPr>
        <xdr:grpSpPr bwMode="auto">
          <a:xfrm>
            <a:off x="870" y="215"/>
            <a:ext cx="4" cy="2"/>
            <a:chOff x="870" y="215"/>
            <a:chExt cx="4" cy="2"/>
          </a:xfrm>
        </xdr:grpSpPr>
        <xdr:sp macro="" textlink="">
          <xdr:nvSpPr>
            <xdr:cNvPr id="683" name="Line 35">
              <a:extLst>
                <a:ext uri="{FF2B5EF4-FFF2-40B4-BE49-F238E27FC236}">
                  <a16:creationId xmlns:a16="http://schemas.microsoft.com/office/drawing/2014/main" id="{86C8B2EB-6436-5DCB-3EFF-FAF61F3EE28B}"/>
                </a:ext>
              </a:extLst>
            </xdr:cNvPr>
            <xdr:cNvSpPr>
              <a:spLocks noChangeShapeType="1"/>
            </xdr:cNvSpPr>
          </xdr:nvSpPr>
          <xdr:spPr bwMode="auto">
            <a:xfrm>
              <a:off x="874"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684" name="Line 36">
              <a:extLst>
                <a:ext uri="{FF2B5EF4-FFF2-40B4-BE49-F238E27FC236}">
                  <a16:creationId xmlns:a16="http://schemas.microsoft.com/office/drawing/2014/main" id="{A1F8A1EB-D8BE-8861-6E06-802FE3436E7F}"/>
                </a:ext>
              </a:extLst>
            </xdr:cNvPr>
            <xdr:cNvSpPr>
              <a:spLocks noChangeShapeType="1"/>
            </xdr:cNvSpPr>
          </xdr:nvSpPr>
          <xdr:spPr bwMode="auto">
            <a:xfrm flipV="1">
              <a:off x="870" y="215"/>
              <a:ext cx="4"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680" name="Group 37">
            <a:extLst>
              <a:ext uri="{FF2B5EF4-FFF2-40B4-BE49-F238E27FC236}">
                <a16:creationId xmlns:a16="http://schemas.microsoft.com/office/drawing/2014/main" id="{8BB83E01-7BF7-3E5D-5172-DCD2E2EB2364}"/>
              </a:ext>
            </a:extLst>
          </xdr:cNvPr>
          <xdr:cNvGrpSpPr>
            <a:grpSpLocks/>
          </xdr:cNvGrpSpPr>
        </xdr:nvGrpSpPr>
        <xdr:grpSpPr bwMode="auto">
          <a:xfrm>
            <a:off x="818" y="215"/>
            <a:ext cx="4" cy="2"/>
            <a:chOff x="818" y="215"/>
            <a:chExt cx="4" cy="2"/>
          </a:xfrm>
        </xdr:grpSpPr>
        <xdr:sp macro="" textlink="">
          <xdr:nvSpPr>
            <xdr:cNvPr id="681" name="Line 38">
              <a:extLst>
                <a:ext uri="{FF2B5EF4-FFF2-40B4-BE49-F238E27FC236}">
                  <a16:creationId xmlns:a16="http://schemas.microsoft.com/office/drawing/2014/main" id="{A38A5D8B-381A-9B08-DD23-415904C2356D}"/>
                </a:ext>
              </a:extLst>
            </xdr:cNvPr>
            <xdr:cNvSpPr>
              <a:spLocks noChangeShapeType="1"/>
            </xdr:cNvSpPr>
          </xdr:nvSpPr>
          <xdr:spPr bwMode="auto">
            <a:xfrm>
              <a:off x="818"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682" name="Line 39">
              <a:extLst>
                <a:ext uri="{FF2B5EF4-FFF2-40B4-BE49-F238E27FC236}">
                  <a16:creationId xmlns:a16="http://schemas.microsoft.com/office/drawing/2014/main" id="{60F5EDDB-9CE8-6B52-E534-A2E3209EA4FE}"/>
                </a:ext>
              </a:extLst>
            </xdr:cNvPr>
            <xdr:cNvSpPr>
              <a:spLocks noChangeShapeType="1"/>
            </xdr:cNvSpPr>
          </xdr:nvSpPr>
          <xdr:spPr bwMode="auto">
            <a:xfrm flipV="1">
              <a:off x="818" y="215"/>
              <a:ext cx="4"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clientData/>
  </xdr:twoCellAnchor>
  <xdr:twoCellAnchor>
    <xdr:from>
      <xdr:col>4</xdr:col>
      <xdr:colOff>161244</xdr:colOff>
      <xdr:row>4</xdr:row>
      <xdr:rowOff>47625</xdr:rowOff>
    </xdr:from>
    <xdr:to>
      <xdr:col>11</xdr:col>
      <xdr:colOff>570573</xdr:colOff>
      <xdr:row>4</xdr:row>
      <xdr:rowOff>112714</xdr:rowOff>
    </xdr:to>
    <xdr:grpSp>
      <xdr:nvGrpSpPr>
        <xdr:cNvPr id="705" name="Group 704">
          <a:extLst>
            <a:ext uri="{FF2B5EF4-FFF2-40B4-BE49-F238E27FC236}">
              <a16:creationId xmlns:a16="http://schemas.microsoft.com/office/drawing/2014/main" id="{F833758C-64C0-4D65-901F-0419C538F3C7}"/>
            </a:ext>
          </a:extLst>
        </xdr:cNvPr>
        <xdr:cNvGrpSpPr/>
      </xdr:nvGrpSpPr>
      <xdr:grpSpPr>
        <a:xfrm>
          <a:off x="3180669" y="857250"/>
          <a:ext cx="4676529" cy="65089"/>
          <a:chOff x="3179884" y="40913538"/>
          <a:chExt cx="4707546" cy="60327"/>
        </a:xfrm>
      </xdr:grpSpPr>
      <xdr:grpSp>
        <xdr:nvGrpSpPr>
          <xdr:cNvPr id="706" name="Group 4">
            <a:extLst>
              <a:ext uri="{FF2B5EF4-FFF2-40B4-BE49-F238E27FC236}">
                <a16:creationId xmlns:a16="http://schemas.microsoft.com/office/drawing/2014/main" id="{135080D0-6BF1-75BE-2024-4B6A229202A8}"/>
              </a:ext>
            </a:extLst>
          </xdr:cNvPr>
          <xdr:cNvGrpSpPr>
            <a:grpSpLocks/>
          </xdr:cNvGrpSpPr>
        </xdr:nvGrpSpPr>
        <xdr:grpSpPr bwMode="auto">
          <a:xfrm>
            <a:off x="3822239" y="40913539"/>
            <a:ext cx="348603" cy="53975"/>
            <a:chOff x="406" y="215"/>
            <a:chExt cx="35" cy="2"/>
          </a:xfrm>
        </xdr:grpSpPr>
        <xdr:sp macro="" textlink="">
          <xdr:nvSpPr>
            <xdr:cNvPr id="740" name="Line 5">
              <a:extLst>
                <a:ext uri="{FF2B5EF4-FFF2-40B4-BE49-F238E27FC236}">
                  <a16:creationId xmlns:a16="http://schemas.microsoft.com/office/drawing/2014/main" id="{5D88AB35-CCB5-D2D3-D267-ED2930C806A6}"/>
                </a:ext>
              </a:extLst>
            </xdr:cNvPr>
            <xdr:cNvSpPr>
              <a:spLocks noChangeShapeType="1"/>
            </xdr:cNvSpPr>
          </xdr:nvSpPr>
          <xdr:spPr bwMode="auto">
            <a:xfrm>
              <a:off x="441"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741" name="Line 6">
              <a:extLst>
                <a:ext uri="{FF2B5EF4-FFF2-40B4-BE49-F238E27FC236}">
                  <a16:creationId xmlns:a16="http://schemas.microsoft.com/office/drawing/2014/main" id="{53D66E14-B81A-7EB1-F334-DA40F1EAEE94}"/>
                </a:ext>
              </a:extLst>
            </xdr:cNvPr>
            <xdr:cNvSpPr>
              <a:spLocks noChangeShapeType="1"/>
            </xdr:cNvSpPr>
          </xdr:nvSpPr>
          <xdr:spPr bwMode="auto">
            <a:xfrm>
              <a:off x="406" y="215"/>
              <a:ext cx="3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707" name="Group 7">
            <a:extLst>
              <a:ext uri="{FF2B5EF4-FFF2-40B4-BE49-F238E27FC236}">
                <a16:creationId xmlns:a16="http://schemas.microsoft.com/office/drawing/2014/main" id="{EC068A9A-1AD9-DC00-AD6F-2838FFECD902}"/>
              </a:ext>
            </a:extLst>
          </xdr:cNvPr>
          <xdr:cNvGrpSpPr>
            <a:grpSpLocks/>
          </xdr:cNvGrpSpPr>
        </xdr:nvGrpSpPr>
        <xdr:grpSpPr bwMode="auto">
          <a:xfrm>
            <a:off x="3179884" y="40913538"/>
            <a:ext cx="258962" cy="53975"/>
            <a:chOff x="346" y="215"/>
            <a:chExt cx="26" cy="2"/>
          </a:xfrm>
        </xdr:grpSpPr>
        <xdr:sp macro="" textlink="">
          <xdr:nvSpPr>
            <xdr:cNvPr id="738" name="Line 8">
              <a:extLst>
                <a:ext uri="{FF2B5EF4-FFF2-40B4-BE49-F238E27FC236}">
                  <a16:creationId xmlns:a16="http://schemas.microsoft.com/office/drawing/2014/main" id="{3482A827-A0B1-665A-C80F-D0FAAEC5FFE9}"/>
                </a:ext>
              </a:extLst>
            </xdr:cNvPr>
            <xdr:cNvSpPr>
              <a:spLocks noChangeShapeType="1"/>
            </xdr:cNvSpPr>
          </xdr:nvSpPr>
          <xdr:spPr bwMode="auto">
            <a:xfrm>
              <a:off x="346"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739" name="Line 9">
              <a:extLst>
                <a:ext uri="{FF2B5EF4-FFF2-40B4-BE49-F238E27FC236}">
                  <a16:creationId xmlns:a16="http://schemas.microsoft.com/office/drawing/2014/main" id="{90B6B83F-6D4A-E8DA-3739-0AD1025DAE97}"/>
                </a:ext>
              </a:extLst>
            </xdr:cNvPr>
            <xdr:cNvSpPr>
              <a:spLocks noChangeShapeType="1"/>
            </xdr:cNvSpPr>
          </xdr:nvSpPr>
          <xdr:spPr bwMode="auto">
            <a:xfrm>
              <a:off x="346" y="215"/>
              <a:ext cx="26"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708" name="Group 10">
            <a:extLst>
              <a:ext uri="{FF2B5EF4-FFF2-40B4-BE49-F238E27FC236}">
                <a16:creationId xmlns:a16="http://schemas.microsoft.com/office/drawing/2014/main" id="{EDA4C039-12BD-5D59-A019-9A5727D8DC4E}"/>
              </a:ext>
            </a:extLst>
          </xdr:cNvPr>
          <xdr:cNvGrpSpPr>
            <a:grpSpLocks/>
          </xdr:cNvGrpSpPr>
        </xdr:nvGrpSpPr>
        <xdr:grpSpPr bwMode="auto">
          <a:xfrm>
            <a:off x="5005510" y="40913539"/>
            <a:ext cx="348603" cy="53975"/>
            <a:chOff x="406" y="215"/>
            <a:chExt cx="35" cy="2"/>
          </a:xfrm>
        </xdr:grpSpPr>
        <xdr:sp macro="" textlink="">
          <xdr:nvSpPr>
            <xdr:cNvPr id="736" name="Line 11">
              <a:extLst>
                <a:ext uri="{FF2B5EF4-FFF2-40B4-BE49-F238E27FC236}">
                  <a16:creationId xmlns:a16="http://schemas.microsoft.com/office/drawing/2014/main" id="{9B516098-8F75-81D4-35EB-12022CA5755C}"/>
                </a:ext>
              </a:extLst>
            </xdr:cNvPr>
            <xdr:cNvSpPr>
              <a:spLocks noChangeShapeType="1"/>
            </xdr:cNvSpPr>
          </xdr:nvSpPr>
          <xdr:spPr bwMode="auto">
            <a:xfrm>
              <a:off x="441"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737" name="Line 12">
              <a:extLst>
                <a:ext uri="{FF2B5EF4-FFF2-40B4-BE49-F238E27FC236}">
                  <a16:creationId xmlns:a16="http://schemas.microsoft.com/office/drawing/2014/main" id="{C44C9AAF-281F-2111-7440-3C9CBD6C3096}"/>
                </a:ext>
              </a:extLst>
            </xdr:cNvPr>
            <xdr:cNvSpPr>
              <a:spLocks noChangeShapeType="1"/>
            </xdr:cNvSpPr>
          </xdr:nvSpPr>
          <xdr:spPr bwMode="auto">
            <a:xfrm>
              <a:off x="406" y="215"/>
              <a:ext cx="3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709" name="Group 13">
            <a:extLst>
              <a:ext uri="{FF2B5EF4-FFF2-40B4-BE49-F238E27FC236}">
                <a16:creationId xmlns:a16="http://schemas.microsoft.com/office/drawing/2014/main" id="{8A28890F-F5F2-7F85-56A2-89B30C3755A9}"/>
              </a:ext>
            </a:extLst>
          </xdr:cNvPr>
          <xdr:cNvGrpSpPr>
            <a:grpSpLocks/>
          </xdr:cNvGrpSpPr>
        </xdr:nvGrpSpPr>
        <xdr:grpSpPr bwMode="auto">
          <a:xfrm>
            <a:off x="4418503" y="40913539"/>
            <a:ext cx="258962" cy="53975"/>
            <a:chOff x="346" y="215"/>
            <a:chExt cx="26" cy="2"/>
          </a:xfrm>
        </xdr:grpSpPr>
        <xdr:sp macro="" textlink="">
          <xdr:nvSpPr>
            <xdr:cNvPr id="734" name="Line 14">
              <a:extLst>
                <a:ext uri="{FF2B5EF4-FFF2-40B4-BE49-F238E27FC236}">
                  <a16:creationId xmlns:a16="http://schemas.microsoft.com/office/drawing/2014/main" id="{1EE931EC-B855-495C-239A-89593C07D329}"/>
                </a:ext>
              </a:extLst>
            </xdr:cNvPr>
            <xdr:cNvSpPr>
              <a:spLocks noChangeShapeType="1"/>
            </xdr:cNvSpPr>
          </xdr:nvSpPr>
          <xdr:spPr bwMode="auto">
            <a:xfrm>
              <a:off x="346"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735" name="Line 15">
              <a:extLst>
                <a:ext uri="{FF2B5EF4-FFF2-40B4-BE49-F238E27FC236}">
                  <a16:creationId xmlns:a16="http://schemas.microsoft.com/office/drawing/2014/main" id="{7C84168B-47C7-BB6D-1372-4DE89986FF91}"/>
                </a:ext>
              </a:extLst>
            </xdr:cNvPr>
            <xdr:cNvSpPr>
              <a:spLocks noChangeShapeType="1"/>
            </xdr:cNvSpPr>
          </xdr:nvSpPr>
          <xdr:spPr bwMode="auto">
            <a:xfrm>
              <a:off x="346" y="215"/>
              <a:ext cx="26"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710" name="Group 22">
            <a:extLst>
              <a:ext uri="{FF2B5EF4-FFF2-40B4-BE49-F238E27FC236}">
                <a16:creationId xmlns:a16="http://schemas.microsoft.com/office/drawing/2014/main" id="{2DEE86B8-76EF-A22A-CA6F-57669EDCD774}"/>
              </a:ext>
            </a:extLst>
          </xdr:cNvPr>
          <xdr:cNvGrpSpPr>
            <a:grpSpLocks/>
          </xdr:cNvGrpSpPr>
        </xdr:nvGrpSpPr>
        <xdr:grpSpPr bwMode="auto">
          <a:xfrm>
            <a:off x="5913862" y="40913539"/>
            <a:ext cx="89641" cy="53975"/>
            <a:chOff x="616" y="215"/>
            <a:chExt cx="9" cy="2"/>
          </a:xfrm>
        </xdr:grpSpPr>
        <xdr:sp macro="" textlink="">
          <xdr:nvSpPr>
            <xdr:cNvPr id="732" name="Line 23">
              <a:extLst>
                <a:ext uri="{FF2B5EF4-FFF2-40B4-BE49-F238E27FC236}">
                  <a16:creationId xmlns:a16="http://schemas.microsoft.com/office/drawing/2014/main" id="{60E35DE2-D608-3AA4-3D10-B44199DBA6B2}"/>
                </a:ext>
              </a:extLst>
            </xdr:cNvPr>
            <xdr:cNvSpPr>
              <a:spLocks noChangeShapeType="1"/>
            </xdr:cNvSpPr>
          </xdr:nvSpPr>
          <xdr:spPr bwMode="auto">
            <a:xfrm>
              <a:off x="625"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733" name="Line 24">
              <a:extLst>
                <a:ext uri="{FF2B5EF4-FFF2-40B4-BE49-F238E27FC236}">
                  <a16:creationId xmlns:a16="http://schemas.microsoft.com/office/drawing/2014/main" id="{0F79574F-8869-3475-F0AD-32620FD81935}"/>
                </a:ext>
              </a:extLst>
            </xdr:cNvPr>
            <xdr:cNvSpPr>
              <a:spLocks noChangeShapeType="1"/>
            </xdr:cNvSpPr>
          </xdr:nvSpPr>
          <xdr:spPr bwMode="auto">
            <a:xfrm flipV="1">
              <a:off x="616" y="215"/>
              <a:ext cx="9"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711" name="Group 25">
            <a:extLst>
              <a:ext uri="{FF2B5EF4-FFF2-40B4-BE49-F238E27FC236}">
                <a16:creationId xmlns:a16="http://schemas.microsoft.com/office/drawing/2014/main" id="{B79AB6E7-5570-0234-505A-4BA08F501821}"/>
              </a:ext>
            </a:extLst>
          </xdr:cNvPr>
          <xdr:cNvGrpSpPr>
            <a:grpSpLocks/>
          </xdr:cNvGrpSpPr>
        </xdr:nvGrpSpPr>
        <xdr:grpSpPr bwMode="auto">
          <a:xfrm>
            <a:off x="5517419" y="40913540"/>
            <a:ext cx="89641" cy="53975"/>
            <a:chOff x="579" y="215"/>
            <a:chExt cx="9" cy="2"/>
          </a:xfrm>
        </xdr:grpSpPr>
        <xdr:sp macro="" textlink="">
          <xdr:nvSpPr>
            <xdr:cNvPr id="730" name="Line 26">
              <a:extLst>
                <a:ext uri="{FF2B5EF4-FFF2-40B4-BE49-F238E27FC236}">
                  <a16:creationId xmlns:a16="http://schemas.microsoft.com/office/drawing/2014/main" id="{141538F7-087E-8F91-64A2-F0904D594DFC}"/>
                </a:ext>
              </a:extLst>
            </xdr:cNvPr>
            <xdr:cNvSpPr>
              <a:spLocks noChangeShapeType="1"/>
            </xdr:cNvSpPr>
          </xdr:nvSpPr>
          <xdr:spPr bwMode="auto">
            <a:xfrm>
              <a:off x="579"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731" name="Line 27">
              <a:extLst>
                <a:ext uri="{FF2B5EF4-FFF2-40B4-BE49-F238E27FC236}">
                  <a16:creationId xmlns:a16="http://schemas.microsoft.com/office/drawing/2014/main" id="{95FE0316-2B65-F67F-BD11-099157B57827}"/>
                </a:ext>
              </a:extLst>
            </xdr:cNvPr>
            <xdr:cNvSpPr>
              <a:spLocks noChangeShapeType="1"/>
            </xdr:cNvSpPr>
          </xdr:nvSpPr>
          <xdr:spPr bwMode="auto">
            <a:xfrm flipV="1">
              <a:off x="579" y="215"/>
              <a:ext cx="9"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712" name="Group 28">
            <a:extLst>
              <a:ext uri="{FF2B5EF4-FFF2-40B4-BE49-F238E27FC236}">
                <a16:creationId xmlns:a16="http://schemas.microsoft.com/office/drawing/2014/main" id="{63A98FF3-BC20-0E25-206B-FA4A52ABBDB9}"/>
              </a:ext>
            </a:extLst>
          </xdr:cNvPr>
          <xdr:cNvGrpSpPr>
            <a:grpSpLocks/>
          </xdr:cNvGrpSpPr>
        </xdr:nvGrpSpPr>
        <xdr:grpSpPr bwMode="auto">
          <a:xfrm>
            <a:off x="6122527" y="40913539"/>
            <a:ext cx="89641" cy="53975"/>
            <a:chOff x="579" y="215"/>
            <a:chExt cx="9" cy="2"/>
          </a:xfrm>
        </xdr:grpSpPr>
        <xdr:sp macro="" textlink="">
          <xdr:nvSpPr>
            <xdr:cNvPr id="728" name="Line 29">
              <a:extLst>
                <a:ext uri="{FF2B5EF4-FFF2-40B4-BE49-F238E27FC236}">
                  <a16:creationId xmlns:a16="http://schemas.microsoft.com/office/drawing/2014/main" id="{5230FE27-23E9-910E-C4DD-13508B584405}"/>
                </a:ext>
              </a:extLst>
            </xdr:cNvPr>
            <xdr:cNvSpPr>
              <a:spLocks noChangeShapeType="1"/>
            </xdr:cNvSpPr>
          </xdr:nvSpPr>
          <xdr:spPr bwMode="auto">
            <a:xfrm>
              <a:off x="579"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729" name="Line 30">
              <a:extLst>
                <a:ext uri="{FF2B5EF4-FFF2-40B4-BE49-F238E27FC236}">
                  <a16:creationId xmlns:a16="http://schemas.microsoft.com/office/drawing/2014/main" id="{EE0DC4D1-405F-79FA-F7AD-3FFD5905D303}"/>
                </a:ext>
              </a:extLst>
            </xdr:cNvPr>
            <xdr:cNvSpPr>
              <a:spLocks noChangeShapeType="1"/>
            </xdr:cNvSpPr>
          </xdr:nvSpPr>
          <xdr:spPr bwMode="auto">
            <a:xfrm flipV="1">
              <a:off x="579" y="215"/>
              <a:ext cx="9"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713" name="Group 31">
            <a:extLst>
              <a:ext uri="{FF2B5EF4-FFF2-40B4-BE49-F238E27FC236}">
                <a16:creationId xmlns:a16="http://schemas.microsoft.com/office/drawing/2014/main" id="{7380A193-1FFA-F7B7-EE05-1FE4D93527E4}"/>
              </a:ext>
            </a:extLst>
          </xdr:cNvPr>
          <xdr:cNvGrpSpPr>
            <a:grpSpLocks/>
          </xdr:cNvGrpSpPr>
        </xdr:nvGrpSpPr>
        <xdr:grpSpPr bwMode="auto">
          <a:xfrm>
            <a:off x="6519844" y="40919889"/>
            <a:ext cx="89641" cy="53975"/>
            <a:chOff x="616" y="215"/>
            <a:chExt cx="9" cy="2"/>
          </a:xfrm>
        </xdr:grpSpPr>
        <xdr:sp macro="" textlink="">
          <xdr:nvSpPr>
            <xdr:cNvPr id="726" name="Line 32">
              <a:extLst>
                <a:ext uri="{FF2B5EF4-FFF2-40B4-BE49-F238E27FC236}">
                  <a16:creationId xmlns:a16="http://schemas.microsoft.com/office/drawing/2014/main" id="{E9843FDE-3237-9A05-87C5-6C5B5FE5B312}"/>
                </a:ext>
              </a:extLst>
            </xdr:cNvPr>
            <xdr:cNvSpPr>
              <a:spLocks noChangeShapeType="1"/>
            </xdr:cNvSpPr>
          </xdr:nvSpPr>
          <xdr:spPr bwMode="auto">
            <a:xfrm>
              <a:off x="625"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727" name="Line 33">
              <a:extLst>
                <a:ext uri="{FF2B5EF4-FFF2-40B4-BE49-F238E27FC236}">
                  <a16:creationId xmlns:a16="http://schemas.microsoft.com/office/drawing/2014/main" id="{40D9F7EB-2992-4D3F-77E8-47723AAD76BB}"/>
                </a:ext>
              </a:extLst>
            </xdr:cNvPr>
            <xdr:cNvSpPr>
              <a:spLocks noChangeShapeType="1"/>
            </xdr:cNvSpPr>
          </xdr:nvSpPr>
          <xdr:spPr bwMode="auto">
            <a:xfrm flipV="1">
              <a:off x="616" y="215"/>
              <a:ext cx="9"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714" name="Group 34">
            <a:extLst>
              <a:ext uri="{FF2B5EF4-FFF2-40B4-BE49-F238E27FC236}">
                <a16:creationId xmlns:a16="http://schemas.microsoft.com/office/drawing/2014/main" id="{FAFA0F77-9824-7C24-8591-235C458B8765}"/>
              </a:ext>
            </a:extLst>
          </xdr:cNvPr>
          <xdr:cNvGrpSpPr>
            <a:grpSpLocks/>
          </xdr:cNvGrpSpPr>
        </xdr:nvGrpSpPr>
        <xdr:grpSpPr bwMode="auto">
          <a:xfrm>
            <a:off x="7108800" y="40913539"/>
            <a:ext cx="39840" cy="53975"/>
            <a:chOff x="870" y="215"/>
            <a:chExt cx="4" cy="2"/>
          </a:xfrm>
        </xdr:grpSpPr>
        <xdr:sp macro="" textlink="">
          <xdr:nvSpPr>
            <xdr:cNvPr id="724" name="Line 35">
              <a:extLst>
                <a:ext uri="{FF2B5EF4-FFF2-40B4-BE49-F238E27FC236}">
                  <a16:creationId xmlns:a16="http://schemas.microsoft.com/office/drawing/2014/main" id="{1FCD26C4-B480-1C1C-E949-49C3D9628ABB}"/>
                </a:ext>
              </a:extLst>
            </xdr:cNvPr>
            <xdr:cNvSpPr>
              <a:spLocks noChangeShapeType="1"/>
            </xdr:cNvSpPr>
          </xdr:nvSpPr>
          <xdr:spPr bwMode="auto">
            <a:xfrm>
              <a:off x="874"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725" name="Line 36">
              <a:extLst>
                <a:ext uri="{FF2B5EF4-FFF2-40B4-BE49-F238E27FC236}">
                  <a16:creationId xmlns:a16="http://schemas.microsoft.com/office/drawing/2014/main" id="{821BF7F4-1C8A-450D-060C-8E76675037C3}"/>
                </a:ext>
              </a:extLst>
            </xdr:cNvPr>
            <xdr:cNvSpPr>
              <a:spLocks noChangeShapeType="1"/>
            </xdr:cNvSpPr>
          </xdr:nvSpPr>
          <xdr:spPr bwMode="auto">
            <a:xfrm flipV="1">
              <a:off x="870" y="215"/>
              <a:ext cx="4"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715" name="Group 37">
            <a:extLst>
              <a:ext uri="{FF2B5EF4-FFF2-40B4-BE49-F238E27FC236}">
                <a16:creationId xmlns:a16="http://schemas.microsoft.com/office/drawing/2014/main" id="{A4C615C0-3D03-A118-D3F5-664363BF8E07}"/>
              </a:ext>
            </a:extLst>
          </xdr:cNvPr>
          <xdr:cNvGrpSpPr>
            <a:grpSpLocks/>
          </xdr:cNvGrpSpPr>
        </xdr:nvGrpSpPr>
        <xdr:grpSpPr bwMode="auto">
          <a:xfrm>
            <a:off x="6792631" y="40913539"/>
            <a:ext cx="39840" cy="53975"/>
            <a:chOff x="818" y="215"/>
            <a:chExt cx="4" cy="2"/>
          </a:xfrm>
        </xdr:grpSpPr>
        <xdr:sp macro="" textlink="">
          <xdr:nvSpPr>
            <xdr:cNvPr id="722" name="Line 38">
              <a:extLst>
                <a:ext uri="{FF2B5EF4-FFF2-40B4-BE49-F238E27FC236}">
                  <a16:creationId xmlns:a16="http://schemas.microsoft.com/office/drawing/2014/main" id="{014B736E-C0EA-5371-2809-2F5C1C0041EB}"/>
                </a:ext>
              </a:extLst>
            </xdr:cNvPr>
            <xdr:cNvSpPr>
              <a:spLocks noChangeShapeType="1"/>
            </xdr:cNvSpPr>
          </xdr:nvSpPr>
          <xdr:spPr bwMode="auto">
            <a:xfrm>
              <a:off x="818"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723" name="Line 39">
              <a:extLst>
                <a:ext uri="{FF2B5EF4-FFF2-40B4-BE49-F238E27FC236}">
                  <a16:creationId xmlns:a16="http://schemas.microsoft.com/office/drawing/2014/main" id="{71088006-4AF8-FB5B-0679-6593061D0BBA}"/>
                </a:ext>
              </a:extLst>
            </xdr:cNvPr>
            <xdr:cNvSpPr>
              <a:spLocks noChangeShapeType="1"/>
            </xdr:cNvSpPr>
          </xdr:nvSpPr>
          <xdr:spPr bwMode="auto">
            <a:xfrm flipV="1">
              <a:off x="818" y="215"/>
              <a:ext cx="4"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716" name="Group 37">
            <a:extLst>
              <a:ext uri="{FF2B5EF4-FFF2-40B4-BE49-F238E27FC236}">
                <a16:creationId xmlns:a16="http://schemas.microsoft.com/office/drawing/2014/main" id="{E9ADCB27-E384-4541-DB81-B30FE1EB2117}"/>
              </a:ext>
            </a:extLst>
          </xdr:cNvPr>
          <xdr:cNvGrpSpPr>
            <a:grpSpLocks/>
          </xdr:cNvGrpSpPr>
        </xdr:nvGrpSpPr>
        <xdr:grpSpPr bwMode="auto">
          <a:xfrm>
            <a:off x="7272780" y="40913539"/>
            <a:ext cx="39840" cy="53975"/>
            <a:chOff x="818" y="215"/>
            <a:chExt cx="4" cy="2"/>
          </a:xfrm>
        </xdr:grpSpPr>
        <xdr:sp macro="" textlink="">
          <xdr:nvSpPr>
            <xdr:cNvPr id="720" name="Line 38">
              <a:extLst>
                <a:ext uri="{FF2B5EF4-FFF2-40B4-BE49-F238E27FC236}">
                  <a16:creationId xmlns:a16="http://schemas.microsoft.com/office/drawing/2014/main" id="{3AE04F8E-6A35-B229-1DD6-564C23955A94}"/>
                </a:ext>
              </a:extLst>
            </xdr:cNvPr>
            <xdr:cNvSpPr>
              <a:spLocks noChangeShapeType="1"/>
            </xdr:cNvSpPr>
          </xdr:nvSpPr>
          <xdr:spPr bwMode="auto">
            <a:xfrm>
              <a:off x="818"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721" name="Line 39">
              <a:extLst>
                <a:ext uri="{FF2B5EF4-FFF2-40B4-BE49-F238E27FC236}">
                  <a16:creationId xmlns:a16="http://schemas.microsoft.com/office/drawing/2014/main" id="{E555EE0A-C150-54EE-E6AA-323A009E591D}"/>
                </a:ext>
              </a:extLst>
            </xdr:cNvPr>
            <xdr:cNvSpPr>
              <a:spLocks noChangeShapeType="1"/>
            </xdr:cNvSpPr>
          </xdr:nvSpPr>
          <xdr:spPr bwMode="auto">
            <a:xfrm flipV="1">
              <a:off x="818" y="215"/>
              <a:ext cx="4"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717" name="Group 34">
            <a:extLst>
              <a:ext uri="{FF2B5EF4-FFF2-40B4-BE49-F238E27FC236}">
                <a16:creationId xmlns:a16="http://schemas.microsoft.com/office/drawing/2014/main" id="{8057B62D-B8A0-A305-B4A8-84D70EC659AE}"/>
              </a:ext>
            </a:extLst>
          </xdr:cNvPr>
          <xdr:cNvGrpSpPr>
            <a:grpSpLocks/>
          </xdr:cNvGrpSpPr>
        </xdr:nvGrpSpPr>
        <xdr:grpSpPr bwMode="auto">
          <a:xfrm>
            <a:off x="7847590" y="40919890"/>
            <a:ext cx="39840" cy="53975"/>
            <a:chOff x="870" y="215"/>
            <a:chExt cx="4" cy="2"/>
          </a:xfrm>
        </xdr:grpSpPr>
        <xdr:sp macro="" textlink="">
          <xdr:nvSpPr>
            <xdr:cNvPr id="718" name="Line 35">
              <a:extLst>
                <a:ext uri="{FF2B5EF4-FFF2-40B4-BE49-F238E27FC236}">
                  <a16:creationId xmlns:a16="http://schemas.microsoft.com/office/drawing/2014/main" id="{C46D89EC-09AF-F366-4FCE-5E5506610A96}"/>
                </a:ext>
              </a:extLst>
            </xdr:cNvPr>
            <xdr:cNvSpPr>
              <a:spLocks noChangeShapeType="1"/>
            </xdr:cNvSpPr>
          </xdr:nvSpPr>
          <xdr:spPr bwMode="auto">
            <a:xfrm>
              <a:off x="874"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719" name="Line 36">
              <a:extLst>
                <a:ext uri="{FF2B5EF4-FFF2-40B4-BE49-F238E27FC236}">
                  <a16:creationId xmlns:a16="http://schemas.microsoft.com/office/drawing/2014/main" id="{61889DBC-D62C-2460-362C-B80A6DDEEB7B}"/>
                </a:ext>
              </a:extLst>
            </xdr:cNvPr>
            <xdr:cNvSpPr>
              <a:spLocks noChangeShapeType="1"/>
            </xdr:cNvSpPr>
          </xdr:nvSpPr>
          <xdr:spPr bwMode="auto">
            <a:xfrm flipV="1">
              <a:off x="870" y="215"/>
              <a:ext cx="4"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clientData/>
  </xdr:twoCellAnchor>
  <xdr:twoCellAnchor>
    <xdr:from>
      <xdr:col>4</xdr:col>
      <xdr:colOff>161192</xdr:colOff>
      <xdr:row>62</xdr:row>
      <xdr:rowOff>56050</xdr:rowOff>
    </xdr:from>
    <xdr:to>
      <xdr:col>11</xdr:col>
      <xdr:colOff>570520</xdr:colOff>
      <xdr:row>62</xdr:row>
      <xdr:rowOff>116377</xdr:rowOff>
    </xdr:to>
    <xdr:grpSp>
      <xdr:nvGrpSpPr>
        <xdr:cNvPr id="742" name="Group 741">
          <a:extLst>
            <a:ext uri="{FF2B5EF4-FFF2-40B4-BE49-F238E27FC236}">
              <a16:creationId xmlns:a16="http://schemas.microsoft.com/office/drawing/2014/main" id="{3648A8CB-8614-4EA7-90B7-5E034604F457}"/>
            </a:ext>
          </a:extLst>
        </xdr:cNvPr>
        <xdr:cNvGrpSpPr/>
      </xdr:nvGrpSpPr>
      <xdr:grpSpPr>
        <a:xfrm>
          <a:off x="3180617" y="8523775"/>
          <a:ext cx="4676528" cy="60327"/>
          <a:chOff x="3179884" y="40913538"/>
          <a:chExt cx="4707546" cy="60327"/>
        </a:xfrm>
      </xdr:grpSpPr>
      <xdr:grpSp>
        <xdr:nvGrpSpPr>
          <xdr:cNvPr id="743" name="Group 4">
            <a:extLst>
              <a:ext uri="{FF2B5EF4-FFF2-40B4-BE49-F238E27FC236}">
                <a16:creationId xmlns:a16="http://schemas.microsoft.com/office/drawing/2014/main" id="{67343505-FD97-1A54-8EAF-252C53228D54}"/>
              </a:ext>
            </a:extLst>
          </xdr:cNvPr>
          <xdr:cNvGrpSpPr>
            <a:grpSpLocks/>
          </xdr:cNvGrpSpPr>
        </xdr:nvGrpSpPr>
        <xdr:grpSpPr bwMode="auto">
          <a:xfrm>
            <a:off x="3822239" y="40913539"/>
            <a:ext cx="348603" cy="53975"/>
            <a:chOff x="406" y="215"/>
            <a:chExt cx="35" cy="2"/>
          </a:xfrm>
        </xdr:grpSpPr>
        <xdr:sp macro="" textlink="">
          <xdr:nvSpPr>
            <xdr:cNvPr id="777" name="Line 5">
              <a:extLst>
                <a:ext uri="{FF2B5EF4-FFF2-40B4-BE49-F238E27FC236}">
                  <a16:creationId xmlns:a16="http://schemas.microsoft.com/office/drawing/2014/main" id="{46237AD2-99F1-74D1-F82E-0BD11216B056}"/>
                </a:ext>
              </a:extLst>
            </xdr:cNvPr>
            <xdr:cNvSpPr>
              <a:spLocks noChangeShapeType="1"/>
            </xdr:cNvSpPr>
          </xdr:nvSpPr>
          <xdr:spPr bwMode="auto">
            <a:xfrm>
              <a:off x="441"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778" name="Line 6">
              <a:extLst>
                <a:ext uri="{FF2B5EF4-FFF2-40B4-BE49-F238E27FC236}">
                  <a16:creationId xmlns:a16="http://schemas.microsoft.com/office/drawing/2014/main" id="{EEFAFE77-33A5-908A-C563-976192533EE9}"/>
                </a:ext>
              </a:extLst>
            </xdr:cNvPr>
            <xdr:cNvSpPr>
              <a:spLocks noChangeShapeType="1"/>
            </xdr:cNvSpPr>
          </xdr:nvSpPr>
          <xdr:spPr bwMode="auto">
            <a:xfrm>
              <a:off x="406" y="215"/>
              <a:ext cx="3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744" name="Group 7">
            <a:extLst>
              <a:ext uri="{FF2B5EF4-FFF2-40B4-BE49-F238E27FC236}">
                <a16:creationId xmlns:a16="http://schemas.microsoft.com/office/drawing/2014/main" id="{C57F32DC-F938-FA2C-B815-9C35DFEE9130}"/>
              </a:ext>
            </a:extLst>
          </xdr:cNvPr>
          <xdr:cNvGrpSpPr>
            <a:grpSpLocks/>
          </xdr:cNvGrpSpPr>
        </xdr:nvGrpSpPr>
        <xdr:grpSpPr bwMode="auto">
          <a:xfrm>
            <a:off x="3179884" y="40913538"/>
            <a:ext cx="258962" cy="53975"/>
            <a:chOff x="346" y="215"/>
            <a:chExt cx="26" cy="2"/>
          </a:xfrm>
        </xdr:grpSpPr>
        <xdr:sp macro="" textlink="">
          <xdr:nvSpPr>
            <xdr:cNvPr id="775" name="Line 8">
              <a:extLst>
                <a:ext uri="{FF2B5EF4-FFF2-40B4-BE49-F238E27FC236}">
                  <a16:creationId xmlns:a16="http://schemas.microsoft.com/office/drawing/2014/main" id="{6150EF4A-3C68-5B5D-F5B9-C785B3F5875A}"/>
                </a:ext>
              </a:extLst>
            </xdr:cNvPr>
            <xdr:cNvSpPr>
              <a:spLocks noChangeShapeType="1"/>
            </xdr:cNvSpPr>
          </xdr:nvSpPr>
          <xdr:spPr bwMode="auto">
            <a:xfrm>
              <a:off x="346"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776" name="Line 9">
              <a:extLst>
                <a:ext uri="{FF2B5EF4-FFF2-40B4-BE49-F238E27FC236}">
                  <a16:creationId xmlns:a16="http://schemas.microsoft.com/office/drawing/2014/main" id="{EF508771-59B4-5408-B9E0-2653EEBBACBE}"/>
                </a:ext>
              </a:extLst>
            </xdr:cNvPr>
            <xdr:cNvSpPr>
              <a:spLocks noChangeShapeType="1"/>
            </xdr:cNvSpPr>
          </xdr:nvSpPr>
          <xdr:spPr bwMode="auto">
            <a:xfrm>
              <a:off x="346" y="215"/>
              <a:ext cx="26"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745" name="Group 10">
            <a:extLst>
              <a:ext uri="{FF2B5EF4-FFF2-40B4-BE49-F238E27FC236}">
                <a16:creationId xmlns:a16="http://schemas.microsoft.com/office/drawing/2014/main" id="{955866EE-FC9C-142C-AE05-C0C20C0B718F}"/>
              </a:ext>
            </a:extLst>
          </xdr:cNvPr>
          <xdr:cNvGrpSpPr>
            <a:grpSpLocks/>
          </xdr:cNvGrpSpPr>
        </xdr:nvGrpSpPr>
        <xdr:grpSpPr bwMode="auto">
          <a:xfrm>
            <a:off x="5005510" y="40913539"/>
            <a:ext cx="348603" cy="53975"/>
            <a:chOff x="406" y="215"/>
            <a:chExt cx="35" cy="2"/>
          </a:xfrm>
        </xdr:grpSpPr>
        <xdr:sp macro="" textlink="">
          <xdr:nvSpPr>
            <xdr:cNvPr id="773" name="Line 11">
              <a:extLst>
                <a:ext uri="{FF2B5EF4-FFF2-40B4-BE49-F238E27FC236}">
                  <a16:creationId xmlns:a16="http://schemas.microsoft.com/office/drawing/2014/main" id="{308FA6DC-0CF1-067D-1075-72B9B66A2A2D}"/>
                </a:ext>
              </a:extLst>
            </xdr:cNvPr>
            <xdr:cNvSpPr>
              <a:spLocks noChangeShapeType="1"/>
            </xdr:cNvSpPr>
          </xdr:nvSpPr>
          <xdr:spPr bwMode="auto">
            <a:xfrm>
              <a:off x="441"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774" name="Line 12">
              <a:extLst>
                <a:ext uri="{FF2B5EF4-FFF2-40B4-BE49-F238E27FC236}">
                  <a16:creationId xmlns:a16="http://schemas.microsoft.com/office/drawing/2014/main" id="{F2D3768C-6D65-02DE-681F-9B9B1683DE8C}"/>
                </a:ext>
              </a:extLst>
            </xdr:cNvPr>
            <xdr:cNvSpPr>
              <a:spLocks noChangeShapeType="1"/>
            </xdr:cNvSpPr>
          </xdr:nvSpPr>
          <xdr:spPr bwMode="auto">
            <a:xfrm>
              <a:off x="406" y="215"/>
              <a:ext cx="3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746" name="Group 13">
            <a:extLst>
              <a:ext uri="{FF2B5EF4-FFF2-40B4-BE49-F238E27FC236}">
                <a16:creationId xmlns:a16="http://schemas.microsoft.com/office/drawing/2014/main" id="{D8D9BCAE-1DCF-09F4-A9C9-C49B56A9617D}"/>
              </a:ext>
            </a:extLst>
          </xdr:cNvPr>
          <xdr:cNvGrpSpPr>
            <a:grpSpLocks/>
          </xdr:cNvGrpSpPr>
        </xdr:nvGrpSpPr>
        <xdr:grpSpPr bwMode="auto">
          <a:xfrm>
            <a:off x="4418503" y="40913539"/>
            <a:ext cx="258962" cy="53975"/>
            <a:chOff x="346" y="215"/>
            <a:chExt cx="26" cy="2"/>
          </a:xfrm>
        </xdr:grpSpPr>
        <xdr:sp macro="" textlink="">
          <xdr:nvSpPr>
            <xdr:cNvPr id="771" name="Line 14">
              <a:extLst>
                <a:ext uri="{FF2B5EF4-FFF2-40B4-BE49-F238E27FC236}">
                  <a16:creationId xmlns:a16="http://schemas.microsoft.com/office/drawing/2014/main" id="{561A4ED4-1B02-A5D4-AE54-9F706358BFB7}"/>
                </a:ext>
              </a:extLst>
            </xdr:cNvPr>
            <xdr:cNvSpPr>
              <a:spLocks noChangeShapeType="1"/>
            </xdr:cNvSpPr>
          </xdr:nvSpPr>
          <xdr:spPr bwMode="auto">
            <a:xfrm>
              <a:off x="346"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772" name="Line 15">
              <a:extLst>
                <a:ext uri="{FF2B5EF4-FFF2-40B4-BE49-F238E27FC236}">
                  <a16:creationId xmlns:a16="http://schemas.microsoft.com/office/drawing/2014/main" id="{1CED8414-6D14-1D93-4FB7-B89E153B2392}"/>
                </a:ext>
              </a:extLst>
            </xdr:cNvPr>
            <xdr:cNvSpPr>
              <a:spLocks noChangeShapeType="1"/>
            </xdr:cNvSpPr>
          </xdr:nvSpPr>
          <xdr:spPr bwMode="auto">
            <a:xfrm>
              <a:off x="346" y="215"/>
              <a:ext cx="26"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747" name="Group 22">
            <a:extLst>
              <a:ext uri="{FF2B5EF4-FFF2-40B4-BE49-F238E27FC236}">
                <a16:creationId xmlns:a16="http://schemas.microsoft.com/office/drawing/2014/main" id="{92AEC927-FC65-BB54-0B5C-DAFEC9F20688}"/>
              </a:ext>
            </a:extLst>
          </xdr:cNvPr>
          <xdr:cNvGrpSpPr>
            <a:grpSpLocks/>
          </xdr:cNvGrpSpPr>
        </xdr:nvGrpSpPr>
        <xdr:grpSpPr bwMode="auto">
          <a:xfrm>
            <a:off x="5913862" y="40913539"/>
            <a:ext cx="89641" cy="53975"/>
            <a:chOff x="616" y="215"/>
            <a:chExt cx="9" cy="2"/>
          </a:xfrm>
        </xdr:grpSpPr>
        <xdr:sp macro="" textlink="">
          <xdr:nvSpPr>
            <xdr:cNvPr id="769" name="Line 23">
              <a:extLst>
                <a:ext uri="{FF2B5EF4-FFF2-40B4-BE49-F238E27FC236}">
                  <a16:creationId xmlns:a16="http://schemas.microsoft.com/office/drawing/2014/main" id="{0F79DCD6-BB94-D075-FDA7-3A3AB628FCB3}"/>
                </a:ext>
              </a:extLst>
            </xdr:cNvPr>
            <xdr:cNvSpPr>
              <a:spLocks noChangeShapeType="1"/>
            </xdr:cNvSpPr>
          </xdr:nvSpPr>
          <xdr:spPr bwMode="auto">
            <a:xfrm>
              <a:off x="625"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770" name="Line 24">
              <a:extLst>
                <a:ext uri="{FF2B5EF4-FFF2-40B4-BE49-F238E27FC236}">
                  <a16:creationId xmlns:a16="http://schemas.microsoft.com/office/drawing/2014/main" id="{F787573B-0B97-E9A8-F887-0E1495E32E57}"/>
                </a:ext>
              </a:extLst>
            </xdr:cNvPr>
            <xdr:cNvSpPr>
              <a:spLocks noChangeShapeType="1"/>
            </xdr:cNvSpPr>
          </xdr:nvSpPr>
          <xdr:spPr bwMode="auto">
            <a:xfrm flipV="1">
              <a:off x="616" y="215"/>
              <a:ext cx="9"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748" name="Group 25">
            <a:extLst>
              <a:ext uri="{FF2B5EF4-FFF2-40B4-BE49-F238E27FC236}">
                <a16:creationId xmlns:a16="http://schemas.microsoft.com/office/drawing/2014/main" id="{B47E67F7-9D6E-BA12-A351-A63F968CC9E6}"/>
              </a:ext>
            </a:extLst>
          </xdr:cNvPr>
          <xdr:cNvGrpSpPr>
            <a:grpSpLocks/>
          </xdr:cNvGrpSpPr>
        </xdr:nvGrpSpPr>
        <xdr:grpSpPr bwMode="auto">
          <a:xfrm>
            <a:off x="5517419" y="40913540"/>
            <a:ext cx="89641" cy="53975"/>
            <a:chOff x="579" y="215"/>
            <a:chExt cx="9" cy="2"/>
          </a:xfrm>
        </xdr:grpSpPr>
        <xdr:sp macro="" textlink="">
          <xdr:nvSpPr>
            <xdr:cNvPr id="767" name="Line 26">
              <a:extLst>
                <a:ext uri="{FF2B5EF4-FFF2-40B4-BE49-F238E27FC236}">
                  <a16:creationId xmlns:a16="http://schemas.microsoft.com/office/drawing/2014/main" id="{74597374-7FDB-DED3-D984-B4947013C412}"/>
                </a:ext>
              </a:extLst>
            </xdr:cNvPr>
            <xdr:cNvSpPr>
              <a:spLocks noChangeShapeType="1"/>
            </xdr:cNvSpPr>
          </xdr:nvSpPr>
          <xdr:spPr bwMode="auto">
            <a:xfrm>
              <a:off x="579"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768" name="Line 27">
              <a:extLst>
                <a:ext uri="{FF2B5EF4-FFF2-40B4-BE49-F238E27FC236}">
                  <a16:creationId xmlns:a16="http://schemas.microsoft.com/office/drawing/2014/main" id="{944DC55E-F6A3-C444-D62D-C8570EA0B721}"/>
                </a:ext>
              </a:extLst>
            </xdr:cNvPr>
            <xdr:cNvSpPr>
              <a:spLocks noChangeShapeType="1"/>
            </xdr:cNvSpPr>
          </xdr:nvSpPr>
          <xdr:spPr bwMode="auto">
            <a:xfrm flipV="1">
              <a:off x="579" y="215"/>
              <a:ext cx="9"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749" name="Group 28">
            <a:extLst>
              <a:ext uri="{FF2B5EF4-FFF2-40B4-BE49-F238E27FC236}">
                <a16:creationId xmlns:a16="http://schemas.microsoft.com/office/drawing/2014/main" id="{52A8AE7C-29EC-218C-FCDD-BA056DE602F7}"/>
              </a:ext>
            </a:extLst>
          </xdr:cNvPr>
          <xdr:cNvGrpSpPr>
            <a:grpSpLocks/>
          </xdr:cNvGrpSpPr>
        </xdr:nvGrpSpPr>
        <xdr:grpSpPr bwMode="auto">
          <a:xfrm>
            <a:off x="6122527" y="40913539"/>
            <a:ext cx="89641" cy="53975"/>
            <a:chOff x="579" y="215"/>
            <a:chExt cx="9" cy="2"/>
          </a:xfrm>
        </xdr:grpSpPr>
        <xdr:sp macro="" textlink="">
          <xdr:nvSpPr>
            <xdr:cNvPr id="765" name="Line 29">
              <a:extLst>
                <a:ext uri="{FF2B5EF4-FFF2-40B4-BE49-F238E27FC236}">
                  <a16:creationId xmlns:a16="http://schemas.microsoft.com/office/drawing/2014/main" id="{DF4EF979-9AA7-3906-51A1-91E4641B92D8}"/>
                </a:ext>
              </a:extLst>
            </xdr:cNvPr>
            <xdr:cNvSpPr>
              <a:spLocks noChangeShapeType="1"/>
            </xdr:cNvSpPr>
          </xdr:nvSpPr>
          <xdr:spPr bwMode="auto">
            <a:xfrm>
              <a:off x="579"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766" name="Line 30">
              <a:extLst>
                <a:ext uri="{FF2B5EF4-FFF2-40B4-BE49-F238E27FC236}">
                  <a16:creationId xmlns:a16="http://schemas.microsoft.com/office/drawing/2014/main" id="{5AB15230-F605-AEC1-8289-F81A4787B597}"/>
                </a:ext>
              </a:extLst>
            </xdr:cNvPr>
            <xdr:cNvSpPr>
              <a:spLocks noChangeShapeType="1"/>
            </xdr:cNvSpPr>
          </xdr:nvSpPr>
          <xdr:spPr bwMode="auto">
            <a:xfrm flipV="1">
              <a:off x="579" y="215"/>
              <a:ext cx="9"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750" name="Group 31">
            <a:extLst>
              <a:ext uri="{FF2B5EF4-FFF2-40B4-BE49-F238E27FC236}">
                <a16:creationId xmlns:a16="http://schemas.microsoft.com/office/drawing/2014/main" id="{16FFC55A-CC87-31A7-6E70-50CEBCB6BF6A}"/>
              </a:ext>
            </a:extLst>
          </xdr:cNvPr>
          <xdr:cNvGrpSpPr>
            <a:grpSpLocks/>
          </xdr:cNvGrpSpPr>
        </xdr:nvGrpSpPr>
        <xdr:grpSpPr bwMode="auto">
          <a:xfrm>
            <a:off x="6519844" y="40919889"/>
            <a:ext cx="89641" cy="53975"/>
            <a:chOff x="616" y="215"/>
            <a:chExt cx="9" cy="2"/>
          </a:xfrm>
        </xdr:grpSpPr>
        <xdr:sp macro="" textlink="">
          <xdr:nvSpPr>
            <xdr:cNvPr id="763" name="Line 32">
              <a:extLst>
                <a:ext uri="{FF2B5EF4-FFF2-40B4-BE49-F238E27FC236}">
                  <a16:creationId xmlns:a16="http://schemas.microsoft.com/office/drawing/2014/main" id="{9E55CBF7-B952-B4B3-FE72-3753A38F21B6}"/>
                </a:ext>
              </a:extLst>
            </xdr:cNvPr>
            <xdr:cNvSpPr>
              <a:spLocks noChangeShapeType="1"/>
            </xdr:cNvSpPr>
          </xdr:nvSpPr>
          <xdr:spPr bwMode="auto">
            <a:xfrm>
              <a:off x="625"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764" name="Line 33">
              <a:extLst>
                <a:ext uri="{FF2B5EF4-FFF2-40B4-BE49-F238E27FC236}">
                  <a16:creationId xmlns:a16="http://schemas.microsoft.com/office/drawing/2014/main" id="{D32C272A-EC96-E9F1-EF2A-93AF94AF7525}"/>
                </a:ext>
              </a:extLst>
            </xdr:cNvPr>
            <xdr:cNvSpPr>
              <a:spLocks noChangeShapeType="1"/>
            </xdr:cNvSpPr>
          </xdr:nvSpPr>
          <xdr:spPr bwMode="auto">
            <a:xfrm flipV="1">
              <a:off x="616" y="215"/>
              <a:ext cx="9"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751" name="Group 34">
            <a:extLst>
              <a:ext uri="{FF2B5EF4-FFF2-40B4-BE49-F238E27FC236}">
                <a16:creationId xmlns:a16="http://schemas.microsoft.com/office/drawing/2014/main" id="{0BD1A9DD-E3FA-A814-966E-62935A3F4925}"/>
              </a:ext>
            </a:extLst>
          </xdr:cNvPr>
          <xdr:cNvGrpSpPr>
            <a:grpSpLocks/>
          </xdr:cNvGrpSpPr>
        </xdr:nvGrpSpPr>
        <xdr:grpSpPr bwMode="auto">
          <a:xfrm>
            <a:off x="7108800" y="40913539"/>
            <a:ext cx="39840" cy="53975"/>
            <a:chOff x="870" y="215"/>
            <a:chExt cx="4" cy="2"/>
          </a:xfrm>
        </xdr:grpSpPr>
        <xdr:sp macro="" textlink="">
          <xdr:nvSpPr>
            <xdr:cNvPr id="761" name="Line 35">
              <a:extLst>
                <a:ext uri="{FF2B5EF4-FFF2-40B4-BE49-F238E27FC236}">
                  <a16:creationId xmlns:a16="http://schemas.microsoft.com/office/drawing/2014/main" id="{CFE08E62-8B06-D2ED-F5FC-EC1B9E456747}"/>
                </a:ext>
              </a:extLst>
            </xdr:cNvPr>
            <xdr:cNvSpPr>
              <a:spLocks noChangeShapeType="1"/>
            </xdr:cNvSpPr>
          </xdr:nvSpPr>
          <xdr:spPr bwMode="auto">
            <a:xfrm>
              <a:off x="874"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762" name="Line 36">
              <a:extLst>
                <a:ext uri="{FF2B5EF4-FFF2-40B4-BE49-F238E27FC236}">
                  <a16:creationId xmlns:a16="http://schemas.microsoft.com/office/drawing/2014/main" id="{EBB17606-C045-73B6-3251-BED4C117D49C}"/>
                </a:ext>
              </a:extLst>
            </xdr:cNvPr>
            <xdr:cNvSpPr>
              <a:spLocks noChangeShapeType="1"/>
            </xdr:cNvSpPr>
          </xdr:nvSpPr>
          <xdr:spPr bwMode="auto">
            <a:xfrm flipV="1">
              <a:off x="870" y="215"/>
              <a:ext cx="4"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752" name="Group 37">
            <a:extLst>
              <a:ext uri="{FF2B5EF4-FFF2-40B4-BE49-F238E27FC236}">
                <a16:creationId xmlns:a16="http://schemas.microsoft.com/office/drawing/2014/main" id="{E27DF4B7-6FB7-B367-C18D-04E5889F7613}"/>
              </a:ext>
            </a:extLst>
          </xdr:cNvPr>
          <xdr:cNvGrpSpPr>
            <a:grpSpLocks/>
          </xdr:cNvGrpSpPr>
        </xdr:nvGrpSpPr>
        <xdr:grpSpPr bwMode="auto">
          <a:xfrm>
            <a:off x="6792631" y="40913539"/>
            <a:ext cx="39840" cy="53975"/>
            <a:chOff x="818" y="215"/>
            <a:chExt cx="4" cy="2"/>
          </a:xfrm>
        </xdr:grpSpPr>
        <xdr:sp macro="" textlink="">
          <xdr:nvSpPr>
            <xdr:cNvPr id="759" name="Line 38">
              <a:extLst>
                <a:ext uri="{FF2B5EF4-FFF2-40B4-BE49-F238E27FC236}">
                  <a16:creationId xmlns:a16="http://schemas.microsoft.com/office/drawing/2014/main" id="{FFC617E1-0BAD-E2B4-29D1-2D8B2D37D970}"/>
                </a:ext>
              </a:extLst>
            </xdr:cNvPr>
            <xdr:cNvSpPr>
              <a:spLocks noChangeShapeType="1"/>
            </xdr:cNvSpPr>
          </xdr:nvSpPr>
          <xdr:spPr bwMode="auto">
            <a:xfrm>
              <a:off x="818"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760" name="Line 39">
              <a:extLst>
                <a:ext uri="{FF2B5EF4-FFF2-40B4-BE49-F238E27FC236}">
                  <a16:creationId xmlns:a16="http://schemas.microsoft.com/office/drawing/2014/main" id="{3D3D2394-2E62-80B1-EDB9-0B5BF009DB59}"/>
                </a:ext>
              </a:extLst>
            </xdr:cNvPr>
            <xdr:cNvSpPr>
              <a:spLocks noChangeShapeType="1"/>
            </xdr:cNvSpPr>
          </xdr:nvSpPr>
          <xdr:spPr bwMode="auto">
            <a:xfrm flipV="1">
              <a:off x="818" y="215"/>
              <a:ext cx="4"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753" name="Group 37">
            <a:extLst>
              <a:ext uri="{FF2B5EF4-FFF2-40B4-BE49-F238E27FC236}">
                <a16:creationId xmlns:a16="http://schemas.microsoft.com/office/drawing/2014/main" id="{5A50EE12-D5A7-D0F1-B28D-5B9C60636EB2}"/>
              </a:ext>
            </a:extLst>
          </xdr:cNvPr>
          <xdr:cNvGrpSpPr>
            <a:grpSpLocks/>
          </xdr:cNvGrpSpPr>
        </xdr:nvGrpSpPr>
        <xdr:grpSpPr bwMode="auto">
          <a:xfrm>
            <a:off x="7272780" y="40913539"/>
            <a:ext cx="39840" cy="53975"/>
            <a:chOff x="818" y="215"/>
            <a:chExt cx="4" cy="2"/>
          </a:xfrm>
        </xdr:grpSpPr>
        <xdr:sp macro="" textlink="">
          <xdr:nvSpPr>
            <xdr:cNvPr id="757" name="Line 38">
              <a:extLst>
                <a:ext uri="{FF2B5EF4-FFF2-40B4-BE49-F238E27FC236}">
                  <a16:creationId xmlns:a16="http://schemas.microsoft.com/office/drawing/2014/main" id="{A61DC393-C479-79B1-FBE2-3F2EC8FA1875}"/>
                </a:ext>
              </a:extLst>
            </xdr:cNvPr>
            <xdr:cNvSpPr>
              <a:spLocks noChangeShapeType="1"/>
            </xdr:cNvSpPr>
          </xdr:nvSpPr>
          <xdr:spPr bwMode="auto">
            <a:xfrm>
              <a:off x="818"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758" name="Line 39">
              <a:extLst>
                <a:ext uri="{FF2B5EF4-FFF2-40B4-BE49-F238E27FC236}">
                  <a16:creationId xmlns:a16="http://schemas.microsoft.com/office/drawing/2014/main" id="{7598D623-4487-43F6-975B-748C41F70340}"/>
                </a:ext>
              </a:extLst>
            </xdr:cNvPr>
            <xdr:cNvSpPr>
              <a:spLocks noChangeShapeType="1"/>
            </xdr:cNvSpPr>
          </xdr:nvSpPr>
          <xdr:spPr bwMode="auto">
            <a:xfrm flipV="1">
              <a:off x="818" y="215"/>
              <a:ext cx="4"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754" name="Group 34">
            <a:extLst>
              <a:ext uri="{FF2B5EF4-FFF2-40B4-BE49-F238E27FC236}">
                <a16:creationId xmlns:a16="http://schemas.microsoft.com/office/drawing/2014/main" id="{B21BC1AF-DA31-7FCE-85E2-F314527749DA}"/>
              </a:ext>
            </a:extLst>
          </xdr:cNvPr>
          <xdr:cNvGrpSpPr>
            <a:grpSpLocks/>
          </xdr:cNvGrpSpPr>
        </xdr:nvGrpSpPr>
        <xdr:grpSpPr bwMode="auto">
          <a:xfrm>
            <a:off x="7847590" y="40919890"/>
            <a:ext cx="39840" cy="53975"/>
            <a:chOff x="870" y="215"/>
            <a:chExt cx="4" cy="2"/>
          </a:xfrm>
        </xdr:grpSpPr>
        <xdr:sp macro="" textlink="">
          <xdr:nvSpPr>
            <xdr:cNvPr id="755" name="Line 35">
              <a:extLst>
                <a:ext uri="{FF2B5EF4-FFF2-40B4-BE49-F238E27FC236}">
                  <a16:creationId xmlns:a16="http://schemas.microsoft.com/office/drawing/2014/main" id="{3CB98923-11B1-CB87-4BEE-7EBFADB06A95}"/>
                </a:ext>
              </a:extLst>
            </xdr:cNvPr>
            <xdr:cNvSpPr>
              <a:spLocks noChangeShapeType="1"/>
            </xdr:cNvSpPr>
          </xdr:nvSpPr>
          <xdr:spPr bwMode="auto">
            <a:xfrm>
              <a:off x="874"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756" name="Line 36">
              <a:extLst>
                <a:ext uri="{FF2B5EF4-FFF2-40B4-BE49-F238E27FC236}">
                  <a16:creationId xmlns:a16="http://schemas.microsoft.com/office/drawing/2014/main" id="{31B19E55-F9E0-3FF4-B9B2-071B16F3304D}"/>
                </a:ext>
              </a:extLst>
            </xdr:cNvPr>
            <xdr:cNvSpPr>
              <a:spLocks noChangeShapeType="1"/>
            </xdr:cNvSpPr>
          </xdr:nvSpPr>
          <xdr:spPr bwMode="auto">
            <a:xfrm flipV="1">
              <a:off x="870" y="215"/>
              <a:ext cx="4"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clientData/>
  </xdr:twoCellAnchor>
  <xdr:twoCellAnchor>
    <xdr:from>
      <xdr:col>4</xdr:col>
      <xdr:colOff>161195</xdr:colOff>
      <xdr:row>119</xdr:row>
      <xdr:rowOff>58616</xdr:rowOff>
    </xdr:from>
    <xdr:to>
      <xdr:col>11</xdr:col>
      <xdr:colOff>570523</xdr:colOff>
      <xdr:row>119</xdr:row>
      <xdr:rowOff>123705</xdr:rowOff>
    </xdr:to>
    <xdr:grpSp>
      <xdr:nvGrpSpPr>
        <xdr:cNvPr id="779" name="Group 778">
          <a:extLst>
            <a:ext uri="{FF2B5EF4-FFF2-40B4-BE49-F238E27FC236}">
              <a16:creationId xmlns:a16="http://schemas.microsoft.com/office/drawing/2014/main" id="{D89D1EC9-0026-424B-82BD-93CC9DE20926}"/>
            </a:ext>
          </a:extLst>
        </xdr:cNvPr>
        <xdr:cNvGrpSpPr/>
      </xdr:nvGrpSpPr>
      <xdr:grpSpPr>
        <a:xfrm>
          <a:off x="3180620" y="15908216"/>
          <a:ext cx="4676528" cy="65089"/>
          <a:chOff x="3179884" y="40913538"/>
          <a:chExt cx="4707546" cy="60327"/>
        </a:xfrm>
      </xdr:grpSpPr>
      <xdr:grpSp>
        <xdr:nvGrpSpPr>
          <xdr:cNvPr id="780" name="Group 4">
            <a:extLst>
              <a:ext uri="{FF2B5EF4-FFF2-40B4-BE49-F238E27FC236}">
                <a16:creationId xmlns:a16="http://schemas.microsoft.com/office/drawing/2014/main" id="{F4B219F1-89BF-05A2-B80C-32B8C296B227}"/>
              </a:ext>
            </a:extLst>
          </xdr:cNvPr>
          <xdr:cNvGrpSpPr>
            <a:grpSpLocks/>
          </xdr:cNvGrpSpPr>
        </xdr:nvGrpSpPr>
        <xdr:grpSpPr bwMode="auto">
          <a:xfrm>
            <a:off x="3822239" y="40913539"/>
            <a:ext cx="348603" cy="53975"/>
            <a:chOff x="406" y="215"/>
            <a:chExt cx="35" cy="2"/>
          </a:xfrm>
        </xdr:grpSpPr>
        <xdr:sp macro="" textlink="">
          <xdr:nvSpPr>
            <xdr:cNvPr id="814" name="Line 5">
              <a:extLst>
                <a:ext uri="{FF2B5EF4-FFF2-40B4-BE49-F238E27FC236}">
                  <a16:creationId xmlns:a16="http://schemas.microsoft.com/office/drawing/2014/main" id="{B3F3743C-99B2-ABEC-CD09-5680A4A15D91}"/>
                </a:ext>
              </a:extLst>
            </xdr:cNvPr>
            <xdr:cNvSpPr>
              <a:spLocks noChangeShapeType="1"/>
            </xdr:cNvSpPr>
          </xdr:nvSpPr>
          <xdr:spPr bwMode="auto">
            <a:xfrm>
              <a:off x="441"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815" name="Line 6">
              <a:extLst>
                <a:ext uri="{FF2B5EF4-FFF2-40B4-BE49-F238E27FC236}">
                  <a16:creationId xmlns:a16="http://schemas.microsoft.com/office/drawing/2014/main" id="{9A46F16A-25C8-A806-47F6-7217F057DD86}"/>
                </a:ext>
              </a:extLst>
            </xdr:cNvPr>
            <xdr:cNvSpPr>
              <a:spLocks noChangeShapeType="1"/>
            </xdr:cNvSpPr>
          </xdr:nvSpPr>
          <xdr:spPr bwMode="auto">
            <a:xfrm>
              <a:off x="406" y="215"/>
              <a:ext cx="3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781" name="Group 7">
            <a:extLst>
              <a:ext uri="{FF2B5EF4-FFF2-40B4-BE49-F238E27FC236}">
                <a16:creationId xmlns:a16="http://schemas.microsoft.com/office/drawing/2014/main" id="{51F91BAF-BC68-6BD0-2477-94BB1198EDF0}"/>
              </a:ext>
            </a:extLst>
          </xdr:cNvPr>
          <xdr:cNvGrpSpPr>
            <a:grpSpLocks/>
          </xdr:cNvGrpSpPr>
        </xdr:nvGrpSpPr>
        <xdr:grpSpPr bwMode="auto">
          <a:xfrm>
            <a:off x="3179884" y="40913538"/>
            <a:ext cx="258962" cy="53975"/>
            <a:chOff x="346" y="215"/>
            <a:chExt cx="26" cy="2"/>
          </a:xfrm>
        </xdr:grpSpPr>
        <xdr:sp macro="" textlink="">
          <xdr:nvSpPr>
            <xdr:cNvPr id="812" name="Line 8">
              <a:extLst>
                <a:ext uri="{FF2B5EF4-FFF2-40B4-BE49-F238E27FC236}">
                  <a16:creationId xmlns:a16="http://schemas.microsoft.com/office/drawing/2014/main" id="{1F4C5F9C-29CF-C217-C3DE-4F2A229DB992}"/>
                </a:ext>
              </a:extLst>
            </xdr:cNvPr>
            <xdr:cNvSpPr>
              <a:spLocks noChangeShapeType="1"/>
            </xdr:cNvSpPr>
          </xdr:nvSpPr>
          <xdr:spPr bwMode="auto">
            <a:xfrm>
              <a:off x="346"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813" name="Line 9">
              <a:extLst>
                <a:ext uri="{FF2B5EF4-FFF2-40B4-BE49-F238E27FC236}">
                  <a16:creationId xmlns:a16="http://schemas.microsoft.com/office/drawing/2014/main" id="{13D8E44F-1F50-F522-2C8E-6E4506DF66E1}"/>
                </a:ext>
              </a:extLst>
            </xdr:cNvPr>
            <xdr:cNvSpPr>
              <a:spLocks noChangeShapeType="1"/>
            </xdr:cNvSpPr>
          </xdr:nvSpPr>
          <xdr:spPr bwMode="auto">
            <a:xfrm>
              <a:off x="346" y="215"/>
              <a:ext cx="26"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782" name="Group 10">
            <a:extLst>
              <a:ext uri="{FF2B5EF4-FFF2-40B4-BE49-F238E27FC236}">
                <a16:creationId xmlns:a16="http://schemas.microsoft.com/office/drawing/2014/main" id="{5FCFA002-DA2E-E371-50D5-9E22CB250071}"/>
              </a:ext>
            </a:extLst>
          </xdr:cNvPr>
          <xdr:cNvGrpSpPr>
            <a:grpSpLocks/>
          </xdr:cNvGrpSpPr>
        </xdr:nvGrpSpPr>
        <xdr:grpSpPr bwMode="auto">
          <a:xfrm>
            <a:off x="5005510" y="40913539"/>
            <a:ext cx="348603" cy="53975"/>
            <a:chOff x="406" y="215"/>
            <a:chExt cx="35" cy="2"/>
          </a:xfrm>
        </xdr:grpSpPr>
        <xdr:sp macro="" textlink="">
          <xdr:nvSpPr>
            <xdr:cNvPr id="810" name="Line 11">
              <a:extLst>
                <a:ext uri="{FF2B5EF4-FFF2-40B4-BE49-F238E27FC236}">
                  <a16:creationId xmlns:a16="http://schemas.microsoft.com/office/drawing/2014/main" id="{64A4A17C-09F1-A730-388F-54326883B4B9}"/>
                </a:ext>
              </a:extLst>
            </xdr:cNvPr>
            <xdr:cNvSpPr>
              <a:spLocks noChangeShapeType="1"/>
            </xdr:cNvSpPr>
          </xdr:nvSpPr>
          <xdr:spPr bwMode="auto">
            <a:xfrm>
              <a:off x="441"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811" name="Line 12">
              <a:extLst>
                <a:ext uri="{FF2B5EF4-FFF2-40B4-BE49-F238E27FC236}">
                  <a16:creationId xmlns:a16="http://schemas.microsoft.com/office/drawing/2014/main" id="{7BAB178A-913B-2261-AF2C-4B96BF78CD9A}"/>
                </a:ext>
              </a:extLst>
            </xdr:cNvPr>
            <xdr:cNvSpPr>
              <a:spLocks noChangeShapeType="1"/>
            </xdr:cNvSpPr>
          </xdr:nvSpPr>
          <xdr:spPr bwMode="auto">
            <a:xfrm>
              <a:off x="406" y="215"/>
              <a:ext cx="3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783" name="Group 13">
            <a:extLst>
              <a:ext uri="{FF2B5EF4-FFF2-40B4-BE49-F238E27FC236}">
                <a16:creationId xmlns:a16="http://schemas.microsoft.com/office/drawing/2014/main" id="{F9843AC0-0284-0636-886F-16DD12BE5A6B}"/>
              </a:ext>
            </a:extLst>
          </xdr:cNvPr>
          <xdr:cNvGrpSpPr>
            <a:grpSpLocks/>
          </xdr:cNvGrpSpPr>
        </xdr:nvGrpSpPr>
        <xdr:grpSpPr bwMode="auto">
          <a:xfrm>
            <a:off x="4418503" y="40913539"/>
            <a:ext cx="258962" cy="53975"/>
            <a:chOff x="346" y="215"/>
            <a:chExt cx="26" cy="2"/>
          </a:xfrm>
        </xdr:grpSpPr>
        <xdr:sp macro="" textlink="">
          <xdr:nvSpPr>
            <xdr:cNvPr id="808" name="Line 14">
              <a:extLst>
                <a:ext uri="{FF2B5EF4-FFF2-40B4-BE49-F238E27FC236}">
                  <a16:creationId xmlns:a16="http://schemas.microsoft.com/office/drawing/2014/main" id="{FCEB4726-F89F-C109-D7C6-0FA95C3AE9BD}"/>
                </a:ext>
              </a:extLst>
            </xdr:cNvPr>
            <xdr:cNvSpPr>
              <a:spLocks noChangeShapeType="1"/>
            </xdr:cNvSpPr>
          </xdr:nvSpPr>
          <xdr:spPr bwMode="auto">
            <a:xfrm>
              <a:off x="346"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809" name="Line 15">
              <a:extLst>
                <a:ext uri="{FF2B5EF4-FFF2-40B4-BE49-F238E27FC236}">
                  <a16:creationId xmlns:a16="http://schemas.microsoft.com/office/drawing/2014/main" id="{7900E77D-C5AB-F039-A6FD-2425F599DBF9}"/>
                </a:ext>
              </a:extLst>
            </xdr:cNvPr>
            <xdr:cNvSpPr>
              <a:spLocks noChangeShapeType="1"/>
            </xdr:cNvSpPr>
          </xdr:nvSpPr>
          <xdr:spPr bwMode="auto">
            <a:xfrm>
              <a:off x="346" y="215"/>
              <a:ext cx="26"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784" name="Group 22">
            <a:extLst>
              <a:ext uri="{FF2B5EF4-FFF2-40B4-BE49-F238E27FC236}">
                <a16:creationId xmlns:a16="http://schemas.microsoft.com/office/drawing/2014/main" id="{14B0352C-AC1C-D66F-89AD-B906B07A69DC}"/>
              </a:ext>
            </a:extLst>
          </xdr:cNvPr>
          <xdr:cNvGrpSpPr>
            <a:grpSpLocks/>
          </xdr:cNvGrpSpPr>
        </xdr:nvGrpSpPr>
        <xdr:grpSpPr bwMode="auto">
          <a:xfrm>
            <a:off x="5913862" y="40913539"/>
            <a:ext cx="89641" cy="53975"/>
            <a:chOff x="616" y="215"/>
            <a:chExt cx="9" cy="2"/>
          </a:xfrm>
        </xdr:grpSpPr>
        <xdr:sp macro="" textlink="">
          <xdr:nvSpPr>
            <xdr:cNvPr id="806" name="Line 23">
              <a:extLst>
                <a:ext uri="{FF2B5EF4-FFF2-40B4-BE49-F238E27FC236}">
                  <a16:creationId xmlns:a16="http://schemas.microsoft.com/office/drawing/2014/main" id="{46F51895-3ACE-EB8E-F423-07C355FD3208}"/>
                </a:ext>
              </a:extLst>
            </xdr:cNvPr>
            <xdr:cNvSpPr>
              <a:spLocks noChangeShapeType="1"/>
            </xdr:cNvSpPr>
          </xdr:nvSpPr>
          <xdr:spPr bwMode="auto">
            <a:xfrm>
              <a:off x="625"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807" name="Line 24">
              <a:extLst>
                <a:ext uri="{FF2B5EF4-FFF2-40B4-BE49-F238E27FC236}">
                  <a16:creationId xmlns:a16="http://schemas.microsoft.com/office/drawing/2014/main" id="{506FDCD8-7F31-8E43-3E2C-5C0C28B6BC7D}"/>
                </a:ext>
              </a:extLst>
            </xdr:cNvPr>
            <xdr:cNvSpPr>
              <a:spLocks noChangeShapeType="1"/>
            </xdr:cNvSpPr>
          </xdr:nvSpPr>
          <xdr:spPr bwMode="auto">
            <a:xfrm flipV="1">
              <a:off x="616" y="215"/>
              <a:ext cx="9"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785" name="Group 25">
            <a:extLst>
              <a:ext uri="{FF2B5EF4-FFF2-40B4-BE49-F238E27FC236}">
                <a16:creationId xmlns:a16="http://schemas.microsoft.com/office/drawing/2014/main" id="{528EE80E-6F03-773D-1A9E-33D7267A7627}"/>
              </a:ext>
            </a:extLst>
          </xdr:cNvPr>
          <xdr:cNvGrpSpPr>
            <a:grpSpLocks/>
          </xdr:cNvGrpSpPr>
        </xdr:nvGrpSpPr>
        <xdr:grpSpPr bwMode="auto">
          <a:xfrm>
            <a:off x="5517419" y="40913540"/>
            <a:ext cx="89641" cy="53975"/>
            <a:chOff x="579" y="215"/>
            <a:chExt cx="9" cy="2"/>
          </a:xfrm>
        </xdr:grpSpPr>
        <xdr:sp macro="" textlink="">
          <xdr:nvSpPr>
            <xdr:cNvPr id="804" name="Line 26">
              <a:extLst>
                <a:ext uri="{FF2B5EF4-FFF2-40B4-BE49-F238E27FC236}">
                  <a16:creationId xmlns:a16="http://schemas.microsoft.com/office/drawing/2014/main" id="{23DC5CBC-B936-DEEC-97A8-71CEA8724715}"/>
                </a:ext>
              </a:extLst>
            </xdr:cNvPr>
            <xdr:cNvSpPr>
              <a:spLocks noChangeShapeType="1"/>
            </xdr:cNvSpPr>
          </xdr:nvSpPr>
          <xdr:spPr bwMode="auto">
            <a:xfrm>
              <a:off x="579"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805" name="Line 27">
              <a:extLst>
                <a:ext uri="{FF2B5EF4-FFF2-40B4-BE49-F238E27FC236}">
                  <a16:creationId xmlns:a16="http://schemas.microsoft.com/office/drawing/2014/main" id="{3733DCB8-2EA8-6AFB-5F0C-11A4ACB6AE73}"/>
                </a:ext>
              </a:extLst>
            </xdr:cNvPr>
            <xdr:cNvSpPr>
              <a:spLocks noChangeShapeType="1"/>
            </xdr:cNvSpPr>
          </xdr:nvSpPr>
          <xdr:spPr bwMode="auto">
            <a:xfrm flipV="1">
              <a:off x="579" y="215"/>
              <a:ext cx="9"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786" name="Group 28">
            <a:extLst>
              <a:ext uri="{FF2B5EF4-FFF2-40B4-BE49-F238E27FC236}">
                <a16:creationId xmlns:a16="http://schemas.microsoft.com/office/drawing/2014/main" id="{409BEEFB-A0F4-6C7B-11DD-8ECE85292969}"/>
              </a:ext>
            </a:extLst>
          </xdr:cNvPr>
          <xdr:cNvGrpSpPr>
            <a:grpSpLocks/>
          </xdr:cNvGrpSpPr>
        </xdr:nvGrpSpPr>
        <xdr:grpSpPr bwMode="auto">
          <a:xfrm>
            <a:off x="6122527" y="40913539"/>
            <a:ext cx="89641" cy="53975"/>
            <a:chOff x="579" y="215"/>
            <a:chExt cx="9" cy="2"/>
          </a:xfrm>
        </xdr:grpSpPr>
        <xdr:sp macro="" textlink="">
          <xdr:nvSpPr>
            <xdr:cNvPr id="802" name="Line 29">
              <a:extLst>
                <a:ext uri="{FF2B5EF4-FFF2-40B4-BE49-F238E27FC236}">
                  <a16:creationId xmlns:a16="http://schemas.microsoft.com/office/drawing/2014/main" id="{B2997EC5-A061-ED88-E151-8372BD622934}"/>
                </a:ext>
              </a:extLst>
            </xdr:cNvPr>
            <xdr:cNvSpPr>
              <a:spLocks noChangeShapeType="1"/>
            </xdr:cNvSpPr>
          </xdr:nvSpPr>
          <xdr:spPr bwMode="auto">
            <a:xfrm>
              <a:off x="579"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803" name="Line 30">
              <a:extLst>
                <a:ext uri="{FF2B5EF4-FFF2-40B4-BE49-F238E27FC236}">
                  <a16:creationId xmlns:a16="http://schemas.microsoft.com/office/drawing/2014/main" id="{4BC4B831-D0EB-71C9-2FF2-7DFA7FC1D67B}"/>
                </a:ext>
              </a:extLst>
            </xdr:cNvPr>
            <xdr:cNvSpPr>
              <a:spLocks noChangeShapeType="1"/>
            </xdr:cNvSpPr>
          </xdr:nvSpPr>
          <xdr:spPr bwMode="auto">
            <a:xfrm flipV="1">
              <a:off x="579" y="215"/>
              <a:ext cx="9"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787" name="Group 31">
            <a:extLst>
              <a:ext uri="{FF2B5EF4-FFF2-40B4-BE49-F238E27FC236}">
                <a16:creationId xmlns:a16="http://schemas.microsoft.com/office/drawing/2014/main" id="{50A5D778-5354-9A6C-32EF-760A81619522}"/>
              </a:ext>
            </a:extLst>
          </xdr:cNvPr>
          <xdr:cNvGrpSpPr>
            <a:grpSpLocks/>
          </xdr:cNvGrpSpPr>
        </xdr:nvGrpSpPr>
        <xdr:grpSpPr bwMode="auto">
          <a:xfrm>
            <a:off x="6519844" y="40919889"/>
            <a:ext cx="89641" cy="53975"/>
            <a:chOff x="616" y="215"/>
            <a:chExt cx="9" cy="2"/>
          </a:xfrm>
        </xdr:grpSpPr>
        <xdr:sp macro="" textlink="">
          <xdr:nvSpPr>
            <xdr:cNvPr id="800" name="Line 32">
              <a:extLst>
                <a:ext uri="{FF2B5EF4-FFF2-40B4-BE49-F238E27FC236}">
                  <a16:creationId xmlns:a16="http://schemas.microsoft.com/office/drawing/2014/main" id="{77B99EE1-0123-BC42-985E-5E680FF5C549}"/>
                </a:ext>
              </a:extLst>
            </xdr:cNvPr>
            <xdr:cNvSpPr>
              <a:spLocks noChangeShapeType="1"/>
            </xdr:cNvSpPr>
          </xdr:nvSpPr>
          <xdr:spPr bwMode="auto">
            <a:xfrm>
              <a:off x="625"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801" name="Line 33">
              <a:extLst>
                <a:ext uri="{FF2B5EF4-FFF2-40B4-BE49-F238E27FC236}">
                  <a16:creationId xmlns:a16="http://schemas.microsoft.com/office/drawing/2014/main" id="{028C4EA6-670F-7749-0ADD-11E72FF9C292}"/>
                </a:ext>
              </a:extLst>
            </xdr:cNvPr>
            <xdr:cNvSpPr>
              <a:spLocks noChangeShapeType="1"/>
            </xdr:cNvSpPr>
          </xdr:nvSpPr>
          <xdr:spPr bwMode="auto">
            <a:xfrm flipV="1">
              <a:off x="616" y="215"/>
              <a:ext cx="9"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788" name="Group 34">
            <a:extLst>
              <a:ext uri="{FF2B5EF4-FFF2-40B4-BE49-F238E27FC236}">
                <a16:creationId xmlns:a16="http://schemas.microsoft.com/office/drawing/2014/main" id="{3FD22B38-8E68-F1DD-E0E5-0E87DA89C24A}"/>
              </a:ext>
            </a:extLst>
          </xdr:cNvPr>
          <xdr:cNvGrpSpPr>
            <a:grpSpLocks/>
          </xdr:cNvGrpSpPr>
        </xdr:nvGrpSpPr>
        <xdr:grpSpPr bwMode="auto">
          <a:xfrm>
            <a:off x="7108800" y="40913539"/>
            <a:ext cx="39840" cy="53975"/>
            <a:chOff x="870" y="215"/>
            <a:chExt cx="4" cy="2"/>
          </a:xfrm>
        </xdr:grpSpPr>
        <xdr:sp macro="" textlink="">
          <xdr:nvSpPr>
            <xdr:cNvPr id="798" name="Line 35">
              <a:extLst>
                <a:ext uri="{FF2B5EF4-FFF2-40B4-BE49-F238E27FC236}">
                  <a16:creationId xmlns:a16="http://schemas.microsoft.com/office/drawing/2014/main" id="{8BFFBAE2-7D24-BFA3-1DE4-7A74B29810E7}"/>
                </a:ext>
              </a:extLst>
            </xdr:cNvPr>
            <xdr:cNvSpPr>
              <a:spLocks noChangeShapeType="1"/>
            </xdr:cNvSpPr>
          </xdr:nvSpPr>
          <xdr:spPr bwMode="auto">
            <a:xfrm>
              <a:off x="874"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799" name="Line 36">
              <a:extLst>
                <a:ext uri="{FF2B5EF4-FFF2-40B4-BE49-F238E27FC236}">
                  <a16:creationId xmlns:a16="http://schemas.microsoft.com/office/drawing/2014/main" id="{73C5DD7C-4AD5-27FE-DD8B-3BA59BC798A2}"/>
                </a:ext>
              </a:extLst>
            </xdr:cNvPr>
            <xdr:cNvSpPr>
              <a:spLocks noChangeShapeType="1"/>
            </xdr:cNvSpPr>
          </xdr:nvSpPr>
          <xdr:spPr bwMode="auto">
            <a:xfrm flipV="1">
              <a:off x="870" y="215"/>
              <a:ext cx="4"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789" name="Group 37">
            <a:extLst>
              <a:ext uri="{FF2B5EF4-FFF2-40B4-BE49-F238E27FC236}">
                <a16:creationId xmlns:a16="http://schemas.microsoft.com/office/drawing/2014/main" id="{5C2E8C97-9F1A-10F1-EB76-FD21978314D0}"/>
              </a:ext>
            </a:extLst>
          </xdr:cNvPr>
          <xdr:cNvGrpSpPr>
            <a:grpSpLocks/>
          </xdr:cNvGrpSpPr>
        </xdr:nvGrpSpPr>
        <xdr:grpSpPr bwMode="auto">
          <a:xfrm>
            <a:off x="6792631" y="40913539"/>
            <a:ext cx="39840" cy="53975"/>
            <a:chOff x="818" y="215"/>
            <a:chExt cx="4" cy="2"/>
          </a:xfrm>
        </xdr:grpSpPr>
        <xdr:sp macro="" textlink="">
          <xdr:nvSpPr>
            <xdr:cNvPr id="796" name="Line 38">
              <a:extLst>
                <a:ext uri="{FF2B5EF4-FFF2-40B4-BE49-F238E27FC236}">
                  <a16:creationId xmlns:a16="http://schemas.microsoft.com/office/drawing/2014/main" id="{ADBFD8B9-D31A-0FF3-C29F-8C45C723E2F5}"/>
                </a:ext>
              </a:extLst>
            </xdr:cNvPr>
            <xdr:cNvSpPr>
              <a:spLocks noChangeShapeType="1"/>
            </xdr:cNvSpPr>
          </xdr:nvSpPr>
          <xdr:spPr bwMode="auto">
            <a:xfrm>
              <a:off x="818"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797" name="Line 39">
              <a:extLst>
                <a:ext uri="{FF2B5EF4-FFF2-40B4-BE49-F238E27FC236}">
                  <a16:creationId xmlns:a16="http://schemas.microsoft.com/office/drawing/2014/main" id="{3CA27818-C4ED-28AD-8855-391DEAE88EDB}"/>
                </a:ext>
              </a:extLst>
            </xdr:cNvPr>
            <xdr:cNvSpPr>
              <a:spLocks noChangeShapeType="1"/>
            </xdr:cNvSpPr>
          </xdr:nvSpPr>
          <xdr:spPr bwMode="auto">
            <a:xfrm flipV="1">
              <a:off x="818" y="215"/>
              <a:ext cx="4"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790" name="Group 37">
            <a:extLst>
              <a:ext uri="{FF2B5EF4-FFF2-40B4-BE49-F238E27FC236}">
                <a16:creationId xmlns:a16="http://schemas.microsoft.com/office/drawing/2014/main" id="{54AB911C-D5D7-12E6-906A-CF11F607A964}"/>
              </a:ext>
            </a:extLst>
          </xdr:cNvPr>
          <xdr:cNvGrpSpPr>
            <a:grpSpLocks/>
          </xdr:cNvGrpSpPr>
        </xdr:nvGrpSpPr>
        <xdr:grpSpPr bwMode="auto">
          <a:xfrm>
            <a:off x="7272780" y="40913539"/>
            <a:ext cx="39840" cy="53975"/>
            <a:chOff x="818" y="215"/>
            <a:chExt cx="4" cy="2"/>
          </a:xfrm>
        </xdr:grpSpPr>
        <xdr:sp macro="" textlink="">
          <xdr:nvSpPr>
            <xdr:cNvPr id="794" name="Line 38">
              <a:extLst>
                <a:ext uri="{FF2B5EF4-FFF2-40B4-BE49-F238E27FC236}">
                  <a16:creationId xmlns:a16="http://schemas.microsoft.com/office/drawing/2014/main" id="{D701CE98-F18C-2CD0-9FC4-59741B478D15}"/>
                </a:ext>
              </a:extLst>
            </xdr:cNvPr>
            <xdr:cNvSpPr>
              <a:spLocks noChangeShapeType="1"/>
            </xdr:cNvSpPr>
          </xdr:nvSpPr>
          <xdr:spPr bwMode="auto">
            <a:xfrm>
              <a:off x="818"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795" name="Line 39">
              <a:extLst>
                <a:ext uri="{FF2B5EF4-FFF2-40B4-BE49-F238E27FC236}">
                  <a16:creationId xmlns:a16="http://schemas.microsoft.com/office/drawing/2014/main" id="{1DAD084B-4C04-2886-EB5A-6BAF9141A4BD}"/>
                </a:ext>
              </a:extLst>
            </xdr:cNvPr>
            <xdr:cNvSpPr>
              <a:spLocks noChangeShapeType="1"/>
            </xdr:cNvSpPr>
          </xdr:nvSpPr>
          <xdr:spPr bwMode="auto">
            <a:xfrm flipV="1">
              <a:off x="818" y="215"/>
              <a:ext cx="4"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791" name="Group 34">
            <a:extLst>
              <a:ext uri="{FF2B5EF4-FFF2-40B4-BE49-F238E27FC236}">
                <a16:creationId xmlns:a16="http://schemas.microsoft.com/office/drawing/2014/main" id="{C1F9DA3F-AE79-A116-59A2-C0075D018A7F}"/>
              </a:ext>
            </a:extLst>
          </xdr:cNvPr>
          <xdr:cNvGrpSpPr>
            <a:grpSpLocks/>
          </xdr:cNvGrpSpPr>
        </xdr:nvGrpSpPr>
        <xdr:grpSpPr bwMode="auto">
          <a:xfrm>
            <a:off x="7847590" y="40919890"/>
            <a:ext cx="39840" cy="53975"/>
            <a:chOff x="870" y="215"/>
            <a:chExt cx="4" cy="2"/>
          </a:xfrm>
        </xdr:grpSpPr>
        <xdr:sp macro="" textlink="">
          <xdr:nvSpPr>
            <xdr:cNvPr id="792" name="Line 35">
              <a:extLst>
                <a:ext uri="{FF2B5EF4-FFF2-40B4-BE49-F238E27FC236}">
                  <a16:creationId xmlns:a16="http://schemas.microsoft.com/office/drawing/2014/main" id="{0E1D84F2-81DD-F8AC-460D-A9B8FC03A38B}"/>
                </a:ext>
              </a:extLst>
            </xdr:cNvPr>
            <xdr:cNvSpPr>
              <a:spLocks noChangeShapeType="1"/>
            </xdr:cNvSpPr>
          </xdr:nvSpPr>
          <xdr:spPr bwMode="auto">
            <a:xfrm>
              <a:off x="874"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793" name="Line 36">
              <a:extLst>
                <a:ext uri="{FF2B5EF4-FFF2-40B4-BE49-F238E27FC236}">
                  <a16:creationId xmlns:a16="http://schemas.microsoft.com/office/drawing/2014/main" id="{A502F370-E07A-6AED-9B9E-8E66A359E045}"/>
                </a:ext>
              </a:extLst>
            </xdr:cNvPr>
            <xdr:cNvSpPr>
              <a:spLocks noChangeShapeType="1"/>
            </xdr:cNvSpPr>
          </xdr:nvSpPr>
          <xdr:spPr bwMode="auto">
            <a:xfrm flipV="1">
              <a:off x="870" y="215"/>
              <a:ext cx="4"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clientData/>
  </xdr:twoCellAnchor>
  <xdr:twoCellAnchor>
    <xdr:from>
      <xdr:col>4</xdr:col>
      <xdr:colOff>161193</xdr:colOff>
      <xdr:row>177</xdr:row>
      <xdr:rowOff>65943</xdr:rowOff>
    </xdr:from>
    <xdr:to>
      <xdr:col>11</xdr:col>
      <xdr:colOff>570521</xdr:colOff>
      <xdr:row>178</xdr:row>
      <xdr:rowOff>1712</xdr:rowOff>
    </xdr:to>
    <xdr:grpSp>
      <xdr:nvGrpSpPr>
        <xdr:cNvPr id="816" name="Group 815">
          <a:extLst>
            <a:ext uri="{FF2B5EF4-FFF2-40B4-BE49-F238E27FC236}">
              <a16:creationId xmlns:a16="http://schemas.microsoft.com/office/drawing/2014/main" id="{9D76336C-C815-4B98-A624-7E8C71C26546}"/>
            </a:ext>
          </a:extLst>
        </xdr:cNvPr>
        <xdr:cNvGrpSpPr/>
      </xdr:nvGrpSpPr>
      <xdr:grpSpPr>
        <a:xfrm>
          <a:off x="3180618" y="23421243"/>
          <a:ext cx="4676528" cy="59594"/>
          <a:chOff x="3179884" y="40913538"/>
          <a:chExt cx="4707546" cy="60327"/>
        </a:xfrm>
      </xdr:grpSpPr>
      <xdr:grpSp>
        <xdr:nvGrpSpPr>
          <xdr:cNvPr id="817" name="Group 4">
            <a:extLst>
              <a:ext uri="{FF2B5EF4-FFF2-40B4-BE49-F238E27FC236}">
                <a16:creationId xmlns:a16="http://schemas.microsoft.com/office/drawing/2014/main" id="{D7F0D7C6-BFD6-53CF-768C-92B75FE912EA}"/>
              </a:ext>
            </a:extLst>
          </xdr:cNvPr>
          <xdr:cNvGrpSpPr>
            <a:grpSpLocks/>
          </xdr:cNvGrpSpPr>
        </xdr:nvGrpSpPr>
        <xdr:grpSpPr bwMode="auto">
          <a:xfrm>
            <a:off x="3822239" y="40913539"/>
            <a:ext cx="348603" cy="53975"/>
            <a:chOff x="406" y="215"/>
            <a:chExt cx="35" cy="2"/>
          </a:xfrm>
        </xdr:grpSpPr>
        <xdr:sp macro="" textlink="">
          <xdr:nvSpPr>
            <xdr:cNvPr id="851" name="Line 5">
              <a:extLst>
                <a:ext uri="{FF2B5EF4-FFF2-40B4-BE49-F238E27FC236}">
                  <a16:creationId xmlns:a16="http://schemas.microsoft.com/office/drawing/2014/main" id="{11D403FB-C9E9-DF01-8293-24C5CDD59D79}"/>
                </a:ext>
              </a:extLst>
            </xdr:cNvPr>
            <xdr:cNvSpPr>
              <a:spLocks noChangeShapeType="1"/>
            </xdr:cNvSpPr>
          </xdr:nvSpPr>
          <xdr:spPr bwMode="auto">
            <a:xfrm>
              <a:off x="441"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852" name="Line 6">
              <a:extLst>
                <a:ext uri="{FF2B5EF4-FFF2-40B4-BE49-F238E27FC236}">
                  <a16:creationId xmlns:a16="http://schemas.microsoft.com/office/drawing/2014/main" id="{A2A4FA9E-3E68-A4A2-C26C-6B3171B436F4}"/>
                </a:ext>
              </a:extLst>
            </xdr:cNvPr>
            <xdr:cNvSpPr>
              <a:spLocks noChangeShapeType="1"/>
            </xdr:cNvSpPr>
          </xdr:nvSpPr>
          <xdr:spPr bwMode="auto">
            <a:xfrm>
              <a:off x="406" y="215"/>
              <a:ext cx="3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818" name="Group 7">
            <a:extLst>
              <a:ext uri="{FF2B5EF4-FFF2-40B4-BE49-F238E27FC236}">
                <a16:creationId xmlns:a16="http://schemas.microsoft.com/office/drawing/2014/main" id="{F80FEAE4-987C-0151-EEB9-5CDCB8CD6768}"/>
              </a:ext>
            </a:extLst>
          </xdr:cNvPr>
          <xdr:cNvGrpSpPr>
            <a:grpSpLocks/>
          </xdr:cNvGrpSpPr>
        </xdr:nvGrpSpPr>
        <xdr:grpSpPr bwMode="auto">
          <a:xfrm>
            <a:off x="3179884" y="40913538"/>
            <a:ext cx="258962" cy="53975"/>
            <a:chOff x="346" y="215"/>
            <a:chExt cx="26" cy="2"/>
          </a:xfrm>
        </xdr:grpSpPr>
        <xdr:sp macro="" textlink="">
          <xdr:nvSpPr>
            <xdr:cNvPr id="849" name="Line 8">
              <a:extLst>
                <a:ext uri="{FF2B5EF4-FFF2-40B4-BE49-F238E27FC236}">
                  <a16:creationId xmlns:a16="http://schemas.microsoft.com/office/drawing/2014/main" id="{45890028-4466-FECE-2E9F-CFDAFEC9E225}"/>
                </a:ext>
              </a:extLst>
            </xdr:cNvPr>
            <xdr:cNvSpPr>
              <a:spLocks noChangeShapeType="1"/>
            </xdr:cNvSpPr>
          </xdr:nvSpPr>
          <xdr:spPr bwMode="auto">
            <a:xfrm>
              <a:off x="346"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850" name="Line 9">
              <a:extLst>
                <a:ext uri="{FF2B5EF4-FFF2-40B4-BE49-F238E27FC236}">
                  <a16:creationId xmlns:a16="http://schemas.microsoft.com/office/drawing/2014/main" id="{15D6ADDB-99D9-6272-7302-DDA5C5C7330F}"/>
                </a:ext>
              </a:extLst>
            </xdr:cNvPr>
            <xdr:cNvSpPr>
              <a:spLocks noChangeShapeType="1"/>
            </xdr:cNvSpPr>
          </xdr:nvSpPr>
          <xdr:spPr bwMode="auto">
            <a:xfrm>
              <a:off x="346" y="215"/>
              <a:ext cx="26"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819" name="Group 10">
            <a:extLst>
              <a:ext uri="{FF2B5EF4-FFF2-40B4-BE49-F238E27FC236}">
                <a16:creationId xmlns:a16="http://schemas.microsoft.com/office/drawing/2014/main" id="{2C8FAD16-B4C2-2475-A37A-AD609F6C4C4A}"/>
              </a:ext>
            </a:extLst>
          </xdr:cNvPr>
          <xdr:cNvGrpSpPr>
            <a:grpSpLocks/>
          </xdr:cNvGrpSpPr>
        </xdr:nvGrpSpPr>
        <xdr:grpSpPr bwMode="auto">
          <a:xfrm>
            <a:off x="5005510" y="40913539"/>
            <a:ext cx="348603" cy="53975"/>
            <a:chOff x="406" y="215"/>
            <a:chExt cx="35" cy="2"/>
          </a:xfrm>
        </xdr:grpSpPr>
        <xdr:sp macro="" textlink="">
          <xdr:nvSpPr>
            <xdr:cNvPr id="847" name="Line 11">
              <a:extLst>
                <a:ext uri="{FF2B5EF4-FFF2-40B4-BE49-F238E27FC236}">
                  <a16:creationId xmlns:a16="http://schemas.microsoft.com/office/drawing/2014/main" id="{D353A195-BB34-CFA5-9F9A-E8C64257B5FC}"/>
                </a:ext>
              </a:extLst>
            </xdr:cNvPr>
            <xdr:cNvSpPr>
              <a:spLocks noChangeShapeType="1"/>
            </xdr:cNvSpPr>
          </xdr:nvSpPr>
          <xdr:spPr bwMode="auto">
            <a:xfrm>
              <a:off x="441"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848" name="Line 12">
              <a:extLst>
                <a:ext uri="{FF2B5EF4-FFF2-40B4-BE49-F238E27FC236}">
                  <a16:creationId xmlns:a16="http://schemas.microsoft.com/office/drawing/2014/main" id="{9192C2A8-B99C-C64D-EF4A-35065477CB6C}"/>
                </a:ext>
              </a:extLst>
            </xdr:cNvPr>
            <xdr:cNvSpPr>
              <a:spLocks noChangeShapeType="1"/>
            </xdr:cNvSpPr>
          </xdr:nvSpPr>
          <xdr:spPr bwMode="auto">
            <a:xfrm>
              <a:off x="406" y="215"/>
              <a:ext cx="3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820" name="Group 13">
            <a:extLst>
              <a:ext uri="{FF2B5EF4-FFF2-40B4-BE49-F238E27FC236}">
                <a16:creationId xmlns:a16="http://schemas.microsoft.com/office/drawing/2014/main" id="{21DDD7D8-DE2C-8837-F81C-52E2F0F00D31}"/>
              </a:ext>
            </a:extLst>
          </xdr:cNvPr>
          <xdr:cNvGrpSpPr>
            <a:grpSpLocks/>
          </xdr:cNvGrpSpPr>
        </xdr:nvGrpSpPr>
        <xdr:grpSpPr bwMode="auto">
          <a:xfrm>
            <a:off x="4418503" y="40913539"/>
            <a:ext cx="258962" cy="53975"/>
            <a:chOff x="346" y="215"/>
            <a:chExt cx="26" cy="2"/>
          </a:xfrm>
        </xdr:grpSpPr>
        <xdr:sp macro="" textlink="">
          <xdr:nvSpPr>
            <xdr:cNvPr id="845" name="Line 14">
              <a:extLst>
                <a:ext uri="{FF2B5EF4-FFF2-40B4-BE49-F238E27FC236}">
                  <a16:creationId xmlns:a16="http://schemas.microsoft.com/office/drawing/2014/main" id="{F6D1AD81-E7B3-738C-AD1C-542C99F441C8}"/>
                </a:ext>
              </a:extLst>
            </xdr:cNvPr>
            <xdr:cNvSpPr>
              <a:spLocks noChangeShapeType="1"/>
            </xdr:cNvSpPr>
          </xdr:nvSpPr>
          <xdr:spPr bwMode="auto">
            <a:xfrm>
              <a:off x="346"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846" name="Line 15">
              <a:extLst>
                <a:ext uri="{FF2B5EF4-FFF2-40B4-BE49-F238E27FC236}">
                  <a16:creationId xmlns:a16="http://schemas.microsoft.com/office/drawing/2014/main" id="{75CC8B61-CFDD-E16C-0E08-430AF999645D}"/>
                </a:ext>
              </a:extLst>
            </xdr:cNvPr>
            <xdr:cNvSpPr>
              <a:spLocks noChangeShapeType="1"/>
            </xdr:cNvSpPr>
          </xdr:nvSpPr>
          <xdr:spPr bwMode="auto">
            <a:xfrm>
              <a:off x="346" y="215"/>
              <a:ext cx="26"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821" name="Group 22">
            <a:extLst>
              <a:ext uri="{FF2B5EF4-FFF2-40B4-BE49-F238E27FC236}">
                <a16:creationId xmlns:a16="http://schemas.microsoft.com/office/drawing/2014/main" id="{64AE9327-A9DF-CC30-1B80-636523D93D6B}"/>
              </a:ext>
            </a:extLst>
          </xdr:cNvPr>
          <xdr:cNvGrpSpPr>
            <a:grpSpLocks/>
          </xdr:cNvGrpSpPr>
        </xdr:nvGrpSpPr>
        <xdr:grpSpPr bwMode="auto">
          <a:xfrm>
            <a:off x="5913862" y="40913539"/>
            <a:ext cx="89641" cy="53975"/>
            <a:chOff x="616" y="215"/>
            <a:chExt cx="9" cy="2"/>
          </a:xfrm>
        </xdr:grpSpPr>
        <xdr:sp macro="" textlink="">
          <xdr:nvSpPr>
            <xdr:cNvPr id="843" name="Line 23">
              <a:extLst>
                <a:ext uri="{FF2B5EF4-FFF2-40B4-BE49-F238E27FC236}">
                  <a16:creationId xmlns:a16="http://schemas.microsoft.com/office/drawing/2014/main" id="{459FBC89-5F2C-5489-52C6-24789D438447}"/>
                </a:ext>
              </a:extLst>
            </xdr:cNvPr>
            <xdr:cNvSpPr>
              <a:spLocks noChangeShapeType="1"/>
            </xdr:cNvSpPr>
          </xdr:nvSpPr>
          <xdr:spPr bwMode="auto">
            <a:xfrm>
              <a:off x="625"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844" name="Line 24">
              <a:extLst>
                <a:ext uri="{FF2B5EF4-FFF2-40B4-BE49-F238E27FC236}">
                  <a16:creationId xmlns:a16="http://schemas.microsoft.com/office/drawing/2014/main" id="{552EA6E3-5E0C-44CD-7518-41659F429C15}"/>
                </a:ext>
              </a:extLst>
            </xdr:cNvPr>
            <xdr:cNvSpPr>
              <a:spLocks noChangeShapeType="1"/>
            </xdr:cNvSpPr>
          </xdr:nvSpPr>
          <xdr:spPr bwMode="auto">
            <a:xfrm flipV="1">
              <a:off x="616" y="215"/>
              <a:ext cx="9"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822" name="Group 25">
            <a:extLst>
              <a:ext uri="{FF2B5EF4-FFF2-40B4-BE49-F238E27FC236}">
                <a16:creationId xmlns:a16="http://schemas.microsoft.com/office/drawing/2014/main" id="{EA99E795-9411-9B41-A5D7-3DB847A46467}"/>
              </a:ext>
            </a:extLst>
          </xdr:cNvPr>
          <xdr:cNvGrpSpPr>
            <a:grpSpLocks/>
          </xdr:cNvGrpSpPr>
        </xdr:nvGrpSpPr>
        <xdr:grpSpPr bwMode="auto">
          <a:xfrm>
            <a:off x="5517419" y="40913540"/>
            <a:ext cx="89641" cy="53975"/>
            <a:chOff x="579" y="215"/>
            <a:chExt cx="9" cy="2"/>
          </a:xfrm>
        </xdr:grpSpPr>
        <xdr:sp macro="" textlink="">
          <xdr:nvSpPr>
            <xdr:cNvPr id="841" name="Line 26">
              <a:extLst>
                <a:ext uri="{FF2B5EF4-FFF2-40B4-BE49-F238E27FC236}">
                  <a16:creationId xmlns:a16="http://schemas.microsoft.com/office/drawing/2014/main" id="{26EAE5CB-ECC4-2B95-BC20-846C5793093A}"/>
                </a:ext>
              </a:extLst>
            </xdr:cNvPr>
            <xdr:cNvSpPr>
              <a:spLocks noChangeShapeType="1"/>
            </xdr:cNvSpPr>
          </xdr:nvSpPr>
          <xdr:spPr bwMode="auto">
            <a:xfrm>
              <a:off x="579"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842" name="Line 27">
              <a:extLst>
                <a:ext uri="{FF2B5EF4-FFF2-40B4-BE49-F238E27FC236}">
                  <a16:creationId xmlns:a16="http://schemas.microsoft.com/office/drawing/2014/main" id="{1CD9FCD0-5F79-4AD7-E77D-C00E5E8B5454}"/>
                </a:ext>
              </a:extLst>
            </xdr:cNvPr>
            <xdr:cNvSpPr>
              <a:spLocks noChangeShapeType="1"/>
            </xdr:cNvSpPr>
          </xdr:nvSpPr>
          <xdr:spPr bwMode="auto">
            <a:xfrm flipV="1">
              <a:off x="579" y="215"/>
              <a:ext cx="9"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823" name="Group 28">
            <a:extLst>
              <a:ext uri="{FF2B5EF4-FFF2-40B4-BE49-F238E27FC236}">
                <a16:creationId xmlns:a16="http://schemas.microsoft.com/office/drawing/2014/main" id="{3D722940-A672-AC94-7B0F-F2C189100BFA}"/>
              </a:ext>
            </a:extLst>
          </xdr:cNvPr>
          <xdr:cNvGrpSpPr>
            <a:grpSpLocks/>
          </xdr:cNvGrpSpPr>
        </xdr:nvGrpSpPr>
        <xdr:grpSpPr bwMode="auto">
          <a:xfrm>
            <a:off x="6122527" y="40913539"/>
            <a:ext cx="89641" cy="53975"/>
            <a:chOff x="579" y="215"/>
            <a:chExt cx="9" cy="2"/>
          </a:xfrm>
        </xdr:grpSpPr>
        <xdr:sp macro="" textlink="">
          <xdr:nvSpPr>
            <xdr:cNvPr id="839" name="Line 29">
              <a:extLst>
                <a:ext uri="{FF2B5EF4-FFF2-40B4-BE49-F238E27FC236}">
                  <a16:creationId xmlns:a16="http://schemas.microsoft.com/office/drawing/2014/main" id="{DF8D858E-6997-106B-0A85-CCB7C34D4FE0}"/>
                </a:ext>
              </a:extLst>
            </xdr:cNvPr>
            <xdr:cNvSpPr>
              <a:spLocks noChangeShapeType="1"/>
            </xdr:cNvSpPr>
          </xdr:nvSpPr>
          <xdr:spPr bwMode="auto">
            <a:xfrm>
              <a:off x="579"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840" name="Line 30">
              <a:extLst>
                <a:ext uri="{FF2B5EF4-FFF2-40B4-BE49-F238E27FC236}">
                  <a16:creationId xmlns:a16="http://schemas.microsoft.com/office/drawing/2014/main" id="{0E6720B4-1C58-F824-B037-A052E6FDC04F}"/>
                </a:ext>
              </a:extLst>
            </xdr:cNvPr>
            <xdr:cNvSpPr>
              <a:spLocks noChangeShapeType="1"/>
            </xdr:cNvSpPr>
          </xdr:nvSpPr>
          <xdr:spPr bwMode="auto">
            <a:xfrm flipV="1">
              <a:off x="579" y="215"/>
              <a:ext cx="9"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824" name="Group 31">
            <a:extLst>
              <a:ext uri="{FF2B5EF4-FFF2-40B4-BE49-F238E27FC236}">
                <a16:creationId xmlns:a16="http://schemas.microsoft.com/office/drawing/2014/main" id="{9F902D9E-032D-3D85-5FC0-81A34DDB6F46}"/>
              </a:ext>
            </a:extLst>
          </xdr:cNvPr>
          <xdr:cNvGrpSpPr>
            <a:grpSpLocks/>
          </xdr:cNvGrpSpPr>
        </xdr:nvGrpSpPr>
        <xdr:grpSpPr bwMode="auto">
          <a:xfrm>
            <a:off x="6519844" y="40919889"/>
            <a:ext cx="89641" cy="53975"/>
            <a:chOff x="616" y="215"/>
            <a:chExt cx="9" cy="2"/>
          </a:xfrm>
        </xdr:grpSpPr>
        <xdr:sp macro="" textlink="">
          <xdr:nvSpPr>
            <xdr:cNvPr id="837" name="Line 32">
              <a:extLst>
                <a:ext uri="{FF2B5EF4-FFF2-40B4-BE49-F238E27FC236}">
                  <a16:creationId xmlns:a16="http://schemas.microsoft.com/office/drawing/2014/main" id="{05E22DE5-AC87-ED7A-BC34-129D831ED2D2}"/>
                </a:ext>
              </a:extLst>
            </xdr:cNvPr>
            <xdr:cNvSpPr>
              <a:spLocks noChangeShapeType="1"/>
            </xdr:cNvSpPr>
          </xdr:nvSpPr>
          <xdr:spPr bwMode="auto">
            <a:xfrm>
              <a:off x="625"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838" name="Line 33">
              <a:extLst>
                <a:ext uri="{FF2B5EF4-FFF2-40B4-BE49-F238E27FC236}">
                  <a16:creationId xmlns:a16="http://schemas.microsoft.com/office/drawing/2014/main" id="{A862C6C1-57A8-3E5A-09DB-F09D42020AA3}"/>
                </a:ext>
              </a:extLst>
            </xdr:cNvPr>
            <xdr:cNvSpPr>
              <a:spLocks noChangeShapeType="1"/>
            </xdr:cNvSpPr>
          </xdr:nvSpPr>
          <xdr:spPr bwMode="auto">
            <a:xfrm flipV="1">
              <a:off x="616" y="215"/>
              <a:ext cx="9"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825" name="Group 34">
            <a:extLst>
              <a:ext uri="{FF2B5EF4-FFF2-40B4-BE49-F238E27FC236}">
                <a16:creationId xmlns:a16="http://schemas.microsoft.com/office/drawing/2014/main" id="{ED8A0772-F078-76A2-E126-5A1361716991}"/>
              </a:ext>
            </a:extLst>
          </xdr:cNvPr>
          <xdr:cNvGrpSpPr>
            <a:grpSpLocks/>
          </xdr:cNvGrpSpPr>
        </xdr:nvGrpSpPr>
        <xdr:grpSpPr bwMode="auto">
          <a:xfrm>
            <a:off x="7108800" y="40913539"/>
            <a:ext cx="39840" cy="53975"/>
            <a:chOff x="870" y="215"/>
            <a:chExt cx="4" cy="2"/>
          </a:xfrm>
        </xdr:grpSpPr>
        <xdr:sp macro="" textlink="">
          <xdr:nvSpPr>
            <xdr:cNvPr id="835" name="Line 35">
              <a:extLst>
                <a:ext uri="{FF2B5EF4-FFF2-40B4-BE49-F238E27FC236}">
                  <a16:creationId xmlns:a16="http://schemas.microsoft.com/office/drawing/2014/main" id="{F5E910A5-AEF5-F82D-21E1-05B93B3E8760}"/>
                </a:ext>
              </a:extLst>
            </xdr:cNvPr>
            <xdr:cNvSpPr>
              <a:spLocks noChangeShapeType="1"/>
            </xdr:cNvSpPr>
          </xdr:nvSpPr>
          <xdr:spPr bwMode="auto">
            <a:xfrm>
              <a:off x="874"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836" name="Line 36">
              <a:extLst>
                <a:ext uri="{FF2B5EF4-FFF2-40B4-BE49-F238E27FC236}">
                  <a16:creationId xmlns:a16="http://schemas.microsoft.com/office/drawing/2014/main" id="{9D28B766-6AD9-E791-7FF4-BAD945B1122A}"/>
                </a:ext>
              </a:extLst>
            </xdr:cNvPr>
            <xdr:cNvSpPr>
              <a:spLocks noChangeShapeType="1"/>
            </xdr:cNvSpPr>
          </xdr:nvSpPr>
          <xdr:spPr bwMode="auto">
            <a:xfrm flipV="1">
              <a:off x="870" y="215"/>
              <a:ext cx="4"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826" name="Group 37">
            <a:extLst>
              <a:ext uri="{FF2B5EF4-FFF2-40B4-BE49-F238E27FC236}">
                <a16:creationId xmlns:a16="http://schemas.microsoft.com/office/drawing/2014/main" id="{31BEB5D6-12F9-A64B-47A1-B716D63EF980}"/>
              </a:ext>
            </a:extLst>
          </xdr:cNvPr>
          <xdr:cNvGrpSpPr>
            <a:grpSpLocks/>
          </xdr:cNvGrpSpPr>
        </xdr:nvGrpSpPr>
        <xdr:grpSpPr bwMode="auto">
          <a:xfrm>
            <a:off x="6792631" y="40913539"/>
            <a:ext cx="39840" cy="53975"/>
            <a:chOff x="818" y="215"/>
            <a:chExt cx="4" cy="2"/>
          </a:xfrm>
        </xdr:grpSpPr>
        <xdr:sp macro="" textlink="">
          <xdr:nvSpPr>
            <xdr:cNvPr id="833" name="Line 38">
              <a:extLst>
                <a:ext uri="{FF2B5EF4-FFF2-40B4-BE49-F238E27FC236}">
                  <a16:creationId xmlns:a16="http://schemas.microsoft.com/office/drawing/2014/main" id="{E53D713A-B8D5-D53C-86DE-96FFE841EE86}"/>
                </a:ext>
              </a:extLst>
            </xdr:cNvPr>
            <xdr:cNvSpPr>
              <a:spLocks noChangeShapeType="1"/>
            </xdr:cNvSpPr>
          </xdr:nvSpPr>
          <xdr:spPr bwMode="auto">
            <a:xfrm>
              <a:off x="818"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834" name="Line 39">
              <a:extLst>
                <a:ext uri="{FF2B5EF4-FFF2-40B4-BE49-F238E27FC236}">
                  <a16:creationId xmlns:a16="http://schemas.microsoft.com/office/drawing/2014/main" id="{D979EF19-79D3-55F3-15F4-83A1BE025978}"/>
                </a:ext>
              </a:extLst>
            </xdr:cNvPr>
            <xdr:cNvSpPr>
              <a:spLocks noChangeShapeType="1"/>
            </xdr:cNvSpPr>
          </xdr:nvSpPr>
          <xdr:spPr bwMode="auto">
            <a:xfrm flipV="1">
              <a:off x="818" y="215"/>
              <a:ext cx="4"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827" name="Group 37">
            <a:extLst>
              <a:ext uri="{FF2B5EF4-FFF2-40B4-BE49-F238E27FC236}">
                <a16:creationId xmlns:a16="http://schemas.microsoft.com/office/drawing/2014/main" id="{8F46CC72-1452-F5FE-EB9E-65CF17C765B4}"/>
              </a:ext>
            </a:extLst>
          </xdr:cNvPr>
          <xdr:cNvGrpSpPr>
            <a:grpSpLocks/>
          </xdr:cNvGrpSpPr>
        </xdr:nvGrpSpPr>
        <xdr:grpSpPr bwMode="auto">
          <a:xfrm>
            <a:off x="7272780" y="40913539"/>
            <a:ext cx="39840" cy="53975"/>
            <a:chOff x="818" y="215"/>
            <a:chExt cx="4" cy="2"/>
          </a:xfrm>
        </xdr:grpSpPr>
        <xdr:sp macro="" textlink="">
          <xdr:nvSpPr>
            <xdr:cNvPr id="831" name="Line 38">
              <a:extLst>
                <a:ext uri="{FF2B5EF4-FFF2-40B4-BE49-F238E27FC236}">
                  <a16:creationId xmlns:a16="http://schemas.microsoft.com/office/drawing/2014/main" id="{73189FF1-023F-6D06-337E-104E67932C53}"/>
                </a:ext>
              </a:extLst>
            </xdr:cNvPr>
            <xdr:cNvSpPr>
              <a:spLocks noChangeShapeType="1"/>
            </xdr:cNvSpPr>
          </xdr:nvSpPr>
          <xdr:spPr bwMode="auto">
            <a:xfrm>
              <a:off x="818"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832" name="Line 39">
              <a:extLst>
                <a:ext uri="{FF2B5EF4-FFF2-40B4-BE49-F238E27FC236}">
                  <a16:creationId xmlns:a16="http://schemas.microsoft.com/office/drawing/2014/main" id="{14B72F70-5970-83B8-696D-AF4F5D23F80B}"/>
                </a:ext>
              </a:extLst>
            </xdr:cNvPr>
            <xdr:cNvSpPr>
              <a:spLocks noChangeShapeType="1"/>
            </xdr:cNvSpPr>
          </xdr:nvSpPr>
          <xdr:spPr bwMode="auto">
            <a:xfrm flipV="1">
              <a:off x="818" y="215"/>
              <a:ext cx="4"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828" name="Group 34">
            <a:extLst>
              <a:ext uri="{FF2B5EF4-FFF2-40B4-BE49-F238E27FC236}">
                <a16:creationId xmlns:a16="http://schemas.microsoft.com/office/drawing/2014/main" id="{9EAAF4C0-F3CA-D71F-EF60-9E83EF2D5CEF}"/>
              </a:ext>
            </a:extLst>
          </xdr:cNvPr>
          <xdr:cNvGrpSpPr>
            <a:grpSpLocks/>
          </xdr:cNvGrpSpPr>
        </xdr:nvGrpSpPr>
        <xdr:grpSpPr bwMode="auto">
          <a:xfrm>
            <a:off x="7847590" y="40919890"/>
            <a:ext cx="39840" cy="53975"/>
            <a:chOff x="870" y="215"/>
            <a:chExt cx="4" cy="2"/>
          </a:xfrm>
        </xdr:grpSpPr>
        <xdr:sp macro="" textlink="">
          <xdr:nvSpPr>
            <xdr:cNvPr id="829" name="Line 35">
              <a:extLst>
                <a:ext uri="{FF2B5EF4-FFF2-40B4-BE49-F238E27FC236}">
                  <a16:creationId xmlns:a16="http://schemas.microsoft.com/office/drawing/2014/main" id="{2B33AC34-2331-1AD8-6C2A-E4E8696603F5}"/>
                </a:ext>
              </a:extLst>
            </xdr:cNvPr>
            <xdr:cNvSpPr>
              <a:spLocks noChangeShapeType="1"/>
            </xdr:cNvSpPr>
          </xdr:nvSpPr>
          <xdr:spPr bwMode="auto">
            <a:xfrm>
              <a:off x="874"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830" name="Line 36">
              <a:extLst>
                <a:ext uri="{FF2B5EF4-FFF2-40B4-BE49-F238E27FC236}">
                  <a16:creationId xmlns:a16="http://schemas.microsoft.com/office/drawing/2014/main" id="{4B3EDF02-77D7-1B12-0C4A-28AEBF178434}"/>
                </a:ext>
              </a:extLst>
            </xdr:cNvPr>
            <xdr:cNvSpPr>
              <a:spLocks noChangeShapeType="1"/>
            </xdr:cNvSpPr>
          </xdr:nvSpPr>
          <xdr:spPr bwMode="auto">
            <a:xfrm flipV="1">
              <a:off x="870" y="215"/>
              <a:ext cx="4"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clientData/>
  </xdr:twoCellAnchor>
  <xdr:twoCellAnchor>
    <xdr:from>
      <xdr:col>4</xdr:col>
      <xdr:colOff>153865</xdr:colOff>
      <xdr:row>234</xdr:row>
      <xdr:rowOff>58615</xdr:rowOff>
    </xdr:from>
    <xdr:to>
      <xdr:col>12</xdr:col>
      <xdr:colOff>1218</xdr:colOff>
      <xdr:row>234</xdr:row>
      <xdr:rowOff>123704</xdr:rowOff>
    </xdr:to>
    <xdr:grpSp>
      <xdr:nvGrpSpPr>
        <xdr:cNvPr id="853" name="Group 852">
          <a:extLst>
            <a:ext uri="{FF2B5EF4-FFF2-40B4-BE49-F238E27FC236}">
              <a16:creationId xmlns:a16="http://schemas.microsoft.com/office/drawing/2014/main" id="{AD037391-D87A-41ED-A308-16C98544C71E}"/>
            </a:ext>
          </a:extLst>
        </xdr:cNvPr>
        <xdr:cNvGrpSpPr/>
      </xdr:nvGrpSpPr>
      <xdr:grpSpPr>
        <a:xfrm>
          <a:off x="3173290" y="30795790"/>
          <a:ext cx="4724153" cy="65089"/>
          <a:chOff x="3179884" y="40913538"/>
          <a:chExt cx="4707546" cy="60327"/>
        </a:xfrm>
      </xdr:grpSpPr>
      <xdr:grpSp>
        <xdr:nvGrpSpPr>
          <xdr:cNvPr id="854" name="Group 4">
            <a:extLst>
              <a:ext uri="{FF2B5EF4-FFF2-40B4-BE49-F238E27FC236}">
                <a16:creationId xmlns:a16="http://schemas.microsoft.com/office/drawing/2014/main" id="{322CD6B9-928A-03E8-1020-2EEF11DF29E9}"/>
              </a:ext>
            </a:extLst>
          </xdr:cNvPr>
          <xdr:cNvGrpSpPr>
            <a:grpSpLocks/>
          </xdr:cNvGrpSpPr>
        </xdr:nvGrpSpPr>
        <xdr:grpSpPr bwMode="auto">
          <a:xfrm>
            <a:off x="3822239" y="40913539"/>
            <a:ext cx="348603" cy="53975"/>
            <a:chOff x="406" y="215"/>
            <a:chExt cx="35" cy="2"/>
          </a:xfrm>
        </xdr:grpSpPr>
        <xdr:sp macro="" textlink="">
          <xdr:nvSpPr>
            <xdr:cNvPr id="888" name="Line 5">
              <a:extLst>
                <a:ext uri="{FF2B5EF4-FFF2-40B4-BE49-F238E27FC236}">
                  <a16:creationId xmlns:a16="http://schemas.microsoft.com/office/drawing/2014/main" id="{7BEC9449-189D-5BC1-E209-8E2B7A23F87C}"/>
                </a:ext>
              </a:extLst>
            </xdr:cNvPr>
            <xdr:cNvSpPr>
              <a:spLocks noChangeShapeType="1"/>
            </xdr:cNvSpPr>
          </xdr:nvSpPr>
          <xdr:spPr bwMode="auto">
            <a:xfrm>
              <a:off x="441"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889" name="Line 6">
              <a:extLst>
                <a:ext uri="{FF2B5EF4-FFF2-40B4-BE49-F238E27FC236}">
                  <a16:creationId xmlns:a16="http://schemas.microsoft.com/office/drawing/2014/main" id="{844F8B16-40E0-6091-3F23-37277C491408}"/>
                </a:ext>
              </a:extLst>
            </xdr:cNvPr>
            <xdr:cNvSpPr>
              <a:spLocks noChangeShapeType="1"/>
            </xdr:cNvSpPr>
          </xdr:nvSpPr>
          <xdr:spPr bwMode="auto">
            <a:xfrm>
              <a:off x="406" y="215"/>
              <a:ext cx="3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855" name="Group 7">
            <a:extLst>
              <a:ext uri="{FF2B5EF4-FFF2-40B4-BE49-F238E27FC236}">
                <a16:creationId xmlns:a16="http://schemas.microsoft.com/office/drawing/2014/main" id="{99E9B433-8FBD-70DB-6326-7FBB35BC019C}"/>
              </a:ext>
            </a:extLst>
          </xdr:cNvPr>
          <xdr:cNvGrpSpPr>
            <a:grpSpLocks/>
          </xdr:cNvGrpSpPr>
        </xdr:nvGrpSpPr>
        <xdr:grpSpPr bwMode="auto">
          <a:xfrm>
            <a:off x="3179884" y="40913538"/>
            <a:ext cx="258962" cy="53975"/>
            <a:chOff x="346" y="215"/>
            <a:chExt cx="26" cy="2"/>
          </a:xfrm>
        </xdr:grpSpPr>
        <xdr:sp macro="" textlink="">
          <xdr:nvSpPr>
            <xdr:cNvPr id="886" name="Line 8">
              <a:extLst>
                <a:ext uri="{FF2B5EF4-FFF2-40B4-BE49-F238E27FC236}">
                  <a16:creationId xmlns:a16="http://schemas.microsoft.com/office/drawing/2014/main" id="{D57CE5CF-FC21-99B3-2801-69A79CB73202}"/>
                </a:ext>
              </a:extLst>
            </xdr:cNvPr>
            <xdr:cNvSpPr>
              <a:spLocks noChangeShapeType="1"/>
            </xdr:cNvSpPr>
          </xdr:nvSpPr>
          <xdr:spPr bwMode="auto">
            <a:xfrm>
              <a:off x="346"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887" name="Line 9">
              <a:extLst>
                <a:ext uri="{FF2B5EF4-FFF2-40B4-BE49-F238E27FC236}">
                  <a16:creationId xmlns:a16="http://schemas.microsoft.com/office/drawing/2014/main" id="{BFCEC9B5-14A3-B468-E536-31C25F15858F}"/>
                </a:ext>
              </a:extLst>
            </xdr:cNvPr>
            <xdr:cNvSpPr>
              <a:spLocks noChangeShapeType="1"/>
            </xdr:cNvSpPr>
          </xdr:nvSpPr>
          <xdr:spPr bwMode="auto">
            <a:xfrm>
              <a:off x="346" y="215"/>
              <a:ext cx="26"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856" name="Group 10">
            <a:extLst>
              <a:ext uri="{FF2B5EF4-FFF2-40B4-BE49-F238E27FC236}">
                <a16:creationId xmlns:a16="http://schemas.microsoft.com/office/drawing/2014/main" id="{92939AF4-0E9D-5824-FDEA-BED1DCC821D9}"/>
              </a:ext>
            </a:extLst>
          </xdr:cNvPr>
          <xdr:cNvGrpSpPr>
            <a:grpSpLocks/>
          </xdr:cNvGrpSpPr>
        </xdr:nvGrpSpPr>
        <xdr:grpSpPr bwMode="auto">
          <a:xfrm>
            <a:off x="5005510" y="40913539"/>
            <a:ext cx="348603" cy="53975"/>
            <a:chOff x="406" y="215"/>
            <a:chExt cx="35" cy="2"/>
          </a:xfrm>
        </xdr:grpSpPr>
        <xdr:sp macro="" textlink="">
          <xdr:nvSpPr>
            <xdr:cNvPr id="884" name="Line 11">
              <a:extLst>
                <a:ext uri="{FF2B5EF4-FFF2-40B4-BE49-F238E27FC236}">
                  <a16:creationId xmlns:a16="http://schemas.microsoft.com/office/drawing/2014/main" id="{7302606A-7E77-118E-1B15-4F9AFE940CC8}"/>
                </a:ext>
              </a:extLst>
            </xdr:cNvPr>
            <xdr:cNvSpPr>
              <a:spLocks noChangeShapeType="1"/>
            </xdr:cNvSpPr>
          </xdr:nvSpPr>
          <xdr:spPr bwMode="auto">
            <a:xfrm>
              <a:off x="441"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885" name="Line 12">
              <a:extLst>
                <a:ext uri="{FF2B5EF4-FFF2-40B4-BE49-F238E27FC236}">
                  <a16:creationId xmlns:a16="http://schemas.microsoft.com/office/drawing/2014/main" id="{652D76AF-4467-0A2C-795F-46924750D87A}"/>
                </a:ext>
              </a:extLst>
            </xdr:cNvPr>
            <xdr:cNvSpPr>
              <a:spLocks noChangeShapeType="1"/>
            </xdr:cNvSpPr>
          </xdr:nvSpPr>
          <xdr:spPr bwMode="auto">
            <a:xfrm>
              <a:off x="406" y="215"/>
              <a:ext cx="3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857" name="Group 13">
            <a:extLst>
              <a:ext uri="{FF2B5EF4-FFF2-40B4-BE49-F238E27FC236}">
                <a16:creationId xmlns:a16="http://schemas.microsoft.com/office/drawing/2014/main" id="{E43E1704-5B02-02E1-69E2-1EDD37B1F20F}"/>
              </a:ext>
            </a:extLst>
          </xdr:cNvPr>
          <xdr:cNvGrpSpPr>
            <a:grpSpLocks/>
          </xdr:cNvGrpSpPr>
        </xdr:nvGrpSpPr>
        <xdr:grpSpPr bwMode="auto">
          <a:xfrm>
            <a:off x="4418503" y="40913539"/>
            <a:ext cx="258962" cy="53975"/>
            <a:chOff x="346" y="215"/>
            <a:chExt cx="26" cy="2"/>
          </a:xfrm>
        </xdr:grpSpPr>
        <xdr:sp macro="" textlink="">
          <xdr:nvSpPr>
            <xdr:cNvPr id="882" name="Line 14">
              <a:extLst>
                <a:ext uri="{FF2B5EF4-FFF2-40B4-BE49-F238E27FC236}">
                  <a16:creationId xmlns:a16="http://schemas.microsoft.com/office/drawing/2014/main" id="{92CC3643-C751-C0CC-5404-53E1279E7047}"/>
                </a:ext>
              </a:extLst>
            </xdr:cNvPr>
            <xdr:cNvSpPr>
              <a:spLocks noChangeShapeType="1"/>
            </xdr:cNvSpPr>
          </xdr:nvSpPr>
          <xdr:spPr bwMode="auto">
            <a:xfrm>
              <a:off x="346"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883" name="Line 15">
              <a:extLst>
                <a:ext uri="{FF2B5EF4-FFF2-40B4-BE49-F238E27FC236}">
                  <a16:creationId xmlns:a16="http://schemas.microsoft.com/office/drawing/2014/main" id="{F75B315A-DAD0-ECE1-94E6-11FAB8A2A00C}"/>
                </a:ext>
              </a:extLst>
            </xdr:cNvPr>
            <xdr:cNvSpPr>
              <a:spLocks noChangeShapeType="1"/>
            </xdr:cNvSpPr>
          </xdr:nvSpPr>
          <xdr:spPr bwMode="auto">
            <a:xfrm>
              <a:off x="346" y="215"/>
              <a:ext cx="26"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858" name="Group 22">
            <a:extLst>
              <a:ext uri="{FF2B5EF4-FFF2-40B4-BE49-F238E27FC236}">
                <a16:creationId xmlns:a16="http://schemas.microsoft.com/office/drawing/2014/main" id="{9ED3DEEA-B743-A641-6E8F-9E688300CE96}"/>
              </a:ext>
            </a:extLst>
          </xdr:cNvPr>
          <xdr:cNvGrpSpPr>
            <a:grpSpLocks/>
          </xdr:cNvGrpSpPr>
        </xdr:nvGrpSpPr>
        <xdr:grpSpPr bwMode="auto">
          <a:xfrm>
            <a:off x="5913862" y="40913539"/>
            <a:ext cx="89641" cy="53975"/>
            <a:chOff x="616" y="215"/>
            <a:chExt cx="9" cy="2"/>
          </a:xfrm>
        </xdr:grpSpPr>
        <xdr:sp macro="" textlink="">
          <xdr:nvSpPr>
            <xdr:cNvPr id="880" name="Line 23">
              <a:extLst>
                <a:ext uri="{FF2B5EF4-FFF2-40B4-BE49-F238E27FC236}">
                  <a16:creationId xmlns:a16="http://schemas.microsoft.com/office/drawing/2014/main" id="{5B00D9FA-6818-E1CD-9285-47B9D47ED093}"/>
                </a:ext>
              </a:extLst>
            </xdr:cNvPr>
            <xdr:cNvSpPr>
              <a:spLocks noChangeShapeType="1"/>
            </xdr:cNvSpPr>
          </xdr:nvSpPr>
          <xdr:spPr bwMode="auto">
            <a:xfrm>
              <a:off x="625"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881" name="Line 24">
              <a:extLst>
                <a:ext uri="{FF2B5EF4-FFF2-40B4-BE49-F238E27FC236}">
                  <a16:creationId xmlns:a16="http://schemas.microsoft.com/office/drawing/2014/main" id="{383735B3-0EF2-A7B4-283D-73ADDDA495BF}"/>
                </a:ext>
              </a:extLst>
            </xdr:cNvPr>
            <xdr:cNvSpPr>
              <a:spLocks noChangeShapeType="1"/>
            </xdr:cNvSpPr>
          </xdr:nvSpPr>
          <xdr:spPr bwMode="auto">
            <a:xfrm flipV="1">
              <a:off x="616" y="215"/>
              <a:ext cx="9"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859" name="Group 25">
            <a:extLst>
              <a:ext uri="{FF2B5EF4-FFF2-40B4-BE49-F238E27FC236}">
                <a16:creationId xmlns:a16="http://schemas.microsoft.com/office/drawing/2014/main" id="{23843BB6-7F05-1063-1D70-B391D1D2EEC7}"/>
              </a:ext>
            </a:extLst>
          </xdr:cNvPr>
          <xdr:cNvGrpSpPr>
            <a:grpSpLocks/>
          </xdr:cNvGrpSpPr>
        </xdr:nvGrpSpPr>
        <xdr:grpSpPr bwMode="auto">
          <a:xfrm>
            <a:off x="5517419" y="40913540"/>
            <a:ext cx="89641" cy="53975"/>
            <a:chOff x="579" y="215"/>
            <a:chExt cx="9" cy="2"/>
          </a:xfrm>
        </xdr:grpSpPr>
        <xdr:sp macro="" textlink="">
          <xdr:nvSpPr>
            <xdr:cNvPr id="878" name="Line 26">
              <a:extLst>
                <a:ext uri="{FF2B5EF4-FFF2-40B4-BE49-F238E27FC236}">
                  <a16:creationId xmlns:a16="http://schemas.microsoft.com/office/drawing/2014/main" id="{DAE7E4C2-13FB-72F8-FA4B-5694CEA91702}"/>
                </a:ext>
              </a:extLst>
            </xdr:cNvPr>
            <xdr:cNvSpPr>
              <a:spLocks noChangeShapeType="1"/>
            </xdr:cNvSpPr>
          </xdr:nvSpPr>
          <xdr:spPr bwMode="auto">
            <a:xfrm>
              <a:off x="579"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879" name="Line 27">
              <a:extLst>
                <a:ext uri="{FF2B5EF4-FFF2-40B4-BE49-F238E27FC236}">
                  <a16:creationId xmlns:a16="http://schemas.microsoft.com/office/drawing/2014/main" id="{6A3BBD39-4AC7-BC76-4FDA-34A8020CC073}"/>
                </a:ext>
              </a:extLst>
            </xdr:cNvPr>
            <xdr:cNvSpPr>
              <a:spLocks noChangeShapeType="1"/>
            </xdr:cNvSpPr>
          </xdr:nvSpPr>
          <xdr:spPr bwMode="auto">
            <a:xfrm flipV="1">
              <a:off x="579" y="215"/>
              <a:ext cx="9"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860" name="Group 28">
            <a:extLst>
              <a:ext uri="{FF2B5EF4-FFF2-40B4-BE49-F238E27FC236}">
                <a16:creationId xmlns:a16="http://schemas.microsoft.com/office/drawing/2014/main" id="{CB1AF630-8F89-7A69-1907-A3327B1F49F2}"/>
              </a:ext>
            </a:extLst>
          </xdr:cNvPr>
          <xdr:cNvGrpSpPr>
            <a:grpSpLocks/>
          </xdr:cNvGrpSpPr>
        </xdr:nvGrpSpPr>
        <xdr:grpSpPr bwMode="auto">
          <a:xfrm>
            <a:off x="6122527" y="40913539"/>
            <a:ext cx="89641" cy="53975"/>
            <a:chOff x="579" y="215"/>
            <a:chExt cx="9" cy="2"/>
          </a:xfrm>
        </xdr:grpSpPr>
        <xdr:sp macro="" textlink="">
          <xdr:nvSpPr>
            <xdr:cNvPr id="876" name="Line 29">
              <a:extLst>
                <a:ext uri="{FF2B5EF4-FFF2-40B4-BE49-F238E27FC236}">
                  <a16:creationId xmlns:a16="http://schemas.microsoft.com/office/drawing/2014/main" id="{768B60CC-4505-6C44-432D-1C3AEC94078A}"/>
                </a:ext>
              </a:extLst>
            </xdr:cNvPr>
            <xdr:cNvSpPr>
              <a:spLocks noChangeShapeType="1"/>
            </xdr:cNvSpPr>
          </xdr:nvSpPr>
          <xdr:spPr bwMode="auto">
            <a:xfrm>
              <a:off x="579"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877" name="Line 30">
              <a:extLst>
                <a:ext uri="{FF2B5EF4-FFF2-40B4-BE49-F238E27FC236}">
                  <a16:creationId xmlns:a16="http://schemas.microsoft.com/office/drawing/2014/main" id="{B4161F63-D16F-DA10-D52F-9E3356B8D316}"/>
                </a:ext>
              </a:extLst>
            </xdr:cNvPr>
            <xdr:cNvSpPr>
              <a:spLocks noChangeShapeType="1"/>
            </xdr:cNvSpPr>
          </xdr:nvSpPr>
          <xdr:spPr bwMode="auto">
            <a:xfrm flipV="1">
              <a:off x="579" y="215"/>
              <a:ext cx="9"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861" name="Group 31">
            <a:extLst>
              <a:ext uri="{FF2B5EF4-FFF2-40B4-BE49-F238E27FC236}">
                <a16:creationId xmlns:a16="http://schemas.microsoft.com/office/drawing/2014/main" id="{C52F2BD3-F485-367D-0995-07F1CA02F9A9}"/>
              </a:ext>
            </a:extLst>
          </xdr:cNvPr>
          <xdr:cNvGrpSpPr>
            <a:grpSpLocks/>
          </xdr:cNvGrpSpPr>
        </xdr:nvGrpSpPr>
        <xdr:grpSpPr bwMode="auto">
          <a:xfrm>
            <a:off x="6519844" y="40919889"/>
            <a:ext cx="89641" cy="53975"/>
            <a:chOff x="616" y="215"/>
            <a:chExt cx="9" cy="2"/>
          </a:xfrm>
        </xdr:grpSpPr>
        <xdr:sp macro="" textlink="">
          <xdr:nvSpPr>
            <xdr:cNvPr id="874" name="Line 32">
              <a:extLst>
                <a:ext uri="{FF2B5EF4-FFF2-40B4-BE49-F238E27FC236}">
                  <a16:creationId xmlns:a16="http://schemas.microsoft.com/office/drawing/2014/main" id="{F336D7DB-02A6-2EF4-2576-FD1230CFF555}"/>
                </a:ext>
              </a:extLst>
            </xdr:cNvPr>
            <xdr:cNvSpPr>
              <a:spLocks noChangeShapeType="1"/>
            </xdr:cNvSpPr>
          </xdr:nvSpPr>
          <xdr:spPr bwMode="auto">
            <a:xfrm>
              <a:off x="625"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875" name="Line 33">
              <a:extLst>
                <a:ext uri="{FF2B5EF4-FFF2-40B4-BE49-F238E27FC236}">
                  <a16:creationId xmlns:a16="http://schemas.microsoft.com/office/drawing/2014/main" id="{C86DCE54-39DE-8FF5-2922-5CC3CACA2622}"/>
                </a:ext>
              </a:extLst>
            </xdr:cNvPr>
            <xdr:cNvSpPr>
              <a:spLocks noChangeShapeType="1"/>
            </xdr:cNvSpPr>
          </xdr:nvSpPr>
          <xdr:spPr bwMode="auto">
            <a:xfrm flipV="1">
              <a:off x="616" y="215"/>
              <a:ext cx="9"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862" name="Group 34">
            <a:extLst>
              <a:ext uri="{FF2B5EF4-FFF2-40B4-BE49-F238E27FC236}">
                <a16:creationId xmlns:a16="http://schemas.microsoft.com/office/drawing/2014/main" id="{F0250579-DC65-27DC-9734-76E1ED773547}"/>
              </a:ext>
            </a:extLst>
          </xdr:cNvPr>
          <xdr:cNvGrpSpPr>
            <a:grpSpLocks/>
          </xdr:cNvGrpSpPr>
        </xdr:nvGrpSpPr>
        <xdr:grpSpPr bwMode="auto">
          <a:xfrm>
            <a:off x="7108800" y="40913539"/>
            <a:ext cx="39840" cy="53975"/>
            <a:chOff x="870" y="215"/>
            <a:chExt cx="4" cy="2"/>
          </a:xfrm>
        </xdr:grpSpPr>
        <xdr:sp macro="" textlink="">
          <xdr:nvSpPr>
            <xdr:cNvPr id="872" name="Line 35">
              <a:extLst>
                <a:ext uri="{FF2B5EF4-FFF2-40B4-BE49-F238E27FC236}">
                  <a16:creationId xmlns:a16="http://schemas.microsoft.com/office/drawing/2014/main" id="{3E9A135A-1DA3-CB75-CAEE-7813878516B7}"/>
                </a:ext>
              </a:extLst>
            </xdr:cNvPr>
            <xdr:cNvSpPr>
              <a:spLocks noChangeShapeType="1"/>
            </xdr:cNvSpPr>
          </xdr:nvSpPr>
          <xdr:spPr bwMode="auto">
            <a:xfrm>
              <a:off x="874"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873" name="Line 36">
              <a:extLst>
                <a:ext uri="{FF2B5EF4-FFF2-40B4-BE49-F238E27FC236}">
                  <a16:creationId xmlns:a16="http://schemas.microsoft.com/office/drawing/2014/main" id="{79C15376-6838-C8A3-563C-95B77BC0B93A}"/>
                </a:ext>
              </a:extLst>
            </xdr:cNvPr>
            <xdr:cNvSpPr>
              <a:spLocks noChangeShapeType="1"/>
            </xdr:cNvSpPr>
          </xdr:nvSpPr>
          <xdr:spPr bwMode="auto">
            <a:xfrm flipV="1">
              <a:off x="870" y="215"/>
              <a:ext cx="4"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863" name="Group 37">
            <a:extLst>
              <a:ext uri="{FF2B5EF4-FFF2-40B4-BE49-F238E27FC236}">
                <a16:creationId xmlns:a16="http://schemas.microsoft.com/office/drawing/2014/main" id="{C18F5FC0-ADBB-E13F-06A8-EC6A11D59192}"/>
              </a:ext>
            </a:extLst>
          </xdr:cNvPr>
          <xdr:cNvGrpSpPr>
            <a:grpSpLocks/>
          </xdr:cNvGrpSpPr>
        </xdr:nvGrpSpPr>
        <xdr:grpSpPr bwMode="auto">
          <a:xfrm>
            <a:off x="6792631" y="40913539"/>
            <a:ext cx="39840" cy="53975"/>
            <a:chOff x="818" y="215"/>
            <a:chExt cx="4" cy="2"/>
          </a:xfrm>
        </xdr:grpSpPr>
        <xdr:sp macro="" textlink="">
          <xdr:nvSpPr>
            <xdr:cNvPr id="870" name="Line 38">
              <a:extLst>
                <a:ext uri="{FF2B5EF4-FFF2-40B4-BE49-F238E27FC236}">
                  <a16:creationId xmlns:a16="http://schemas.microsoft.com/office/drawing/2014/main" id="{DDA1873B-9A92-DF6E-1798-84568434E268}"/>
                </a:ext>
              </a:extLst>
            </xdr:cNvPr>
            <xdr:cNvSpPr>
              <a:spLocks noChangeShapeType="1"/>
            </xdr:cNvSpPr>
          </xdr:nvSpPr>
          <xdr:spPr bwMode="auto">
            <a:xfrm>
              <a:off x="818"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871" name="Line 39">
              <a:extLst>
                <a:ext uri="{FF2B5EF4-FFF2-40B4-BE49-F238E27FC236}">
                  <a16:creationId xmlns:a16="http://schemas.microsoft.com/office/drawing/2014/main" id="{4894257B-A42E-BCED-93FB-E9D4FFC41601}"/>
                </a:ext>
              </a:extLst>
            </xdr:cNvPr>
            <xdr:cNvSpPr>
              <a:spLocks noChangeShapeType="1"/>
            </xdr:cNvSpPr>
          </xdr:nvSpPr>
          <xdr:spPr bwMode="auto">
            <a:xfrm flipV="1">
              <a:off x="818" y="215"/>
              <a:ext cx="4"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864" name="Group 37">
            <a:extLst>
              <a:ext uri="{FF2B5EF4-FFF2-40B4-BE49-F238E27FC236}">
                <a16:creationId xmlns:a16="http://schemas.microsoft.com/office/drawing/2014/main" id="{AE60934A-D2EA-87B5-DBB6-2112E73E0FE8}"/>
              </a:ext>
            </a:extLst>
          </xdr:cNvPr>
          <xdr:cNvGrpSpPr>
            <a:grpSpLocks/>
          </xdr:cNvGrpSpPr>
        </xdr:nvGrpSpPr>
        <xdr:grpSpPr bwMode="auto">
          <a:xfrm>
            <a:off x="7272780" y="40913539"/>
            <a:ext cx="39840" cy="53975"/>
            <a:chOff x="818" y="215"/>
            <a:chExt cx="4" cy="2"/>
          </a:xfrm>
        </xdr:grpSpPr>
        <xdr:sp macro="" textlink="">
          <xdr:nvSpPr>
            <xdr:cNvPr id="868" name="Line 38">
              <a:extLst>
                <a:ext uri="{FF2B5EF4-FFF2-40B4-BE49-F238E27FC236}">
                  <a16:creationId xmlns:a16="http://schemas.microsoft.com/office/drawing/2014/main" id="{89FCA96E-20B1-3531-DF90-F3900679564C}"/>
                </a:ext>
              </a:extLst>
            </xdr:cNvPr>
            <xdr:cNvSpPr>
              <a:spLocks noChangeShapeType="1"/>
            </xdr:cNvSpPr>
          </xdr:nvSpPr>
          <xdr:spPr bwMode="auto">
            <a:xfrm>
              <a:off x="818"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869" name="Line 39">
              <a:extLst>
                <a:ext uri="{FF2B5EF4-FFF2-40B4-BE49-F238E27FC236}">
                  <a16:creationId xmlns:a16="http://schemas.microsoft.com/office/drawing/2014/main" id="{296E76FF-F4FE-557D-0E92-611E327CC6B8}"/>
                </a:ext>
              </a:extLst>
            </xdr:cNvPr>
            <xdr:cNvSpPr>
              <a:spLocks noChangeShapeType="1"/>
            </xdr:cNvSpPr>
          </xdr:nvSpPr>
          <xdr:spPr bwMode="auto">
            <a:xfrm flipV="1">
              <a:off x="818" y="215"/>
              <a:ext cx="4"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865" name="Group 34">
            <a:extLst>
              <a:ext uri="{FF2B5EF4-FFF2-40B4-BE49-F238E27FC236}">
                <a16:creationId xmlns:a16="http://schemas.microsoft.com/office/drawing/2014/main" id="{6AF77760-CCB8-3448-2EC7-3584E055EBD3}"/>
              </a:ext>
            </a:extLst>
          </xdr:cNvPr>
          <xdr:cNvGrpSpPr>
            <a:grpSpLocks/>
          </xdr:cNvGrpSpPr>
        </xdr:nvGrpSpPr>
        <xdr:grpSpPr bwMode="auto">
          <a:xfrm>
            <a:off x="7847590" y="40919890"/>
            <a:ext cx="39840" cy="53975"/>
            <a:chOff x="870" y="215"/>
            <a:chExt cx="4" cy="2"/>
          </a:xfrm>
        </xdr:grpSpPr>
        <xdr:sp macro="" textlink="">
          <xdr:nvSpPr>
            <xdr:cNvPr id="866" name="Line 35">
              <a:extLst>
                <a:ext uri="{FF2B5EF4-FFF2-40B4-BE49-F238E27FC236}">
                  <a16:creationId xmlns:a16="http://schemas.microsoft.com/office/drawing/2014/main" id="{40920F96-4625-9B27-0394-90B804FA2580}"/>
                </a:ext>
              </a:extLst>
            </xdr:cNvPr>
            <xdr:cNvSpPr>
              <a:spLocks noChangeShapeType="1"/>
            </xdr:cNvSpPr>
          </xdr:nvSpPr>
          <xdr:spPr bwMode="auto">
            <a:xfrm>
              <a:off x="874"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867" name="Line 36">
              <a:extLst>
                <a:ext uri="{FF2B5EF4-FFF2-40B4-BE49-F238E27FC236}">
                  <a16:creationId xmlns:a16="http://schemas.microsoft.com/office/drawing/2014/main" id="{6FDB207F-443B-9C19-28C9-1E381DD99190}"/>
                </a:ext>
              </a:extLst>
            </xdr:cNvPr>
            <xdr:cNvSpPr>
              <a:spLocks noChangeShapeType="1"/>
            </xdr:cNvSpPr>
          </xdr:nvSpPr>
          <xdr:spPr bwMode="auto">
            <a:xfrm flipV="1">
              <a:off x="870" y="215"/>
              <a:ext cx="4"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clientData/>
  </xdr:twoCellAnchor>
  <xdr:twoCellAnchor>
    <xdr:from>
      <xdr:col>4</xdr:col>
      <xdr:colOff>181840</xdr:colOff>
      <xdr:row>769</xdr:row>
      <xdr:rowOff>103909</xdr:rowOff>
    </xdr:from>
    <xdr:to>
      <xdr:col>12</xdr:col>
      <xdr:colOff>562840</xdr:colOff>
      <xdr:row>769</xdr:row>
      <xdr:rowOff>151101</xdr:rowOff>
    </xdr:to>
    <xdr:grpSp>
      <xdr:nvGrpSpPr>
        <xdr:cNvPr id="890" name="Group 3">
          <a:extLst>
            <a:ext uri="{FF2B5EF4-FFF2-40B4-BE49-F238E27FC236}">
              <a16:creationId xmlns:a16="http://schemas.microsoft.com/office/drawing/2014/main" id="{EA5C9BE7-A556-474C-B1C1-68903FD9E38F}"/>
            </a:ext>
          </a:extLst>
        </xdr:cNvPr>
        <xdr:cNvGrpSpPr>
          <a:grpSpLocks/>
        </xdr:cNvGrpSpPr>
      </xdr:nvGrpSpPr>
      <xdr:grpSpPr bwMode="auto">
        <a:xfrm>
          <a:off x="3201265" y="102726259"/>
          <a:ext cx="5257800" cy="47192"/>
          <a:chOff x="346" y="215"/>
          <a:chExt cx="528" cy="2"/>
        </a:xfrm>
      </xdr:grpSpPr>
      <xdr:grpSp>
        <xdr:nvGrpSpPr>
          <xdr:cNvPr id="891" name="Group 4">
            <a:extLst>
              <a:ext uri="{FF2B5EF4-FFF2-40B4-BE49-F238E27FC236}">
                <a16:creationId xmlns:a16="http://schemas.microsoft.com/office/drawing/2014/main" id="{4AF2FE3B-3C50-029F-92ED-1B55766FFC2E}"/>
              </a:ext>
            </a:extLst>
          </xdr:cNvPr>
          <xdr:cNvGrpSpPr>
            <a:grpSpLocks/>
          </xdr:cNvGrpSpPr>
        </xdr:nvGrpSpPr>
        <xdr:grpSpPr bwMode="auto">
          <a:xfrm>
            <a:off x="406" y="215"/>
            <a:ext cx="35" cy="2"/>
            <a:chOff x="406" y="215"/>
            <a:chExt cx="35" cy="2"/>
          </a:xfrm>
        </xdr:grpSpPr>
        <xdr:sp macro="" textlink="">
          <xdr:nvSpPr>
            <xdr:cNvPr id="925" name="Line 5">
              <a:extLst>
                <a:ext uri="{FF2B5EF4-FFF2-40B4-BE49-F238E27FC236}">
                  <a16:creationId xmlns:a16="http://schemas.microsoft.com/office/drawing/2014/main" id="{53968C99-7CFC-F956-7655-E82F9F0A918E}"/>
                </a:ext>
              </a:extLst>
            </xdr:cNvPr>
            <xdr:cNvSpPr>
              <a:spLocks noChangeShapeType="1"/>
            </xdr:cNvSpPr>
          </xdr:nvSpPr>
          <xdr:spPr bwMode="auto">
            <a:xfrm>
              <a:off x="441"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926" name="Line 6">
              <a:extLst>
                <a:ext uri="{FF2B5EF4-FFF2-40B4-BE49-F238E27FC236}">
                  <a16:creationId xmlns:a16="http://schemas.microsoft.com/office/drawing/2014/main" id="{C5D4DBA4-DC05-69AA-7743-0BC2E0FF6C54}"/>
                </a:ext>
              </a:extLst>
            </xdr:cNvPr>
            <xdr:cNvSpPr>
              <a:spLocks noChangeShapeType="1"/>
            </xdr:cNvSpPr>
          </xdr:nvSpPr>
          <xdr:spPr bwMode="auto">
            <a:xfrm>
              <a:off x="406" y="215"/>
              <a:ext cx="3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892" name="Group 7">
            <a:extLst>
              <a:ext uri="{FF2B5EF4-FFF2-40B4-BE49-F238E27FC236}">
                <a16:creationId xmlns:a16="http://schemas.microsoft.com/office/drawing/2014/main" id="{276DE7CE-240A-2FD6-2663-B0C0F4E43360}"/>
              </a:ext>
            </a:extLst>
          </xdr:cNvPr>
          <xdr:cNvGrpSpPr>
            <a:grpSpLocks/>
          </xdr:cNvGrpSpPr>
        </xdr:nvGrpSpPr>
        <xdr:grpSpPr bwMode="auto">
          <a:xfrm>
            <a:off x="346" y="215"/>
            <a:ext cx="26" cy="2"/>
            <a:chOff x="346" y="215"/>
            <a:chExt cx="26" cy="2"/>
          </a:xfrm>
        </xdr:grpSpPr>
        <xdr:sp macro="" textlink="">
          <xdr:nvSpPr>
            <xdr:cNvPr id="923" name="Line 8">
              <a:extLst>
                <a:ext uri="{FF2B5EF4-FFF2-40B4-BE49-F238E27FC236}">
                  <a16:creationId xmlns:a16="http://schemas.microsoft.com/office/drawing/2014/main" id="{24ED6C1F-E60F-A238-FBC6-7F511D829B59}"/>
                </a:ext>
              </a:extLst>
            </xdr:cNvPr>
            <xdr:cNvSpPr>
              <a:spLocks noChangeShapeType="1"/>
            </xdr:cNvSpPr>
          </xdr:nvSpPr>
          <xdr:spPr bwMode="auto">
            <a:xfrm>
              <a:off x="346"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924" name="Line 9">
              <a:extLst>
                <a:ext uri="{FF2B5EF4-FFF2-40B4-BE49-F238E27FC236}">
                  <a16:creationId xmlns:a16="http://schemas.microsoft.com/office/drawing/2014/main" id="{E69DB285-EF59-9BA7-E53C-497DDEDE6332}"/>
                </a:ext>
              </a:extLst>
            </xdr:cNvPr>
            <xdr:cNvSpPr>
              <a:spLocks noChangeShapeType="1"/>
            </xdr:cNvSpPr>
          </xdr:nvSpPr>
          <xdr:spPr bwMode="auto">
            <a:xfrm>
              <a:off x="346" y="215"/>
              <a:ext cx="26"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893" name="Group 10">
            <a:extLst>
              <a:ext uri="{FF2B5EF4-FFF2-40B4-BE49-F238E27FC236}">
                <a16:creationId xmlns:a16="http://schemas.microsoft.com/office/drawing/2014/main" id="{9CA14A91-B40A-0ED3-E3C7-897958E50C59}"/>
              </a:ext>
            </a:extLst>
          </xdr:cNvPr>
          <xdr:cNvGrpSpPr>
            <a:grpSpLocks/>
          </xdr:cNvGrpSpPr>
        </xdr:nvGrpSpPr>
        <xdr:grpSpPr bwMode="auto">
          <a:xfrm>
            <a:off x="525" y="215"/>
            <a:ext cx="35" cy="2"/>
            <a:chOff x="406" y="215"/>
            <a:chExt cx="35" cy="2"/>
          </a:xfrm>
        </xdr:grpSpPr>
        <xdr:sp macro="" textlink="">
          <xdr:nvSpPr>
            <xdr:cNvPr id="921" name="Line 11">
              <a:extLst>
                <a:ext uri="{FF2B5EF4-FFF2-40B4-BE49-F238E27FC236}">
                  <a16:creationId xmlns:a16="http://schemas.microsoft.com/office/drawing/2014/main" id="{A0B229A3-F5FC-8741-5E86-0E515750DB6C}"/>
                </a:ext>
              </a:extLst>
            </xdr:cNvPr>
            <xdr:cNvSpPr>
              <a:spLocks noChangeShapeType="1"/>
            </xdr:cNvSpPr>
          </xdr:nvSpPr>
          <xdr:spPr bwMode="auto">
            <a:xfrm>
              <a:off x="441"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922" name="Line 12">
              <a:extLst>
                <a:ext uri="{FF2B5EF4-FFF2-40B4-BE49-F238E27FC236}">
                  <a16:creationId xmlns:a16="http://schemas.microsoft.com/office/drawing/2014/main" id="{3B8998AD-2FBC-6A78-1584-E643C5BB432F}"/>
                </a:ext>
              </a:extLst>
            </xdr:cNvPr>
            <xdr:cNvSpPr>
              <a:spLocks noChangeShapeType="1"/>
            </xdr:cNvSpPr>
          </xdr:nvSpPr>
          <xdr:spPr bwMode="auto">
            <a:xfrm>
              <a:off x="406" y="215"/>
              <a:ext cx="3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894" name="Group 13">
            <a:extLst>
              <a:ext uri="{FF2B5EF4-FFF2-40B4-BE49-F238E27FC236}">
                <a16:creationId xmlns:a16="http://schemas.microsoft.com/office/drawing/2014/main" id="{CAF8B990-F4E2-2E8A-E8EF-DBC0E0C11B65}"/>
              </a:ext>
            </a:extLst>
          </xdr:cNvPr>
          <xdr:cNvGrpSpPr>
            <a:grpSpLocks/>
          </xdr:cNvGrpSpPr>
        </xdr:nvGrpSpPr>
        <xdr:grpSpPr bwMode="auto">
          <a:xfrm>
            <a:off x="470" y="215"/>
            <a:ext cx="26" cy="2"/>
            <a:chOff x="346" y="215"/>
            <a:chExt cx="26" cy="2"/>
          </a:xfrm>
        </xdr:grpSpPr>
        <xdr:sp macro="" textlink="">
          <xdr:nvSpPr>
            <xdr:cNvPr id="919" name="Line 14">
              <a:extLst>
                <a:ext uri="{FF2B5EF4-FFF2-40B4-BE49-F238E27FC236}">
                  <a16:creationId xmlns:a16="http://schemas.microsoft.com/office/drawing/2014/main" id="{8EF324C2-7613-DEE7-75DF-005DB2A58CB3}"/>
                </a:ext>
              </a:extLst>
            </xdr:cNvPr>
            <xdr:cNvSpPr>
              <a:spLocks noChangeShapeType="1"/>
            </xdr:cNvSpPr>
          </xdr:nvSpPr>
          <xdr:spPr bwMode="auto">
            <a:xfrm>
              <a:off x="346"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920" name="Line 15">
              <a:extLst>
                <a:ext uri="{FF2B5EF4-FFF2-40B4-BE49-F238E27FC236}">
                  <a16:creationId xmlns:a16="http://schemas.microsoft.com/office/drawing/2014/main" id="{6C5F3945-EE78-A543-8055-0E648FB64F8C}"/>
                </a:ext>
              </a:extLst>
            </xdr:cNvPr>
            <xdr:cNvSpPr>
              <a:spLocks noChangeShapeType="1"/>
            </xdr:cNvSpPr>
          </xdr:nvSpPr>
          <xdr:spPr bwMode="auto">
            <a:xfrm>
              <a:off x="346" y="215"/>
              <a:ext cx="26"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895" name="Group 16">
            <a:extLst>
              <a:ext uri="{FF2B5EF4-FFF2-40B4-BE49-F238E27FC236}">
                <a16:creationId xmlns:a16="http://schemas.microsoft.com/office/drawing/2014/main" id="{CD12AFE9-147E-C8EF-0AF9-C272AA058D59}"/>
              </a:ext>
            </a:extLst>
          </xdr:cNvPr>
          <xdr:cNvGrpSpPr>
            <a:grpSpLocks/>
          </xdr:cNvGrpSpPr>
        </xdr:nvGrpSpPr>
        <xdr:grpSpPr bwMode="auto">
          <a:xfrm>
            <a:off x="766" y="215"/>
            <a:ext cx="35" cy="2"/>
            <a:chOff x="406" y="215"/>
            <a:chExt cx="35" cy="2"/>
          </a:xfrm>
        </xdr:grpSpPr>
        <xdr:sp macro="" textlink="">
          <xdr:nvSpPr>
            <xdr:cNvPr id="917" name="Line 17">
              <a:extLst>
                <a:ext uri="{FF2B5EF4-FFF2-40B4-BE49-F238E27FC236}">
                  <a16:creationId xmlns:a16="http://schemas.microsoft.com/office/drawing/2014/main" id="{65CD9BFA-46BB-9D51-272D-7882F6767A47}"/>
                </a:ext>
              </a:extLst>
            </xdr:cNvPr>
            <xdr:cNvSpPr>
              <a:spLocks noChangeShapeType="1"/>
            </xdr:cNvSpPr>
          </xdr:nvSpPr>
          <xdr:spPr bwMode="auto">
            <a:xfrm>
              <a:off x="441"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918" name="Line 18">
              <a:extLst>
                <a:ext uri="{FF2B5EF4-FFF2-40B4-BE49-F238E27FC236}">
                  <a16:creationId xmlns:a16="http://schemas.microsoft.com/office/drawing/2014/main" id="{51BF34C4-E15E-5FE7-0349-8F8C7748F509}"/>
                </a:ext>
              </a:extLst>
            </xdr:cNvPr>
            <xdr:cNvSpPr>
              <a:spLocks noChangeShapeType="1"/>
            </xdr:cNvSpPr>
          </xdr:nvSpPr>
          <xdr:spPr bwMode="auto">
            <a:xfrm>
              <a:off x="406" y="215"/>
              <a:ext cx="3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896" name="Group 19">
            <a:extLst>
              <a:ext uri="{FF2B5EF4-FFF2-40B4-BE49-F238E27FC236}">
                <a16:creationId xmlns:a16="http://schemas.microsoft.com/office/drawing/2014/main" id="{E55E5BB1-5628-26F4-5A5D-CD867E4CDC69}"/>
              </a:ext>
            </a:extLst>
          </xdr:cNvPr>
          <xdr:cNvGrpSpPr>
            <a:grpSpLocks/>
          </xdr:cNvGrpSpPr>
        </xdr:nvGrpSpPr>
        <xdr:grpSpPr bwMode="auto">
          <a:xfrm>
            <a:off x="718" y="215"/>
            <a:ext cx="26" cy="2"/>
            <a:chOff x="346" y="215"/>
            <a:chExt cx="26" cy="2"/>
          </a:xfrm>
        </xdr:grpSpPr>
        <xdr:sp macro="" textlink="">
          <xdr:nvSpPr>
            <xdr:cNvPr id="915" name="Line 20">
              <a:extLst>
                <a:ext uri="{FF2B5EF4-FFF2-40B4-BE49-F238E27FC236}">
                  <a16:creationId xmlns:a16="http://schemas.microsoft.com/office/drawing/2014/main" id="{9C4DEFA5-D353-3D22-13DF-4654CF333412}"/>
                </a:ext>
              </a:extLst>
            </xdr:cNvPr>
            <xdr:cNvSpPr>
              <a:spLocks noChangeShapeType="1"/>
            </xdr:cNvSpPr>
          </xdr:nvSpPr>
          <xdr:spPr bwMode="auto">
            <a:xfrm>
              <a:off x="346"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916" name="Line 21">
              <a:extLst>
                <a:ext uri="{FF2B5EF4-FFF2-40B4-BE49-F238E27FC236}">
                  <a16:creationId xmlns:a16="http://schemas.microsoft.com/office/drawing/2014/main" id="{CB3B3A87-9FFF-B36D-505C-B250EEBD0109}"/>
                </a:ext>
              </a:extLst>
            </xdr:cNvPr>
            <xdr:cNvSpPr>
              <a:spLocks noChangeShapeType="1"/>
            </xdr:cNvSpPr>
          </xdr:nvSpPr>
          <xdr:spPr bwMode="auto">
            <a:xfrm>
              <a:off x="346" y="215"/>
              <a:ext cx="26"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897" name="Group 22">
            <a:extLst>
              <a:ext uri="{FF2B5EF4-FFF2-40B4-BE49-F238E27FC236}">
                <a16:creationId xmlns:a16="http://schemas.microsoft.com/office/drawing/2014/main" id="{4B2F3129-057F-A28F-BB23-A3FECEE59096}"/>
              </a:ext>
            </a:extLst>
          </xdr:cNvPr>
          <xdr:cNvGrpSpPr>
            <a:grpSpLocks/>
          </xdr:cNvGrpSpPr>
        </xdr:nvGrpSpPr>
        <xdr:grpSpPr bwMode="auto">
          <a:xfrm>
            <a:off x="616" y="215"/>
            <a:ext cx="9" cy="2"/>
            <a:chOff x="616" y="215"/>
            <a:chExt cx="9" cy="2"/>
          </a:xfrm>
        </xdr:grpSpPr>
        <xdr:sp macro="" textlink="">
          <xdr:nvSpPr>
            <xdr:cNvPr id="913" name="Line 23">
              <a:extLst>
                <a:ext uri="{FF2B5EF4-FFF2-40B4-BE49-F238E27FC236}">
                  <a16:creationId xmlns:a16="http://schemas.microsoft.com/office/drawing/2014/main" id="{91F68075-3270-83CD-B3BC-62181108B8C8}"/>
                </a:ext>
              </a:extLst>
            </xdr:cNvPr>
            <xdr:cNvSpPr>
              <a:spLocks noChangeShapeType="1"/>
            </xdr:cNvSpPr>
          </xdr:nvSpPr>
          <xdr:spPr bwMode="auto">
            <a:xfrm>
              <a:off x="625"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914" name="Line 24">
              <a:extLst>
                <a:ext uri="{FF2B5EF4-FFF2-40B4-BE49-F238E27FC236}">
                  <a16:creationId xmlns:a16="http://schemas.microsoft.com/office/drawing/2014/main" id="{01281557-2B9D-1229-689E-603ABA94FD22}"/>
                </a:ext>
              </a:extLst>
            </xdr:cNvPr>
            <xdr:cNvSpPr>
              <a:spLocks noChangeShapeType="1"/>
            </xdr:cNvSpPr>
          </xdr:nvSpPr>
          <xdr:spPr bwMode="auto">
            <a:xfrm flipV="1">
              <a:off x="616" y="215"/>
              <a:ext cx="9"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898" name="Group 25">
            <a:extLst>
              <a:ext uri="{FF2B5EF4-FFF2-40B4-BE49-F238E27FC236}">
                <a16:creationId xmlns:a16="http://schemas.microsoft.com/office/drawing/2014/main" id="{16511D96-4A41-AF82-06E6-9D9B59E51E0D}"/>
              </a:ext>
            </a:extLst>
          </xdr:cNvPr>
          <xdr:cNvGrpSpPr>
            <a:grpSpLocks/>
          </xdr:cNvGrpSpPr>
        </xdr:nvGrpSpPr>
        <xdr:grpSpPr bwMode="auto">
          <a:xfrm>
            <a:off x="579" y="215"/>
            <a:ext cx="9" cy="2"/>
            <a:chOff x="579" y="215"/>
            <a:chExt cx="9" cy="2"/>
          </a:xfrm>
        </xdr:grpSpPr>
        <xdr:sp macro="" textlink="">
          <xdr:nvSpPr>
            <xdr:cNvPr id="911" name="Line 26">
              <a:extLst>
                <a:ext uri="{FF2B5EF4-FFF2-40B4-BE49-F238E27FC236}">
                  <a16:creationId xmlns:a16="http://schemas.microsoft.com/office/drawing/2014/main" id="{3B6685B2-A77C-D2B8-D83B-22780CAB32F7}"/>
                </a:ext>
              </a:extLst>
            </xdr:cNvPr>
            <xdr:cNvSpPr>
              <a:spLocks noChangeShapeType="1"/>
            </xdr:cNvSpPr>
          </xdr:nvSpPr>
          <xdr:spPr bwMode="auto">
            <a:xfrm>
              <a:off x="579"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912" name="Line 27">
              <a:extLst>
                <a:ext uri="{FF2B5EF4-FFF2-40B4-BE49-F238E27FC236}">
                  <a16:creationId xmlns:a16="http://schemas.microsoft.com/office/drawing/2014/main" id="{7B94EE97-F0AD-0307-29A5-5D4762193DC8}"/>
                </a:ext>
              </a:extLst>
            </xdr:cNvPr>
            <xdr:cNvSpPr>
              <a:spLocks noChangeShapeType="1"/>
            </xdr:cNvSpPr>
          </xdr:nvSpPr>
          <xdr:spPr bwMode="auto">
            <a:xfrm flipV="1">
              <a:off x="579" y="215"/>
              <a:ext cx="9"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899" name="Group 28">
            <a:extLst>
              <a:ext uri="{FF2B5EF4-FFF2-40B4-BE49-F238E27FC236}">
                <a16:creationId xmlns:a16="http://schemas.microsoft.com/office/drawing/2014/main" id="{85467B29-13EA-6437-0484-9D04533C83FD}"/>
              </a:ext>
            </a:extLst>
          </xdr:cNvPr>
          <xdr:cNvGrpSpPr>
            <a:grpSpLocks/>
          </xdr:cNvGrpSpPr>
        </xdr:nvGrpSpPr>
        <xdr:grpSpPr bwMode="auto">
          <a:xfrm>
            <a:off x="642" y="215"/>
            <a:ext cx="9" cy="2"/>
            <a:chOff x="579" y="215"/>
            <a:chExt cx="9" cy="2"/>
          </a:xfrm>
        </xdr:grpSpPr>
        <xdr:sp macro="" textlink="">
          <xdr:nvSpPr>
            <xdr:cNvPr id="909" name="Line 29">
              <a:extLst>
                <a:ext uri="{FF2B5EF4-FFF2-40B4-BE49-F238E27FC236}">
                  <a16:creationId xmlns:a16="http://schemas.microsoft.com/office/drawing/2014/main" id="{D45C1372-C5E1-9293-09FE-0D0C22B009DA}"/>
                </a:ext>
              </a:extLst>
            </xdr:cNvPr>
            <xdr:cNvSpPr>
              <a:spLocks noChangeShapeType="1"/>
            </xdr:cNvSpPr>
          </xdr:nvSpPr>
          <xdr:spPr bwMode="auto">
            <a:xfrm>
              <a:off x="579"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910" name="Line 30">
              <a:extLst>
                <a:ext uri="{FF2B5EF4-FFF2-40B4-BE49-F238E27FC236}">
                  <a16:creationId xmlns:a16="http://schemas.microsoft.com/office/drawing/2014/main" id="{273B980B-D65F-0CFE-E736-3B78968A59CC}"/>
                </a:ext>
              </a:extLst>
            </xdr:cNvPr>
            <xdr:cNvSpPr>
              <a:spLocks noChangeShapeType="1"/>
            </xdr:cNvSpPr>
          </xdr:nvSpPr>
          <xdr:spPr bwMode="auto">
            <a:xfrm flipV="1">
              <a:off x="579" y="215"/>
              <a:ext cx="9"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900" name="Group 31">
            <a:extLst>
              <a:ext uri="{FF2B5EF4-FFF2-40B4-BE49-F238E27FC236}">
                <a16:creationId xmlns:a16="http://schemas.microsoft.com/office/drawing/2014/main" id="{5E05790A-D295-E89D-F662-871F27EAD96B}"/>
              </a:ext>
            </a:extLst>
          </xdr:cNvPr>
          <xdr:cNvGrpSpPr>
            <a:grpSpLocks/>
          </xdr:cNvGrpSpPr>
        </xdr:nvGrpSpPr>
        <xdr:grpSpPr bwMode="auto">
          <a:xfrm>
            <a:off x="677" y="215"/>
            <a:ext cx="9" cy="2"/>
            <a:chOff x="616" y="215"/>
            <a:chExt cx="9" cy="2"/>
          </a:xfrm>
        </xdr:grpSpPr>
        <xdr:sp macro="" textlink="">
          <xdr:nvSpPr>
            <xdr:cNvPr id="907" name="Line 32">
              <a:extLst>
                <a:ext uri="{FF2B5EF4-FFF2-40B4-BE49-F238E27FC236}">
                  <a16:creationId xmlns:a16="http://schemas.microsoft.com/office/drawing/2014/main" id="{3B41F69E-E8EE-45B8-AFC2-58486EB9ADC3}"/>
                </a:ext>
              </a:extLst>
            </xdr:cNvPr>
            <xdr:cNvSpPr>
              <a:spLocks noChangeShapeType="1"/>
            </xdr:cNvSpPr>
          </xdr:nvSpPr>
          <xdr:spPr bwMode="auto">
            <a:xfrm>
              <a:off x="625"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908" name="Line 33">
              <a:extLst>
                <a:ext uri="{FF2B5EF4-FFF2-40B4-BE49-F238E27FC236}">
                  <a16:creationId xmlns:a16="http://schemas.microsoft.com/office/drawing/2014/main" id="{D077FF57-7EAA-7C3B-E9E2-981F5517B7CE}"/>
                </a:ext>
              </a:extLst>
            </xdr:cNvPr>
            <xdr:cNvSpPr>
              <a:spLocks noChangeShapeType="1"/>
            </xdr:cNvSpPr>
          </xdr:nvSpPr>
          <xdr:spPr bwMode="auto">
            <a:xfrm flipV="1">
              <a:off x="616" y="215"/>
              <a:ext cx="9"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901" name="Group 34">
            <a:extLst>
              <a:ext uri="{FF2B5EF4-FFF2-40B4-BE49-F238E27FC236}">
                <a16:creationId xmlns:a16="http://schemas.microsoft.com/office/drawing/2014/main" id="{09258AF3-67DD-EC23-B199-C2800FE6F131}"/>
              </a:ext>
            </a:extLst>
          </xdr:cNvPr>
          <xdr:cNvGrpSpPr>
            <a:grpSpLocks/>
          </xdr:cNvGrpSpPr>
        </xdr:nvGrpSpPr>
        <xdr:grpSpPr bwMode="auto">
          <a:xfrm>
            <a:off x="870" y="215"/>
            <a:ext cx="4" cy="2"/>
            <a:chOff x="870" y="215"/>
            <a:chExt cx="4" cy="2"/>
          </a:xfrm>
        </xdr:grpSpPr>
        <xdr:sp macro="" textlink="">
          <xdr:nvSpPr>
            <xdr:cNvPr id="905" name="Line 35">
              <a:extLst>
                <a:ext uri="{FF2B5EF4-FFF2-40B4-BE49-F238E27FC236}">
                  <a16:creationId xmlns:a16="http://schemas.microsoft.com/office/drawing/2014/main" id="{2640FB59-69E8-360C-65A1-FCBA79E8F617}"/>
                </a:ext>
              </a:extLst>
            </xdr:cNvPr>
            <xdr:cNvSpPr>
              <a:spLocks noChangeShapeType="1"/>
            </xdr:cNvSpPr>
          </xdr:nvSpPr>
          <xdr:spPr bwMode="auto">
            <a:xfrm>
              <a:off x="874"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906" name="Line 36">
              <a:extLst>
                <a:ext uri="{FF2B5EF4-FFF2-40B4-BE49-F238E27FC236}">
                  <a16:creationId xmlns:a16="http://schemas.microsoft.com/office/drawing/2014/main" id="{83285074-9409-8C6A-986E-90170DF294C2}"/>
                </a:ext>
              </a:extLst>
            </xdr:cNvPr>
            <xdr:cNvSpPr>
              <a:spLocks noChangeShapeType="1"/>
            </xdr:cNvSpPr>
          </xdr:nvSpPr>
          <xdr:spPr bwMode="auto">
            <a:xfrm flipV="1">
              <a:off x="870" y="215"/>
              <a:ext cx="4"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902" name="Group 37">
            <a:extLst>
              <a:ext uri="{FF2B5EF4-FFF2-40B4-BE49-F238E27FC236}">
                <a16:creationId xmlns:a16="http://schemas.microsoft.com/office/drawing/2014/main" id="{DED5584D-3B26-F04C-3220-49BEECE8277D}"/>
              </a:ext>
            </a:extLst>
          </xdr:cNvPr>
          <xdr:cNvGrpSpPr>
            <a:grpSpLocks/>
          </xdr:cNvGrpSpPr>
        </xdr:nvGrpSpPr>
        <xdr:grpSpPr bwMode="auto">
          <a:xfrm>
            <a:off x="818" y="215"/>
            <a:ext cx="4" cy="2"/>
            <a:chOff x="818" y="215"/>
            <a:chExt cx="4" cy="2"/>
          </a:xfrm>
        </xdr:grpSpPr>
        <xdr:sp macro="" textlink="">
          <xdr:nvSpPr>
            <xdr:cNvPr id="903" name="Line 38">
              <a:extLst>
                <a:ext uri="{FF2B5EF4-FFF2-40B4-BE49-F238E27FC236}">
                  <a16:creationId xmlns:a16="http://schemas.microsoft.com/office/drawing/2014/main" id="{A3D74465-AF96-E263-6C5F-860AE7977A8D}"/>
                </a:ext>
              </a:extLst>
            </xdr:cNvPr>
            <xdr:cNvSpPr>
              <a:spLocks noChangeShapeType="1"/>
            </xdr:cNvSpPr>
          </xdr:nvSpPr>
          <xdr:spPr bwMode="auto">
            <a:xfrm>
              <a:off x="818"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904" name="Line 39">
              <a:extLst>
                <a:ext uri="{FF2B5EF4-FFF2-40B4-BE49-F238E27FC236}">
                  <a16:creationId xmlns:a16="http://schemas.microsoft.com/office/drawing/2014/main" id="{033A9C12-B6E1-9A5D-B860-CBBFBA3987AD}"/>
                </a:ext>
              </a:extLst>
            </xdr:cNvPr>
            <xdr:cNvSpPr>
              <a:spLocks noChangeShapeType="1"/>
            </xdr:cNvSpPr>
          </xdr:nvSpPr>
          <xdr:spPr bwMode="auto">
            <a:xfrm flipV="1">
              <a:off x="818" y="215"/>
              <a:ext cx="4"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clientData/>
  </xdr:twoCellAnchor>
</xdr:wsDr>
</file>

<file path=xl/drawings/drawing12.xml><?xml version="1.0" encoding="utf-8"?>
<xdr:wsDr xmlns:xdr="http://schemas.openxmlformats.org/drawingml/2006/spreadsheetDrawing" xmlns:a="http://schemas.openxmlformats.org/drawingml/2006/main">
  <xdr:twoCellAnchor>
    <xdr:from>
      <xdr:col>4</xdr:col>
      <xdr:colOff>190500</xdr:colOff>
      <xdr:row>158</xdr:row>
      <xdr:rowOff>104775</xdr:rowOff>
    </xdr:from>
    <xdr:to>
      <xdr:col>13</xdr:col>
      <xdr:colOff>0</xdr:colOff>
      <xdr:row>158</xdr:row>
      <xdr:rowOff>123825</xdr:rowOff>
    </xdr:to>
    <xdr:grpSp>
      <xdr:nvGrpSpPr>
        <xdr:cNvPr id="2" name="Group 3">
          <a:extLst>
            <a:ext uri="{FF2B5EF4-FFF2-40B4-BE49-F238E27FC236}">
              <a16:creationId xmlns:a16="http://schemas.microsoft.com/office/drawing/2014/main" id="{89DA7F3B-6D8D-4D0D-A61E-4DBE5789F6CD}"/>
            </a:ext>
          </a:extLst>
        </xdr:cNvPr>
        <xdr:cNvGrpSpPr>
          <a:grpSpLocks/>
        </xdr:cNvGrpSpPr>
      </xdr:nvGrpSpPr>
      <xdr:grpSpPr bwMode="auto">
        <a:xfrm>
          <a:off x="3990975" y="22707600"/>
          <a:ext cx="5295900" cy="19050"/>
          <a:chOff x="346" y="215"/>
          <a:chExt cx="528" cy="2"/>
        </a:xfrm>
      </xdr:grpSpPr>
      <xdr:grpSp>
        <xdr:nvGrpSpPr>
          <xdr:cNvPr id="3" name="Group 4">
            <a:extLst>
              <a:ext uri="{FF2B5EF4-FFF2-40B4-BE49-F238E27FC236}">
                <a16:creationId xmlns:a16="http://schemas.microsoft.com/office/drawing/2014/main" id="{DFB7DF70-63D1-4D62-749D-82C8E29CAF19}"/>
              </a:ext>
            </a:extLst>
          </xdr:cNvPr>
          <xdr:cNvGrpSpPr>
            <a:grpSpLocks/>
          </xdr:cNvGrpSpPr>
        </xdr:nvGrpSpPr>
        <xdr:grpSpPr bwMode="auto">
          <a:xfrm>
            <a:off x="406" y="215"/>
            <a:ext cx="35" cy="2"/>
            <a:chOff x="406" y="215"/>
            <a:chExt cx="35" cy="2"/>
          </a:xfrm>
        </xdr:grpSpPr>
        <xdr:sp macro="" textlink="">
          <xdr:nvSpPr>
            <xdr:cNvPr id="37" name="Line 5">
              <a:extLst>
                <a:ext uri="{FF2B5EF4-FFF2-40B4-BE49-F238E27FC236}">
                  <a16:creationId xmlns:a16="http://schemas.microsoft.com/office/drawing/2014/main" id="{1B50C351-264B-0A6A-E7FD-4B409A7AC261}"/>
                </a:ext>
              </a:extLst>
            </xdr:cNvPr>
            <xdr:cNvSpPr>
              <a:spLocks noChangeShapeType="1"/>
            </xdr:cNvSpPr>
          </xdr:nvSpPr>
          <xdr:spPr bwMode="auto">
            <a:xfrm>
              <a:off x="441"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38" name="Line 6">
              <a:extLst>
                <a:ext uri="{FF2B5EF4-FFF2-40B4-BE49-F238E27FC236}">
                  <a16:creationId xmlns:a16="http://schemas.microsoft.com/office/drawing/2014/main" id="{8DE8CCF8-B16A-F4CE-60B6-0773CFFDF63B}"/>
                </a:ext>
              </a:extLst>
            </xdr:cNvPr>
            <xdr:cNvSpPr>
              <a:spLocks noChangeShapeType="1"/>
            </xdr:cNvSpPr>
          </xdr:nvSpPr>
          <xdr:spPr bwMode="auto">
            <a:xfrm>
              <a:off x="406" y="215"/>
              <a:ext cx="3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4" name="Group 7">
            <a:extLst>
              <a:ext uri="{FF2B5EF4-FFF2-40B4-BE49-F238E27FC236}">
                <a16:creationId xmlns:a16="http://schemas.microsoft.com/office/drawing/2014/main" id="{63079032-8F23-0D32-6898-9A6D3CB84CE2}"/>
              </a:ext>
            </a:extLst>
          </xdr:cNvPr>
          <xdr:cNvGrpSpPr>
            <a:grpSpLocks/>
          </xdr:cNvGrpSpPr>
        </xdr:nvGrpSpPr>
        <xdr:grpSpPr bwMode="auto">
          <a:xfrm>
            <a:off x="346" y="215"/>
            <a:ext cx="26" cy="2"/>
            <a:chOff x="346" y="215"/>
            <a:chExt cx="26" cy="2"/>
          </a:xfrm>
        </xdr:grpSpPr>
        <xdr:sp macro="" textlink="">
          <xdr:nvSpPr>
            <xdr:cNvPr id="35" name="Line 8">
              <a:extLst>
                <a:ext uri="{FF2B5EF4-FFF2-40B4-BE49-F238E27FC236}">
                  <a16:creationId xmlns:a16="http://schemas.microsoft.com/office/drawing/2014/main" id="{0040F6F5-41AD-7651-BE3C-4777C1710C77}"/>
                </a:ext>
              </a:extLst>
            </xdr:cNvPr>
            <xdr:cNvSpPr>
              <a:spLocks noChangeShapeType="1"/>
            </xdr:cNvSpPr>
          </xdr:nvSpPr>
          <xdr:spPr bwMode="auto">
            <a:xfrm>
              <a:off x="346"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36" name="Line 9">
              <a:extLst>
                <a:ext uri="{FF2B5EF4-FFF2-40B4-BE49-F238E27FC236}">
                  <a16:creationId xmlns:a16="http://schemas.microsoft.com/office/drawing/2014/main" id="{3703D43E-6EDE-F851-1394-BD8F12615D32}"/>
                </a:ext>
              </a:extLst>
            </xdr:cNvPr>
            <xdr:cNvSpPr>
              <a:spLocks noChangeShapeType="1"/>
            </xdr:cNvSpPr>
          </xdr:nvSpPr>
          <xdr:spPr bwMode="auto">
            <a:xfrm>
              <a:off x="346" y="215"/>
              <a:ext cx="26"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5" name="Group 10">
            <a:extLst>
              <a:ext uri="{FF2B5EF4-FFF2-40B4-BE49-F238E27FC236}">
                <a16:creationId xmlns:a16="http://schemas.microsoft.com/office/drawing/2014/main" id="{1E84B588-E0D9-AC14-E6E5-3BAA3959C1CE}"/>
              </a:ext>
            </a:extLst>
          </xdr:cNvPr>
          <xdr:cNvGrpSpPr>
            <a:grpSpLocks/>
          </xdr:cNvGrpSpPr>
        </xdr:nvGrpSpPr>
        <xdr:grpSpPr bwMode="auto">
          <a:xfrm>
            <a:off x="525" y="215"/>
            <a:ext cx="35" cy="2"/>
            <a:chOff x="406" y="215"/>
            <a:chExt cx="35" cy="2"/>
          </a:xfrm>
        </xdr:grpSpPr>
        <xdr:sp macro="" textlink="">
          <xdr:nvSpPr>
            <xdr:cNvPr id="33" name="Line 11">
              <a:extLst>
                <a:ext uri="{FF2B5EF4-FFF2-40B4-BE49-F238E27FC236}">
                  <a16:creationId xmlns:a16="http://schemas.microsoft.com/office/drawing/2014/main" id="{51B0460A-2086-3633-016E-DE77C77AD016}"/>
                </a:ext>
              </a:extLst>
            </xdr:cNvPr>
            <xdr:cNvSpPr>
              <a:spLocks noChangeShapeType="1"/>
            </xdr:cNvSpPr>
          </xdr:nvSpPr>
          <xdr:spPr bwMode="auto">
            <a:xfrm>
              <a:off x="441"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34" name="Line 12">
              <a:extLst>
                <a:ext uri="{FF2B5EF4-FFF2-40B4-BE49-F238E27FC236}">
                  <a16:creationId xmlns:a16="http://schemas.microsoft.com/office/drawing/2014/main" id="{3420D9E1-D684-43E0-78AE-D7F1238762C4}"/>
                </a:ext>
              </a:extLst>
            </xdr:cNvPr>
            <xdr:cNvSpPr>
              <a:spLocks noChangeShapeType="1"/>
            </xdr:cNvSpPr>
          </xdr:nvSpPr>
          <xdr:spPr bwMode="auto">
            <a:xfrm>
              <a:off x="406" y="215"/>
              <a:ext cx="3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6" name="Group 13">
            <a:extLst>
              <a:ext uri="{FF2B5EF4-FFF2-40B4-BE49-F238E27FC236}">
                <a16:creationId xmlns:a16="http://schemas.microsoft.com/office/drawing/2014/main" id="{6A6EB426-D66F-0F41-EE66-2FC48353D26C}"/>
              </a:ext>
            </a:extLst>
          </xdr:cNvPr>
          <xdr:cNvGrpSpPr>
            <a:grpSpLocks/>
          </xdr:cNvGrpSpPr>
        </xdr:nvGrpSpPr>
        <xdr:grpSpPr bwMode="auto">
          <a:xfrm>
            <a:off x="470" y="215"/>
            <a:ext cx="26" cy="2"/>
            <a:chOff x="346" y="215"/>
            <a:chExt cx="26" cy="2"/>
          </a:xfrm>
        </xdr:grpSpPr>
        <xdr:sp macro="" textlink="">
          <xdr:nvSpPr>
            <xdr:cNvPr id="31" name="Line 14">
              <a:extLst>
                <a:ext uri="{FF2B5EF4-FFF2-40B4-BE49-F238E27FC236}">
                  <a16:creationId xmlns:a16="http://schemas.microsoft.com/office/drawing/2014/main" id="{A71AE2A5-16CF-888C-1A7B-7871C5F2ABC2}"/>
                </a:ext>
              </a:extLst>
            </xdr:cNvPr>
            <xdr:cNvSpPr>
              <a:spLocks noChangeShapeType="1"/>
            </xdr:cNvSpPr>
          </xdr:nvSpPr>
          <xdr:spPr bwMode="auto">
            <a:xfrm>
              <a:off x="346"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32" name="Line 15">
              <a:extLst>
                <a:ext uri="{FF2B5EF4-FFF2-40B4-BE49-F238E27FC236}">
                  <a16:creationId xmlns:a16="http://schemas.microsoft.com/office/drawing/2014/main" id="{65241743-6B02-FA36-E3FB-4EF305587947}"/>
                </a:ext>
              </a:extLst>
            </xdr:cNvPr>
            <xdr:cNvSpPr>
              <a:spLocks noChangeShapeType="1"/>
            </xdr:cNvSpPr>
          </xdr:nvSpPr>
          <xdr:spPr bwMode="auto">
            <a:xfrm>
              <a:off x="346" y="215"/>
              <a:ext cx="26"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7" name="Group 16">
            <a:extLst>
              <a:ext uri="{FF2B5EF4-FFF2-40B4-BE49-F238E27FC236}">
                <a16:creationId xmlns:a16="http://schemas.microsoft.com/office/drawing/2014/main" id="{AC07DF74-0277-0D7A-5115-0067F711AFBB}"/>
              </a:ext>
            </a:extLst>
          </xdr:cNvPr>
          <xdr:cNvGrpSpPr>
            <a:grpSpLocks/>
          </xdr:cNvGrpSpPr>
        </xdr:nvGrpSpPr>
        <xdr:grpSpPr bwMode="auto">
          <a:xfrm>
            <a:off x="766" y="215"/>
            <a:ext cx="35" cy="2"/>
            <a:chOff x="406" y="215"/>
            <a:chExt cx="35" cy="2"/>
          </a:xfrm>
        </xdr:grpSpPr>
        <xdr:sp macro="" textlink="">
          <xdr:nvSpPr>
            <xdr:cNvPr id="29" name="Line 17">
              <a:extLst>
                <a:ext uri="{FF2B5EF4-FFF2-40B4-BE49-F238E27FC236}">
                  <a16:creationId xmlns:a16="http://schemas.microsoft.com/office/drawing/2014/main" id="{057AF3EE-2490-F9B3-2ED5-A431C59F4625}"/>
                </a:ext>
              </a:extLst>
            </xdr:cNvPr>
            <xdr:cNvSpPr>
              <a:spLocks noChangeShapeType="1"/>
            </xdr:cNvSpPr>
          </xdr:nvSpPr>
          <xdr:spPr bwMode="auto">
            <a:xfrm>
              <a:off x="441"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30" name="Line 18">
              <a:extLst>
                <a:ext uri="{FF2B5EF4-FFF2-40B4-BE49-F238E27FC236}">
                  <a16:creationId xmlns:a16="http://schemas.microsoft.com/office/drawing/2014/main" id="{352ECB68-3AC1-E49F-6E96-F0C4E60A1A22}"/>
                </a:ext>
              </a:extLst>
            </xdr:cNvPr>
            <xdr:cNvSpPr>
              <a:spLocks noChangeShapeType="1"/>
            </xdr:cNvSpPr>
          </xdr:nvSpPr>
          <xdr:spPr bwMode="auto">
            <a:xfrm>
              <a:off x="406" y="215"/>
              <a:ext cx="3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8" name="Group 19">
            <a:extLst>
              <a:ext uri="{FF2B5EF4-FFF2-40B4-BE49-F238E27FC236}">
                <a16:creationId xmlns:a16="http://schemas.microsoft.com/office/drawing/2014/main" id="{3166EC72-886B-0698-F12C-60EC89DF5E5A}"/>
              </a:ext>
            </a:extLst>
          </xdr:cNvPr>
          <xdr:cNvGrpSpPr>
            <a:grpSpLocks/>
          </xdr:cNvGrpSpPr>
        </xdr:nvGrpSpPr>
        <xdr:grpSpPr bwMode="auto">
          <a:xfrm>
            <a:off x="718" y="215"/>
            <a:ext cx="26" cy="2"/>
            <a:chOff x="346" y="215"/>
            <a:chExt cx="26" cy="2"/>
          </a:xfrm>
        </xdr:grpSpPr>
        <xdr:sp macro="" textlink="">
          <xdr:nvSpPr>
            <xdr:cNvPr id="27" name="Line 20">
              <a:extLst>
                <a:ext uri="{FF2B5EF4-FFF2-40B4-BE49-F238E27FC236}">
                  <a16:creationId xmlns:a16="http://schemas.microsoft.com/office/drawing/2014/main" id="{D83A6985-1FFF-9CD9-306E-50ADE55E319E}"/>
                </a:ext>
              </a:extLst>
            </xdr:cNvPr>
            <xdr:cNvSpPr>
              <a:spLocks noChangeShapeType="1"/>
            </xdr:cNvSpPr>
          </xdr:nvSpPr>
          <xdr:spPr bwMode="auto">
            <a:xfrm>
              <a:off x="346"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28" name="Line 21">
              <a:extLst>
                <a:ext uri="{FF2B5EF4-FFF2-40B4-BE49-F238E27FC236}">
                  <a16:creationId xmlns:a16="http://schemas.microsoft.com/office/drawing/2014/main" id="{1CFDC73B-816E-73AF-94CD-239E03B77C39}"/>
                </a:ext>
              </a:extLst>
            </xdr:cNvPr>
            <xdr:cNvSpPr>
              <a:spLocks noChangeShapeType="1"/>
            </xdr:cNvSpPr>
          </xdr:nvSpPr>
          <xdr:spPr bwMode="auto">
            <a:xfrm>
              <a:off x="346" y="215"/>
              <a:ext cx="26"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9" name="Group 22">
            <a:extLst>
              <a:ext uri="{FF2B5EF4-FFF2-40B4-BE49-F238E27FC236}">
                <a16:creationId xmlns:a16="http://schemas.microsoft.com/office/drawing/2014/main" id="{ECB91DB3-194B-D2F2-5E00-6069998F68CF}"/>
              </a:ext>
            </a:extLst>
          </xdr:cNvPr>
          <xdr:cNvGrpSpPr>
            <a:grpSpLocks/>
          </xdr:cNvGrpSpPr>
        </xdr:nvGrpSpPr>
        <xdr:grpSpPr bwMode="auto">
          <a:xfrm>
            <a:off x="616" y="215"/>
            <a:ext cx="9" cy="2"/>
            <a:chOff x="616" y="215"/>
            <a:chExt cx="9" cy="2"/>
          </a:xfrm>
        </xdr:grpSpPr>
        <xdr:sp macro="" textlink="">
          <xdr:nvSpPr>
            <xdr:cNvPr id="25" name="Line 23">
              <a:extLst>
                <a:ext uri="{FF2B5EF4-FFF2-40B4-BE49-F238E27FC236}">
                  <a16:creationId xmlns:a16="http://schemas.microsoft.com/office/drawing/2014/main" id="{44BB1C60-E7F0-9482-3FED-A840156523BC}"/>
                </a:ext>
              </a:extLst>
            </xdr:cNvPr>
            <xdr:cNvSpPr>
              <a:spLocks noChangeShapeType="1"/>
            </xdr:cNvSpPr>
          </xdr:nvSpPr>
          <xdr:spPr bwMode="auto">
            <a:xfrm>
              <a:off x="625"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26" name="Line 24">
              <a:extLst>
                <a:ext uri="{FF2B5EF4-FFF2-40B4-BE49-F238E27FC236}">
                  <a16:creationId xmlns:a16="http://schemas.microsoft.com/office/drawing/2014/main" id="{97CF58DF-97D0-BCD0-73E8-710ED9BEE7AD}"/>
                </a:ext>
              </a:extLst>
            </xdr:cNvPr>
            <xdr:cNvSpPr>
              <a:spLocks noChangeShapeType="1"/>
            </xdr:cNvSpPr>
          </xdr:nvSpPr>
          <xdr:spPr bwMode="auto">
            <a:xfrm flipV="1">
              <a:off x="616" y="215"/>
              <a:ext cx="9"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10" name="Group 25">
            <a:extLst>
              <a:ext uri="{FF2B5EF4-FFF2-40B4-BE49-F238E27FC236}">
                <a16:creationId xmlns:a16="http://schemas.microsoft.com/office/drawing/2014/main" id="{612BBC0B-9ACD-4241-11CB-D04FAEE8ADAE}"/>
              </a:ext>
            </a:extLst>
          </xdr:cNvPr>
          <xdr:cNvGrpSpPr>
            <a:grpSpLocks/>
          </xdr:cNvGrpSpPr>
        </xdr:nvGrpSpPr>
        <xdr:grpSpPr bwMode="auto">
          <a:xfrm>
            <a:off x="579" y="215"/>
            <a:ext cx="9" cy="2"/>
            <a:chOff x="579" y="215"/>
            <a:chExt cx="9" cy="2"/>
          </a:xfrm>
        </xdr:grpSpPr>
        <xdr:sp macro="" textlink="">
          <xdr:nvSpPr>
            <xdr:cNvPr id="23" name="Line 26">
              <a:extLst>
                <a:ext uri="{FF2B5EF4-FFF2-40B4-BE49-F238E27FC236}">
                  <a16:creationId xmlns:a16="http://schemas.microsoft.com/office/drawing/2014/main" id="{E219C2D8-5510-C6B9-7E8F-62F5F5141533}"/>
                </a:ext>
              </a:extLst>
            </xdr:cNvPr>
            <xdr:cNvSpPr>
              <a:spLocks noChangeShapeType="1"/>
            </xdr:cNvSpPr>
          </xdr:nvSpPr>
          <xdr:spPr bwMode="auto">
            <a:xfrm>
              <a:off x="579"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24" name="Line 27">
              <a:extLst>
                <a:ext uri="{FF2B5EF4-FFF2-40B4-BE49-F238E27FC236}">
                  <a16:creationId xmlns:a16="http://schemas.microsoft.com/office/drawing/2014/main" id="{0B9E9945-311D-C7E8-D256-5C1249FD6BB2}"/>
                </a:ext>
              </a:extLst>
            </xdr:cNvPr>
            <xdr:cNvSpPr>
              <a:spLocks noChangeShapeType="1"/>
            </xdr:cNvSpPr>
          </xdr:nvSpPr>
          <xdr:spPr bwMode="auto">
            <a:xfrm flipV="1">
              <a:off x="579" y="215"/>
              <a:ext cx="9"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11" name="Group 28">
            <a:extLst>
              <a:ext uri="{FF2B5EF4-FFF2-40B4-BE49-F238E27FC236}">
                <a16:creationId xmlns:a16="http://schemas.microsoft.com/office/drawing/2014/main" id="{64D69B57-6193-D66B-28E1-7BCD77C473AF}"/>
              </a:ext>
            </a:extLst>
          </xdr:cNvPr>
          <xdr:cNvGrpSpPr>
            <a:grpSpLocks/>
          </xdr:cNvGrpSpPr>
        </xdr:nvGrpSpPr>
        <xdr:grpSpPr bwMode="auto">
          <a:xfrm>
            <a:off x="642" y="215"/>
            <a:ext cx="9" cy="2"/>
            <a:chOff x="579" y="215"/>
            <a:chExt cx="9" cy="2"/>
          </a:xfrm>
        </xdr:grpSpPr>
        <xdr:sp macro="" textlink="">
          <xdr:nvSpPr>
            <xdr:cNvPr id="21" name="Line 29">
              <a:extLst>
                <a:ext uri="{FF2B5EF4-FFF2-40B4-BE49-F238E27FC236}">
                  <a16:creationId xmlns:a16="http://schemas.microsoft.com/office/drawing/2014/main" id="{22E4ABD2-0D59-96BA-6EFD-DA17184EC027}"/>
                </a:ext>
              </a:extLst>
            </xdr:cNvPr>
            <xdr:cNvSpPr>
              <a:spLocks noChangeShapeType="1"/>
            </xdr:cNvSpPr>
          </xdr:nvSpPr>
          <xdr:spPr bwMode="auto">
            <a:xfrm>
              <a:off x="579"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22" name="Line 30">
              <a:extLst>
                <a:ext uri="{FF2B5EF4-FFF2-40B4-BE49-F238E27FC236}">
                  <a16:creationId xmlns:a16="http://schemas.microsoft.com/office/drawing/2014/main" id="{30442BB3-A463-DD37-4891-743C41CE81ED}"/>
                </a:ext>
              </a:extLst>
            </xdr:cNvPr>
            <xdr:cNvSpPr>
              <a:spLocks noChangeShapeType="1"/>
            </xdr:cNvSpPr>
          </xdr:nvSpPr>
          <xdr:spPr bwMode="auto">
            <a:xfrm flipV="1">
              <a:off x="579" y="215"/>
              <a:ext cx="9"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12" name="Group 31">
            <a:extLst>
              <a:ext uri="{FF2B5EF4-FFF2-40B4-BE49-F238E27FC236}">
                <a16:creationId xmlns:a16="http://schemas.microsoft.com/office/drawing/2014/main" id="{604DAB9E-A827-1FA4-B84B-0DE026C2790D}"/>
              </a:ext>
            </a:extLst>
          </xdr:cNvPr>
          <xdr:cNvGrpSpPr>
            <a:grpSpLocks/>
          </xdr:cNvGrpSpPr>
        </xdr:nvGrpSpPr>
        <xdr:grpSpPr bwMode="auto">
          <a:xfrm>
            <a:off x="677" y="215"/>
            <a:ext cx="9" cy="2"/>
            <a:chOff x="616" y="215"/>
            <a:chExt cx="9" cy="2"/>
          </a:xfrm>
        </xdr:grpSpPr>
        <xdr:sp macro="" textlink="">
          <xdr:nvSpPr>
            <xdr:cNvPr id="19" name="Line 32">
              <a:extLst>
                <a:ext uri="{FF2B5EF4-FFF2-40B4-BE49-F238E27FC236}">
                  <a16:creationId xmlns:a16="http://schemas.microsoft.com/office/drawing/2014/main" id="{A7EE4CB0-E162-7103-B4AD-9CA856A9C44D}"/>
                </a:ext>
              </a:extLst>
            </xdr:cNvPr>
            <xdr:cNvSpPr>
              <a:spLocks noChangeShapeType="1"/>
            </xdr:cNvSpPr>
          </xdr:nvSpPr>
          <xdr:spPr bwMode="auto">
            <a:xfrm>
              <a:off x="625"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20" name="Line 33">
              <a:extLst>
                <a:ext uri="{FF2B5EF4-FFF2-40B4-BE49-F238E27FC236}">
                  <a16:creationId xmlns:a16="http://schemas.microsoft.com/office/drawing/2014/main" id="{5F7D400A-AADB-06FD-F1D1-F4F9A2642CF5}"/>
                </a:ext>
              </a:extLst>
            </xdr:cNvPr>
            <xdr:cNvSpPr>
              <a:spLocks noChangeShapeType="1"/>
            </xdr:cNvSpPr>
          </xdr:nvSpPr>
          <xdr:spPr bwMode="auto">
            <a:xfrm flipV="1">
              <a:off x="616" y="215"/>
              <a:ext cx="9"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13" name="Group 34">
            <a:extLst>
              <a:ext uri="{FF2B5EF4-FFF2-40B4-BE49-F238E27FC236}">
                <a16:creationId xmlns:a16="http://schemas.microsoft.com/office/drawing/2014/main" id="{5D569B98-97CF-C857-0E1F-A7AAA0E8A9AF}"/>
              </a:ext>
            </a:extLst>
          </xdr:cNvPr>
          <xdr:cNvGrpSpPr>
            <a:grpSpLocks/>
          </xdr:cNvGrpSpPr>
        </xdr:nvGrpSpPr>
        <xdr:grpSpPr bwMode="auto">
          <a:xfrm>
            <a:off x="870" y="215"/>
            <a:ext cx="4" cy="2"/>
            <a:chOff x="870" y="215"/>
            <a:chExt cx="4" cy="2"/>
          </a:xfrm>
        </xdr:grpSpPr>
        <xdr:sp macro="" textlink="">
          <xdr:nvSpPr>
            <xdr:cNvPr id="17" name="Line 35">
              <a:extLst>
                <a:ext uri="{FF2B5EF4-FFF2-40B4-BE49-F238E27FC236}">
                  <a16:creationId xmlns:a16="http://schemas.microsoft.com/office/drawing/2014/main" id="{13A328B7-3C8B-73C1-D42D-61E7559847CB}"/>
                </a:ext>
              </a:extLst>
            </xdr:cNvPr>
            <xdr:cNvSpPr>
              <a:spLocks noChangeShapeType="1"/>
            </xdr:cNvSpPr>
          </xdr:nvSpPr>
          <xdr:spPr bwMode="auto">
            <a:xfrm>
              <a:off x="874"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8" name="Line 36">
              <a:extLst>
                <a:ext uri="{FF2B5EF4-FFF2-40B4-BE49-F238E27FC236}">
                  <a16:creationId xmlns:a16="http://schemas.microsoft.com/office/drawing/2014/main" id="{32EE8D26-3099-6652-7619-0034E018E74A}"/>
                </a:ext>
              </a:extLst>
            </xdr:cNvPr>
            <xdr:cNvSpPr>
              <a:spLocks noChangeShapeType="1"/>
            </xdr:cNvSpPr>
          </xdr:nvSpPr>
          <xdr:spPr bwMode="auto">
            <a:xfrm flipV="1">
              <a:off x="870" y="215"/>
              <a:ext cx="4"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14" name="Group 37">
            <a:extLst>
              <a:ext uri="{FF2B5EF4-FFF2-40B4-BE49-F238E27FC236}">
                <a16:creationId xmlns:a16="http://schemas.microsoft.com/office/drawing/2014/main" id="{20A0CC61-B5BE-19D0-841A-9A0739C2B4E0}"/>
              </a:ext>
            </a:extLst>
          </xdr:cNvPr>
          <xdr:cNvGrpSpPr>
            <a:grpSpLocks/>
          </xdr:cNvGrpSpPr>
        </xdr:nvGrpSpPr>
        <xdr:grpSpPr bwMode="auto">
          <a:xfrm>
            <a:off x="818" y="215"/>
            <a:ext cx="4" cy="2"/>
            <a:chOff x="818" y="215"/>
            <a:chExt cx="4" cy="2"/>
          </a:xfrm>
        </xdr:grpSpPr>
        <xdr:sp macro="" textlink="">
          <xdr:nvSpPr>
            <xdr:cNvPr id="15" name="Line 38">
              <a:extLst>
                <a:ext uri="{FF2B5EF4-FFF2-40B4-BE49-F238E27FC236}">
                  <a16:creationId xmlns:a16="http://schemas.microsoft.com/office/drawing/2014/main" id="{1931757E-10DF-9F37-749F-97F490F92C36}"/>
                </a:ext>
              </a:extLst>
            </xdr:cNvPr>
            <xdr:cNvSpPr>
              <a:spLocks noChangeShapeType="1"/>
            </xdr:cNvSpPr>
          </xdr:nvSpPr>
          <xdr:spPr bwMode="auto">
            <a:xfrm>
              <a:off x="818"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6" name="Line 39">
              <a:extLst>
                <a:ext uri="{FF2B5EF4-FFF2-40B4-BE49-F238E27FC236}">
                  <a16:creationId xmlns:a16="http://schemas.microsoft.com/office/drawing/2014/main" id="{E9A050D0-00A9-5C25-F526-A30D655476EB}"/>
                </a:ext>
              </a:extLst>
            </xdr:cNvPr>
            <xdr:cNvSpPr>
              <a:spLocks noChangeShapeType="1"/>
            </xdr:cNvSpPr>
          </xdr:nvSpPr>
          <xdr:spPr bwMode="auto">
            <a:xfrm flipV="1">
              <a:off x="818" y="215"/>
              <a:ext cx="4"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clientData/>
  </xdr:twoCellAnchor>
  <xdr:twoCellAnchor>
    <xdr:from>
      <xdr:col>4</xdr:col>
      <xdr:colOff>190500</xdr:colOff>
      <xdr:row>106</xdr:row>
      <xdr:rowOff>104775</xdr:rowOff>
    </xdr:from>
    <xdr:to>
      <xdr:col>13</xdr:col>
      <xdr:colOff>0</xdr:colOff>
      <xdr:row>107</xdr:row>
      <xdr:rowOff>0</xdr:rowOff>
    </xdr:to>
    <xdr:grpSp>
      <xdr:nvGrpSpPr>
        <xdr:cNvPr id="39" name="Group 3">
          <a:extLst>
            <a:ext uri="{FF2B5EF4-FFF2-40B4-BE49-F238E27FC236}">
              <a16:creationId xmlns:a16="http://schemas.microsoft.com/office/drawing/2014/main" id="{A0246783-2BD3-4156-B8A0-926E6A8F6CC8}"/>
            </a:ext>
          </a:extLst>
        </xdr:cNvPr>
        <xdr:cNvGrpSpPr>
          <a:grpSpLocks/>
        </xdr:cNvGrpSpPr>
      </xdr:nvGrpSpPr>
      <xdr:grpSpPr bwMode="auto">
        <a:xfrm>
          <a:off x="3990975" y="15201900"/>
          <a:ext cx="5295900" cy="57150"/>
          <a:chOff x="346" y="215"/>
          <a:chExt cx="528" cy="2"/>
        </a:xfrm>
      </xdr:grpSpPr>
      <xdr:grpSp>
        <xdr:nvGrpSpPr>
          <xdr:cNvPr id="40" name="Group 4">
            <a:extLst>
              <a:ext uri="{FF2B5EF4-FFF2-40B4-BE49-F238E27FC236}">
                <a16:creationId xmlns:a16="http://schemas.microsoft.com/office/drawing/2014/main" id="{C3CFCCD8-8319-7B2F-975E-DA945C7DC330}"/>
              </a:ext>
            </a:extLst>
          </xdr:cNvPr>
          <xdr:cNvGrpSpPr>
            <a:grpSpLocks/>
          </xdr:cNvGrpSpPr>
        </xdr:nvGrpSpPr>
        <xdr:grpSpPr bwMode="auto">
          <a:xfrm>
            <a:off x="406" y="215"/>
            <a:ext cx="35" cy="2"/>
            <a:chOff x="406" y="215"/>
            <a:chExt cx="35" cy="2"/>
          </a:xfrm>
        </xdr:grpSpPr>
        <xdr:sp macro="" textlink="">
          <xdr:nvSpPr>
            <xdr:cNvPr id="74" name="Line 5">
              <a:extLst>
                <a:ext uri="{FF2B5EF4-FFF2-40B4-BE49-F238E27FC236}">
                  <a16:creationId xmlns:a16="http://schemas.microsoft.com/office/drawing/2014/main" id="{BA83D96C-419C-C104-E27C-E1E7810C45C2}"/>
                </a:ext>
              </a:extLst>
            </xdr:cNvPr>
            <xdr:cNvSpPr>
              <a:spLocks noChangeShapeType="1"/>
            </xdr:cNvSpPr>
          </xdr:nvSpPr>
          <xdr:spPr bwMode="auto">
            <a:xfrm>
              <a:off x="441"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75" name="Line 6">
              <a:extLst>
                <a:ext uri="{FF2B5EF4-FFF2-40B4-BE49-F238E27FC236}">
                  <a16:creationId xmlns:a16="http://schemas.microsoft.com/office/drawing/2014/main" id="{A4AB20F0-28E0-7291-6132-31066122D9BB}"/>
                </a:ext>
              </a:extLst>
            </xdr:cNvPr>
            <xdr:cNvSpPr>
              <a:spLocks noChangeShapeType="1"/>
            </xdr:cNvSpPr>
          </xdr:nvSpPr>
          <xdr:spPr bwMode="auto">
            <a:xfrm>
              <a:off x="406" y="215"/>
              <a:ext cx="3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41" name="Group 7">
            <a:extLst>
              <a:ext uri="{FF2B5EF4-FFF2-40B4-BE49-F238E27FC236}">
                <a16:creationId xmlns:a16="http://schemas.microsoft.com/office/drawing/2014/main" id="{C8135CB0-1843-2755-466B-8CC1070E21E3}"/>
              </a:ext>
            </a:extLst>
          </xdr:cNvPr>
          <xdr:cNvGrpSpPr>
            <a:grpSpLocks/>
          </xdr:cNvGrpSpPr>
        </xdr:nvGrpSpPr>
        <xdr:grpSpPr bwMode="auto">
          <a:xfrm>
            <a:off x="346" y="215"/>
            <a:ext cx="26" cy="2"/>
            <a:chOff x="346" y="215"/>
            <a:chExt cx="26" cy="2"/>
          </a:xfrm>
        </xdr:grpSpPr>
        <xdr:sp macro="" textlink="">
          <xdr:nvSpPr>
            <xdr:cNvPr id="72" name="Line 8">
              <a:extLst>
                <a:ext uri="{FF2B5EF4-FFF2-40B4-BE49-F238E27FC236}">
                  <a16:creationId xmlns:a16="http://schemas.microsoft.com/office/drawing/2014/main" id="{EFE678A2-AD41-2EBE-A972-D97EE16F34C4}"/>
                </a:ext>
              </a:extLst>
            </xdr:cNvPr>
            <xdr:cNvSpPr>
              <a:spLocks noChangeShapeType="1"/>
            </xdr:cNvSpPr>
          </xdr:nvSpPr>
          <xdr:spPr bwMode="auto">
            <a:xfrm>
              <a:off x="346"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73" name="Line 9">
              <a:extLst>
                <a:ext uri="{FF2B5EF4-FFF2-40B4-BE49-F238E27FC236}">
                  <a16:creationId xmlns:a16="http://schemas.microsoft.com/office/drawing/2014/main" id="{12B2BCE4-D37C-8A98-A72A-752038413028}"/>
                </a:ext>
              </a:extLst>
            </xdr:cNvPr>
            <xdr:cNvSpPr>
              <a:spLocks noChangeShapeType="1"/>
            </xdr:cNvSpPr>
          </xdr:nvSpPr>
          <xdr:spPr bwMode="auto">
            <a:xfrm>
              <a:off x="346" y="215"/>
              <a:ext cx="26"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42" name="Group 10">
            <a:extLst>
              <a:ext uri="{FF2B5EF4-FFF2-40B4-BE49-F238E27FC236}">
                <a16:creationId xmlns:a16="http://schemas.microsoft.com/office/drawing/2014/main" id="{B90112A2-E9C1-719E-8587-2669BFAC724D}"/>
              </a:ext>
            </a:extLst>
          </xdr:cNvPr>
          <xdr:cNvGrpSpPr>
            <a:grpSpLocks/>
          </xdr:cNvGrpSpPr>
        </xdr:nvGrpSpPr>
        <xdr:grpSpPr bwMode="auto">
          <a:xfrm>
            <a:off x="525" y="215"/>
            <a:ext cx="35" cy="2"/>
            <a:chOff x="406" y="215"/>
            <a:chExt cx="35" cy="2"/>
          </a:xfrm>
        </xdr:grpSpPr>
        <xdr:sp macro="" textlink="">
          <xdr:nvSpPr>
            <xdr:cNvPr id="70" name="Line 11">
              <a:extLst>
                <a:ext uri="{FF2B5EF4-FFF2-40B4-BE49-F238E27FC236}">
                  <a16:creationId xmlns:a16="http://schemas.microsoft.com/office/drawing/2014/main" id="{3792CEF4-CCD9-EDE8-53C4-07FFE28A6D57}"/>
                </a:ext>
              </a:extLst>
            </xdr:cNvPr>
            <xdr:cNvSpPr>
              <a:spLocks noChangeShapeType="1"/>
            </xdr:cNvSpPr>
          </xdr:nvSpPr>
          <xdr:spPr bwMode="auto">
            <a:xfrm>
              <a:off x="441"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71" name="Line 12">
              <a:extLst>
                <a:ext uri="{FF2B5EF4-FFF2-40B4-BE49-F238E27FC236}">
                  <a16:creationId xmlns:a16="http://schemas.microsoft.com/office/drawing/2014/main" id="{D84E217E-1DB3-FD38-E201-9763B554A35B}"/>
                </a:ext>
              </a:extLst>
            </xdr:cNvPr>
            <xdr:cNvSpPr>
              <a:spLocks noChangeShapeType="1"/>
            </xdr:cNvSpPr>
          </xdr:nvSpPr>
          <xdr:spPr bwMode="auto">
            <a:xfrm>
              <a:off x="406" y="215"/>
              <a:ext cx="3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43" name="Group 13">
            <a:extLst>
              <a:ext uri="{FF2B5EF4-FFF2-40B4-BE49-F238E27FC236}">
                <a16:creationId xmlns:a16="http://schemas.microsoft.com/office/drawing/2014/main" id="{AD0E6ED1-9491-F7B8-1A6F-A06A2378F954}"/>
              </a:ext>
            </a:extLst>
          </xdr:cNvPr>
          <xdr:cNvGrpSpPr>
            <a:grpSpLocks/>
          </xdr:cNvGrpSpPr>
        </xdr:nvGrpSpPr>
        <xdr:grpSpPr bwMode="auto">
          <a:xfrm>
            <a:off x="470" y="215"/>
            <a:ext cx="26" cy="2"/>
            <a:chOff x="346" y="215"/>
            <a:chExt cx="26" cy="2"/>
          </a:xfrm>
        </xdr:grpSpPr>
        <xdr:sp macro="" textlink="">
          <xdr:nvSpPr>
            <xdr:cNvPr id="68" name="Line 14">
              <a:extLst>
                <a:ext uri="{FF2B5EF4-FFF2-40B4-BE49-F238E27FC236}">
                  <a16:creationId xmlns:a16="http://schemas.microsoft.com/office/drawing/2014/main" id="{9A725F30-1844-552E-2479-D744EB1D96C2}"/>
                </a:ext>
              </a:extLst>
            </xdr:cNvPr>
            <xdr:cNvSpPr>
              <a:spLocks noChangeShapeType="1"/>
            </xdr:cNvSpPr>
          </xdr:nvSpPr>
          <xdr:spPr bwMode="auto">
            <a:xfrm>
              <a:off x="346"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69" name="Line 15">
              <a:extLst>
                <a:ext uri="{FF2B5EF4-FFF2-40B4-BE49-F238E27FC236}">
                  <a16:creationId xmlns:a16="http://schemas.microsoft.com/office/drawing/2014/main" id="{6503D1CA-05B0-3BB1-917D-603DBB13680D}"/>
                </a:ext>
              </a:extLst>
            </xdr:cNvPr>
            <xdr:cNvSpPr>
              <a:spLocks noChangeShapeType="1"/>
            </xdr:cNvSpPr>
          </xdr:nvSpPr>
          <xdr:spPr bwMode="auto">
            <a:xfrm>
              <a:off x="346" y="215"/>
              <a:ext cx="26"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44" name="Group 16">
            <a:extLst>
              <a:ext uri="{FF2B5EF4-FFF2-40B4-BE49-F238E27FC236}">
                <a16:creationId xmlns:a16="http://schemas.microsoft.com/office/drawing/2014/main" id="{006C8EB8-015E-0436-45DE-43DE41BE8EA1}"/>
              </a:ext>
            </a:extLst>
          </xdr:cNvPr>
          <xdr:cNvGrpSpPr>
            <a:grpSpLocks/>
          </xdr:cNvGrpSpPr>
        </xdr:nvGrpSpPr>
        <xdr:grpSpPr bwMode="auto">
          <a:xfrm>
            <a:off x="766" y="215"/>
            <a:ext cx="35" cy="2"/>
            <a:chOff x="406" y="215"/>
            <a:chExt cx="35" cy="2"/>
          </a:xfrm>
        </xdr:grpSpPr>
        <xdr:sp macro="" textlink="">
          <xdr:nvSpPr>
            <xdr:cNvPr id="66" name="Line 17">
              <a:extLst>
                <a:ext uri="{FF2B5EF4-FFF2-40B4-BE49-F238E27FC236}">
                  <a16:creationId xmlns:a16="http://schemas.microsoft.com/office/drawing/2014/main" id="{876E395C-AFF8-9A9B-9160-3BAE30356C30}"/>
                </a:ext>
              </a:extLst>
            </xdr:cNvPr>
            <xdr:cNvSpPr>
              <a:spLocks noChangeShapeType="1"/>
            </xdr:cNvSpPr>
          </xdr:nvSpPr>
          <xdr:spPr bwMode="auto">
            <a:xfrm>
              <a:off x="441"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67" name="Line 18">
              <a:extLst>
                <a:ext uri="{FF2B5EF4-FFF2-40B4-BE49-F238E27FC236}">
                  <a16:creationId xmlns:a16="http://schemas.microsoft.com/office/drawing/2014/main" id="{F6C06DA9-F933-156E-F0C4-0EF51CFAF0C0}"/>
                </a:ext>
              </a:extLst>
            </xdr:cNvPr>
            <xdr:cNvSpPr>
              <a:spLocks noChangeShapeType="1"/>
            </xdr:cNvSpPr>
          </xdr:nvSpPr>
          <xdr:spPr bwMode="auto">
            <a:xfrm>
              <a:off x="406" y="215"/>
              <a:ext cx="3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45" name="Group 19">
            <a:extLst>
              <a:ext uri="{FF2B5EF4-FFF2-40B4-BE49-F238E27FC236}">
                <a16:creationId xmlns:a16="http://schemas.microsoft.com/office/drawing/2014/main" id="{4AF9857B-B977-9DBB-01A9-F3F6CAFCFCDA}"/>
              </a:ext>
            </a:extLst>
          </xdr:cNvPr>
          <xdr:cNvGrpSpPr>
            <a:grpSpLocks/>
          </xdr:cNvGrpSpPr>
        </xdr:nvGrpSpPr>
        <xdr:grpSpPr bwMode="auto">
          <a:xfrm>
            <a:off x="718" y="215"/>
            <a:ext cx="26" cy="2"/>
            <a:chOff x="346" y="215"/>
            <a:chExt cx="26" cy="2"/>
          </a:xfrm>
        </xdr:grpSpPr>
        <xdr:sp macro="" textlink="">
          <xdr:nvSpPr>
            <xdr:cNvPr id="64" name="Line 20">
              <a:extLst>
                <a:ext uri="{FF2B5EF4-FFF2-40B4-BE49-F238E27FC236}">
                  <a16:creationId xmlns:a16="http://schemas.microsoft.com/office/drawing/2014/main" id="{27CBC490-414D-00D2-6F58-AF6E808CCA42}"/>
                </a:ext>
              </a:extLst>
            </xdr:cNvPr>
            <xdr:cNvSpPr>
              <a:spLocks noChangeShapeType="1"/>
            </xdr:cNvSpPr>
          </xdr:nvSpPr>
          <xdr:spPr bwMode="auto">
            <a:xfrm>
              <a:off x="346"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65" name="Line 21">
              <a:extLst>
                <a:ext uri="{FF2B5EF4-FFF2-40B4-BE49-F238E27FC236}">
                  <a16:creationId xmlns:a16="http://schemas.microsoft.com/office/drawing/2014/main" id="{ECAFB129-B8E5-55DB-E351-AACAD730C904}"/>
                </a:ext>
              </a:extLst>
            </xdr:cNvPr>
            <xdr:cNvSpPr>
              <a:spLocks noChangeShapeType="1"/>
            </xdr:cNvSpPr>
          </xdr:nvSpPr>
          <xdr:spPr bwMode="auto">
            <a:xfrm>
              <a:off x="346" y="215"/>
              <a:ext cx="26"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46" name="Group 22">
            <a:extLst>
              <a:ext uri="{FF2B5EF4-FFF2-40B4-BE49-F238E27FC236}">
                <a16:creationId xmlns:a16="http://schemas.microsoft.com/office/drawing/2014/main" id="{BDEBD2AE-995C-DAA2-336E-94E91111BF82}"/>
              </a:ext>
            </a:extLst>
          </xdr:cNvPr>
          <xdr:cNvGrpSpPr>
            <a:grpSpLocks/>
          </xdr:cNvGrpSpPr>
        </xdr:nvGrpSpPr>
        <xdr:grpSpPr bwMode="auto">
          <a:xfrm>
            <a:off x="616" y="215"/>
            <a:ext cx="9" cy="2"/>
            <a:chOff x="616" y="215"/>
            <a:chExt cx="9" cy="2"/>
          </a:xfrm>
        </xdr:grpSpPr>
        <xdr:sp macro="" textlink="">
          <xdr:nvSpPr>
            <xdr:cNvPr id="62" name="Line 23">
              <a:extLst>
                <a:ext uri="{FF2B5EF4-FFF2-40B4-BE49-F238E27FC236}">
                  <a16:creationId xmlns:a16="http://schemas.microsoft.com/office/drawing/2014/main" id="{E150BFFB-611D-B2BA-37EF-88EFAB3AF6FC}"/>
                </a:ext>
              </a:extLst>
            </xdr:cNvPr>
            <xdr:cNvSpPr>
              <a:spLocks noChangeShapeType="1"/>
            </xdr:cNvSpPr>
          </xdr:nvSpPr>
          <xdr:spPr bwMode="auto">
            <a:xfrm>
              <a:off x="625"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63" name="Line 24">
              <a:extLst>
                <a:ext uri="{FF2B5EF4-FFF2-40B4-BE49-F238E27FC236}">
                  <a16:creationId xmlns:a16="http://schemas.microsoft.com/office/drawing/2014/main" id="{6CC9811D-CF39-AD3F-9087-2D6DA7CFB226}"/>
                </a:ext>
              </a:extLst>
            </xdr:cNvPr>
            <xdr:cNvSpPr>
              <a:spLocks noChangeShapeType="1"/>
            </xdr:cNvSpPr>
          </xdr:nvSpPr>
          <xdr:spPr bwMode="auto">
            <a:xfrm flipV="1">
              <a:off x="616" y="215"/>
              <a:ext cx="9"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47" name="Group 25">
            <a:extLst>
              <a:ext uri="{FF2B5EF4-FFF2-40B4-BE49-F238E27FC236}">
                <a16:creationId xmlns:a16="http://schemas.microsoft.com/office/drawing/2014/main" id="{45B0C605-7FEE-EEFF-3F6A-E64691D94DFE}"/>
              </a:ext>
            </a:extLst>
          </xdr:cNvPr>
          <xdr:cNvGrpSpPr>
            <a:grpSpLocks/>
          </xdr:cNvGrpSpPr>
        </xdr:nvGrpSpPr>
        <xdr:grpSpPr bwMode="auto">
          <a:xfrm>
            <a:off x="579" y="215"/>
            <a:ext cx="9" cy="2"/>
            <a:chOff x="579" y="215"/>
            <a:chExt cx="9" cy="2"/>
          </a:xfrm>
        </xdr:grpSpPr>
        <xdr:sp macro="" textlink="">
          <xdr:nvSpPr>
            <xdr:cNvPr id="60" name="Line 26">
              <a:extLst>
                <a:ext uri="{FF2B5EF4-FFF2-40B4-BE49-F238E27FC236}">
                  <a16:creationId xmlns:a16="http://schemas.microsoft.com/office/drawing/2014/main" id="{F8C0A9D5-214E-9FC5-1010-C86943FB0658}"/>
                </a:ext>
              </a:extLst>
            </xdr:cNvPr>
            <xdr:cNvSpPr>
              <a:spLocks noChangeShapeType="1"/>
            </xdr:cNvSpPr>
          </xdr:nvSpPr>
          <xdr:spPr bwMode="auto">
            <a:xfrm>
              <a:off x="579"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61" name="Line 27">
              <a:extLst>
                <a:ext uri="{FF2B5EF4-FFF2-40B4-BE49-F238E27FC236}">
                  <a16:creationId xmlns:a16="http://schemas.microsoft.com/office/drawing/2014/main" id="{ACC249D7-9E1E-6ADB-0FD3-584861387490}"/>
                </a:ext>
              </a:extLst>
            </xdr:cNvPr>
            <xdr:cNvSpPr>
              <a:spLocks noChangeShapeType="1"/>
            </xdr:cNvSpPr>
          </xdr:nvSpPr>
          <xdr:spPr bwMode="auto">
            <a:xfrm flipV="1">
              <a:off x="579" y="215"/>
              <a:ext cx="9"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48" name="Group 28">
            <a:extLst>
              <a:ext uri="{FF2B5EF4-FFF2-40B4-BE49-F238E27FC236}">
                <a16:creationId xmlns:a16="http://schemas.microsoft.com/office/drawing/2014/main" id="{6A2264E9-5CDD-8501-9D96-62CA311EE487}"/>
              </a:ext>
            </a:extLst>
          </xdr:cNvPr>
          <xdr:cNvGrpSpPr>
            <a:grpSpLocks/>
          </xdr:cNvGrpSpPr>
        </xdr:nvGrpSpPr>
        <xdr:grpSpPr bwMode="auto">
          <a:xfrm>
            <a:off x="642" y="215"/>
            <a:ext cx="9" cy="2"/>
            <a:chOff x="579" y="215"/>
            <a:chExt cx="9" cy="2"/>
          </a:xfrm>
        </xdr:grpSpPr>
        <xdr:sp macro="" textlink="">
          <xdr:nvSpPr>
            <xdr:cNvPr id="58" name="Line 29">
              <a:extLst>
                <a:ext uri="{FF2B5EF4-FFF2-40B4-BE49-F238E27FC236}">
                  <a16:creationId xmlns:a16="http://schemas.microsoft.com/office/drawing/2014/main" id="{776DE441-74FA-D6A0-9752-AF2FEE44A087}"/>
                </a:ext>
              </a:extLst>
            </xdr:cNvPr>
            <xdr:cNvSpPr>
              <a:spLocks noChangeShapeType="1"/>
            </xdr:cNvSpPr>
          </xdr:nvSpPr>
          <xdr:spPr bwMode="auto">
            <a:xfrm>
              <a:off x="579"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59" name="Line 30">
              <a:extLst>
                <a:ext uri="{FF2B5EF4-FFF2-40B4-BE49-F238E27FC236}">
                  <a16:creationId xmlns:a16="http://schemas.microsoft.com/office/drawing/2014/main" id="{C161F8E6-683D-AC42-164B-F369EB452D59}"/>
                </a:ext>
              </a:extLst>
            </xdr:cNvPr>
            <xdr:cNvSpPr>
              <a:spLocks noChangeShapeType="1"/>
            </xdr:cNvSpPr>
          </xdr:nvSpPr>
          <xdr:spPr bwMode="auto">
            <a:xfrm flipV="1">
              <a:off x="579" y="215"/>
              <a:ext cx="9"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49" name="Group 31">
            <a:extLst>
              <a:ext uri="{FF2B5EF4-FFF2-40B4-BE49-F238E27FC236}">
                <a16:creationId xmlns:a16="http://schemas.microsoft.com/office/drawing/2014/main" id="{464DC697-BA52-13D3-5B01-D8713164DF0D}"/>
              </a:ext>
            </a:extLst>
          </xdr:cNvPr>
          <xdr:cNvGrpSpPr>
            <a:grpSpLocks/>
          </xdr:cNvGrpSpPr>
        </xdr:nvGrpSpPr>
        <xdr:grpSpPr bwMode="auto">
          <a:xfrm>
            <a:off x="677" y="215"/>
            <a:ext cx="9" cy="2"/>
            <a:chOff x="616" y="215"/>
            <a:chExt cx="9" cy="2"/>
          </a:xfrm>
        </xdr:grpSpPr>
        <xdr:sp macro="" textlink="">
          <xdr:nvSpPr>
            <xdr:cNvPr id="56" name="Line 32">
              <a:extLst>
                <a:ext uri="{FF2B5EF4-FFF2-40B4-BE49-F238E27FC236}">
                  <a16:creationId xmlns:a16="http://schemas.microsoft.com/office/drawing/2014/main" id="{4ADF9B31-7976-605D-31FB-F0767C1FD3B7}"/>
                </a:ext>
              </a:extLst>
            </xdr:cNvPr>
            <xdr:cNvSpPr>
              <a:spLocks noChangeShapeType="1"/>
            </xdr:cNvSpPr>
          </xdr:nvSpPr>
          <xdr:spPr bwMode="auto">
            <a:xfrm>
              <a:off x="625"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57" name="Line 33">
              <a:extLst>
                <a:ext uri="{FF2B5EF4-FFF2-40B4-BE49-F238E27FC236}">
                  <a16:creationId xmlns:a16="http://schemas.microsoft.com/office/drawing/2014/main" id="{69BAF067-0167-6B0A-2E13-80D5CD2ED43D}"/>
                </a:ext>
              </a:extLst>
            </xdr:cNvPr>
            <xdr:cNvSpPr>
              <a:spLocks noChangeShapeType="1"/>
            </xdr:cNvSpPr>
          </xdr:nvSpPr>
          <xdr:spPr bwMode="auto">
            <a:xfrm flipV="1">
              <a:off x="616" y="215"/>
              <a:ext cx="9"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50" name="Group 34">
            <a:extLst>
              <a:ext uri="{FF2B5EF4-FFF2-40B4-BE49-F238E27FC236}">
                <a16:creationId xmlns:a16="http://schemas.microsoft.com/office/drawing/2014/main" id="{3B351D67-712D-E679-7177-8F50BFA45F43}"/>
              </a:ext>
            </a:extLst>
          </xdr:cNvPr>
          <xdr:cNvGrpSpPr>
            <a:grpSpLocks/>
          </xdr:cNvGrpSpPr>
        </xdr:nvGrpSpPr>
        <xdr:grpSpPr bwMode="auto">
          <a:xfrm>
            <a:off x="870" y="215"/>
            <a:ext cx="4" cy="2"/>
            <a:chOff x="870" y="215"/>
            <a:chExt cx="4" cy="2"/>
          </a:xfrm>
        </xdr:grpSpPr>
        <xdr:sp macro="" textlink="">
          <xdr:nvSpPr>
            <xdr:cNvPr id="54" name="Line 35">
              <a:extLst>
                <a:ext uri="{FF2B5EF4-FFF2-40B4-BE49-F238E27FC236}">
                  <a16:creationId xmlns:a16="http://schemas.microsoft.com/office/drawing/2014/main" id="{5656D934-22CF-CA10-8206-3740E1695DAA}"/>
                </a:ext>
              </a:extLst>
            </xdr:cNvPr>
            <xdr:cNvSpPr>
              <a:spLocks noChangeShapeType="1"/>
            </xdr:cNvSpPr>
          </xdr:nvSpPr>
          <xdr:spPr bwMode="auto">
            <a:xfrm>
              <a:off x="874"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55" name="Line 36">
              <a:extLst>
                <a:ext uri="{FF2B5EF4-FFF2-40B4-BE49-F238E27FC236}">
                  <a16:creationId xmlns:a16="http://schemas.microsoft.com/office/drawing/2014/main" id="{3F606018-B4FE-B08C-5406-E7460264AB0D}"/>
                </a:ext>
              </a:extLst>
            </xdr:cNvPr>
            <xdr:cNvSpPr>
              <a:spLocks noChangeShapeType="1"/>
            </xdr:cNvSpPr>
          </xdr:nvSpPr>
          <xdr:spPr bwMode="auto">
            <a:xfrm flipV="1">
              <a:off x="870" y="215"/>
              <a:ext cx="4"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51" name="Group 37">
            <a:extLst>
              <a:ext uri="{FF2B5EF4-FFF2-40B4-BE49-F238E27FC236}">
                <a16:creationId xmlns:a16="http://schemas.microsoft.com/office/drawing/2014/main" id="{930AE2C1-4FF2-439F-7624-021D359F4583}"/>
              </a:ext>
            </a:extLst>
          </xdr:cNvPr>
          <xdr:cNvGrpSpPr>
            <a:grpSpLocks/>
          </xdr:cNvGrpSpPr>
        </xdr:nvGrpSpPr>
        <xdr:grpSpPr bwMode="auto">
          <a:xfrm>
            <a:off x="818" y="215"/>
            <a:ext cx="4" cy="2"/>
            <a:chOff x="818" y="215"/>
            <a:chExt cx="4" cy="2"/>
          </a:xfrm>
        </xdr:grpSpPr>
        <xdr:sp macro="" textlink="">
          <xdr:nvSpPr>
            <xdr:cNvPr id="52" name="Line 38">
              <a:extLst>
                <a:ext uri="{FF2B5EF4-FFF2-40B4-BE49-F238E27FC236}">
                  <a16:creationId xmlns:a16="http://schemas.microsoft.com/office/drawing/2014/main" id="{B4917715-E94C-7375-0084-A73DAADEFD62}"/>
                </a:ext>
              </a:extLst>
            </xdr:cNvPr>
            <xdr:cNvSpPr>
              <a:spLocks noChangeShapeType="1"/>
            </xdr:cNvSpPr>
          </xdr:nvSpPr>
          <xdr:spPr bwMode="auto">
            <a:xfrm>
              <a:off x="818"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53" name="Line 39">
              <a:extLst>
                <a:ext uri="{FF2B5EF4-FFF2-40B4-BE49-F238E27FC236}">
                  <a16:creationId xmlns:a16="http://schemas.microsoft.com/office/drawing/2014/main" id="{FEA62320-45E3-4150-59E9-B66CA5E205D2}"/>
                </a:ext>
              </a:extLst>
            </xdr:cNvPr>
            <xdr:cNvSpPr>
              <a:spLocks noChangeShapeType="1"/>
            </xdr:cNvSpPr>
          </xdr:nvSpPr>
          <xdr:spPr bwMode="auto">
            <a:xfrm flipV="1">
              <a:off x="818" y="215"/>
              <a:ext cx="4"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clientData/>
  </xdr:twoCellAnchor>
  <xdr:twoCellAnchor>
    <xdr:from>
      <xdr:col>4</xdr:col>
      <xdr:colOff>190500</xdr:colOff>
      <xdr:row>211</xdr:row>
      <xdr:rowOff>104775</xdr:rowOff>
    </xdr:from>
    <xdr:to>
      <xdr:col>13</xdr:col>
      <xdr:colOff>0</xdr:colOff>
      <xdr:row>211</xdr:row>
      <xdr:rowOff>123825</xdr:rowOff>
    </xdr:to>
    <xdr:grpSp>
      <xdr:nvGrpSpPr>
        <xdr:cNvPr id="76" name="Group 3">
          <a:extLst>
            <a:ext uri="{FF2B5EF4-FFF2-40B4-BE49-F238E27FC236}">
              <a16:creationId xmlns:a16="http://schemas.microsoft.com/office/drawing/2014/main" id="{9508E4A3-D249-4295-8B82-313E7A853BDD}"/>
            </a:ext>
          </a:extLst>
        </xdr:cNvPr>
        <xdr:cNvGrpSpPr>
          <a:grpSpLocks/>
        </xdr:cNvGrpSpPr>
      </xdr:nvGrpSpPr>
      <xdr:grpSpPr bwMode="auto">
        <a:xfrm>
          <a:off x="3990975" y="30279975"/>
          <a:ext cx="5295900" cy="19050"/>
          <a:chOff x="346" y="215"/>
          <a:chExt cx="528" cy="2"/>
        </a:xfrm>
      </xdr:grpSpPr>
      <xdr:grpSp>
        <xdr:nvGrpSpPr>
          <xdr:cNvPr id="77" name="Group 4">
            <a:extLst>
              <a:ext uri="{FF2B5EF4-FFF2-40B4-BE49-F238E27FC236}">
                <a16:creationId xmlns:a16="http://schemas.microsoft.com/office/drawing/2014/main" id="{1A457C6F-277C-0E30-B315-76A76225848C}"/>
              </a:ext>
            </a:extLst>
          </xdr:cNvPr>
          <xdr:cNvGrpSpPr>
            <a:grpSpLocks/>
          </xdr:cNvGrpSpPr>
        </xdr:nvGrpSpPr>
        <xdr:grpSpPr bwMode="auto">
          <a:xfrm>
            <a:off x="406" y="215"/>
            <a:ext cx="35" cy="2"/>
            <a:chOff x="406" y="215"/>
            <a:chExt cx="35" cy="2"/>
          </a:xfrm>
        </xdr:grpSpPr>
        <xdr:sp macro="" textlink="">
          <xdr:nvSpPr>
            <xdr:cNvPr id="111" name="Line 5">
              <a:extLst>
                <a:ext uri="{FF2B5EF4-FFF2-40B4-BE49-F238E27FC236}">
                  <a16:creationId xmlns:a16="http://schemas.microsoft.com/office/drawing/2014/main" id="{B3A27EF0-7796-A860-C11B-3958D06EA6E4}"/>
                </a:ext>
              </a:extLst>
            </xdr:cNvPr>
            <xdr:cNvSpPr>
              <a:spLocks noChangeShapeType="1"/>
            </xdr:cNvSpPr>
          </xdr:nvSpPr>
          <xdr:spPr bwMode="auto">
            <a:xfrm>
              <a:off x="441"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12" name="Line 6">
              <a:extLst>
                <a:ext uri="{FF2B5EF4-FFF2-40B4-BE49-F238E27FC236}">
                  <a16:creationId xmlns:a16="http://schemas.microsoft.com/office/drawing/2014/main" id="{95CD1E55-8718-DFB5-63CA-EF0A15998595}"/>
                </a:ext>
              </a:extLst>
            </xdr:cNvPr>
            <xdr:cNvSpPr>
              <a:spLocks noChangeShapeType="1"/>
            </xdr:cNvSpPr>
          </xdr:nvSpPr>
          <xdr:spPr bwMode="auto">
            <a:xfrm>
              <a:off x="406" y="215"/>
              <a:ext cx="3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78" name="Group 7">
            <a:extLst>
              <a:ext uri="{FF2B5EF4-FFF2-40B4-BE49-F238E27FC236}">
                <a16:creationId xmlns:a16="http://schemas.microsoft.com/office/drawing/2014/main" id="{A57D7DDC-6B62-C0C0-253E-3B298E316C23}"/>
              </a:ext>
            </a:extLst>
          </xdr:cNvPr>
          <xdr:cNvGrpSpPr>
            <a:grpSpLocks/>
          </xdr:cNvGrpSpPr>
        </xdr:nvGrpSpPr>
        <xdr:grpSpPr bwMode="auto">
          <a:xfrm>
            <a:off x="346" y="215"/>
            <a:ext cx="26" cy="2"/>
            <a:chOff x="346" y="215"/>
            <a:chExt cx="26" cy="2"/>
          </a:xfrm>
        </xdr:grpSpPr>
        <xdr:sp macro="" textlink="">
          <xdr:nvSpPr>
            <xdr:cNvPr id="109" name="Line 8">
              <a:extLst>
                <a:ext uri="{FF2B5EF4-FFF2-40B4-BE49-F238E27FC236}">
                  <a16:creationId xmlns:a16="http://schemas.microsoft.com/office/drawing/2014/main" id="{3E67A081-F9D4-55DB-8AFF-EEB3C28C7148}"/>
                </a:ext>
              </a:extLst>
            </xdr:cNvPr>
            <xdr:cNvSpPr>
              <a:spLocks noChangeShapeType="1"/>
            </xdr:cNvSpPr>
          </xdr:nvSpPr>
          <xdr:spPr bwMode="auto">
            <a:xfrm>
              <a:off x="346"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10" name="Line 9">
              <a:extLst>
                <a:ext uri="{FF2B5EF4-FFF2-40B4-BE49-F238E27FC236}">
                  <a16:creationId xmlns:a16="http://schemas.microsoft.com/office/drawing/2014/main" id="{B02719D1-9855-2F1F-38AD-BEC25F4C64C7}"/>
                </a:ext>
              </a:extLst>
            </xdr:cNvPr>
            <xdr:cNvSpPr>
              <a:spLocks noChangeShapeType="1"/>
            </xdr:cNvSpPr>
          </xdr:nvSpPr>
          <xdr:spPr bwMode="auto">
            <a:xfrm>
              <a:off x="346" y="215"/>
              <a:ext cx="26"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79" name="Group 10">
            <a:extLst>
              <a:ext uri="{FF2B5EF4-FFF2-40B4-BE49-F238E27FC236}">
                <a16:creationId xmlns:a16="http://schemas.microsoft.com/office/drawing/2014/main" id="{2CB93191-A28C-54D6-D97C-E4C46781ACAA}"/>
              </a:ext>
            </a:extLst>
          </xdr:cNvPr>
          <xdr:cNvGrpSpPr>
            <a:grpSpLocks/>
          </xdr:cNvGrpSpPr>
        </xdr:nvGrpSpPr>
        <xdr:grpSpPr bwMode="auto">
          <a:xfrm>
            <a:off x="525" y="215"/>
            <a:ext cx="35" cy="2"/>
            <a:chOff x="406" y="215"/>
            <a:chExt cx="35" cy="2"/>
          </a:xfrm>
        </xdr:grpSpPr>
        <xdr:sp macro="" textlink="">
          <xdr:nvSpPr>
            <xdr:cNvPr id="107" name="Line 11">
              <a:extLst>
                <a:ext uri="{FF2B5EF4-FFF2-40B4-BE49-F238E27FC236}">
                  <a16:creationId xmlns:a16="http://schemas.microsoft.com/office/drawing/2014/main" id="{C612222B-5DF6-67FB-B26E-807E58677DF1}"/>
                </a:ext>
              </a:extLst>
            </xdr:cNvPr>
            <xdr:cNvSpPr>
              <a:spLocks noChangeShapeType="1"/>
            </xdr:cNvSpPr>
          </xdr:nvSpPr>
          <xdr:spPr bwMode="auto">
            <a:xfrm>
              <a:off x="441"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08" name="Line 12">
              <a:extLst>
                <a:ext uri="{FF2B5EF4-FFF2-40B4-BE49-F238E27FC236}">
                  <a16:creationId xmlns:a16="http://schemas.microsoft.com/office/drawing/2014/main" id="{2F28FDBE-176B-FA60-F675-A839DE17878D}"/>
                </a:ext>
              </a:extLst>
            </xdr:cNvPr>
            <xdr:cNvSpPr>
              <a:spLocks noChangeShapeType="1"/>
            </xdr:cNvSpPr>
          </xdr:nvSpPr>
          <xdr:spPr bwMode="auto">
            <a:xfrm>
              <a:off x="406" y="215"/>
              <a:ext cx="3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80" name="Group 13">
            <a:extLst>
              <a:ext uri="{FF2B5EF4-FFF2-40B4-BE49-F238E27FC236}">
                <a16:creationId xmlns:a16="http://schemas.microsoft.com/office/drawing/2014/main" id="{83D51E54-8D73-88D0-C9DF-A0509CD04C66}"/>
              </a:ext>
            </a:extLst>
          </xdr:cNvPr>
          <xdr:cNvGrpSpPr>
            <a:grpSpLocks/>
          </xdr:cNvGrpSpPr>
        </xdr:nvGrpSpPr>
        <xdr:grpSpPr bwMode="auto">
          <a:xfrm>
            <a:off x="470" y="215"/>
            <a:ext cx="26" cy="2"/>
            <a:chOff x="346" y="215"/>
            <a:chExt cx="26" cy="2"/>
          </a:xfrm>
        </xdr:grpSpPr>
        <xdr:sp macro="" textlink="">
          <xdr:nvSpPr>
            <xdr:cNvPr id="105" name="Line 14">
              <a:extLst>
                <a:ext uri="{FF2B5EF4-FFF2-40B4-BE49-F238E27FC236}">
                  <a16:creationId xmlns:a16="http://schemas.microsoft.com/office/drawing/2014/main" id="{788C4DCC-45EC-3EDA-7854-3F622F50F6E9}"/>
                </a:ext>
              </a:extLst>
            </xdr:cNvPr>
            <xdr:cNvSpPr>
              <a:spLocks noChangeShapeType="1"/>
            </xdr:cNvSpPr>
          </xdr:nvSpPr>
          <xdr:spPr bwMode="auto">
            <a:xfrm>
              <a:off x="346"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06" name="Line 15">
              <a:extLst>
                <a:ext uri="{FF2B5EF4-FFF2-40B4-BE49-F238E27FC236}">
                  <a16:creationId xmlns:a16="http://schemas.microsoft.com/office/drawing/2014/main" id="{3058F922-7752-884B-3156-7632833B0498}"/>
                </a:ext>
              </a:extLst>
            </xdr:cNvPr>
            <xdr:cNvSpPr>
              <a:spLocks noChangeShapeType="1"/>
            </xdr:cNvSpPr>
          </xdr:nvSpPr>
          <xdr:spPr bwMode="auto">
            <a:xfrm>
              <a:off x="346" y="215"/>
              <a:ext cx="26"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81" name="Group 16">
            <a:extLst>
              <a:ext uri="{FF2B5EF4-FFF2-40B4-BE49-F238E27FC236}">
                <a16:creationId xmlns:a16="http://schemas.microsoft.com/office/drawing/2014/main" id="{82B7F1F5-5BD9-1F7C-25F3-4CC0A6005534}"/>
              </a:ext>
            </a:extLst>
          </xdr:cNvPr>
          <xdr:cNvGrpSpPr>
            <a:grpSpLocks/>
          </xdr:cNvGrpSpPr>
        </xdr:nvGrpSpPr>
        <xdr:grpSpPr bwMode="auto">
          <a:xfrm>
            <a:off x="766" y="215"/>
            <a:ext cx="35" cy="2"/>
            <a:chOff x="406" y="215"/>
            <a:chExt cx="35" cy="2"/>
          </a:xfrm>
        </xdr:grpSpPr>
        <xdr:sp macro="" textlink="">
          <xdr:nvSpPr>
            <xdr:cNvPr id="103" name="Line 17">
              <a:extLst>
                <a:ext uri="{FF2B5EF4-FFF2-40B4-BE49-F238E27FC236}">
                  <a16:creationId xmlns:a16="http://schemas.microsoft.com/office/drawing/2014/main" id="{2D976501-C9E0-73E3-06A0-F5C2746380D5}"/>
                </a:ext>
              </a:extLst>
            </xdr:cNvPr>
            <xdr:cNvSpPr>
              <a:spLocks noChangeShapeType="1"/>
            </xdr:cNvSpPr>
          </xdr:nvSpPr>
          <xdr:spPr bwMode="auto">
            <a:xfrm>
              <a:off x="441"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04" name="Line 18">
              <a:extLst>
                <a:ext uri="{FF2B5EF4-FFF2-40B4-BE49-F238E27FC236}">
                  <a16:creationId xmlns:a16="http://schemas.microsoft.com/office/drawing/2014/main" id="{3554B3E9-C210-6187-4B3A-004A16845789}"/>
                </a:ext>
              </a:extLst>
            </xdr:cNvPr>
            <xdr:cNvSpPr>
              <a:spLocks noChangeShapeType="1"/>
            </xdr:cNvSpPr>
          </xdr:nvSpPr>
          <xdr:spPr bwMode="auto">
            <a:xfrm>
              <a:off x="406" y="215"/>
              <a:ext cx="3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82" name="Group 19">
            <a:extLst>
              <a:ext uri="{FF2B5EF4-FFF2-40B4-BE49-F238E27FC236}">
                <a16:creationId xmlns:a16="http://schemas.microsoft.com/office/drawing/2014/main" id="{8FC43675-7723-63F0-0817-CC1AEF836B59}"/>
              </a:ext>
            </a:extLst>
          </xdr:cNvPr>
          <xdr:cNvGrpSpPr>
            <a:grpSpLocks/>
          </xdr:cNvGrpSpPr>
        </xdr:nvGrpSpPr>
        <xdr:grpSpPr bwMode="auto">
          <a:xfrm>
            <a:off x="718" y="215"/>
            <a:ext cx="26" cy="2"/>
            <a:chOff x="346" y="215"/>
            <a:chExt cx="26" cy="2"/>
          </a:xfrm>
        </xdr:grpSpPr>
        <xdr:sp macro="" textlink="">
          <xdr:nvSpPr>
            <xdr:cNvPr id="101" name="Line 20">
              <a:extLst>
                <a:ext uri="{FF2B5EF4-FFF2-40B4-BE49-F238E27FC236}">
                  <a16:creationId xmlns:a16="http://schemas.microsoft.com/office/drawing/2014/main" id="{261E42BE-2C03-4173-6BCF-FD849D9C6186}"/>
                </a:ext>
              </a:extLst>
            </xdr:cNvPr>
            <xdr:cNvSpPr>
              <a:spLocks noChangeShapeType="1"/>
            </xdr:cNvSpPr>
          </xdr:nvSpPr>
          <xdr:spPr bwMode="auto">
            <a:xfrm>
              <a:off x="346"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02" name="Line 21">
              <a:extLst>
                <a:ext uri="{FF2B5EF4-FFF2-40B4-BE49-F238E27FC236}">
                  <a16:creationId xmlns:a16="http://schemas.microsoft.com/office/drawing/2014/main" id="{07975C8A-E797-F64E-0B7E-C3B347FC03DE}"/>
                </a:ext>
              </a:extLst>
            </xdr:cNvPr>
            <xdr:cNvSpPr>
              <a:spLocks noChangeShapeType="1"/>
            </xdr:cNvSpPr>
          </xdr:nvSpPr>
          <xdr:spPr bwMode="auto">
            <a:xfrm>
              <a:off x="346" y="215"/>
              <a:ext cx="26"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83" name="Group 22">
            <a:extLst>
              <a:ext uri="{FF2B5EF4-FFF2-40B4-BE49-F238E27FC236}">
                <a16:creationId xmlns:a16="http://schemas.microsoft.com/office/drawing/2014/main" id="{4A21D377-6D7E-0EAE-0928-BBF80B4EB1D1}"/>
              </a:ext>
            </a:extLst>
          </xdr:cNvPr>
          <xdr:cNvGrpSpPr>
            <a:grpSpLocks/>
          </xdr:cNvGrpSpPr>
        </xdr:nvGrpSpPr>
        <xdr:grpSpPr bwMode="auto">
          <a:xfrm>
            <a:off x="616" y="215"/>
            <a:ext cx="9" cy="2"/>
            <a:chOff x="616" y="215"/>
            <a:chExt cx="9" cy="2"/>
          </a:xfrm>
        </xdr:grpSpPr>
        <xdr:sp macro="" textlink="">
          <xdr:nvSpPr>
            <xdr:cNvPr id="99" name="Line 23">
              <a:extLst>
                <a:ext uri="{FF2B5EF4-FFF2-40B4-BE49-F238E27FC236}">
                  <a16:creationId xmlns:a16="http://schemas.microsoft.com/office/drawing/2014/main" id="{33869553-0F6C-6B2C-832A-E6B232FFBC64}"/>
                </a:ext>
              </a:extLst>
            </xdr:cNvPr>
            <xdr:cNvSpPr>
              <a:spLocks noChangeShapeType="1"/>
            </xdr:cNvSpPr>
          </xdr:nvSpPr>
          <xdr:spPr bwMode="auto">
            <a:xfrm>
              <a:off x="625"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00" name="Line 24">
              <a:extLst>
                <a:ext uri="{FF2B5EF4-FFF2-40B4-BE49-F238E27FC236}">
                  <a16:creationId xmlns:a16="http://schemas.microsoft.com/office/drawing/2014/main" id="{4AE7A5B2-2C27-4C03-A69F-8E1BDC707486}"/>
                </a:ext>
              </a:extLst>
            </xdr:cNvPr>
            <xdr:cNvSpPr>
              <a:spLocks noChangeShapeType="1"/>
            </xdr:cNvSpPr>
          </xdr:nvSpPr>
          <xdr:spPr bwMode="auto">
            <a:xfrm flipV="1">
              <a:off x="616" y="215"/>
              <a:ext cx="9"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84" name="Group 25">
            <a:extLst>
              <a:ext uri="{FF2B5EF4-FFF2-40B4-BE49-F238E27FC236}">
                <a16:creationId xmlns:a16="http://schemas.microsoft.com/office/drawing/2014/main" id="{9584B5C5-5823-39AD-89A0-6518CC64172F}"/>
              </a:ext>
            </a:extLst>
          </xdr:cNvPr>
          <xdr:cNvGrpSpPr>
            <a:grpSpLocks/>
          </xdr:cNvGrpSpPr>
        </xdr:nvGrpSpPr>
        <xdr:grpSpPr bwMode="auto">
          <a:xfrm>
            <a:off x="579" y="215"/>
            <a:ext cx="9" cy="2"/>
            <a:chOff x="579" y="215"/>
            <a:chExt cx="9" cy="2"/>
          </a:xfrm>
        </xdr:grpSpPr>
        <xdr:sp macro="" textlink="">
          <xdr:nvSpPr>
            <xdr:cNvPr id="97" name="Line 26">
              <a:extLst>
                <a:ext uri="{FF2B5EF4-FFF2-40B4-BE49-F238E27FC236}">
                  <a16:creationId xmlns:a16="http://schemas.microsoft.com/office/drawing/2014/main" id="{D064613F-8F7E-BA64-F6AC-7CD2DF6F81CF}"/>
                </a:ext>
              </a:extLst>
            </xdr:cNvPr>
            <xdr:cNvSpPr>
              <a:spLocks noChangeShapeType="1"/>
            </xdr:cNvSpPr>
          </xdr:nvSpPr>
          <xdr:spPr bwMode="auto">
            <a:xfrm>
              <a:off x="579"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98" name="Line 27">
              <a:extLst>
                <a:ext uri="{FF2B5EF4-FFF2-40B4-BE49-F238E27FC236}">
                  <a16:creationId xmlns:a16="http://schemas.microsoft.com/office/drawing/2014/main" id="{4C3782A6-9152-B904-8EBC-C3D3EFA98C2A}"/>
                </a:ext>
              </a:extLst>
            </xdr:cNvPr>
            <xdr:cNvSpPr>
              <a:spLocks noChangeShapeType="1"/>
            </xdr:cNvSpPr>
          </xdr:nvSpPr>
          <xdr:spPr bwMode="auto">
            <a:xfrm flipV="1">
              <a:off x="579" y="215"/>
              <a:ext cx="9"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85" name="Group 28">
            <a:extLst>
              <a:ext uri="{FF2B5EF4-FFF2-40B4-BE49-F238E27FC236}">
                <a16:creationId xmlns:a16="http://schemas.microsoft.com/office/drawing/2014/main" id="{EA51B314-A9CE-C03C-528A-675D237D3EBF}"/>
              </a:ext>
            </a:extLst>
          </xdr:cNvPr>
          <xdr:cNvGrpSpPr>
            <a:grpSpLocks/>
          </xdr:cNvGrpSpPr>
        </xdr:nvGrpSpPr>
        <xdr:grpSpPr bwMode="auto">
          <a:xfrm>
            <a:off x="642" y="215"/>
            <a:ext cx="9" cy="2"/>
            <a:chOff x="579" y="215"/>
            <a:chExt cx="9" cy="2"/>
          </a:xfrm>
        </xdr:grpSpPr>
        <xdr:sp macro="" textlink="">
          <xdr:nvSpPr>
            <xdr:cNvPr id="95" name="Line 29">
              <a:extLst>
                <a:ext uri="{FF2B5EF4-FFF2-40B4-BE49-F238E27FC236}">
                  <a16:creationId xmlns:a16="http://schemas.microsoft.com/office/drawing/2014/main" id="{40A14CC7-C7F7-3566-E9C2-D166E71F6923}"/>
                </a:ext>
              </a:extLst>
            </xdr:cNvPr>
            <xdr:cNvSpPr>
              <a:spLocks noChangeShapeType="1"/>
            </xdr:cNvSpPr>
          </xdr:nvSpPr>
          <xdr:spPr bwMode="auto">
            <a:xfrm>
              <a:off x="579"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96" name="Line 30">
              <a:extLst>
                <a:ext uri="{FF2B5EF4-FFF2-40B4-BE49-F238E27FC236}">
                  <a16:creationId xmlns:a16="http://schemas.microsoft.com/office/drawing/2014/main" id="{C946B1F5-37CB-C16B-6A73-CAC2BF0D4DC6}"/>
                </a:ext>
              </a:extLst>
            </xdr:cNvPr>
            <xdr:cNvSpPr>
              <a:spLocks noChangeShapeType="1"/>
            </xdr:cNvSpPr>
          </xdr:nvSpPr>
          <xdr:spPr bwMode="auto">
            <a:xfrm flipV="1">
              <a:off x="579" y="215"/>
              <a:ext cx="9"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86" name="Group 31">
            <a:extLst>
              <a:ext uri="{FF2B5EF4-FFF2-40B4-BE49-F238E27FC236}">
                <a16:creationId xmlns:a16="http://schemas.microsoft.com/office/drawing/2014/main" id="{EF183FFD-3C38-03E9-A8B8-00581028CF77}"/>
              </a:ext>
            </a:extLst>
          </xdr:cNvPr>
          <xdr:cNvGrpSpPr>
            <a:grpSpLocks/>
          </xdr:cNvGrpSpPr>
        </xdr:nvGrpSpPr>
        <xdr:grpSpPr bwMode="auto">
          <a:xfrm>
            <a:off x="677" y="215"/>
            <a:ext cx="9" cy="2"/>
            <a:chOff x="616" y="215"/>
            <a:chExt cx="9" cy="2"/>
          </a:xfrm>
        </xdr:grpSpPr>
        <xdr:sp macro="" textlink="">
          <xdr:nvSpPr>
            <xdr:cNvPr id="93" name="Line 32">
              <a:extLst>
                <a:ext uri="{FF2B5EF4-FFF2-40B4-BE49-F238E27FC236}">
                  <a16:creationId xmlns:a16="http://schemas.microsoft.com/office/drawing/2014/main" id="{CBAB1515-B9F1-3289-A6E5-AE6F1D2D096A}"/>
                </a:ext>
              </a:extLst>
            </xdr:cNvPr>
            <xdr:cNvSpPr>
              <a:spLocks noChangeShapeType="1"/>
            </xdr:cNvSpPr>
          </xdr:nvSpPr>
          <xdr:spPr bwMode="auto">
            <a:xfrm>
              <a:off x="625"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94" name="Line 33">
              <a:extLst>
                <a:ext uri="{FF2B5EF4-FFF2-40B4-BE49-F238E27FC236}">
                  <a16:creationId xmlns:a16="http://schemas.microsoft.com/office/drawing/2014/main" id="{58402713-B74B-E2DF-71AB-6669191BBD69}"/>
                </a:ext>
              </a:extLst>
            </xdr:cNvPr>
            <xdr:cNvSpPr>
              <a:spLocks noChangeShapeType="1"/>
            </xdr:cNvSpPr>
          </xdr:nvSpPr>
          <xdr:spPr bwMode="auto">
            <a:xfrm flipV="1">
              <a:off x="616" y="215"/>
              <a:ext cx="9"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87" name="Group 34">
            <a:extLst>
              <a:ext uri="{FF2B5EF4-FFF2-40B4-BE49-F238E27FC236}">
                <a16:creationId xmlns:a16="http://schemas.microsoft.com/office/drawing/2014/main" id="{ACFC831B-8AD8-F3F1-17B8-D28F649A0DBC}"/>
              </a:ext>
            </a:extLst>
          </xdr:cNvPr>
          <xdr:cNvGrpSpPr>
            <a:grpSpLocks/>
          </xdr:cNvGrpSpPr>
        </xdr:nvGrpSpPr>
        <xdr:grpSpPr bwMode="auto">
          <a:xfrm>
            <a:off x="870" y="215"/>
            <a:ext cx="4" cy="2"/>
            <a:chOff x="870" y="215"/>
            <a:chExt cx="4" cy="2"/>
          </a:xfrm>
        </xdr:grpSpPr>
        <xdr:sp macro="" textlink="">
          <xdr:nvSpPr>
            <xdr:cNvPr id="91" name="Line 35">
              <a:extLst>
                <a:ext uri="{FF2B5EF4-FFF2-40B4-BE49-F238E27FC236}">
                  <a16:creationId xmlns:a16="http://schemas.microsoft.com/office/drawing/2014/main" id="{C8B06414-F69F-F665-A039-B72B57032AE9}"/>
                </a:ext>
              </a:extLst>
            </xdr:cNvPr>
            <xdr:cNvSpPr>
              <a:spLocks noChangeShapeType="1"/>
            </xdr:cNvSpPr>
          </xdr:nvSpPr>
          <xdr:spPr bwMode="auto">
            <a:xfrm>
              <a:off x="874"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92" name="Line 36">
              <a:extLst>
                <a:ext uri="{FF2B5EF4-FFF2-40B4-BE49-F238E27FC236}">
                  <a16:creationId xmlns:a16="http://schemas.microsoft.com/office/drawing/2014/main" id="{55B3A612-B353-19BE-130C-8168E366D7FD}"/>
                </a:ext>
              </a:extLst>
            </xdr:cNvPr>
            <xdr:cNvSpPr>
              <a:spLocks noChangeShapeType="1"/>
            </xdr:cNvSpPr>
          </xdr:nvSpPr>
          <xdr:spPr bwMode="auto">
            <a:xfrm flipV="1">
              <a:off x="870" y="215"/>
              <a:ext cx="4"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88" name="Group 37">
            <a:extLst>
              <a:ext uri="{FF2B5EF4-FFF2-40B4-BE49-F238E27FC236}">
                <a16:creationId xmlns:a16="http://schemas.microsoft.com/office/drawing/2014/main" id="{1D6956E2-3C87-409B-0C73-D9C7E9A788DA}"/>
              </a:ext>
            </a:extLst>
          </xdr:cNvPr>
          <xdr:cNvGrpSpPr>
            <a:grpSpLocks/>
          </xdr:cNvGrpSpPr>
        </xdr:nvGrpSpPr>
        <xdr:grpSpPr bwMode="auto">
          <a:xfrm>
            <a:off x="818" y="215"/>
            <a:ext cx="4" cy="2"/>
            <a:chOff x="818" y="215"/>
            <a:chExt cx="4" cy="2"/>
          </a:xfrm>
        </xdr:grpSpPr>
        <xdr:sp macro="" textlink="">
          <xdr:nvSpPr>
            <xdr:cNvPr id="89" name="Line 38">
              <a:extLst>
                <a:ext uri="{FF2B5EF4-FFF2-40B4-BE49-F238E27FC236}">
                  <a16:creationId xmlns:a16="http://schemas.microsoft.com/office/drawing/2014/main" id="{A999CB79-F128-6481-1894-8DE064A76021}"/>
                </a:ext>
              </a:extLst>
            </xdr:cNvPr>
            <xdr:cNvSpPr>
              <a:spLocks noChangeShapeType="1"/>
            </xdr:cNvSpPr>
          </xdr:nvSpPr>
          <xdr:spPr bwMode="auto">
            <a:xfrm>
              <a:off x="818"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90" name="Line 39">
              <a:extLst>
                <a:ext uri="{FF2B5EF4-FFF2-40B4-BE49-F238E27FC236}">
                  <a16:creationId xmlns:a16="http://schemas.microsoft.com/office/drawing/2014/main" id="{3D105675-9BC4-A682-DAC0-A38D7CE3E6D3}"/>
                </a:ext>
              </a:extLst>
            </xdr:cNvPr>
            <xdr:cNvSpPr>
              <a:spLocks noChangeShapeType="1"/>
            </xdr:cNvSpPr>
          </xdr:nvSpPr>
          <xdr:spPr bwMode="auto">
            <a:xfrm flipV="1">
              <a:off x="818" y="215"/>
              <a:ext cx="4"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clientData/>
  </xdr:twoCellAnchor>
  <xdr:twoCellAnchor>
    <xdr:from>
      <xdr:col>4</xdr:col>
      <xdr:colOff>190500</xdr:colOff>
      <xdr:row>54</xdr:row>
      <xdr:rowOff>104775</xdr:rowOff>
    </xdr:from>
    <xdr:to>
      <xdr:col>13</xdr:col>
      <xdr:colOff>0</xdr:colOff>
      <xdr:row>55</xdr:row>
      <xdr:rowOff>0</xdr:rowOff>
    </xdr:to>
    <xdr:grpSp>
      <xdr:nvGrpSpPr>
        <xdr:cNvPr id="113" name="Group 3">
          <a:extLst>
            <a:ext uri="{FF2B5EF4-FFF2-40B4-BE49-F238E27FC236}">
              <a16:creationId xmlns:a16="http://schemas.microsoft.com/office/drawing/2014/main" id="{047BF0E7-F309-4A4C-91B8-48D8335C9F1D}"/>
            </a:ext>
          </a:extLst>
        </xdr:cNvPr>
        <xdr:cNvGrpSpPr>
          <a:grpSpLocks/>
        </xdr:cNvGrpSpPr>
      </xdr:nvGrpSpPr>
      <xdr:grpSpPr bwMode="auto">
        <a:xfrm>
          <a:off x="3990975" y="7962900"/>
          <a:ext cx="5295900" cy="19050"/>
          <a:chOff x="346" y="215"/>
          <a:chExt cx="528" cy="2"/>
        </a:xfrm>
      </xdr:grpSpPr>
      <xdr:grpSp>
        <xdr:nvGrpSpPr>
          <xdr:cNvPr id="114" name="Group 4">
            <a:extLst>
              <a:ext uri="{FF2B5EF4-FFF2-40B4-BE49-F238E27FC236}">
                <a16:creationId xmlns:a16="http://schemas.microsoft.com/office/drawing/2014/main" id="{574F5E68-E362-2207-B20E-36FA48EB7328}"/>
              </a:ext>
            </a:extLst>
          </xdr:cNvPr>
          <xdr:cNvGrpSpPr>
            <a:grpSpLocks/>
          </xdr:cNvGrpSpPr>
        </xdr:nvGrpSpPr>
        <xdr:grpSpPr bwMode="auto">
          <a:xfrm>
            <a:off x="406" y="215"/>
            <a:ext cx="35" cy="2"/>
            <a:chOff x="406" y="215"/>
            <a:chExt cx="35" cy="2"/>
          </a:xfrm>
        </xdr:grpSpPr>
        <xdr:sp macro="" textlink="">
          <xdr:nvSpPr>
            <xdr:cNvPr id="148" name="Line 5">
              <a:extLst>
                <a:ext uri="{FF2B5EF4-FFF2-40B4-BE49-F238E27FC236}">
                  <a16:creationId xmlns:a16="http://schemas.microsoft.com/office/drawing/2014/main" id="{32410831-0FDC-14BF-FB40-3DDB0EE5D166}"/>
                </a:ext>
              </a:extLst>
            </xdr:cNvPr>
            <xdr:cNvSpPr>
              <a:spLocks noChangeShapeType="1"/>
            </xdr:cNvSpPr>
          </xdr:nvSpPr>
          <xdr:spPr bwMode="auto">
            <a:xfrm>
              <a:off x="441"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49" name="Line 6">
              <a:extLst>
                <a:ext uri="{FF2B5EF4-FFF2-40B4-BE49-F238E27FC236}">
                  <a16:creationId xmlns:a16="http://schemas.microsoft.com/office/drawing/2014/main" id="{0632EB89-2B89-97BE-E090-612C959D1AF5}"/>
                </a:ext>
              </a:extLst>
            </xdr:cNvPr>
            <xdr:cNvSpPr>
              <a:spLocks noChangeShapeType="1"/>
            </xdr:cNvSpPr>
          </xdr:nvSpPr>
          <xdr:spPr bwMode="auto">
            <a:xfrm>
              <a:off x="406" y="215"/>
              <a:ext cx="3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115" name="Group 7">
            <a:extLst>
              <a:ext uri="{FF2B5EF4-FFF2-40B4-BE49-F238E27FC236}">
                <a16:creationId xmlns:a16="http://schemas.microsoft.com/office/drawing/2014/main" id="{122FC0A6-D9E5-A8FB-B30D-73CB936C7138}"/>
              </a:ext>
            </a:extLst>
          </xdr:cNvPr>
          <xdr:cNvGrpSpPr>
            <a:grpSpLocks/>
          </xdr:cNvGrpSpPr>
        </xdr:nvGrpSpPr>
        <xdr:grpSpPr bwMode="auto">
          <a:xfrm>
            <a:off x="346" y="215"/>
            <a:ext cx="26" cy="2"/>
            <a:chOff x="346" y="215"/>
            <a:chExt cx="26" cy="2"/>
          </a:xfrm>
        </xdr:grpSpPr>
        <xdr:sp macro="" textlink="">
          <xdr:nvSpPr>
            <xdr:cNvPr id="146" name="Line 8">
              <a:extLst>
                <a:ext uri="{FF2B5EF4-FFF2-40B4-BE49-F238E27FC236}">
                  <a16:creationId xmlns:a16="http://schemas.microsoft.com/office/drawing/2014/main" id="{3DD25F4E-ECAB-169F-F0F2-93912DE2D808}"/>
                </a:ext>
              </a:extLst>
            </xdr:cNvPr>
            <xdr:cNvSpPr>
              <a:spLocks noChangeShapeType="1"/>
            </xdr:cNvSpPr>
          </xdr:nvSpPr>
          <xdr:spPr bwMode="auto">
            <a:xfrm>
              <a:off x="346"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47" name="Line 9">
              <a:extLst>
                <a:ext uri="{FF2B5EF4-FFF2-40B4-BE49-F238E27FC236}">
                  <a16:creationId xmlns:a16="http://schemas.microsoft.com/office/drawing/2014/main" id="{84CBFB73-A9D1-B1C6-269C-492CAC1B1D1E}"/>
                </a:ext>
              </a:extLst>
            </xdr:cNvPr>
            <xdr:cNvSpPr>
              <a:spLocks noChangeShapeType="1"/>
            </xdr:cNvSpPr>
          </xdr:nvSpPr>
          <xdr:spPr bwMode="auto">
            <a:xfrm>
              <a:off x="346" y="215"/>
              <a:ext cx="26"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116" name="Group 10">
            <a:extLst>
              <a:ext uri="{FF2B5EF4-FFF2-40B4-BE49-F238E27FC236}">
                <a16:creationId xmlns:a16="http://schemas.microsoft.com/office/drawing/2014/main" id="{16DA1CD5-BD40-FEA5-884A-4BFFD4C9CA0E}"/>
              </a:ext>
            </a:extLst>
          </xdr:cNvPr>
          <xdr:cNvGrpSpPr>
            <a:grpSpLocks/>
          </xdr:cNvGrpSpPr>
        </xdr:nvGrpSpPr>
        <xdr:grpSpPr bwMode="auto">
          <a:xfrm>
            <a:off x="525" y="215"/>
            <a:ext cx="35" cy="2"/>
            <a:chOff x="406" y="215"/>
            <a:chExt cx="35" cy="2"/>
          </a:xfrm>
        </xdr:grpSpPr>
        <xdr:sp macro="" textlink="">
          <xdr:nvSpPr>
            <xdr:cNvPr id="144" name="Line 11">
              <a:extLst>
                <a:ext uri="{FF2B5EF4-FFF2-40B4-BE49-F238E27FC236}">
                  <a16:creationId xmlns:a16="http://schemas.microsoft.com/office/drawing/2014/main" id="{53B6181F-87FF-5E7D-EE6E-6256CEE39362}"/>
                </a:ext>
              </a:extLst>
            </xdr:cNvPr>
            <xdr:cNvSpPr>
              <a:spLocks noChangeShapeType="1"/>
            </xdr:cNvSpPr>
          </xdr:nvSpPr>
          <xdr:spPr bwMode="auto">
            <a:xfrm>
              <a:off x="441"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45" name="Line 12">
              <a:extLst>
                <a:ext uri="{FF2B5EF4-FFF2-40B4-BE49-F238E27FC236}">
                  <a16:creationId xmlns:a16="http://schemas.microsoft.com/office/drawing/2014/main" id="{5231174C-D84A-46A7-00E6-F5D0FDFD52E0}"/>
                </a:ext>
              </a:extLst>
            </xdr:cNvPr>
            <xdr:cNvSpPr>
              <a:spLocks noChangeShapeType="1"/>
            </xdr:cNvSpPr>
          </xdr:nvSpPr>
          <xdr:spPr bwMode="auto">
            <a:xfrm>
              <a:off x="406" y="215"/>
              <a:ext cx="3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117" name="Group 13">
            <a:extLst>
              <a:ext uri="{FF2B5EF4-FFF2-40B4-BE49-F238E27FC236}">
                <a16:creationId xmlns:a16="http://schemas.microsoft.com/office/drawing/2014/main" id="{06D462F6-1BFF-93CC-FCD6-04964D210A8B}"/>
              </a:ext>
            </a:extLst>
          </xdr:cNvPr>
          <xdr:cNvGrpSpPr>
            <a:grpSpLocks/>
          </xdr:cNvGrpSpPr>
        </xdr:nvGrpSpPr>
        <xdr:grpSpPr bwMode="auto">
          <a:xfrm>
            <a:off x="470" y="215"/>
            <a:ext cx="26" cy="2"/>
            <a:chOff x="346" y="215"/>
            <a:chExt cx="26" cy="2"/>
          </a:xfrm>
        </xdr:grpSpPr>
        <xdr:sp macro="" textlink="">
          <xdr:nvSpPr>
            <xdr:cNvPr id="142" name="Line 14">
              <a:extLst>
                <a:ext uri="{FF2B5EF4-FFF2-40B4-BE49-F238E27FC236}">
                  <a16:creationId xmlns:a16="http://schemas.microsoft.com/office/drawing/2014/main" id="{56660BA1-3FE4-BBDE-1B84-60F52A6D2F8B}"/>
                </a:ext>
              </a:extLst>
            </xdr:cNvPr>
            <xdr:cNvSpPr>
              <a:spLocks noChangeShapeType="1"/>
            </xdr:cNvSpPr>
          </xdr:nvSpPr>
          <xdr:spPr bwMode="auto">
            <a:xfrm>
              <a:off x="346"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43" name="Line 15">
              <a:extLst>
                <a:ext uri="{FF2B5EF4-FFF2-40B4-BE49-F238E27FC236}">
                  <a16:creationId xmlns:a16="http://schemas.microsoft.com/office/drawing/2014/main" id="{71E80C54-AB3E-C7BD-841F-EBE145AD8756}"/>
                </a:ext>
              </a:extLst>
            </xdr:cNvPr>
            <xdr:cNvSpPr>
              <a:spLocks noChangeShapeType="1"/>
            </xdr:cNvSpPr>
          </xdr:nvSpPr>
          <xdr:spPr bwMode="auto">
            <a:xfrm>
              <a:off x="346" y="215"/>
              <a:ext cx="26"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118" name="Group 16">
            <a:extLst>
              <a:ext uri="{FF2B5EF4-FFF2-40B4-BE49-F238E27FC236}">
                <a16:creationId xmlns:a16="http://schemas.microsoft.com/office/drawing/2014/main" id="{B2CA941D-1D6A-6452-3E26-8E35CC400718}"/>
              </a:ext>
            </a:extLst>
          </xdr:cNvPr>
          <xdr:cNvGrpSpPr>
            <a:grpSpLocks/>
          </xdr:cNvGrpSpPr>
        </xdr:nvGrpSpPr>
        <xdr:grpSpPr bwMode="auto">
          <a:xfrm>
            <a:off x="766" y="215"/>
            <a:ext cx="35" cy="2"/>
            <a:chOff x="406" y="215"/>
            <a:chExt cx="35" cy="2"/>
          </a:xfrm>
        </xdr:grpSpPr>
        <xdr:sp macro="" textlink="">
          <xdr:nvSpPr>
            <xdr:cNvPr id="140" name="Line 17">
              <a:extLst>
                <a:ext uri="{FF2B5EF4-FFF2-40B4-BE49-F238E27FC236}">
                  <a16:creationId xmlns:a16="http://schemas.microsoft.com/office/drawing/2014/main" id="{74EB7E5F-5E80-8F38-1BE7-3E37530646E8}"/>
                </a:ext>
              </a:extLst>
            </xdr:cNvPr>
            <xdr:cNvSpPr>
              <a:spLocks noChangeShapeType="1"/>
            </xdr:cNvSpPr>
          </xdr:nvSpPr>
          <xdr:spPr bwMode="auto">
            <a:xfrm>
              <a:off x="441"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41" name="Line 18">
              <a:extLst>
                <a:ext uri="{FF2B5EF4-FFF2-40B4-BE49-F238E27FC236}">
                  <a16:creationId xmlns:a16="http://schemas.microsoft.com/office/drawing/2014/main" id="{57A433F2-10ED-D9DC-8B74-665428958A12}"/>
                </a:ext>
              </a:extLst>
            </xdr:cNvPr>
            <xdr:cNvSpPr>
              <a:spLocks noChangeShapeType="1"/>
            </xdr:cNvSpPr>
          </xdr:nvSpPr>
          <xdr:spPr bwMode="auto">
            <a:xfrm>
              <a:off x="406" y="215"/>
              <a:ext cx="3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119" name="Group 19">
            <a:extLst>
              <a:ext uri="{FF2B5EF4-FFF2-40B4-BE49-F238E27FC236}">
                <a16:creationId xmlns:a16="http://schemas.microsoft.com/office/drawing/2014/main" id="{992B9B0D-7D1F-D6FD-8659-CEFB10585284}"/>
              </a:ext>
            </a:extLst>
          </xdr:cNvPr>
          <xdr:cNvGrpSpPr>
            <a:grpSpLocks/>
          </xdr:cNvGrpSpPr>
        </xdr:nvGrpSpPr>
        <xdr:grpSpPr bwMode="auto">
          <a:xfrm>
            <a:off x="718" y="215"/>
            <a:ext cx="26" cy="2"/>
            <a:chOff x="346" y="215"/>
            <a:chExt cx="26" cy="2"/>
          </a:xfrm>
        </xdr:grpSpPr>
        <xdr:sp macro="" textlink="">
          <xdr:nvSpPr>
            <xdr:cNvPr id="138" name="Line 20">
              <a:extLst>
                <a:ext uri="{FF2B5EF4-FFF2-40B4-BE49-F238E27FC236}">
                  <a16:creationId xmlns:a16="http://schemas.microsoft.com/office/drawing/2014/main" id="{485C7CEF-C455-380D-181B-1815247DC67A}"/>
                </a:ext>
              </a:extLst>
            </xdr:cNvPr>
            <xdr:cNvSpPr>
              <a:spLocks noChangeShapeType="1"/>
            </xdr:cNvSpPr>
          </xdr:nvSpPr>
          <xdr:spPr bwMode="auto">
            <a:xfrm>
              <a:off x="346"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39" name="Line 21">
              <a:extLst>
                <a:ext uri="{FF2B5EF4-FFF2-40B4-BE49-F238E27FC236}">
                  <a16:creationId xmlns:a16="http://schemas.microsoft.com/office/drawing/2014/main" id="{01D24E47-65F1-203C-02DF-E32800FB0652}"/>
                </a:ext>
              </a:extLst>
            </xdr:cNvPr>
            <xdr:cNvSpPr>
              <a:spLocks noChangeShapeType="1"/>
            </xdr:cNvSpPr>
          </xdr:nvSpPr>
          <xdr:spPr bwMode="auto">
            <a:xfrm>
              <a:off x="346" y="215"/>
              <a:ext cx="26"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120" name="Group 22">
            <a:extLst>
              <a:ext uri="{FF2B5EF4-FFF2-40B4-BE49-F238E27FC236}">
                <a16:creationId xmlns:a16="http://schemas.microsoft.com/office/drawing/2014/main" id="{B44F2E3A-F8C6-A831-5466-9A82D7193225}"/>
              </a:ext>
            </a:extLst>
          </xdr:cNvPr>
          <xdr:cNvGrpSpPr>
            <a:grpSpLocks/>
          </xdr:cNvGrpSpPr>
        </xdr:nvGrpSpPr>
        <xdr:grpSpPr bwMode="auto">
          <a:xfrm>
            <a:off x="616" y="215"/>
            <a:ext cx="9" cy="2"/>
            <a:chOff x="616" y="215"/>
            <a:chExt cx="9" cy="2"/>
          </a:xfrm>
        </xdr:grpSpPr>
        <xdr:sp macro="" textlink="">
          <xdr:nvSpPr>
            <xdr:cNvPr id="136" name="Line 23">
              <a:extLst>
                <a:ext uri="{FF2B5EF4-FFF2-40B4-BE49-F238E27FC236}">
                  <a16:creationId xmlns:a16="http://schemas.microsoft.com/office/drawing/2014/main" id="{A1FB7E3E-5D03-BC30-3ED6-66820883AE11}"/>
                </a:ext>
              </a:extLst>
            </xdr:cNvPr>
            <xdr:cNvSpPr>
              <a:spLocks noChangeShapeType="1"/>
            </xdr:cNvSpPr>
          </xdr:nvSpPr>
          <xdr:spPr bwMode="auto">
            <a:xfrm>
              <a:off x="625"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37" name="Line 24">
              <a:extLst>
                <a:ext uri="{FF2B5EF4-FFF2-40B4-BE49-F238E27FC236}">
                  <a16:creationId xmlns:a16="http://schemas.microsoft.com/office/drawing/2014/main" id="{234709AF-CF56-A9C1-513F-F7870443955F}"/>
                </a:ext>
              </a:extLst>
            </xdr:cNvPr>
            <xdr:cNvSpPr>
              <a:spLocks noChangeShapeType="1"/>
            </xdr:cNvSpPr>
          </xdr:nvSpPr>
          <xdr:spPr bwMode="auto">
            <a:xfrm flipV="1">
              <a:off x="616" y="215"/>
              <a:ext cx="9"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121" name="Group 25">
            <a:extLst>
              <a:ext uri="{FF2B5EF4-FFF2-40B4-BE49-F238E27FC236}">
                <a16:creationId xmlns:a16="http://schemas.microsoft.com/office/drawing/2014/main" id="{7EE7C73E-B187-888C-8ED6-A2EE18BD7184}"/>
              </a:ext>
            </a:extLst>
          </xdr:cNvPr>
          <xdr:cNvGrpSpPr>
            <a:grpSpLocks/>
          </xdr:cNvGrpSpPr>
        </xdr:nvGrpSpPr>
        <xdr:grpSpPr bwMode="auto">
          <a:xfrm>
            <a:off x="579" y="215"/>
            <a:ext cx="9" cy="2"/>
            <a:chOff x="579" y="215"/>
            <a:chExt cx="9" cy="2"/>
          </a:xfrm>
        </xdr:grpSpPr>
        <xdr:sp macro="" textlink="">
          <xdr:nvSpPr>
            <xdr:cNvPr id="134" name="Line 26">
              <a:extLst>
                <a:ext uri="{FF2B5EF4-FFF2-40B4-BE49-F238E27FC236}">
                  <a16:creationId xmlns:a16="http://schemas.microsoft.com/office/drawing/2014/main" id="{D8B869E2-65E3-6869-CF71-A0124B70BC3C}"/>
                </a:ext>
              </a:extLst>
            </xdr:cNvPr>
            <xdr:cNvSpPr>
              <a:spLocks noChangeShapeType="1"/>
            </xdr:cNvSpPr>
          </xdr:nvSpPr>
          <xdr:spPr bwMode="auto">
            <a:xfrm>
              <a:off x="579"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35" name="Line 27">
              <a:extLst>
                <a:ext uri="{FF2B5EF4-FFF2-40B4-BE49-F238E27FC236}">
                  <a16:creationId xmlns:a16="http://schemas.microsoft.com/office/drawing/2014/main" id="{87F079AC-8AC2-0724-7F46-6A7B32DCDC95}"/>
                </a:ext>
              </a:extLst>
            </xdr:cNvPr>
            <xdr:cNvSpPr>
              <a:spLocks noChangeShapeType="1"/>
            </xdr:cNvSpPr>
          </xdr:nvSpPr>
          <xdr:spPr bwMode="auto">
            <a:xfrm flipV="1">
              <a:off x="579" y="215"/>
              <a:ext cx="9"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122" name="Group 28">
            <a:extLst>
              <a:ext uri="{FF2B5EF4-FFF2-40B4-BE49-F238E27FC236}">
                <a16:creationId xmlns:a16="http://schemas.microsoft.com/office/drawing/2014/main" id="{D52697D1-17FE-6F6C-006D-61E54DAC3366}"/>
              </a:ext>
            </a:extLst>
          </xdr:cNvPr>
          <xdr:cNvGrpSpPr>
            <a:grpSpLocks/>
          </xdr:cNvGrpSpPr>
        </xdr:nvGrpSpPr>
        <xdr:grpSpPr bwMode="auto">
          <a:xfrm>
            <a:off x="642" y="215"/>
            <a:ext cx="9" cy="2"/>
            <a:chOff x="579" y="215"/>
            <a:chExt cx="9" cy="2"/>
          </a:xfrm>
        </xdr:grpSpPr>
        <xdr:sp macro="" textlink="">
          <xdr:nvSpPr>
            <xdr:cNvPr id="132" name="Line 29">
              <a:extLst>
                <a:ext uri="{FF2B5EF4-FFF2-40B4-BE49-F238E27FC236}">
                  <a16:creationId xmlns:a16="http://schemas.microsoft.com/office/drawing/2014/main" id="{C081344A-BEE6-B4BD-F81C-DFD567478553}"/>
                </a:ext>
              </a:extLst>
            </xdr:cNvPr>
            <xdr:cNvSpPr>
              <a:spLocks noChangeShapeType="1"/>
            </xdr:cNvSpPr>
          </xdr:nvSpPr>
          <xdr:spPr bwMode="auto">
            <a:xfrm>
              <a:off x="579"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33" name="Line 30">
              <a:extLst>
                <a:ext uri="{FF2B5EF4-FFF2-40B4-BE49-F238E27FC236}">
                  <a16:creationId xmlns:a16="http://schemas.microsoft.com/office/drawing/2014/main" id="{E8CD8DF4-5190-9BB7-0754-5B158233BC59}"/>
                </a:ext>
              </a:extLst>
            </xdr:cNvPr>
            <xdr:cNvSpPr>
              <a:spLocks noChangeShapeType="1"/>
            </xdr:cNvSpPr>
          </xdr:nvSpPr>
          <xdr:spPr bwMode="auto">
            <a:xfrm flipV="1">
              <a:off x="579" y="215"/>
              <a:ext cx="9"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123" name="Group 31">
            <a:extLst>
              <a:ext uri="{FF2B5EF4-FFF2-40B4-BE49-F238E27FC236}">
                <a16:creationId xmlns:a16="http://schemas.microsoft.com/office/drawing/2014/main" id="{9F46A56B-FC06-218F-0418-8A31F2D92912}"/>
              </a:ext>
            </a:extLst>
          </xdr:cNvPr>
          <xdr:cNvGrpSpPr>
            <a:grpSpLocks/>
          </xdr:cNvGrpSpPr>
        </xdr:nvGrpSpPr>
        <xdr:grpSpPr bwMode="auto">
          <a:xfrm>
            <a:off x="677" y="215"/>
            <a:ext cx="9" cy="2"/>
            <a:chOff x="616" y="215"/>
            <a:chExt cx="9" cy="2"/>
          </a:xfrm>
        </xdr:grpSpPr>
        <xdr:sp macro="" textlink="">
          <xdr:nvSpPr>
            <xdr:cNvPr id="130" name="Line 32">
              <a:extLst>
                <a:ext uri="{FF2B5EF4-FFF2-40B4-BE49-F238E27FC236}">
                  <a16:creationId xmlns:a16="http://schemas.microsoft.com/office/drawing/2014/main" id="{7A7C85C8-532D-4CE5-6BC4-A199E1E76C15}"/>
                </a:ext>
              </a:extLst>
            </xdr:cNvPr>
            <xdr:cNvSpPr>
              <a:spLocks noChangeShapeType="1"/>
            </xdr:cNvSpPr>
          </xdr:nvSpPr>
          <xdr:spPr bwMode="auto">
            <a:xfrm>
              <a:off x="625"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31" name="Line 33">
              <a:extLst>
                <a:ext uri="{FF2B5EF4-FFF2-40B4-BE49-F238E27FC236}">
                  <a16:creationId xmlns:a16="http://schemas.microsoft.com/office/drawing/2014/main" id="{BA4E974A-9E82-FA84-EAFB-A229D55FB7E0}"/>
                </a:ext>
              </a:extLst>
            </xdr:cNvPr>
            <xdr:cNvSpPr>
              <a:spLocks noChangeShapeType="1"/>
            </xdr:cNvSpPr>
          </xdr:nvSpPr>
          <xdr:spPr bwMode="auto">
            <a:xfrm flipV="1">
              <a:off x="616" y="215"/>
              <a:ext cx="9"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124" name="Group 34">
            <a:extLst>
              <a:ext uri="{FF2B5EF4-FFF2-40B4-BE49-F238E27FC236}">
                <a16:creationId xmlns:a16="http://schemas.microsoft.com/office/drawing/2014/main" id="{0E274919-C473-4841-FB7A-E38F37067DC8}"/>
              </a:ext>
            </a:extLst>
          </xdr:cNvPr>
          <xdr:cNvGrpSpPr>
            <a:grpSpLocks/>
          </xdr:cNvGrpSpPr>
        </xdr:nvGrpSpPr>
        <xdr:grpSpPr bwMode="auto">
          <a:xfrm>
            <a:off x="870" y="215"/>
            <a:ext cx="4" cy="2"/>
            <a:chOff x="870" y="215"/>
            <a:chExt cx="4" cy="2"/>
          </a:xfrm>
        </xdr:grpSpPr>
        <xdr:sp macro="" textlink="">
          <xdr:nvSpPr>
            <xdr:cNvPr id="128" name="Line 35">
              <a:extLst>
                <a:ext uri="{FF2B5EF4-FFF2-40B4-BE49-F238E27FC236}">
                  <a16:creationId xmlns:a16="http://schemas.microsoft.com/office/drawing/2014/main" id="{A3AE7325-C6F9-328C-DF0B-2D89DD391A9D}"/>
                </a:ext>
              </a:extLst>
            </xdr:cNvPr>
            <xdr:cNvSpPr>
              <a:spLocks noChangeShapeType="1"/>
            </xdr:cNvSpPr>
          </xdr:nvSpPr>
          <xdr:spPr bwMode="auto">
            <a:xfrm>
              <a:off x="874"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29" name="Line 36">
              <a:extLst>
                <a:ext uri="{FF2B5EF4-FFF2-40B4-BE49-F238E27FC236}">
                  <a16:creationId xmlns:a16="http://schemas.microsoft.com/office/drawing/2014/main" id="{3213A1CC-F68E-5A61-2D60-FE13C133677A}"/>
                </a:ext>
              </a:extLst>
            </xdr:cNvPr>
            <xdr:cNvSpPr>
              <a:spLocks noChangeShapeType="1"/>
            </xdr:cNvSpPr>
          </xdr:nvSpPr>
          <xdr:spPr bwMode="auto">
            <a:xfrm flipV="1">
              <a:off x="870" y="215"/>
              <a:ext cx="4"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125" name="Group 37">
            <a:extLst>
              <a:ext uri="{FF2B5EF4-FFF2-40B4-BE49-F238E27FC236}">
                <a16:creationId xmlns:a16="http://schemas.microsoft.com/office/drawing/2014/main" id="{E1399BD7-DA52-556F-E79F-F195AE1FE606}"/>
              </a:ext>
            </a:extLst>
          </xdr:cNvPr>
          <xdr:cNvGrpSpPr>
            <a:grpSpLocks/>
          </xdr:cNvGrpSpPr>
        </xdr:nvGrpSpPr>
        <xdr:grpSpPr bwMode="auto">
          <a:xfrm>
            <a:off x="818" y="215"/>
            <a:ext cx="4" cy="2"/>
            <a:chOff x="818" y="215"/>
            <a:chExt cx="4" cy="2"/>
          </a:xfrm>
        </xdr:grpSpPr>
        <xdr:sp macro="" textlink="">
          <xdr:nvSpPr>
            <xdr:cNvPr id="126" name="Line 38">
              <a:extLst>
                <a:ext uri="{FF2B5EF4-FFF2-40B4-BE49-F238E27FC236}">
                  <a16:creationId xmlns:a16="http://schemas.microsoft.com/office/drawing/2014/main" id="{42EE3883-41C1-429F-E8EF-D159C001F933}"/>
                </a:ext>
              </a:extLst>
            </xdr:cNvPr>
            <xdr:cNvSpPr>
              <a:spLocks noChangeShapeType="1"/>
            </xdr:cNvSpPr>
          </xdr:nvSpPr>
          <xdr:spPr bwMode="auto">
            <a:xfrm>
              <a:off x="818"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27" name="Line 39">
              <a:extLst>
                <a:ext uri="{FF2B5EF4-FFF2-40B4-BE49-F238E27FC236}">
                  <a16:creationId xmlns:a16="http://schemas.microsoft.com/office/drawing/2014/main" id="{4754D787-98EA-0FE9-882D-EFA984C7A4B5}"/>
                </a:ext>
              </a:extLst>
            </xdr:cNvPr>
            <xdr:cNvSpPr>
              <a:spLocks noChangeShapeType="1"/>
            </xdr:cNvSpPr>
          </xdr:nvSpPr>
          <xdr:spPr bwMode="auto">
            <a:xfrm flipV="1">
              <a:off x="818" y="215"/>
              <a:ext cx="4"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clientData/>
  </xdr:twoCellAnchor>
  <xdr:twoCellAnchor>
    <xdr:from>
      <xdr:col>4</xdr:col>
      <xdr:colOff>190500</xdr:colOff>
      <xdr:row>5</xdr:row>
      <xdr:rowOff>47625</xdr:rowOff>
    </xdr:from>
    <xdr:to>
      <xdr:col>12</xdr:col>
      <xdr:colOff>28328</xdr:colOff>
      <xdr:row>5</xdr:row>
      <xdr:rowOff>112714</xdr:rowOff>
    </xdr:to>
    <xdr:grpSp>
      <xdr:nvGrpSpPr>
        <xdr:cNvPr id="150" name="Group 149">
          <a:extLst>
            <a:ext uri="{FF2B5EF4-FFF2-40B4-BE49-F238E27FC236}">
              <a16:creationId xmlns:a16="http://schemas.microsoft.com/office/drawing/2014/main" id="{94A1BBA2-2BFA-456F-A552-8949CD280FE5}"/>
            </a:ext>
          </a:extLst>
        </xdr:cNvPr>
        <xdr:cNvGrpSpPr/>
      </xdr:nvGrpSpPr>
      <xdr:grpSpPr>
        <a:xfrm>
          <a:off x="3990975" y="981075"/>
          <a:ext cx="4714628" cy="65089"/>
          <a:chOff x="3179884" y="40913538"/>
          <a:chExt cx="4707546" cy="60327"/>
        </a:xfrm>
      </xdr:grpSpPr>
      <xdr:grpSp>
        <xdr:nvGrpSpPr>
          <xdr:cNvPr id="151" name="Group 4">
            <a:extLst>
              <a:ext uri="{FF2B5EF4-FFF2-40B4-BE49-F238E27FC236}">
                <a16:creationId xmlns:a16="http://schemas.microsoft.com/office/drawing/2014/main" id="{3DE96FEA-2752-7CFF-FE4F-0EB5BC683893}"/>
              </a:ext>
            </a:extLst>
          </xdr:cNvPr>
          <xdr:cNvGrpSpPr>
            <a:grpSpLocks/>
          </xdr:cNvGrpSpPr>
        </xdr:nvGrpSpPr>
        <xdr:grpSpPr bwMode="auto">
          <a:xfrm>
            <a:off x="3822239" y="40913539"/>
            <a:ext cx="348603" cy="53975"/>
            <a:chOff x="406" y="215"/>
            <a:chExt cx="35" cy="2"/>
          </a:xfrm>
        </xdr:grpSpPr>
        <xdr:sp macro="" textlink="">
          <xdr:nvSpPr>
            <xdr:cNvPr id="185" name="Line 5">
              <a:extLst>
                <a:ext uri="{FF2B5EF4-FFF2-40B4-BE49-F238E27FC236}">
                  <a16:creationId xmlns:a16="http://schemas.microsoft.com/office/drawing/2014/main" id="{256DDE62-B3A1-C1DB-5C2A-7CC0EFAE4C34}"/>
                </a:ext>
              </a:extLst>
            </xdr:cNvPr>
            <xdr:cNvSpPr>
              <a:spLocks noChangeShapeType="1"/>
            </xdr:cNvSpPr>
          </xdr:nvSpPr>
          <xdr:spPr bwMode="auto">
            <a:xfrm>
              <a:off x="441"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86" name="Line 6">
              <a:extLst>
                <a:ext uri="{FF2B5EF4-FFF2-40B4-BE49-F238E27FC236}">
                  <a16:creationId xmlns:a16="http://schemas.microsoft.com/office/drawing/2014/main" id="{92626116-8CC8-96B3-C65D-65A86483D3D5}"/>
                </a:ext>
              </a:extLst>
            </xdr:cNvPr>
            <xdr:cNvSpPr>
              <a:spLocks noChangeShapeType="1"/>
            </xdr:cNvSpPr>
          </xdr:nvSpPr>
          <xdr:spPr bwMode="auto">
            <a:xfrm>
              <a:off x="406" y="215"/>
              <a:ext cx="3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152" name="Group 7">
            <a:extLst>
              <a:ext uri="{FF2B5EF4-FFF2-40B4-BE49-F238E27FC236}">
                <a16:creationId xmlns:a16="http://schemas.microsoft.com/office/drawing/2014/main" id="{9B88D691-15D6-AFF1-3AD3-5FBA747BB936}"/>
              </a:ext>
            </a:extLst>
          </xdr:cNvPr>
          <xdr:cNvGrpSpPr>
            <a:grpSpLocks/>
          </xdr:cNvGrpSpPr>
        </xdr:nvGrpSpPr>
        <xdr:grpSpPr bwMode="auto">
          <a:xfrm>
            <a:off x="3179884" y="40913538"/>
            <a:ext cx="258962" cy="53975"/>
            <a:chOff x="346" y="215"/>
            <a:chExt cx="26" cy="2"/>
          </a:xfrm>
        </xdr:grpSpPr>
        <xdr:sp macro="" textlink="">
          <xdr:nvSpPr>
            <xdr:cNvPr id="183" name="Line 8">
              <a:extLst>
                <a:ext uri="{FF2B5EF4-FFF2-40B4-BE49-F238E27FC236}">
                  <a16:creationId xmlns:a16="http://schemas.microsoft.com/office/drawing/2014/main" id="{CF6CD8F8-18C3-E5D9-2633-8D7DC6553CA4}"/>
                </a:ext>
              </a:extLst>
            </xdr:cNvPr>
            <xdr:cNvSpPr>
              <a:spLocks noChangeShapeType="1"/>
            </xdr:cNvSpPr>
          </xdr:nvSpPr>
          <xdr:spPr bwMode="auto">
            <a:xfrm>
              <a:off x="346"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84" name="Line 9">
              <a:extLst>
                <a:ext uri="{FF2B5EF4-FFF2-40B4-BE49-F238E27FC236}">
                  <a16:creationId xmlns:a16="http://schemas.microsoft.com/office/drawing/2014/main" id="{C6DC6CBF-9399-BE1E-55BB-DDCFF345EA37}"/>
                </a:ext>
              </a:extLst>
            </xdr:cNvPr>
            <xdr:cNvSpPr>
              <a:spLocks noChangeShapeType="1"/>
            </xdr:cNvSpPr>
          </xdr:nvSpPr>
          <xdr:spPr bwMode="auto">
            <a:xfrm>
              <a:off x="346" y="215"/>
              <a:ext cx="26"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153" name="Group 10">
            <a:extLst>
              <a:ext uri="{FF2B5EF4-FFF2-40B4-BE49-F238E27FC236}">
                <a16:creationId xmlns:a16="http://schemas.microsoft.com/office/drawing/2014/main" id="{6357D830-D50A-6C35-5AA4-28FD07ACB23B}"/>
              </a:ext>
            </a:extLst>
          </xdr:cNvPr>
          <xdr:cNvGrpSpPr>
            <a:grpSpLocks/>
          </xdr:cNvGrpSpPr>
        </xdr:nvGrpSpPr>
        <xdr:grpSpPr bwMode="auto">
          <a:xfrm>
            <a:off x="5005510" y="40913539"/>
            <a:ext cx="348603" cy="53975"/>
            <a:chOff x="406" y="215"/>
            <a:chExt cx="35" cy="2"/>
          </a:xfrm>
        </xdr:grpSpPr>
        <xdr:sp macro="" textlink="">
          <xdr:nvSpPr>
            <xdr:cNvPr id="181" name="Line 11">
              <a:extLst>
                <a:ext uri="{FF2B5EF4-FFF2-40B4-BE49-F238E27FC236}">
                  <a16:creationId xmlns:a16="http://schemas.microsoft.com/office/drawing/2014/main" id="{2CA1160E-08B3-B2D3-CC88-8EEB9C9A112E}"/>
                </a:ext>
              </a:extLst>
            </xdr:cNvPr>
            <xdr:cNvSpPr>
              <a:spLocks noChangeShapeType="1"/>
            </xdr:cNvSpPr>
          </xdr:nvSpPr>
          <xdr:spPr bwMode="auto">
            <a:xfrm>
              <a:off x="441"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82" name="Line 12">
              <a:extLst>
                <a:ext uri="{FF2B5EF4-FFF2-40B4-BE49-F238E27FC236}">
                  <a16:creationId xmlns:a16="http://schemas.microsoft.com/office/drawing/2014/main" id="{2E6ADD40-67C0-5A0B-D18D-68C38E135389}"/>
                </a:ext>
              </a:extLst>
            </xdr:cNvPr>
            <xdr:cNvSpPr>
              <a:spLocks noChangeShapeType="1"/>
            </xdr:cNvSpPr>
          </xdr:nvSpPr>
          <xdr:spPr bwMode="auto">
            <a:xfrm>
              <a:off x="406" y="215"/>
              <a:ext cx="3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154" name="Group 13">
            <a:extLst>
              <a:ext uri="{FF2B5EF4-FFF2-40B4-BE49-F238E27FC236}">
                <a16:creationId xmlns:a16="http://schemas.microsoft.com/office/drawing/2014/main" id="{0028FC15-98E2-B626-BA20-387A4C192176}"/>
              </a:ext>
            </a:extLst>
          </xdr:cNvPr>
          <xdr:cNvGrpSpPr>
            <a:grpSpLocks/>
          </xdr:cNvGrpSpPr>
        </xdr:nvGrpSpPr>
        <xdr:grpSpPr bwMode="auto">
          <a:xfrm>
            <a:off x="4418503" y="40913539"/>
            <a:ext cx="258962" cy="53975"/>
            <a:chOff x="346" y="215"/>
            <a:chExt cx="26" cy="2"/>
          </a:xfrm>
        </xdr:grpSpPr>
        <xdr:sp macro="" textlink="">
          <xdr:nvSpPr>
            <xdr:cNvPr id="179" name="Line 14">
              <a:extLst>
                <a:ext uri="{FF2B5EF4-FFF2-40B4-BE49-F238E27FC236}">
                  <a16:creationId xmlns:a16="http://schemas.microsoft.com/office/drawing/2014/main" id="{474B852D-D4A7-5352-0CF0-1AC6C9D8B62D}"/>
                </a:ext>
              </a:extLst>
            </xdr:cNvPr>
            <xdr:cNvSpPr>
              <a:spLocks noChangeShapeType="1"/>
            </xdr:cNvSpPr>
          </xdr:nvSpPr>
          <xdr:spPr bwMode="auto">
            <a:xfrm>
              <a:off x="346"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80" name="Line 15">
              <a:extLst>
                <a:ext uri="{FF2B5EF4-FFF2-40B4-BE49-F238E27FC236}">
                  <a16:creationId xmlns:a16="http://schemas.microsoft.com/office/drawing/2014/main" id="{BE746D14-8980-DDF7-22A6-2C03A6C96243}"/>
                </a:ext>
              </a:extLst>
            </xdr:cNvPr>
            <xdr:cNvSpPr>
              <a:spLocks noChangeShapeType="1"/>
            </xdr:cNvSpPr>
          </xdr:nvSpPr>
          <xdr:spPr bwMode="auto">
            <a:xfrm>
              <a:off x="346" y="215"/>
              <a:ext cx="26"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155" name="Group 22">
            <a:extLst>
              <a:ext uri="{FF2B5EF4-FFF2-40B4-BE49-F238E27FC236}">
                <a16:creationId xmlns:a16="http://schemas.microsoft.com/office/drawing/2014/main" id="{2571191D-004E-D6F9-FD3B-4F32B6B7B47A}"/>
              </a:ext>
            </a:extLst>
          </xdr:cNvPr>
          <xdr:cNvGrpSpPr>
            <a:grpSpLocks/>
          </xdr:cNvGrpSpPr>
        </xdr:nvGrpSpPr>
        <xdr:grpSpPr bwMode="auto">
          <a:xfrm>
            <a:off x="5913862" y="40913539"/>
            <a:ext cx="89641" cy="53975"/>
            <a:chOff x="616" y="215"/>
            <a:chExt cx="9" cy="2"/>
          </a:xfrm>
        </xdr:grpSpPr>
        <xdr:sp macro="" textlink="">
          <xdr:nvSpPr>
            <xdr:cNvPr id="177" name="Line 23">
              <a:extLst>
                <a:ext uri="{FF2B5EF4-FFF2-40B4-BE49-F238E27FC236}">
                  <a16:creationId xmlns:a16="http://schemas.microsoft.com/office/drawing/2014/main" id="{65121EE0-8340-EF0B-8F64-347296A3705C}"/>
                </a:ext>
              </a:extLst>
            </xdr:cNvPr>
            <xdr:cNvSpPr>
              <a:spLocks noChangeShapeType="1"/>
            </xdr:cNvSpPr>
          </xdr:nvSpPr>
          <xdr:spPr bwMode="auto">
            <a:xfrm>
              <a:off x="625"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78" name="Line 24">
              <a:extLst>
                <a:ext uri="{FF2B5EF4-FFF2-40B4-BE49-F238E27FC236}">
                  <a16:creationId xmlns:a16="http://schemas.microsoft.com/office/drawing/2014/main" id="{39F72791-39FE-5D90-E7F1-F769CB81B44C}"/>
                </a:ext>
              </a:extLst>
            </xdr:cNvPr>
            <xdr:cNvSpPr>
              <a:spLocks noChangeShapeType="1"/>
            </xdr:cNvSpPr>
          </xdr:nvSpPr>
          <xdr:spPr bwMode="auto">
            <a:xfrm flipV="1">
              <a:off x="616" y="215"/>
              <a:ext cx="9"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156" name="Group 25">
            <a:extLst>
              <a:ext uri="{FF2B5EF4-FFF2-40B4-BE49-F238E27FC236}">
                <a16:creationId xmlns:a16="http://schemas.microsoft.com/office/drawing/2014/main" id="{89A04E1F-3233-AE2F-46E6-BA09659D5A6D}"/>
              </a:ext>
            </a:extLst>
          </xdr:cNvPr>
          <xdr:cNvGrpSpPr>
            <a:grpSpLocks/>
          </xdr:cNvGrpSpPr>
        </xdr:nvGrpSpPr>
        <xdr:grpSpPr bwMode="auto">
          <a:xfrm>
            <a:off x="5517419" y="40913540"/>
            <a:ext cx="89641" cy="53975"/>
            <a:chOff x="579" y="215"/>
            <a:chExt cx="9" cy="2"/>
          </a:xfrm>
        </xdr:grpSpPr>
        <xdr:sp macro="" textlink="">
          <xdr:nvSpPr>
            <xdr:cNvPr id="175" name="Line 26">
              <a:extLst>
                <a:ext uri="{FF2B5EF4-FFF2-40B4-BE49-F238E27FC236}">
                  <a16:creationId xmlns:a16="http://schemas.microsoft.com/office/drawing/2014/main" id="{3D552BC1-790A-4180-7626-92D0012E440B}"/>
                </a:ext>
              </a:extLst>
            </xdr:cNvPr>
            <xdr:cNvSpPr>
              <a:spLocks noChangeShapeType="1"/>
            </xdr:cNvSpPr>
          </xdr:nvSpPr>
          <xdr:spPr bwMode="auto">
            <a:xfrm>
              <a:off x="579"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76" name="Line 27">
              <a:extLst>
                <a:ext uri="{FF2B5EF4-FFF2-40B4-BE49-F238E27FC236}">
                  <a16:creationId xmlns:a16="http://schemas.microsoft.com/office/drawing/2014/main" id="{79892861-35A9-7594-BC2A-D7478959315C}"/>
                </a:ext>
              </a:extLst>
            </xdr:cNvPr>
            <xdr:cNvSpPr>
              <a:spLocks noChangeShapeType="1"/>
            </xdr:cNvSpPr>
          </xdr:nvSpPr>
          <xdr:spPr bwMode="auto">
            <a:xfrm flipV="1">
              <a:off x="579" y="215"/>
              <a:ext cx="9"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157" name="Group 28">
            <a:extLst>
              <a:ext uri="{FF2B5EF4-FFF2-40B4-BE49-F238E27FC236}">
                <a16:creationId xmlns:a16="http://schemas.microsoft.com/office/drawing/2014/main" id="{F1323607-63A0-EA1F-FCE0-94C7EC5ED309}"/>
              </a:ext>
            </a:extLst>
          </xdr:cNvPr>
          <xdr:cNvGrpSpPr>
            <a:grpSpLocks/>
          </xdr:cNvGrpSpPr>
        </xdr:nvGrpSpPr>
        <xdr:grpSpPr bwMode="auto">
          <a:xfrm>
            <a:off x="6122527" y="40913539"/>
            <a:ext cx="89641" cy="53975"/>
            <a:chOff x="579" y="215"/>
            <a:chExt cx="9" cy="2"/>
          </a:xfrm>
        </xdr:grpSpPr>
        <xdr:sp macro="" textlink="">
          <xdr:nvSpPr>
            <xdr:cNvPr id="173" name="Line 29">
              <a:extLst>
                <a:ext uri="{FF2B5EF4-FFF2-40B4-BE49-F238E27FC236}">
                  <a16:creationId xmlns:a16="http://schemas.microsoft.com/office/drawing/2014/main" id="{710CFFCC-53BB-294B-1593-6713DD691FEA}"/>
                </a:ext>
              </a:extLst>
            </xdr:cNvPr>
            <xdr:cNvSpPr>
              <a:spLocks noChangeShapeType="1"/>
            </xdr:cNvSpPr>
          </xdr:nvSpPr>
          <xdr:spPr bwMode="auto">
            <a:xfrm>
              <a:off x="579"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74" name="Line 30">
              <a:extLst>
                <a:ext uri="{FF2B5EF4-FFF2-40B4-BE49-F238E27FC236}">
                  <a16:creationId xmlns:a16="http://schemas.microsoft.com/office/drawing/2014/main" id="{5E60D458-A4AE-629F-D44C-93BC2F7AEAD0}"/>
                </a:ext>
              </a:extLst>
            </xdr:cNvPr>
            <xdr:cNvSpPr>
              <a:spLocks noChangeShapeType="1"/>
            </xdr:cNvSpPr>
          </xdr:nvSpPr>
          <xdr:spPr bwMode="auto">
            <a:xfrm flipV="1">
              <a:off x="579" y="215"/>
              <a:ext cx="9"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158" name="Group 31">
            <a:extLst>
              <a:ext uri="{FF2B5EF4-FFF2-40B4-BE49-F238E27FC236}">
                <a16:creationId xmlns:a16="http://schemas.microsoft.com/office/drawing/2014/main" id="{7882C745-7B16-DFE0-2001-1398890793E7}"/>
              </a:ext>
            </a:extLst>
          </xdr:cNvPr>
          <xdr:cNvGrpSpPr>
            <a:grpSpLocks/>
          </xdr:cNvGrpSpPr>
        </xdr:nvGrpSpPr>
        <xdr:grpSpPr bwMode="auto">
          <a:xfrm>
            <a:off x="6519844" y="40919889"/>
            <a:ext cx="89641" cy="53975"/>
            <a:chOff x="616" y="215"/>
            <a:chExt cx="9" cy="2"/>
          </a:xfrm>
        </xdr:grpSpPr>
        <xdr:sp macro="" textlink="">
          <xdr:nvSpPr>
            <xdr:cNvPr id="171" name="Line 32">
              <a:extLst>
                <a:ext uri="{FF2B5EF4-FFF2-40B4-BE49-F238E27FC236}">
                  <a16:creationId xmlns:a16="http://schemas.microsoft.com/office/drawing/2014/main" id="{E266DF0D-1CFD-32E0-B0A1-61FE4BDB66C3}"/>
                </a:ext>
              </a:extLst>
            </xdr:cNvPr>
            <xdr:cNvSpPr>
              <a:spLocks noChangeShapeType="1"/>
            </xdr:cNvSpPr>
          </xdr:nvSpPr>
          <xdr:spPr bwMode="auto">
            <a:xfrm>
              <a:off x="625"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72" name="Line 33">
              <a:extLst>
                <a:ext uri="{FF2B5EF4-FFF2-40B4-BE49-F238E27FC236}">
                  <a16:creationId xmlns:a16="http://schemas.microsoft.com/office/drawing/2014/main" id="{43C17517-2C81-9FFF-CE29-4DBAA8CBE0BB}"/>
                </a:ext>
              </a:extLst>
            </xdr:cNvPr>
            <xdr:cNvSpPr>
              <a:spLocks noChangeShapeType="1"/>
            </xdr:cNvSpPr>
          </xdr:nvSpPr>
          <xdr:spPr bwMode="auto">
            <a:xfrm flipV="1">
              <a:off x="616" y="215"/>
              <a:ext cx="9"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159" name="Group 34">
            <a:extLst>
              <a:ext uri="{FF2B5EF4-FFF2-40B4-BE49-F238E27FC236}">
                <a16:creationId xmlns:a16="http://schemas.microsoft.com/office/drawing/2014/main" id="{7A800BD1-85AB-E605-B761-BA7FA3C198D4}"/>
              </a:ext>
            </a:extLst>
          </xdr:cNvPr>
          <xdr:cNvGrpSpPr>
            <a:grpSpLocks/>
          </xdr:cNvGrpSpPr>
        </xdr:nvGrpSpPr>
        <xdr:grpSpPr bwMode="auto">
          <a:xfrm>
            <a:off x="7108800" y="40913539"/>
            <a:ext cx="39840" cy="53975"/>
            <a:chOff x="870" y="215"/>
            <a:chExt cx="4" cy="2"/>
          </a:xfrm>
        </xdr:grpSpPr>
        <xdr:sp macro="" textlink="">
          <xdr:nvSpPr>
            <xdr:cNvPr id="169" name="Line 35">
              <a:extLst>
                <a:ext uri="{FF2B5EF4-FFF2-40B4-BE49-F238E27FC236}">
                  <a16:creationId xmlns:a16="http://schemas.microsoft.com/office/drawing/2014/main" id="{6B9F375C-F853-8D2F-BCAD-16120D03746C}"/>
                </a:ext>
              </a:extLst>
            </xdr:cNvPr>
            <xdr:cNvSpPr>
              <a:spLocks noChangeShapeType="1"/>
            </xdr:cNvSpPr>
          </xdr:nvSpPr>
          <xdr:spPr bwMode="auto">
            <a:xfrm>
              <a:off x="874"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70" name="Line 36">
              <a:extLst>
                <a:ext uri="{FF2B5EF4-FFF2-40B4-BE49-F238E27FC236}">
                  <a16:creationId xmlns:a16="http://schemas.microsoft.com/office/drawing/2014/main" id="{5345B7FA-0FE9-0089-0F38-5B67D7EEEE99}"/>
                </a:ext>
              </a:extLst>
            </xdr:cNvPr>
            <xdr:cNvSpPr>
              <a:spLocks noChangeShapeType="1"/>
            </xdr:cNvSpPr>
          </xdr:nvSpPr>
          <xdr:spPr bwMode="auto">
            <a:xfrm flipV="1">
              <a:off x="870" y="215"/>
              <a:ext cx="4"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160" name="Group 37">
            <a:extLst>
              <a:ext uri="{FF2B5EF4-FFF2-40B4-BE49-F238E27FC236}">
                <a16:creationId xmlns:a16="http://schemas.microsoft.com/office/drawing/2014/main" id="{2FABC880-7613-6319-3C8B-FE9B077284CB}"/>
              </a:ext>
            </a:extLst>
          </xdr:cNvPr>
          <xdr:cNvGrpSpPr>
            <a:grpSpLocks/>
          </xdr:cNvGrpSpPr>
        </xdr:nvGrpSpPr>
        <xdr:grpSpPr bwMode="auto">
          <a:xfrm>
            <a:off x="6792631" y="40913539"/>
            <a:ext cx="39840" cy="53975"/>
            <a:chOff x="818" y="215"/>
            <a:chExt cx="4" cy="2"/>
          </a:xfrm>
        </xdr:grpSpPr>
        <xdr:sp macro="" textlink="">
          <xdr:nvSpPr>
            <xdr:cNvPr id="167" name="Line 38">
              <a:extLst>
                <a:ext uri="{FF2B5EF4-FFF2-40B4-BE49-F238E27FC236}">
                  <a16:creationId xmlns:a16="http://schemas.microsoft.com/office/drawing/2014/main" id="{D8AB641F-DBCF-91E4-CDB5-C360353BF0EC}"/>
                </a:ext>
              </a:extLst>
            </xdr:cNvPr>
            <xdr:cNvSpPr>
              <a:spLocks noChangeShapeType="1"/>
            </xdr:cNvSpPr>
          </xdr:nvSpPr>
          <xdr:spPr bwMode="auto">
            <a:xfrm>
              <a:off x="818"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68" name="Line 39">
              <a:extLst>
                <a:ext uri="{FF2B5EF4-FFF2-40B4-BE49-F238E27FC236}">
                  <a16:creationId xmlns:a16="http://schemas.microsoft.com/office/drawing/2014/main" id="{83F4AC0A-E807-792D-68D0-81A11E2BB1F1}"/>
                </a:ext>
              </a:extLst>
            </xdr:cNvPr>
            <xdr:cNvSpPr>
              <a:spLocks noChangeShapeType="1"/>
            </xdr:cNvSpPr>
          </xdr:nvSpPr>
          <xdr:spPr bwMode="auto">
            <a:xfrm flipV="1">
              <a:off x="818" y="215"/>
              <a:ext cx="4"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161" name="Group 37">
            <a:extLst>
              <a:ext uri="{FF2B5EF4-FFF2-40B4-BE49-F238E27FC236}">
                <a16:creationId xmlns:a16="http://schemas.microsoft.com/office/drawing/2014/main" id="{014A9FC3-B8FE-257B-7F25-110F73997A2F}"/>
              </a:ext>
            </a:extLst>
          </xdr:cNvPr>
          <xdr:cNvGrpSpPr>
            <a:grpSpLocks/>
          </xdr:cNvGrpSpPr>
        </xdr:nvGrpSpPr>
        <xdr:grpSpPr bwMode="auto">
          <a:xfrm>
            <a:off x="7272780" y="40913539"/>
            <a:ext cx="39840" cy="53975"/>
            <a:chOff x="818" y="215"/>
            <a:chExt cx="4" cy="2"/>
          </a:xfrm>
        </xdr:grpSpPr>
        <xdr:sp macro="" textlink="">
          <xdr:nvSpPr>
            <xdr:cNvPr id="165" name="Line 38">
              <a:extLst>
                <a:ext uri="{FF2B5EF4-FFF2-40B4-BE49-F238E27FC236}">
                  <a16:creationId xmlns:a16="http://schemas.microsoft.com/office/drawing/2014/main" id="{990E2922-CACD-E12F-F3AD-F243FCA52555}"/>
                </a:ext>
              </a:extLst>
            </xdr:cNvPr>
            <xdr:cNvSpPr>
              <a:spLocks noChangeShapeType="1"/>
            </xdr:cNvSpPr>
          </xdr:nvSpPr>
          <xdr:spPr bwMode="auto">
            <a:xfrm>
              <a:off x="818"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66" name="Line 39">
              <a:extLst>
                <a:ext uri="{FF2B5EF4-FFF2-40B4-BE49-F238E27FC236}">
                  <a16:creationId xmlns:a16="http://schemas.microsoft.com/office/drawing/2014/main" id="{E64C24FE-C4BF-687B-3C88-E43A8708F383}"/>
                </a:ext>
              </a:extLst>
            </xdr:cNvPr>
            <xdr:cNvSpPr>
              <a:spLocks noChangeShapeType="1"/>
            </xdr:cNvSpPr>
          </xdr:nvSpPr>
          <xdr:spPr bwMode="auto">
            <a:xfrm flipV="1">
              <a:off x="818" y="215"/>
              <a:ext cx="4"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162" name="Group 34">
            <a:extLst>
              <a:ext uri="{FF2B5EF4-FFF2-40B4-BE49-F238E27FC236}">
                <a16:creationId xmlns:a16="http://schemas.microsoft.com/office/drawing/2014/main" id="{5441663D-6C9B-81A8-BB3E-C54CA399F870}"/>
              </a:ext>
            </a:extLst>
          </xdr:cNvPr>
          <xdr:cNvGrpSpPr>
            <a:grpSpLocks/>
          </xdr:cNvGrpSpPr>
        </xdr:nvGrpSpPr>
        <xdr:grpSpPr bwMode="auto">
          <a:xfrm>
            <a:off x="7847590" y="40919890"/>
            <a:ext cx="39840" cy="53975"/>
            <a:chOff x="870" y="215"/>
            <a:chExt cx="4" cy="2"/>
          </a:xfrm>
        </xdr:grpSpPr>
        <xdr:sp macro="" textlink="">
          <xdr:nvSpPr>
            <xdr:cNvPr id="163" name="Line 35">
              <a:extLst>
                <a:ext uri="{FF2B5EF4-FFF2-40B4-BE49-F238E27FC236}">
                  <a16:creationId xmlns:a16="http://schemas.microsoft.com/office/drawing/2014/main" id="{DD2A3676-7CB1-8D64-C450-16BBC7FBEA84}"/>
                </a:ext>
              </a:extLst>
            </xdr:cNvPr>
            <xdr:cNvSpPr>
              <a:spLocks noChangeShapeType="1"/>
            </xdr:cNvSpPr>
          </xdr:nvSpPr>
          <xdr:spPr bwMode="auto">
            <a:xfrm>
              <a:off x="874"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64" name="Line 36">
              <a:extLst>
                <a:ext uri="{FF2B5EF4-FFF2-40B4-BE49-F238E27FC236}">
                  <a16:creationId xmlns:a16="http://schemas.microsoft.com/office/drawing/2014/main" id="{41565B5B-4090-9243-50E2-BEBDA8F7FEA0}"/>
                </a:ext>
              </a:extLst>
            </xdr:cNvPr>
            <xdr:cNvSpPr>
              <a:spLocks noChangeShapeType="1"/>
            </xdr:cNvSpPr>
          </xdr:nvSpPr>
          <xdr:spPr bwMode="auto">
            <a:xfrm flipV="1">
              <a:off x="870" y="215"/>
              <a:ext cx="4"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clientData/>
  </xdr:twoCellAnchor>
</xdr:wsDr>
</file>

<file path=xl/drawings/drawing13.xml><?xml version="1.0" encoding="utf-8"?>
<xdr:wsDr xmlns:xdr="http://schemas.openxmlformats.org/drawingml/2006/spreadsheetDrawing" xmlns:a="http://schemas.openxmlformats.org/drawingml/2006/main">
  <xdr:twoCellAnchor>
    <xdr:from>
      <xdr:col>5</xdr:col>
      <xdr:colOff>190500</xdr:colOff>
      <xdr:row>4</xdr:row>
      <xdr:rowOff>104775</xdr:rowOff>
    </xdr:from>
    <xdr:to>
      <xdr:col>14</xdr:col>
      <xdr:colOff>0</xdr:colOff>
      <xdr:row>4</xdr:row>
      <xdr:rowOff>123825</xdr:rowOff>
    </xdr:to>
    <xdr:grpSp>
      <xdr:nvGrpSpPr>
        <xdr:cNvPr id="2" name="Group 3">
          <a:extLst>
            <a:ext uri="{FF2B5EF4-FFF2-40B4-BE49-F238E27FC236}">
              <a16:creationId xmlns:a16="http://schemas.microsoft.com/office/drawing/2014/main" id="{9788992E-7055-43DD-976B-AAC754B0B5AA}"/>
            </a:ext>
          </a:extLst>
        </xdr:cNvPr>
        <xdr:cNvGrpSpPr>
          <a:grpSpLocks/>
        </xdr:cNvGrpSpPr>
      </xdr:nvGrpSpPr>
      <xdr:grpSpPr bwMode="auto">
        <a:xfrm>
          <a:off x="2257425" y="914400"/>
          <a:ext cx="5295900" cy="19050"/>
          <a:chOff x="346" y="215"/>
          <a:chExt cx="528" cy="2"/>
        </a:xfrm>
      </xdr:grpSpPr>
      <xdr:grpSp>
        <xdr:nvGrpSpPr>
          <xdr:cNvPr id="3" name="Group 4">
            <a:extLst>
              <a:ext uri="{FF2B5EF4-FFF2-40B4-BE49-F238E27FC236}">
                <a16:creationId xmlns:a16="http://schemas.microsoft.com/office/drawing/2014/main" id="{061E52CB-5739-CD84-D1DB-AC3B6F2CB50D}"/>
              </a:ext>
            </a:extLst>
          </xdr:cNvPr>
          <xdr:cNvGrpSpPr>
            <a:grpSpLocks/>
          </xdr:cNvGrpSpPr>
        </xdr:nvGrpSpPr>
        <xdr:grpSpPr bwMode="auto">
          <a:xfrm>
            <a:off x="406" y="215"/>
            <a:ext cx="35" cy="2"/>
            <a:chOff x="406" y="215"/>
            <a:chExt cx="35" cy="2"/>
          </a:xfrm>
        </xdr:grpSpPr>
        <xdr:sp macro="" textlink="">
          <xdr:nvSpPr>
            <xdr:cNvPr id="37" name="Line 5">
              <a:extLst>
                <a:ext uri="{FF2B5EF4-FFF2-40B4-BE49-F238E27FC236}">
                  <a16:creationId xmlns:a16="http://schemas.microsoft.com/office/drawing/2014/main" id="{0365A6F0-CEC2-DBF1-3218-535D05240E24}"/>
                </a:ext>
              </a:extLst>
            </xdr:cNvPr>
            <xdr:cNvSpPr>
              <a:spLocks noChangeShapeType="1"/>
            </xdr:cNvSpPr>
          </xdr:nvSpPr>
          <xdr:spPr bwMode="auto">
            <a:xfrm>
              <a:off x="441"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38" name="Line 6">
              <a:extLst>
                <a:ext uri="{FF2B5EF4-FFF2-40B4-BE49-F238E27FC236}">
                  <a16:creationId xmlns:a16="http://schemas.microsoft.com/office/drawing/2014/main" id="{2203CE54-FB6E-B69D-B0B0-8A0EFF81E668}"/>
                </a:ext>
              </a:extLst>
            </xdr:cNvPr>
            <xdr:cNvSpPr>
              <a:spLocks noChangeShapeType="1"/>
            </xdr:cNvSpPr>
          </xdr:nvSpPr>
          <xdr:spPr bwMode="auto">
            <a:xfrm>
              <a:off x="406" y="215"/>
              <a:ext cx="3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4" name="Group 7">
            <a:extLst>
              <a:ext uri="{FF2B5EF4-FFF2-40B4-BE49-F238E27FC236}">
                <a16:creationId xmlns:a16="http://schemas.microsoft.com/office/drawing/2014/main" id="{6A173E5B-6CE7-71CD-FB9E-56E5DA47086C}"/>
              </a:ext>
            </a:extLst>
          </xdr:cNvPr>
          <xdr:cNvGrpSpPr>
            <a:grpSpLocks/>
          </xdr:cNvGrpSpPr>
        </xdr:nvGrpSpPr>
        <xdr:grpSpPr bwMode="auto">
          <a:xfrm>
            <a:off x="346" y="215"/>
            <a:ext cx="26" cy="2"/>
            <a:chOff x="346" y="215"/>
            <a:chExt cx="26" cy="2"/>
          </a:xfrm>
        </xdr:grpSpPr>
        <xdr:sp macro="" textlink="">
          <xdr:nvSpPr>
            <xdr:cNvPr id="35" name="Line 8">
              <a:extLst>
                <a:ext uri="{FF2B5EF4-FFF2-40B4-BE49-F238E27FC236}">
                  <a16:creationId xmlns:a16="http://schemas.microsoft.com/office/drawing/2014/main" id="{83E6B29F-19E7-D828-A897-EF3883D23A7B}"/>
                </a:ext>
              </a:extLst>
            </xdr:cNvPr>
            <xdr:cNvSpPr>
              <a:spLocks noChangeShapeType="1"/>
            </xdr:cNvSpPr>
          </xdr:nvSpPr>
          <xdr:spPr bwMode="auto">
            <a:xfrm>
              <a:off x="346"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36" name="Line 9">
              <a:extLst>
                <a:ext uri="{FF2B5EF4-FFF2-40B4-BE49-F238E27FC236}">
                  <a16:creationId xmlns:a16="http://schemas.microsoft.com/office/drawing/2014/main" id="{D1733423-6CB9-5834-7100-D7ACBA10FB88}"/>
                </a:ext>
              </a:extLst>
            </xdr:cNvPr>
            <xdr:cNvSpPr>
              <a:spLocks noChangeShapeType="1"/>
            </xdr:cNvSpPr>
          </xdr:nvSpPr>
          <xdr:spPr bwMode="auto">
            <a:xfrm>
              <a:off x="346" y="215"/>
              <a:ext cx="26"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5" name="Group 10">
            <a:extLst>
              <a:ext uri="{FF2B5EF4-FFF2-40B4-BE49-F238E27FC236}">
                <a16:creationId xmlns:a16="http://schemas.microsoft.com/office/drawing/2014/main" id="{B3077CD3-4BA3-3EC4-FF59-00E97B40C7DC}"/>
              </a:ext>
            </a:extLst>
          </xdr:cNvPr>
          <xdr:cNvGrpSpPr>
            <a:grpSpLocks/>
          </xdr:cNvGrpSpPr>
        </xdr:nvGrpSpPr>
        <xdr:grpSpPr bwMode="auto">
          <a:xfrm>
            <a:off x="525" y="215"/>
            <a:ext cx="35" cy="2"/>
            <a:chOff x="406" y="215"/>
            <a:chExt cx="35" cy="2"/>
          </a:xfrm>
        </xdr:grpSpPr>
        <xdr:sp macro="" textlink="">
          <xdr:nvSpPr>
            <xdr:cNvPr id="33" name="Line 11">
              <a:extLst>
                <a:ext uri="{FF2B5EF4-FFF2-40B4-BE49-F238E27FC236}">
                  <a16:creationId xmlns:a16="http://schemas.microsoft.com/office/drawing/2014/main" id="{005B6995-8145-0012-EDEA-4D3AE9493BD5}"/>
                </a:ext>
              </a:extLst>
            </xdr:cNvPr>
            <xdr:cNvSpPr>
              <a:spLocks noChangeShapeType="1"/>
            </xdr:cNvSpPr>
          </xdr:nvSpPr>
          <xdr:spPr bwMode="auto">
            <a:xfrm>
              <a:off x="441"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34" name="Line 12">
              <a:extLst>
                <a:ext uri="{FF2B5EF4-FFF2-40B4-BE49-F238E27FC236}">
                  <a16:creationId xmlns:a16="http://schemas.microsoft.com/office/drawing/2014/main" id="{ED5597EB-92A0-4CF4-F604-0A7B132697F4}"/>
                </a:ext>
              </a:extLst>
            </xdr:cNvPr>
            <xdr:cNvSpPr>
              <a:spLocks noChangeShapeType="1"/>
            </xdr:cNvSpPr>
          </xdr:nvSpPr>
          <xdr:spPr bwMode="auto">
            <a:xfrm>
              <a:off x="406" y="215"/>
              <a:ext cx="3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6" name="Group 13">
            <a:extLst>
              <a:ext uri="{FF2B5EF4-FFF2-40B4-BE49-F238E27FC236}">
                <a16:creationId xmlns:a16="http://schemas.microsoft.com/office/drawing/2014/main" id="{ED40D916-CC41-852C-8C49-FAAD1AE9A86E}"/>
              </a:ext>
            </a:extLst>
          </xdr:cNvPr>
          <xdr:cNvGrpSpPr>
            <a:grpSpLocks/>
          </xdr:cNvGrpSpPr>
        </xdr:nvGrpSpPr>
        <xdr:grpSpPr bwMode="auto">
          <a:xfrm>
            <a:off x="470" y="215"/>
            <a:ext cx="26" cy="2"/>
            <a:chOff x="346" y="215"/>
            <a:chExt cx="26" cy="2"/>
          </a:xfrm>
        </xdr:grpSpPr>
        <xdr:sp macro="" textlink="">
          <xdr:nvSpPr>
            <xdr:cNvPr id="31" name="Line 14">
              <a:extLst>
                <a:ext uri="{FF2B5EF4-FFF2-40B4-BE49-F238E27FC236}">
                  <a16:creationId xmlns:a16="http://schemas.microsoft.com/office/drawing/2014/main" id="{3181B05E-62DC-D11A-C6A0-35AD5464274B}"/>
                </a:ext>
              </a:extLst>
            </xdr:cNvPr>
            <xdr:cNvSpPr>
              <a:spLocks noChangeShapeType="1"/>
            </xdr:cNvSpPr>
          </xdr:nvSpPr>
          <xdr:spPr bwMode="auto">
            <a:xfrm>
              <a:off x="346"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32" name="Line 15">
              <a:extLst>
                <a:ext uri="{FF2B5EF4-FFF2-40B4-BE49-F238E27FC236}">
                  <a16:creationId xmlns:a16="http://schemas.microsoft.com/office/drawing/2014/main" id="{45F2FC21-E493-FD1B-C3CA-9BB7666A1603}"/>
                </a:ext>
              </a:extLst>
            </xdr:cNvPr>
            <xdr:cNvSpPr>
              <a:spLocks noChangeShapeType="1"/>
            </xdr:cNvSpPr>
          </xdr:nvSpPr>
          <xdr:spPr bwMode="auto">
            <a:xfrm>
              <a:off x="346" y="215"/>
              <a:ext cx="26"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7" name="Group 16">
            <a:extLst>
              <a:ext uri="{FF2B5EF4-FFF2-40B4-BE49-F238E27FC236}">
                <a16:creationId xmlns:a16="http://schemas.microsoft.com/office/drawing/2014/main" id="{0BAA00F0-C0F3-BFCC-E0B8-D03D40E3230C}"/>
              </a:ext>
            </a:extLst>
          </xdr:cNvPr>
          <xdr:cNvGrpSpPr>
            <a:grpSpLocks/>
          </xdr:cNvGrpSpPr>
        </xdr:nvGrpSpPr>
        <xdr:grpSpPr bwMode="auto">
          <a:xfrm>
            <a:off x="766" y="215"/>
            <a:ext cx="35" cy="2"/>
            <a:chOff x="406" y="215"/>
            <a:chExt cx="35" cy="2"/>
          </a:xfrm>
        </xdr:grpSpPr>
        <xdr:sp macro="" textlink="">
          <xdr:nvSpPr>
            <xdr:cNvPr id="29" name="Line 17">
              <a:extLst>
                <a:ext uri="{FF2B5EF4-FFF2-40B4-BE49-F238E27FC236}">
                  <a16:creationId xmlns:a16="http://schemas.microsoft.com/office/drawing/2014/main" id="{B532827A-F71D-F445-0456-30D9214B2E1A}"/>
                </a:ext>
              </a:extLst>
            </xdr:cNvPr>
            <xdr:cNvSpPr>
              <a:spLocks noChangeShapeType="1"/>
            </xdr:cNvSpPr>
          </xdr:nvSpPr>
          <xdr:spPr bwMode="auto">
            <a:xfrm>
              <a:off x="441"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30" name="Line 18">
              <a:extLst>
                <a:ext uri="{FF2B5EF4-FFF2-40B4-BE49-F238E27FC236}">
                  <a16:creationId xmlns:a16="http://schemas.microsoft.com/office/drawing/2014/main" id="{6407BC3E-5BEA-ECDA-1FD1-4484C8865107}"/>
                </a:ext>
              </a:extLst>
            </xdr:cNvPr>
            <xdr:cNvSpPr>
              <a:spLocks noChangeShapeType="1"/>
            </xdr:cNvSpPr>
          </xdr:nvSpPr>
          <xdr:spPr bwMode="auto">
            <a:xfrm>
              <a:off x="406" y="215"/>
              <a:ext cx="3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8" name="Group 19">
            <a:extLst>
              <a:ext uri="{FF2B5EF4-FFF2-40B4-BE49-F238E27FC236}">
                <a16:creationId xmlns:a16="http://schemas.microsoft.com/office/drawing/2014/main" id="{24489BD3-897A-4B26-1020-119AC034F716}"/>
              </a:ext>
            </a:extLst>
          </xdr:cNvPr>
          <xdr:cNvGrpSpPr>
            <a:grpSpLocks/>
          </xdr:cNvGrpSpPr>
        </xdr:nvGrpSpPr>
        <xdr:grpSpPr bwMode="auto">
          <a:xfrm>
            <a:off x="718" y="215"/>
            <a:ext cx="26" cy="2"/>
            <a:chOff x="346" y="215"/>
            <a:chExt cx="26" cy="2"/>
          </a:xfrm>
        </xdr:grpSpPr>
        <xdr:sp macro="" textlink="">
          <xdr:nvSpPr>
            <xdr:cNvPr id="27" name="Line 20">
              <a:extLst>
                <a:ext uri="{FF2B5EF4-FFF2-40B4-BE49-F238E27FC236}">
                  <a16:creationId xmlns:a16="http://schemas.microsoft.com/office/drawing/2014/main" id="{B7EB2CAF-8254-BB4C-86FE-72A45D17594D}"/>
                </a:ext>
              </a:extLst>
            </xdr:cNvPr>
            <xdr:cNvSpPr>
              <a:spLocks noChangeShapeType="1"/>
            </xdr:cNvSpPr>
          </xdr:nvSpPr>
          <xdr:spPr bwMode="auto">
            <a:xfrm>
              <a:off x="346"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28" name="Line 21">
              <a:extLst>
                <a:ext uri="{FF2B5EF4-FFF2-40B4-BE49-F238E27FC236}">
                  <a16:creationId xmlns:a16="http://schemas.microsoft.com/office/drawing/2014/main" id="{03E90AC9-D1DC-330C-FA32-5A8800CCC6DD}"/>
                </a:ext>
              </a:extLst>
            </xdr:cNvPr>
            <xdr:cNvSpPr>
              <a:spLocks noChangeShapeType="1"/>
            </xdr:cNvSpPr>
          </xdr:nvSpPr>
          <xdr:spPr bwMode="auto">
            <a:xfrm>
              <a:off x="346" y="215"/>
              <a:ext cx="26"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9" name="Group 22">
            <a:extLst>
              <a:ext uri="{FF2B5EF4-FFF2-40B4-BE49-F238E27FC236}">
                <a16:creationId xmlns:a16="http://schemas.microsoft.com/office/drawing/2014/main" id="{37B00691-203E-CD0F-0E4B-890168CC6FD3}"/>
              </a:ext>
            </a:extLst>
          </xdr:cNvPr>
          <xdr:cNvGrpSpPr>
            <a:grpSpLocks/>
          </xdr:cNvGrpSpPr>
        </xdr:nvGrpSpPr>
        <xdr:grpSpPr bwMode="auto">
          <a:xfrm>
            <a:off x="616" y="215"/>
            <a:ext cx="9" cy="2"/>
            <a:chOff x="616" y="215"/>
            <a:chExt cx="9" cy="2"/>
          </a:xfrm>
        </xdr:grpSpPr>
        <xdr:sp macro="" textlink="">
          <xdr:nvSpPr>
            <xdr:cNvPr id="25" name="Line 23">
              <a:extLst>
                <a:ext uri="{FF2B5EF4-FFF2-40B4-BE49-F238E27FC236}">
                  <a16:creationId xmlns:a16="http://schemas.microsoft.com/office/drawing/2014/main" id="{CA228562-4903-1409-A6AC-3F5E9EC39E84}"/>
                </a:ext>
              </a:extLst>
            </xdr:cNvPr>
            <xdr:cNvSpPr>
              <a:spLocks noChangeShapeType="1"/>
            </xdr:cNvSpPr>
          </xdr:nvSpPr>
          <xdr:spPr bwMode="auto">
            <a:xfrm>
              <a:off x="625"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26" name="Line 24">
              <a:extLst>
                <a:ext uri="{FF2B5EF4-FFF2-40B4-BE49-F238E27FC236}">
                  <a16:creationId xmlns:a16="http://schemas.microsoft.com/office/drawing/2014/main" id="{C1B9CB3E-CFA0-E1E7-C7CE-691C6FEF7D0D}"/>
                </a:ext>
              </a:extLst>
            </xdr:cNvPr>
            <xdr:cNvSpPr>
              <a:spLocks noChangeShapeType="1"/>
            </xdr:cNvSpPr>
          </xdr:nvSpPr>
          <xdr:spPr bwMode="auto">
            <a:xfrm flipV="1">
              <a:off x="616" y="215"/>
              <a:ext cx="9"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10" name="Group 25">
            <a:extLst>
              <a:ext uri="{FF2B5EF4-FFF2-40B4-BE49-F238E27FC236}">
                <a16:creationId xmlns:a16="http://schemas.microsoft.com/office/drawing/2014/main" id="{BD3CB9B2-A19D-D784-84AD-58969E5B933B}"/>
              </a:ext>
            </a:extLst>
          </xdr:cNvPr>
          <xdr:cNvGrpSpPr>
            <a:grpSpLocks/>
          </xdr:cNvGrpSpPr>
        </xdr:nvGrpSpPr>
        <xdr:grpSpPr bwMode="auto">
          <a:xfrm>
            <a:off x="579" y="215"/>
            <a:ext cx="9" cy="2"/>
            <a:chOff x="579" y="215"/>
            <a:chExt cx="9" cy="2"/>
          </a:xfrm>
        </xdr:grpSpPr>
        <xdr:sp macro="" textlink="">
          <xdr:nvSpPr>
            <xdr:cNvPr id="23" name="Line 26">
              <a:extLst>
                <a:ext uri="{FF2B5EF4-FFF2-40B4-BE49-F238E27FC236}">
                  <a16:creationId xmlns:a16="http://schemas.microsoft.com/office/drawing/2014/main" id="{EF1D5C80-DAE7-6BB3-241F-7276CFCA0546}"/>
                </a:ext>
              </a:extLst>
            </xdr:cNvPr>
            <xdr:cNvSpPr>
              <a:spLocks noChangeShapeType="1"/>
            </xdr:cNvSpPr>
          </xdr:nvSpPr>
          <xdr:spPr bwMode="auto">
            <a:xfrm>
              <a:off x="579"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24" name="Line 27">
              <a:extLst>
                <a:ext uri="{FF2B5EF4-FFF2-40B4-BE49-F238E27FC236}">
                  <a16:creationId xmlns:a16="http://schemas.microsoft.com/office/drawing/2014/main" id="{3F3D9FB1-A0E6-B2F0-2A78-1BE989CDAA8F}"/>
                </a:ext>
              </a:extLst>
            </xdr:cNvPr>
            <xdr:cNvSpPr>
              <a:spLocks noChangeShapeType="1"/>
            </xdr:cNvSpPr>
          </xdr:nvSpPr>
          <xdr:spPr bwMode="auto">
            <a:xfrm flipV="1">
              <a:off x="579" y="215"/>
              <a:ext cx="9"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11" name="Group 28">
            <a:extLst>
              <a:ext uri="{FF2B5EF4-FFF2-40B4-BE49-F238E27FC236}">
                <a16:creationId xmlns:a16="http://schemas.microsoft.com/office/drawing/2014/main" id="{C9912D5B-32A3-E06D-2647-B1F8A34D61BE}"/>
              </a:ext>
            </a:extLst>
          </xdr:cNvPr>
          <xdr:cNvGrpSpPr>
            <a:grpSpLocks/>
          </xdr:cNvGrpSpPr>
        </xdr:nvGrpSpPr>
        <xdr:grpSpPr bwMode="auto">
          <a:xfrm>
            <a:off x="642" y="215"/>
            <a:ext cx="9" cy="2"/>
            <a:chOff x="579" y="215"/>
            <a:chExt cx="9" cy="2"/>
          </a:xfrm>
        </xdr:grpSpPr>
        <xdr:sp macro="" textlink="">
          <xdr:nvSpPr>
            <xdr:cNvPr id="21" name="Line 29">
              <a:extLst>
                <a:ext uri="{FF2B5EF4-FFF2-40B4-BE49-F238E27FC236}">
                  <a16:creationId xmlns:a16="http://schemas.microsoft.com/office/drawing/2014/main" id="{045DDF49-31BF-8C1C-1762-AE7940683F4E}"/>
                </a:ext>
              </a:extLst>
            </xdr:cNvPr>
            <xdr:cNvSpPr>
              <a:spLocks noChangeShapeType="1"/>
            </xdr:cNvSpPr>
          </xdr:nvSpPr>
          <xdr:spPr bwMode="auto">
            <a:xfrm>
              <a:off x="579"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22" name="Line 30">
              <a:extLst>
                <a:ext uri="{FF2B5EF4-FFF2-40B4-BE49-F238E27FC236}">
                  <a16:creationId xmlns:a16="http://schemas.microsoft.com/office/drawing/2014/main" id="{CBF70460-7FC5-713C-EA61-3AB4875F3CD5}"/>
                </a:ext>
              </a:extLst>
            </xdr:cNvPr>
            <xdr:cNvSpPr>
              <a:spLocks noChangeShapeType="1"/>
            </xdr:cNvSpPr>
          </xdr:nvSpPr>
          <xdr:spPr bwMode="auto">
            <a:xfrm flipV="1">
              <a:off x="579" y="215"/>
              <a:ext cx="9"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12" name="Group 31">
            <a:extLst>
              <a:ext uri="{FF2B5EF4-FFF2-40B4-BE49-F238E27FC236}">
                <a16:creationId xmlns:a16="http://schemas.microsoft.com/office/drawing/2014/main" id="{CC06ABC6-01DB-0515-5BBF-B025CEEEE968}"/>
              </a:ext>
            </a:extLst>
          </xdr:cNvPr>
          <xdr:cNvGrpSpPr>
            <a:grpSpLocks/>
          </xdr:cNvGrpSpPr>
        </xdr:nvGrpSpPr>
        <xdr:grpSpPr bwMode="auto">
          <a:xfrm>
            <a:off x="677" y="215"/>
            <a:ext cx="9" cy="2"/>
            <a:chOff x="616" y="215"/>
            <a:chExt cx="9" cy="2"/>
          </a:xfrm>
        </xdr:grpSpPr>
        <xdr:sp macro="" textlink="">
          <xdr:nvSpPr>
            <xdr:cNvPr id="19" name="Line 32">
              <a:extLst>
                <a:ext uri="{FF2B5EF4-FFF2-40B4-BE49-F238E27FC236}">
                  <a16:creationId xmlns:a16="http://schemas.microsoft.com/office/drawing/2014/main" id="{05DEDEE1-09B0-DA49-3502-E36CEA09E811}"/>
                </a:ext>
              </a:extLst>
            </xdr:cNvPr>
            <xdr:cNvSpPr>
              <a:spLocks noChangeShapeType="1"/>
            </xdr:cNvSpPr>
          </xdr:nvSpPr>
          <xdr:spPr bwMode="auto">
            <a:xfrm>
              <a:off x="625"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20" name="Line 33">
              <a:extLst>
                <a:ext uri="{FF2B5EF4-FFF2-40B4-BE49-F238E27FC236}">
                  <a16:creationId xmlns:a16="http://schemas.microsoft.com/office/drawing/2014/main" id="{01BC11C9-3A88-3AF8-0D68-F421AF6BA5EA}"/>
                </a:ext>
              </a:extLst>
            </xdr:cNvPr>
            <xdr:cNvSpPr>
              <a:spLocks noChangeShapeType="1"/>
            </xdr:cNvSpPr>
          </xdr:nvSpPr>
          <xdr:spPr bwMode="auto">
            <a:xfrm flipV="1">
              <a:off x="616" y="215"/>
              <a:ext cx="9"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13" name="Group 34">
            <a:extLst>
              <a:ext uri="{FF2B5EF4-FFF2-40B4-BE49-F238E27FC236}">
                <a16:creationId xmlns:a16="http://schemas.microsoft.com/office/drawing/2014/main" id="{3E8ADF26-EDC6-1C86-8105-FCBF0DE6D00A}"/>
              </a:ext>
            </a:extLst>
          </xdr:cNvPr>
          <xdr:cNvGrpSpPr>
            <a:grpSpLocks/>
          </xdr:cNvGrpSpPr>
        </xdr:nvGrpSpPr>
        <xdr:grpSpPr bwMode="auto">
          <a:xfrm>
            <a:off x="870" y="215"/>
            <a:ext cx="4" cy="2"/>
            <a:chOff x="870" y="215"/>
            <a:chExt cx="4" cy="2"/>
          </a:xfrm>
        </xdr:grpSpPr>
        <xdr:sp macro="" textlink="">
          <xdr:nvSpPr>
            <xdr:cNvPr id="17" name="Line 35">
              <a:extLst>
                <a:ext uri="{FF2B5EF4-FFF2-40B4-BE49-F238E27FC236}">
                  <a16:creationId xmlns:a16="http://schemas.microsoft.com/office/drawing/2014/main" id="{262B6DB3-005E-A745-5108-60E9874F73B8}"/>
                </a:ext>
              </a:extLst>
            </xdr:cNvPr>
            <xdr:cNvSpPr>
              <a:spLocks noChangeShapeType="1"/>
            </xdr:cNvSpPr>
          </xdr:nvSpPr>
          <xdr:spPr bwMode="auto">
            <a:xfrm>
              <a:off x="874"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8" name="Line 36">
              <a:extLst>
                <a:ext uri="{FF2B5EF4-FFF2-40B4-BE49-F238E27FC236}">
                  <a16:creationId xmlns:a16="http://schemas.microsoft.com/office/drawing/2014/main" id="{7CABAB87-D514-C714-BA3F-2E42F5FCF083}"/>
                </a:ext>
              </a:extLst>
            </xdr:cNvPr>
            <xdr:cNvSpPr>
              <a:spLocks noChangeShapeType="1"/>
            </xdr:cNvSpPr>
          </xdr:nvSpPr>
          <xdr:spPr bwMode="auto">
            <a:xfrm flipV="1">
              <a:off x="870" y="215"/>
              <a:ext cx="4"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14" name="Group 37">
            <a:extLst>
              <a:ext uri="{FF2B5EF4-FFF2-40B4-BE49-F238E27FC236}">
                <a16:creationId xmlns:a16="http://schemas.microsoft.com/office/drawing/2014/main" id="{0CBC2D66-4A73-93F0-EBA0-FD111A36E097}"/>
              </a:ext>
            </a:extLst>
          </xdr:cNvPr>
          <xdr:cNvGrpSpPr>
            <a:grpSpLocks/>
          </xdr:cNvGrpSpPr>
        </xdr:nvGrpSpPr>
        <xdr:grpSpPr bwMode="auto">
          <a:xfrm>
            <a:off x="818" y="215"/>
            <a:ext cx="4" cy="2"/>
            <a:chOff x="818" y="215"/>
            <a:chExt cx="4" cy="2"/>
          </a:xfrm>
        </xdr:grpSpPr>
        <xdr:sp macro="" textlink="">
          <xdr:nvSpPr>
            <xdr:cNvPr id="15" name="Line 38">
              <a:extLst>
                <a:ext uri="{FF2B5EF4-FFF2-40B4-BE49-F238E27FC236}">
                  <a16:creationId xmlns:a16="http://schemas.microsoft.com/office/drawing/2014/main" id="{DCD99ABC-2A9B-95FA-832D-999B713EA165}"/>
                </a:ext>
              </a:extLst>
            </xdr:cNvPr>
            <xdr:cNvSpPr>
              <a:spLocks noChangeShapeType="1"/>
            </xdr:cNvSpPr>
          </xdr:nvSpPr>
          <xdr:spPr bwMode="auto">
            <a:xfrm>
              <a:off x="818"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6" name="Line 39">
              <a:extLst>
                <a:ext uri="{FF2B5EF4-FFF2-40B4-BE49-F238E27FC236}">
                  <a16:creationId xmlns:a16="http://schemas.microsoft.com/office/drawing/2014/main" id="{A819B033-CF80-527A-0F06-5A77BDBA2E86}"/>
                </a:ext>
              </a:extLst>
            </xdr:cNvPr>
            <xdr:cNvSpPr>
              <a:spLocks noChangeShapeType="1"/>
            </xdr:cNvSpPr>
          </xdr:nvSpPr>
          <xdr:spPr bwMode="auto">
            <a:xfrm flipV="1">
              <a:off x="818" y="215"/>
              <a:ext cx="4"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clientData/>
  </xdr:twoCellAnchor>
  <xdr:twoCellAnchor>
    <xdr:from>
      <xdr:col>5</xdr:col>
      <xdr:colOff>180975</xdr:colOff>
      <xdr:row>42</xdr:row>
      <xdr:rowOff>104775</xdr:rowOff>
    </xdr:from>
    <xdr:to>
      <xdr:col>13</xdr:col>
      <xdr:colOff>561975</xdr:colOff>
      <xdr:row>42</xdr:row>
      <xdr:rowOff>123825</xdr:rowOff>
    </xdr:to>
    <xdr:grpSp>
      <xdr:nvGrpSpPr>
        <xdr:cNvPr id="39" name="Group 42">
          <a:extLst>
            <a:ext uri="{FF2B5EF4-FFF2-40B4-BE49-F238E27FC236}">
              <a16:creationId xmlns:a16="http://schemas.microsoft.com/office/drawing/2014/main" id="{49358CB6-649A-44CB-B829-DE1B465B622E}"/>
            </a:ext>
          </a:extLst>
        </xdr:cNvPr>
        <xdr:cNvGrpSpPr>
          <a:grpSpLocks/>
        </xdr:cNvGrpSpPr>
      </xdr:nvGrpSpPr>
      <xdr:grpSpPr bwMode="auto">
        <a:xfrm>
          <a:off x="2247900" y="6248400"/>
          <a:ext cx="5257800" cy="19050"/>
          <a:chOff x="346" y="215"/>
          <a:chExt cx="528" cy="2"/>
        </a:xfrm>
      </xdr:grpSpPr>
      <xdr:grpSp>
        <xdr:nvGrpSpPr>
          <xdr:cNvPr id="40" name="Group 43">
            <a:extLst>
              <a:ext uri="{FF2B5EF4-FFF2-40B4-BE49-F238E27FC236}">
                <a16:creationId xmlns:a16="http://schemas.microsoft.com/office/drawing/2014/main" id="{D33BEC4F-A220-C8F4-AA2D-547C8D3AAFE5}"/>
              </a:ext>
            </a:extLst>
          </xdr:cNvPr>
          <xdr:cNvGrpSpPr>
            <a:grpSpLocks/>
          </xdr:cNvGrpSpPr>
        </xdr:nvGrpSpPr>
        <xdr:grpSpPr bwMode="auto">
          <a:xfrm>
            <a:off x="406" y="215"/>
            <a:ext cx="35" cy="2"/>
            <a:chOff x="406" y="215"/>
            <a:chExt cx="35" cy="2"/>
          </a:xfrm>
        </xdr:grpSpPr>
        <xdr:sp macro="" textlink="">
          <xdr:nvSpPr>
            <xdr:cNvPr id="74" name="Line 44">
              <a:extLst>
                <a:ext uri="{FF2B5EF4-FFF2-40B4-BE49-F238E27FC236}">
                  <a16:creationId xmlns:a16="http://schemas.microsoft.com/office/drawing/2014/main" id="{D2A02E3A-176C-D92A-B54E-D708240D54A4}"/>
                </a:ext>
              </a:extLst>
            </xdr:cNvPr>
            <xdr:cNvSpPr>
              <a:spLocks noChangeShapeType="1"/>
            </xdr:cNvSpPr>
          </xdr:nvSpPr>
          <xdr:spPr bwMode="auto">
            <a:xfrm>
              <a:off x="441"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75" name="Line 45">
              <a:extLst>
                <a:ext uri="{FF2B5EF4-FFF2-40B4-BE49-F238E27FC236}">
                  <a16:creationId xmlns:a16="http://schemas.microsoft.com/office/drawing/2014/main" id="{8ED97ED7-CE41-0317-60AD-23A980DB2415}"/>
                </a:ext>
              </a:extLst>
            </xdr:cNvPr>
            <xdr:cNvSpPr>
              <a:spLocks noChangeShapeType="1"/>
            </xdr:cNvSpPr>
          </xdr:nvSpPr>
          <xdr:spPr bwMode="auto">
            <a:xfrm>
              <a:off x="406" y="215"/>
              <a:ext cx="3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41" name="Group 46">
            <a:extLst>
              <a:ext uri="{FF2B5EF4-FFF2-40B4-BE49-F238E27FC236}">
                <a16:creationId xmlns:a16="http://schemas.microsoft.com/office/drawing/2014/main" id="{05D6287F-5E96-9FDF-63C3-B304FAE25079}"/>
              </a:ext>
            </a:extLst>
          </xdr:cNvPr>
          <xdr:cNvGrpSpPr>
            <a:grpSpLocks/>
          </xdr:cNvGrpSpPr>
        </xdr:nvGrpSpPr>
        <xdr:grpSpPr bwMode="auto">
          <a:xfrm>
            <a:off x="346" y="215"/>
            <a:ext cx="26" cy="2"/>
            <a:chOff x="346" y="215"/>
            <a:chExt cx="26" cy="2"/>
          </a:xfrm>
        </xdr:grpSpPr>
        <xdr:sp macro="" textlink="">
          <xdr:nvSpPr>
            <xdr:cNvPr id="72" name="Line 47">
              <a:extLst>
                <a:ext uri="{FF2B5EF4-FFF2-40B4-BE49-F238E27FC236}">
                  <a16:creationId xmlns:a16="http://schemas.microsoft.com/office/drawing/2014/main" id="{A1ABC5B5-B809-D415-7438-AE7CEB8467C0}"/>
                </a:ext>
              </a:extLst>
            </xdr:cNvPr>
            <xdr:cNvSpPr>
              <a:spLocks noChangeShapeType="1"/>
            </xdr:cNvSpPr>
          </xdr:nvSpPr>
          <xdr:spPr bwMode="auto">
            <a:xfrm>
              <a:off x="346"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73" name="Line 48">
              <a:extLst>
                <a:ext uri="{FF2B5EF4-FFF2-40B4-BE49-F238E27FC236}">
                  <a16:creationId xmlns:a16="http://schemas.microsoft.com/office/drawing/2014/main" id="{B7A5704E-9730-3E50-AD93-1DF179544AB8}"/>
                </a:ext>
              </a:extLst>
            </xdr:cNvPr>
            <xdr:cNvSpPr>
              <a:spLocks noChangeShapeType="1"/>
            </xdr:cNvSpPr>
          </xdr:nvSpPr>
          <xdr:spPr bwMode="auto">
            <a:xfrm>
              <a:off x="346" y="215"/>
              <a:ext cx="26"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42" name="Group 49">
            <a:extLst>
              <a:ext uri="{FF2B5EF4-FFF2-40B4-BE49-F238E27FC236}">
                <a16:creationId xmlns:a16="http://schemas.microsoft.com/office/drawing/2014/main" id="{8AA2216D-63FE-3F33-7857-8FB918DFD329}"/>
              </a:ext>
            </a:extLst>
          </xdr:cNvPr>
          <xdr:cNvGrpSpPr>
            <a:grpSpLocks/>
          </xdr:cNvGrpSpPr>
        </xdr:nvGrpSpPr>
        <xdr:grpSpPr bwMode="auto">
          <a:xfrm>
            <a:off x="525" y="215"/>
            <a:ext cx="35" cy="2"/>
            <a:chOff x="406" y="215"/>
            <a:chExt cx="35" cy="2"/>
          </a:xfrm>
        </xdr:grpSpPr>
        <xdr:sp macro="" textlink="">
          <xdr:nvSpPr>
            <xdr:cNvPr id="70" name="Line 50">
              <a:extLst>
                <a:ext uri="{FF2B5EF4-FFF2-40B4-BE49-F238E27FC236}">
                  <a16:creationId xmlns:a16="http://schemas.microsoft.com/office/drawing/2014/main" id="{FE7447A3-59F6-63A8-8BC8-152DC8C52CA4}"/>
                </a:ext>
              </a:extLst>
            </xdr:cNvPr>
            <xdr:cNvSpPr>
              <a:spLocks noChangeShapeType="1"/>
            </xdr:cNvSpPr>
          </xdr:nvSpPr>
          <xdr:spPr bwMode="auto">
            <a:xfrm>
              <a:off x="441"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71" name="Line 51">
              <a:extLst>
                <a:ext uri="{FF2B5EF4-FFF2-40B4-BE49-F238E27FC236}">
                  <a16:creationId xmlns:a16="http://schemas.microsoft.com/office/drawing/2014/main" id="{35B4B426-5C4E-F7EE-E041-750033DB673B}"/>
                </a:ext>
              </a:extLst>
            </xdr:cNvPr>
            <xdr:cNvSpPr>
              <a:spLocks noChangeShapeType="1"/>
            </xdr:cNvSpPr>
          </xdr:nvSpPr>
          <xdr:spPr bwMode="auto">
            <a:xfrm>
              <a:off x="406" y="215"/>
              <a:ext cx="3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43" name="Group 52">
            <a:extLst>
              <a:ext uri="{FF2B5EF4-FFF2-40B4-BE49-F238E27FC236}">
                <a16:creationId xmlns:a16="http://schemas.microsoft.com/office/drawing/2014/main" id="{DB120A71-C433-A5F5-8BED-1BCE1C225B80}"/>
              </a:ext>
            </a:extLst>
          </xdr:cNvPr>
          <xdr:cNvGrpSpPr>
            <a:grpSpLocks/>
          </xdr:cNvGrpSpPr>
        </xdr:nvGrpSpPr>
        <xdr:grpSpPr bwMode="auto">
          <a:xfrm>
            <a:off x="470" y="215"/>
            <a:ext cx="26" cy="2"/>
            <a:chOff x="346" y="215"/>
            <a:chExt cx="26" cy="2"/>
          </a:xfrm>
        </xdr:grpSpPr>
        <xdr:sp macro="" textlink="">
          <xdr:nvSpPr>
            <xdr:cNvPr id="68" name="Line 53">
              <a:extLst>
                <a:ext uri="{FF2B5EF4-FFF2-40B4-BE49-F238E27FC236}">
                  <a16:creationId xmlns:a16="http://schemas.microsoft.com/office/drawing/2014/main" id="{2406E861-51C6-604F-798B-931B90ACEC37}"/>
                </a:ext>
              </a:extLst>
            </xdr:cNvPr>
            <xdr:cNvSpPr>
              <a:spLocks noChangeShapeType="1"/>
            </xdr:cNvSpPr>
          </xdr:nvSpPr>
          <xdr:spPr bwMode="auto">
            <a:xfrm>
              <a:off x="346"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69" name="Line 54">
              <a:extLst>
                <a:ext uri="{FF2B5EF4-FFF2-40B4-BE49-F238E27FC236}">
                  <a16:creationId xmlns:a16="http://schemas.microsoft.com/office/drawing/2014/main" id="{0738091F-A320-05E9-1F67-4427E246BD08}"/>
                </a:ext>
              </a:extLst>
            </xdr:cNvPr>
            <xdr:cNvSpPr>
              <a:spLocks noChangeShapeType="1"/>
            </xdr:cNvSpPr>
          </xdr:nvSpPr>
          <xdr:spPr bwMode="auto">
            <a:xfrm>
              <a:off x="346" y="215"/>
              <a:ext cx="26"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44" name="Group 55">
            <a:extLst>
              <a:ext uri="{FF2B5EF4-FFF2-40B4-BE49-F238E27FC236}">
                <a16:creationId xmlns:a16="http://schemas.microsoft.com/office/drawing/2014/main" id="{84962571-9D3F-E622-7F32-7EC8CE677F94}"/>
              </a:ext>
            </a:extLst>
          </xdr:cNvPr>
          <xdr:cNvGrpSpPr>
            <a:grpSpLocks/>
          </xdr:cNvGrpSpPr>
        </xdr:nvGrpSpPr>
        <xdr:grpSpPr bwMode="auto">
          <a:xfrm>
            <a:off x="766" y="215"/>
            <a:ext cx="35" cy="2"/>
            <a:chOff x="406" y="215"/>
            <a:chExt cx="35" cy="2"/>
          </a:xfrm>
        </xdr:grpSpPr>
        <xdr:sp macro="" textlink="">
          <xdr:nvSpPr>
            <xdr:cNvPr id="66" name="Line 56">
              <a:extLst>
                <a:ext uri="{FF2B5EF4-FFF2-40B4-BE49-F238E27FC236}">
                  <a16:creationId xmlns:a16="http://schemas.microsoft.com/office/drawing/2014/main" id="{E1A59B82-5318-F7C1-15E8-C408C4572872}"/>
                </a:ext>
              </a:extLst>
            </xdr:cNvPr>
            <xdr:cNvSpPr>
              <a:spLocks noChangeShapeType="1"/>
            </xdr:cNvSpPr>
          </xdr:nvSpPr>
          <xdr:spPr bwMode="auto">
            <a:xfrm>
              <a:off x="441"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67" name="Line 57">
              <a:extLst>
                <a:ext uri="{FF2B5EF4-FFF2-40B4-BE49-F238E27FC236}">
                  <a16:creationId xmlns:a16="http://schemas.microsoft.com/office/drawing/2014/main" id="{B662EA49-92E3-25A6-9BFA-6D26BC2623D5}"/>
                </a:ext>
              </a:extLst>
            </xdr:cNvPr>
            <xdr:cNvSpPr>
              <a:spLocks noChangeShapeType="1"/>
            </xdr:cNvSpPr>
          </xdr:nvSpPr>
          <xdr:spPr bwMode="auto">
            <a:xfrm>
              <a:off x="406" y="215"/>
              <a:ext cx="3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45" name="Group 58">
            <a:extLst>
              <a:ext uri="{FF2B5EF4-FFF2-40B4-BE49-F238E27FC236}">
                <a16:creationId xmlns:a16="http://schemas.microsoft.com/office/drawing/2014/main" id="{98070FA6-5CE0-64B6-602F-94AE327741D7}"/>
              </a:ext>
            </a:extLst>
          </xdr:cNvPr>
          <xdr:cNvGrpSpPr>
            <a:grpSpLocks/>
          </xdr:cNvGrpSpPr>
        </xdr:nvGrpSpPr>
        <xdr:grpSpPr bwMode="auto">
          <a:xfrm>
            <a:off x="718" y="215"/>
            <a:ext cx="26" cy="2"/>
            <a:chOff x="346" y="215"/>
            <a:chExt cx="26" cy="2"/>
          </a:xfrm>
        </xdr:grpSpPr>
        <xdr:sp macro="" textlink="">
          <xdr:nvSpPr>
            <xdr:cNvPr id="64" name="Line 59">
              <a:extLst>
                <a:ext uri="{FF2B5EF4-FFF2-40B4-BE49-F238E27FC236}">
                  <a16:creationId xmlns:a16="http://schemas.microsoft.com/office/drawing/2014/main" id="{6AB63236-CAA5-955D-AFDC-61FDF5428FCB}"/>
                </a:ext>
              </a:extLst>
            </xdr:cNvPr>
            <xdr:cNvSpPr>
              <a:spLocks noChangeShapeType="1"/>
            </xdr:cNvSpPr>
          </xdr:nvSpPr>
          <xdr:spPr bwMode="auto">
            <a:xfrm>
              <a:off x="346"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65" name="Line 60">
              <a:extLst>
                <a:ext uri="{FF2B5EF4-FFF2-40B4-BE49-F238E27FC236}">
                  <a16:creationId xmlns:a16="http://schemas.microsoft.com/office/drawing/2014/main" id="{ADD6247B-B86C-89D2-53F3-0736872CA7DE}"/>
                </a:ext>
              </a:extLst>
            </xdr:cNvPr>
            <xdr:cNvSpPr>
              <a:spLocks noChangeShapeType="1"/>
            </xdr:cNvSpPr>
          </xdr:nvSpPr>
          <xdr:spPr bwMode="auto">
            <a:xfrm>
              <a:off x="346" y="215"/>
              <a:ext cx="26"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46" name="Group 61">
            <a:extLst>
              <a:ext uri="{FF2B5EF4-FFF2-40B4-BE49-F238E27FC236}">
                <a16:creationId xmlns:a16="http://schemas.microsoft.com/office/drawing/2014/main" id="{808F13A9-4206-69A0-6B2E-65539F713DC5}"/>
              </a:ext>
            </a:extLst>
          </xdr:cNvPr>
          <xdr:cNvGrpSpPr>
            <a:grpSpLocks/>
          </xdr:cNvGrpSpPr>
        </xdr:nvGrpSpPr>
        <xdr:grpSpPr bwMode="auto">
          <a:xfrm>
            <a:off x="616" y="215"/>
            <a:ext cx="9" cy="2"/>
            <a:chOff x="616" y="215"/>
            <a:chExt cx="9" cy="2"/>
          </a:xfrm>
        </xdr:grpSpPr>
        <xdr:sp macro="" textlink="">
          <xdr:nvSpPr>
            <xdr:cNvPr id="62" name="Line 62">
              <a:extLst>
                <a:ext uri="{FF2B5EF4-FFF2-40B4-BE49-F238E27FC236}">
                  <a16:creationId xmlns:a16="http://schemas.microsoft.com/office/drawing/2014/main" id="{469127DC-8194-5F2B-8387-B43685A8B456}"/>
                </a:ext>
              </a:extLst>
            </xdr:cNvPr>
            <xdr:cNvSpPr>
              <a:spLocks noChangeShapeType="1"/>
            </xdr:cNvSpPr>
          </xdr:nvSpPr>
          <xdr:spPr bwMode="auto">
            <a:xfrm>
              <a:off x="625"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63" name="Line 63">
              <a:extLst>
                <a:ext uri="{FF2B5EF4-FFF2-40B4-BE49-F238E27FC236}">
                  <a16:creationId xmlns:a16="http://schemas.microsoft.com/office/drawing/2014/main" id="{32F9B76B-F901-C02D-D1D6-50615BF3F3BA}"/>
                </a:ext>
              </a:extLst>
            </xdr:cNvPr>
            <xdr:cNvSpPr>
              <a:spLocks noChangeShapeType="1"/>
            </xdr:cNvSpPr>
          </xdr:nvSpPr>
          <xdr:spPr bwMode="auto">
            <a:xfrm flipV="1">
              <a:off x="616" y="215"/>
              <a:ext cx="9"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47" name="Group 64">
            <a:extLst>
              <a:ext uri="{FF2B5EF4-FFF2-40B4-BE49-F238E27FC236}">
                <a16:creationId xmlns:a16="http://schemas.microsoft.com/office/drawing/2014/main" id="{4BEEC5C6-D031-4B2E-B39B-08E2C9DBDEE8}"/>
              </a:ext>
            </a:extLst>
          </xdr:cNvPr>
          <xdr:cNvGrpSpPr>
            <a:grpSpLocks/>
          </xdr:cNvGrpSpPr>
        </xdr:nvGrpSpPr>
        <xdr:grpSpPr bwMode="auto">
          <a:xfrm>
            <a:off x="579" y="215"/>
            <a:ext cx="9" cy="2"/>
            <a:chOff x="579" y="215"/>
            <a:chExt cx="9" cy="2"/>
          </a:xfrm>
        </xdr:grpSpPr>
        <xdr:sp macro="" textlink="">
          <xdr:nvSpPr>
            <xdr:cNvPr id="60" name="Line 65">
              <a:extLst>
                <a:ext uri="{FF2B5EF4-FFF2-40B4-BE49-F238E27FC236}">
                  <a16:creationId xmlns:a16="http://schemas.microsoft.com/office/drawing/2014/main" id="{2694B556-3D48-5B21-C62E-2975519A20AF}"/>
                </a:ext>
              </a:extLst>
            </xdr:cNvPr>
            <xdr:cNvSpPr>
              <a:spLocks noChangeShapeType="1"/>
            </xdr:cNvSpPr>
          </xdr:nvSpPr>
          <xdr:spPr bwMode="auto">
            <a:xfrm>
              <a:off x="579"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61" name="Line 66">
              <a:extLst>
                <a:ext uri="{FF2B5EF4-FFF2-40B4-BE49-F238E27FC236}">
                  <a16:creationId xmlns:a16="http://schemas.microsoft.com/office/drawing/2014/main" id="{0CEFF067-1709-B423-DB49-6BA8020A868B}"/>
                </a:ext>
              </a:extLst>
            </xdr:cNvPr>
            <xdr:cNvSpPr>
              <a:spLocks noChangeShapeType="1"/>
            </xdr:cNvSpPr>
          </xdr:nvSpPr>
          <xdr:spPr bwMode="auto">
            <a:xfrm flipV="1">
              <a:off x="579" y="215"/>
              <a:ext cx="9"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48" name="Group 67">
            <a:extLst>
              <a:ext uri="{FF2B5EF4-FFF2-40B4-BE49-F238E27FC236}">
                <a16:creationId xmlns:a16="http://schemas.microsoft.com/office/drawing/2014/main" id="{6EA8B1EE-D57E-71B2-049C-67B8137780F8}"/>
              </a:ext>
            </a:extLst>
          </xdr:cNvPr>
          <xdr:cNvGrpSpPr>
            <a:grpSpLocks/>
          </xdr:cNvGrpSpPr>
        </xdr:nvGrpSpPr>
        <xdr:grpSpPr bwMode="auto">
          <a:xfrm>
            <a:off x="642" y="215"/>
            <a:ext cx="9" cy="2"/>
            <a:chOff x="579" y="215"/>
            <a:chExt cx="9" cy="2"/>
          </a:xfrm>
        </xdr:grpSpPr>
        <xdr:sp macro="" textlink="">
          <xdr:nvSpPr>
            <xdr:cNvPr id="58" name="Line 68">
              <a:extLst>
                <a:ext uri="{FF2B5EF4-FFF2-40B4-BE49-F238E27FC236}">
                  <a16:creationId xmlns:a16="http://schemas.microsoft.com/office/drawing/2014/main" id="{E797E23A-CFAC-AA1B-6053-C761E118139F}"/>
                </a:ext>
              </a:extLst>
            </xdr:cNvPr>
            <xdr:cNvSpPr>
              <a:spLocks noChangeShapeType="1"/>
            </xdr:cNvSpPr>
          </xdr:nvSpPr>
          <xdr:spPr bwMode="auto">
            <a:xfrm>
              <a:off x="579"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59" name="Line 69">
              <a:extLst>
                <a:ext uri="{FF2B5EF4-FFF2-40B4-BE49-F238E27FC236}">
                  <a16:creationId xmlns:a16="http://schemas.microsoft.com/office/drawing/2014/main" id="{1A5C1785-4A82-3893-E465-A9AB96BC4754}"/>
                </a:ext>
              </a:extLst>
            </xdr:cNvPr>
            <xdr:cNvSpPr>
              <a:spLocks noChangeShapeType="1"/>
            </xdr:cNvSpPr>
          </xdr:nvSpPr>
          <xdr:spPr bwMode="auto">
            <a:xfrm flipV="1">
              <a:off x="579" y="215"/>
              <a:ext cx="9"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49" name="Group 70">
            <a:extLst>
              <a:ext uri="{FF2B5EF4-FFF2-40B4-BE49-F238E27FC236}">
                <a16:creationId xmlns:a16="http://schemas.microsoft.com/office/drawing/2014/main" id="{5BB563B2-E46D-764D-EA72-8BC72C1E86CB}"/>
              </a:ext>
            </a:extLst>
          </xdr:cNvPr>
          <xdr:cNvGrpSpPr>
            <a:grpSpLocks/>
          </xdr:cNvGrpSpPr>
        </xdr:nvGrpSpPr>
        <xdr:grpSpPr bwMode="auto">
          <a:xfrm>
            <a:off x="677" y="215"/>
            <a:ext cx="9" cy="2"/>
            <a:chOff x="616" y="215"/>
            <a:chExt cx="9" cy="2"/>
          </a:xfrm>
        </xdr:grpSpPr>
        <xdr:sp macro="" textlink="">
          <xdr:nvSpPr>
            <xdr:cNvPr id="56" name="Line 71">
              <a:extLst>
                <a:ext uri="{FF2B5EF4-FFF2-40B4-BE49-F238E27FC236}">
                  <a16:creationId xmlns:a16="http://schemas.microsoft.com/office/drawing/2014/main" id="{79BC4DBE-4E64-B6B1-71AE-7B2C51C58964}"/>
                </a:ext>
              </a:extLst>
            </xdr:cNvPr>
            <xdr:cNvSpPr>
              <a:spLocks noChangeShapeType="1"/>
            </xdr:cNvSpPr>
          </xdr:nvSpPr>
          <xdr:spPr bwMode="auto">
            <a:xfrm>
              <a:off x="625"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57" name="Line 72">
              <a:extLst>
                <a:ext uri="{FF2B5EF4-FFF2-40B4-BE49-F238E27FC236}">
                  <a16:creationId xmlns:a16="http://schemas.microsoft.com/office/drawing/2014/main" id="{70B7DACF-4375-D57F-4FBD-FB964BA6C0A5}"/>
                </a:ext>
              </a:extLst>
            </xdr:cNvPr>
            <xdr:cNvSpPr>
              <a:spLocks noChangeShapeType="1"/>
            </xdr:cNvSpPr>
          </xdr:nvSpPr>
          <xdr:spPr bwMode="auto">
            <a:xfrm flipV="1">
              <a:off x="616" y="215"/>
              <a:ext cx="9"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50" name="Group 73">
            <a:extLst>
              <a:ext uri="{FF2B5EF4-FFF2-40B4-BE49-F238E27FC236}">
                <a16:creationId xmlns:a16="http://schemas.microsoft.com/office/drawing/2014/main" id="{9D3580E5-60A0-2024-D8D2-0ECC3D649417}"/>
              </a:ext>
            </a:extLst>
          </xdr:cNvPr>
          <xdr:cNvGrpSpPr>
            <a:grpSpLocks/>
          </xdr:cNvGrpSpPr>
        </xdr:nvGrpSpPr>
        <xdr:grpSpPr bwMode="auto">
          <a:xfrm>
            <a:off x="870" y="215"/>
            <a:ext cx="4" cy="2"/>
            <a:chOff x="870" y="215"/>
            <a:chExt cx="4" cy="2"/>
          </a:xfrm>
        </xdr:grpSpPr>
        <xdr:sp macro="" textlink="">
          <xdr:nvSpPr>
            <xdr:cNvPr id="54" name="Line 74">
              <a:extLst>
                <a:ext uri="{FF2B5EF4-FFF2-40B4-BE49-F238E27FC236}">
                  <a16:creationId xmlns:a16="http://schemas.microsoft.com/office/drawing/2014/main" id="{5952EEDC-A29D-FF16-5D49-921C141F4761}"/>
                </a:ext>
              </a:extLst>
            </xdr:cNvPr>
            <xdr:cNvSpPr>
              <a:spLocks noChangeShapeType="1"/>
            </xdr:cNvSpPr>
          </xdr:nvSpPr>
          <xdr:spPr bwMode="auto">
            <a:xfrm>
              <a:off x="874"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55" name="Line 75">
              <a:extLst>
                <a:ext uri="{FF2B5EF4-FFF2-40B4-BE49-F238E27FC236}">
                  <a16:creationId xmlns:a16="http://schemas.microsoft.com/office/drawing/2014/main" id="{4AD31E12-D6E2-8959-2354-71FE7BA393BB}"/>
                </a:ext>
              </a:extLst>
            </xdr:cNvPr>
            <xdr:cNvSpPr>
              <a:spLocks noChangeShapeType="1"/>
            </xdr:cNvSpPr>
          </xdr:nvSpPr>
          <xdr:spPr bwMode="auto">
            <a:xfrm flipV="1">
              <a:off x="870" y="215"/>
              <a:ext cx="4"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51" name="Group 76">
            <a:extLst>
              <a:ext uri="{FF2B5EF4-FFF2-40B4-BE49-F238E27FC236}">
                <a16:creationId xmlns:a16="http://schemas.microsoft.com/office/drawing/2014/main" id="{0011E96C-6F78-3058-CDC8-7CDA93C4BF0E}"/>
              </a:ext>
            </a:extLst>
          </xdr:cNvPr>
          <xdr:cNvGrpSpPr>
            <a:grpSpLocks/>
          </xdr:cNvGrpSpPr>
        </xdr:nvGrpSpPr>
        <xdr:grpSpPr bwMode="auto">
          <a:xfrm>
            <a:off x="818" y="215"/>
            <a:ext cx="4" cy="2"/>
            <a:chOff x="818" y="215"/>
            <a:chExt cx="4" cy="2"/>
          </a:xfrm>
        </xdr:grpSpPr>
        <xdr:sp macro="" textlink="">
          <xdr:nvSpPr>
            <xdr:cNvPr id="52" name="Line 77">
              <a:extLst>
                <a:ext uri="{FF2B5EF4-FFF2-40B4-BE49-F238E27FC236}">
                  <a16:creationId xmlns:a16="http://schemas.microsoft.com/office/drawing/2014/main" id="{F321BC5C-548C-7970-7806-34F768FA9BA9}"/>
                </a:ext>
              </a:extLst>
            </xdr:cNvPr>
            <xdr:cNvSpPr>
              <a:spLocks noChangeShapeType="1"/>
            </xdr:cNvSpPr>
          </xdr:nvSpPr>
          <xdr:spPr bwMode="auto">
            <a:xfrm>
              <a:off x="818"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53" name="Line 78">
              <a:extLst>
                <a:ext uri="{FF2B5EF4-FFF2-40B4-BE49-F238E27FC236}">
                  <a16:creationId xmlns:a16="http://schemas.microsoft.com/office/drawing/2014/main" id="{6B56F707-AF17-CFF0-E76C-379181AAAE29}"/>
                </a:ext>
              </a:extLst>
            </xdr:cNvPr>
            <xdr:cNvSpPr>
              <a:spLocks noChangeShapeType="1"/>
            </xdr:cNvSpPr>
          </xdr:nvSpPr>
          <xdr:spPr bwMode="auto">
            <a:xfrm flipV="1">
              <a:off x="818" y="215"/>
              <a:ext cx="4"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clientData/>
  </xdr:twoCellAnchor>
  <xdr:twoCellAnchor>
    <xdr:from>
      <xdr:col>5</xdr:col>
      <xdr:colOff>171450</xdr:colOff>
      <xdr:row>80</xdr:row>
      <xdr:rowOff>57150</xdr:rowOff>
    </xdr:from>
    <xdr:to>
      <xdr:col>13</xdr:col>
      <xdr:colOff>552450</xdr:colOff>
      <xdr:row>80</xdr:row>
      <xdr:rowOff>76200</xdr:rowOff>
    </xdr:to>
    <xdr:grpSp>
      <xdr:nvGrpSpPr>
        <xdr:cNvPr id="76" name="Group 79">
          <a:extLst>
            <a:ext uri="{FF2B5EF4-FFF2-40B4-BE49-F238E27FC236}">
              <a16:creationId xmlns:a16="http://schemas.microsoft.com/office/drawing/2014/main" id="{D022C571-626D-44F9-BBA8-583876240949}"/>
            </a:ext>
          </a:extLst>
        </xdr:cNvPr>
        <xdr:cNvGrpSpPr>
          <a:grpSpLocks/>
        </xdr:cNvGrpSpPr>
      </xdr:nvGrpSpPr>
      <xdr:grpSpPr bwMode="auto">
        <a:xfrm>
          <a:off x="2238375" y="11972925"/>
          <a:ext cx="5257800" cy="19050"/>
          <a:chOff x="346" y="215"/>
          <a:chExt cx="528" cy="2"/>
        </a:xfrm>
      </xdr:grpSpPr>
      <xdr:grpSp>
        <xdr:nvGrpSpPr>
          <xdr:cNvPr id="77" name="Group 80">
            <a:extLst>
              <a:ext uri="{FF2B5EF4-FFF2-40B4-BE49-F238E27FC236}">
                <a16:creationId xmlns:a16="http://schemas.microsoft.com/office/drawing/2014/main" id="{AE29DF12-371D-9768-6CC6-624925ACA8B6}"/>
              </a:ext>
            </a:extLst>
          </xdr:cNvPr>
          <xdr:cNvGrpSpPr>
            <a:grpSpLocks/>
          </xdr:cNvGrpSpPr>
        </xdr:nvGrpSpPr>
        <xdr:grpSpPr bwMode="auto">
          <a:xfrm>
            <a:off x="406" y="215"/>
            <a:ext cx="35" cy="2"/>
            <a:chOff x="406" y="215"/>
            <a:chExt cx="35" cy="2"/>
          </a:xfrm>
        </xdr:grpSpPr>
        <xdr:sp macro="" textlink="">
          <xdr:nvSpPr>
            <xdr:cNvPr id="111" name="Line 81">
              <a:extLst>
                <a:ext uri="{FF2B5EF4-FFF2-40B4-BE49-F238E27FC236}">
                  <a16:creationId xmlns:a16="http://schemas.microsoft.com/office/drawing/2014/main" id="{F62BB6EF-E64A-D760-6A18-419CF9AF2F1E}"/>
                </a:ext>
              </a:extLst>
            </xdr:cNvPr>
            <xdr:cNvSpPr>
              <a:spLocks noChangeShapeType="1"/>
            </xdr:cNvSpPr>
          </xdr:nvSpPr>
          <xdr:spPr bwMode="auto">
            <a:xfrm>
              <a:off x="441"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12" name="Line 82">
              <a:extLst>
                <a:ext uri="{FF2B5EF4-FFF2-40B4-BE49-F238E27FC236}">
                  <a16:creationId xmlns:a16="http://schemas.microsoft.com/office/drawing/2014/main" id="{B9AE6140-BFE7-DBB3-D2D3-36D8376C3907}"/>
                </a:ext>
              </a:extLst>
            </xdr:cNvPr>
            <xdr:cNvSpPr>
              <a:spLocks noChangeShapeType="1"/>
            </xdr:cNvSpPr>
          </xdr:nvSpPr>
          <xdr:spPr bwMode="auto">
            <a:xfrm>
              <a:off x="406" y="215"/>
              <a:ext cx="3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78" name="Group 83">
            <a:extLst>
              <a:ext uri="{FF2B5EF4-FFF2-40B4-BE49-F238E27FC236}">
                <a16:creationId xmlns:a16="http://schemas.microsoft.com/office/drawing/2014/main" id="{A3F74CA8-805E-5624-56E2-C79672D238ED}"/>
              </a:ext>
            </a:extLst>
          </xdr:cNvPr>
          <xdr:cNvGrpSpPr>
            <a:grpSpLocks/>
          </xdr:cNvGrpSpPr>
        </xdr:nvGrpSpPr>
        <xdr:grpSpPr bwMode="auto">
          <a:xfrm>
            <a:off x="346" y="215"/>
            <a:ext cx="26" cy="2"/>
            <a:chOff x="346" y="215"/>
            <a:chExt cx="26" cy="2"/>
          </a:xfrm>
        </xdr:grpSpPr>
        <xdr:sp macro="" textlink="">
          <xdr:nvSpPr>
            <xdr:cNvPr id="109" name="Line 84">
              <a:extLst>
                <a:ext uri="{FF2B5EF4-FFF2-40B4-BE49-F238E27FC236}">
                  <a16:creationId xmlns:a16="http://schemas.microsoft.com/office/drawing/2014/main" id="{33F7120E-375F-4F08-996B-9B3F5DE46B1E}"/>
                </a:ext>
              </a:extLst>
            </xdr:cNvPr>
            <xdr:cNvSpPr>
              <a:spLocks noChangeShapeType="1"/>
            </xdr:cNvSpPr>
          </xdr:nvSpPr>
          <xdr:spPr bwMode="auto">
            <a:xfrm>
              <a:off x="346"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10" name="Line 85">
              <a:extLst>
                <a:ext uri="{FF2B5EF4-FFF2-40B4-BE49-F238E27FC236}">
                  <a16:creationId xmlns:a16="http://schemas.microsoft.com/office/drawing/2014/main" id="{4F989F96-4D1F-F10B-395B-DF48102D96A3}"/>
                </a:ext>
              </a:extLst>
            </xdr:cNvPr>
            <xdr:cNvSpPr>
              <a:spLocks noChangeShapeType="1"/>
            </xdr:cNvSpPr>
          </xdr:nvSpPr>
          <xdr:spPr bwMode="auto">
            <a:xfrm>
              <a:off x="346" y="215"/>
              <a:ext cx="26"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79" name="Group 86">
            <a:extLst>
              <a:ext uri="{FF2B5EF4-FFF2-40B4-BE49-F238E27FC236}">
                <a16:creationId xmlns:a16="http://schemas.microsoft.com/office/drawing/2014/main" id="{6A6C6E9A-B5F4-9ECE-410D-BD479915358D}"/>
              </a:ext>
            </a:extLst>
          </xdr:cNvPr>
          <xdr:cNvGrpSpPr>
            <a:grpSpLocks/>
          </xdr:cNvGrpSpPr>
        </xdr:nvGrpSpPr>
        <xdr:grpSpPr bwMode="auto">
          <a:xfrm>
            <a:off x="525" y="215"/>
            <a:ext cx="35" cy="2"/>
            <a:chOff x="406" y="215"/>
            <a:chExt cx="35" cy="2"/>
          </a:xfrm>
        </xdr:grpSpPr>
        <xdr:sp macro="" textlink="">
          <xdr:nvSpPr>
            <xdr:cNvPr id="107" name="Line 87">
              <a:extLst>
                <a:ext uri="{FF2B5EF4-FFF2-40B4-BE49-F238E27FC236}">
                  <a16:creationId xmlns:a16="http://schemas.microsoft.com/office/drawing/2014/main" id="{9E9A46E8-F5B3-80F7-2D09-AF82B807E790}"/>
                </a:ext>
              </a:extLst>
            </xdr:cNvPr>
            <xdr:cNvSpPr>
              <a:spLocks noChangeShapeType="1"/>
            </xdr:cNvSpPr>
          </xdr:nvSpPr>
          <xdr:spPr bwMode="auto">
            <a:xfrm>
              <a:off x="441"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08" name="Line 88">
              <a:extLst>
                <a:ext uri="{FF2B5EF4-FFF2-40B4-BE49-F238E27FC236}">
                  <a16:creationId xmlns:a16="http://schemas.microsoft.com/office/drawing/2014/main" id="{D5314975-CD30-7079-FBD3-FAA52B134453}"/>
                </a:ext>
              </a:extLst>
            </xdr:cNvPr>
            <xdr:cNvSpPr>
              <a:spLocks noChangeShapeType="1"/>
            </xdr:cNvSpPr>
          </xdr:nvSpPr>
          <xdr:spPr bwMode="auto">
            <a:xfrm>
              <a:off x="406" y="215"/>
              <a:ext cx="3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80" name="Group 89">
            <a:extLst>
              <a:ext uri="{FF2B5EF4-FFF2-40B4-BE49-F238E27FC236}">
                <a16:creationId xmlns:a16="http://schemas.microsoft.com/office/drawing/2014/main" id="{266D1A82-48EE-CED6-B059-3890242BE53D}"/>
              </a:ext>
            </a:extLst>
          </xdr:cNvPr>
          <xdr:cNvGrpSpPr>
            <a:grpSpLocks/>
          </xdr:cNvGrpSpPr>
        </xdr:nvGrpSpPr>
        <xdr:grpSpPr bwMode="auto">
          <a:xfrm>
            <a:off x="470" y="215"/>
            <a:ext cx="26" cy="2"/>
            <a:chOff x="346" y="215"/>
            <a:chExt cx="26" cy="2"/>
          </a:xfrm>
        </xdr:grpSpPr>
        <xdr:sp macro="" textlink="">
          <xdr:nvSpPr>
            <xdr:cNvPr id="105" name="Line 90">
              <a:extLst>
                <a:ext uri="{FF2B5EF4-FFF2-40B4-BE49-F238E27FC236}">
                  <a16:creationId xmlns:a16="http://schemas.microsoft.com/office/drawing/2014/main" id="{5B7CB81F-7346-08A4-6C6D-F38634A80AA9}"/>
                </a:ext>
              </a:extLst>
            </xdr:cNvPr>
            <xdr:cNvSpPr>
              <a:spLocks noChangeShapeType="1"/>
            </xdr:cNvSpPr>
          </xdr:nvSpPr>
          <xdr:spPr bwMode="auto">
            <a:xfrm>
              <a:off x="346"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06" name="Line 91">
              <a:extLst>
                <a:ext uri="{FF2B5EF4-FFF2-40B4-BE49-F238E27FC236}">
                  <a16:creationId xmlns:a16="http://schemas.microsoft.com/office/drawing/2014/main" id="{FE998421-D4C9-EBE4-20B0-0F15F9E39591}"/>
                </a:ext>
              </a:extLst>
            </xdr:cNvPr>
            <xdr:cNvSpPr>
              <a:spLocks noChangeShapeType="1"/>
            </xdr:cNvSpPr>
          </xdr:nvSpPr>
          <xdr:spPr bwMode="auto">
            <a:xfrm>
              <a:off x="346" y="215"/>
              <a:ext cx="26"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81" name="Group 92">
            <a:extLst>
              <a:ext uri="{FF2B5EF4-FFF2-40B4-BE49-F238E27FC236}">
                <a16:creationId xmlns:a16="http://schemas.microsoft.com/office/drawing/2014/main" id="{8A8870AF-DE8C-12F3-3579-C836DF9C7BD1}"/>
              </a:ext>
            </a:extLst>
          </xdr:cNvPr>
          <xdr:cNvGrpSpPr>
            <a:grpSpLocks/>
          </xdr:cNvGrpSpPr>
        </xdr:nvGrpSpPr>
        <xdr:grpSpPr bwMode="auto">
          <a:xfrm>
            <a:off x="766" y="215"/>
            <a:ext cx="35" cy="2"/>
            <a:chOff x="406" y="215"/>
            <a:chExt cx="35" cy="2"/>
          </a:xfrm>
        </xdr:grpSpPr>
        <xdr:sp macro="" textlink="">
          <xdr:nvSpPr>
            <xdr:cNvPr id="103" name="Line 93">
              <a:extLst>
                <a:ext uri="{FF2B5EF4-FFF2-40B4-BE49-F238E27FC236}">
                  <a16:creationId xmlns:a16="http://schemas.microsoft.com/office/drawing/2014/main" id="{6F9BD968-29B7-AE11-D6EC-92DE0C5B7F33}"/>
                </a:ext>
              </a:extLst>
            </xdr:cNvPr>
            <xdr:cNvSpPr>
              <a:spLocks noChangeShapeType="1"/>
            </xdr:cNvSpPr>
          </xdr:nvSpPr>
          <xdr:spPr bwMode="auto">
            <a:xfrm>
              <a:off x="441"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04" name="Line 94">
              <a:extLst>
                <a:ext uri="{FF2B5EF4-FFF2-40B4-BE49-F238E27FC236}">
                  <a16:creationId xmlns:a16="http://schemas.microsoft.com/office/drawing/2014/main" id="{EE054D39-C6EA-D629-D59E-80B153F0EA63}"/>
                </a:ext>
              </a:extLst>
            </xdr:cNvPr>
            <xdr:cNvSpPr>
              <a:spLocks noChangeShapeType="1"/>
            </xdr:cNvSpPr>
          </xdr:nvSpPr>
          <xdr:spPr bwMode="auto">
            <a:xfrm>
              <a:off x="406" y="215"/>
              <a:ext cx="3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82" name="Group 95">
            <a:extLst>
              <a:ext uri="{FF2B5EF4-FFF2-40B4-BE49-F238E27FC236}">
                <a16:creationId xmlns:a16="http://schemas.microsoft.com/office/drawing/2014/main" id="{FAD578D6-E067-FC39-B27A-0FA3E75EFAD8}"/>
              </a:ext>
            </a:extLst>
          </xdr:cNvPr>
          <xdr:cNvGrpSpPr>
            <a:grpSpLocks/>
          </xdr:cNvGrpSpPr>
        </xdr:nvGrpSpPr>
        <xdr:grpSpPr bwMode="auto">
          <a:xfrm>
            <a:off x="718" y="215"/>
            <a:ext cx="26" cy="2"/>
            <a:chOff x="346" y="215"/>
            <a:chExt cx="26" cy="2"/>
          </a:xfrm>
        </xdr:grpSpPr>
        <xdr:sp macro="" textlink="">
          <xdr:nvSpPr>
            <xdr:cNvPr id="101" name="Line 96">
              <a:extLst>
                <a:ext uri="{FF2B5EF4-FFF2-40B4-BE49-F238E27FC236}">
                  <a16:creationId xmlns:a16="http://schemas.microsoft.com/office/drawing/2014/main" id="{9ED635DE-B28A-06C5-BD3A-82D0DCAC3228}"/>
                </a:ext>
              </a:extLst>
            </xdr:cNvPr>
            <xdr:cNvSpPr>
              <a:spLocks noChangeShapeType="1"/>
            </xdr:cNvSpPr>
          </xdr:nvSpPr>
          <xdr:spPr bwMode="auto">
            <a:xfrm>
              <a:off x="346"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02" name="Line 97">
              <a:extLst>
                <a:ext uri="{FF2B5EF4-FFF2-40B4-BE49-F238E27FC236}">
                  <a16:creationId xmlns:a16="http://schemas.microsoft.com/office/drawing/2014/main" id="{4DC68F31-18A0-0202-B3BE-3DD2E223E02A}"/>
                </a:ext>
              </a:extLst>
            </xdr:cNvPr>
            <xdr:cNvSpPr>
              <a:spLocks noChangeShapeType="1"/>
            </xdr:cNvSpPr>
          </xdr:nvSpPr>
          <xdr:spPr bwMode="auto">
            <a:xfrm>
              <a:off x="346" y="215"/>
              <a:ext cx="26"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83" name="Group 98">
            <a:extLst>
              <a:ext uri="{FF2B5EF4-FFF2-40B4-BE49-F238E27FC236}">
                <a16:creationId xmlns:a16="http://schemas.microsoft.com/office/drawing/2014/main" id="{DBE5BEDD-B82A-434A-CB76-59045CFB3963}"/>
              </a:ext>
            </a:extLst>
          </xdr:cNvPr>
          <xdr:cNvGrpSpPr>
            <a:grpSpLocks/>
          </xdr:cNvGrpSpPr>
        </xdr:nvGrpSpPr>
        <xdr:grpSpPr bwMode="auto">
          <a:xfrm>
            <a:off x="616" y="215"/>
            <a:ext cx="9" cy="2"/>
            <a:chOff x="616" y="215"/>
            <a:chExt cx="9" cy="2"/>
          </a:xfrm>
        </xdr:grpSpPr>
        <xdr:sp macro="" textlink="">
          <xdr:nvSpPr>
            <xdr:cNvPr id="99" name="Line 99">
              <a:extLst>
                <a:ext uri="{FF2B5EF4-FFF2-40B4-BE49-F238E27FC236}">
                  <a16:creationId xmlns:a16="http://schemas.microsoft.com/office/drawing/2014/main" id="{7BACCD85-981F-BD57-757A-6467EA7655F5}"/>
                </a:ext>
              </a:extLst>
            </xdr:cNvPr>
            <xdr:cNvSpPr>
              <a:spLocks noChangeShapeType="1"/>
            </xdr:cNvSpPr>
          </xdr:nvSpPr>
          <xdr:spPr bwMode="auto">
            <a:xfrm>
              <a:off x="625"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00" name="Line 100">
              <a:extLst>
                <a:ext uri="{FF2B5EF4-FFF2-40B4-BE49-F238E27FC236}">
                  <a16:creationId xmlns:a16="http://schemas.microsoft.com/office/drawing/2014/main" id="{7561ED1F-305F-2378-B11F-306F379F5C15}"/>
                </a:ext>
              </a:extLst>
            </xdr:cNvPr>
            <xdr:cNvSpPr>
              <a:spLocks noChangeShapeType="1"/>
            </xdr:cNvSpPr>
          </xdr:nvSpPr>
          <xdr:spPr bwMode="auto">
            <a:xfrm flipV="1">
              <a:off x="616" y="215"/>
              <a:ext cx="9"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84" name="Group 101">
            <a:extLst>
              <a:ext uri="{FF2B5EF4-FFF2-40B4-BE49-F238E27FC236}">
                <a16:creationId xmlns:a16="http://schemas.microsoft.com/office/drawing/2014/main" id="{F197471C-34F2-93B7-15AC-B058F2F631E6}"/>
              </a:ext>
            </a:extLst>
          </xdr:cNvPr>
          <xdr:cNvGrpSpPr>
            <a:grpSpLocks/>
          </xdr:cNvGrpSpPr>
        </xdr:nvGrpSpPr>
        <xdr:grpSpPr bwMode="auto">
          <a:xfrm>
            <a:off x="579" y="215"/>
            <a:ext cx="9" cy="2"/>
            <a:chOff x="579" y="215"/>
            <a:chExt cx="9" cy="2"/>
          </a:xfrm>
        </xdr:grpSpPr>
        <xdr:sp macro="" textlink="">
          <xdr:nvSpPr>
            <xdr:cNvPr id="97" name="Line 102">
              <a:extLst>
                <a:ext uri="{FF2B5EF4-FFF2-40B4-BE49-F238E27FC236}">
                  <a16:creationId xmlns:a16="http://schemas.microsoft.com/office/drawing/2014/main" id="{90F28EEE-6636-2781-BFAB-AEFF67534C0B}"/>
                </a:ext>
              </a:extLst>
            </xdr:cNvPr>
            <xdr:cNvSpPr>
              <a:spLocks noChangeShapeType="1"/>
            </xdr:cNvSpPr>
          </xdr:nvSpPr>
          <xdr:spPr bwMode="auto">
            <a:xfrm>
              <a:off x="579"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98" name="Line 103">
              <a:extLst>
                <a:ext uri="{FF2B5EF4-FFF2-40B4-BE49-F238E27FC236}">
                  <a16:creationId xmlns:a16="http://schemas.microsoft.com/office/drawing/2014/main" id="{ED8AC9B0-9498-17F3-5706-1E0AB6F6D597}"/>
                </a:ext>
              </a:extLst>
            </xdr:cNvPr>
            <xdr:cNvSpPr>
              <a:spLocks noChangeShapeType="1"/>
            </xdr:cNvSpPr>
          </xdr:nvSpPr>
          <xdr:spPr bwMode="auto">
            <a:xfrm flipV="1">
              <a:off x="579" y="215"/>
              <a:ext cx="9"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85" name="Group 104">
            <a:extLst>
              <a:ext uri="{FF2B5EF4-FFF2-40B4-BE49-F238E27FC236}">
                <a16:creationId xmlns:a16="http://schemas.microsoft.com/office/drawing/2014/main" id="{878E4547-A06C-8FC9-08FC-A6F9F412953C}"/>
              </a:ext>
            </a:extLst>
          </xdr:cNvPr>
          <xdr:cNvGrpSpPr>
            <a:grpSpLocks/>
          </xdr:cNvGrpSpPr>
        </xdr:nvGrpSpPr>
        <xdr:grpSpPr bwMode="auto">
          <a:xfrm>
            <a:off x="642" y="215"/>
            <a:ext cx="9" cy="2"/>
            <a:chOff x="579" y="215"/>
            <a:chExt cx="9" cy="2"/>
          </a:xfrm>
        </xdr:grpSpPr>
        <xdr:sp macro="" textlink="">
          <xdr:nvSpPr>
            <xdr:cNvPr id="95" name="Line 105">
              <a:extLst>
                <a:ext uri="{FF2B5EF4-FFF2-40B4-BE49-F238E27FC236}">
                  <a16:creationId xmlns:a16="http://schemas.microsoft.com/office/drawing/2014/main" id="{8312A8AA-9431-A2D7-D215-60D5F2F12C94}"/>
                </a:ext>
              </a:extLst>
            </xdr:cNvPr>
            <xdr:cNvSpPr>
              <a:spLocks noChangeShapeType="1"/>
            </xdr:cNvSpPr>
          </xdr:nvSpPr>
          <xdr:spPr bwMode="auto">
            <a:xfrm>
              <a:off x="579"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96" name="Line 106">
              <a:extLst>
                <a:ext uri="{FF2B5EF4-FFF2-40B4-BE49-F238E27FC236}">
                  <a16:creationId xmlns:a16="http://schemas.microsoft.com/office/drawing/2014/main" id="{F1F2E12A-7415-A783-B07F-BDB47B43F52F}"/>
                </a:ext>
              </a:extLst>
            </xdr:cNvPr>
            <xdr:cNvSpPr>
              <a:spLocks noChangeShapeType="1"/>
            </xdr:cNvSpPr>
          </xdr:nvSpPr>
          <xdr:spPr bwMode="auto">
            <a:xfrm flipV="1">
              <a:off x="579" y="215"/>
              <a:ext cx="9"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86" name="Group 107">
            <a:extLst>
              <a:ext uri="{FF2B5EF4-FFF2-40B4-BE49-F238E27FC236}">
                <a16:creationId xmlns:a16="http://schemas.microsoft.com/office/drawing/2014/main" id="{8B327A51-65FF-03D6-300D-3BF865028E53}"/>
              </a:ext>
            </a:extLst>
          </xdr:cNvPr>
          <xdr:cNvGrpSpPr>
            <a:grpSpLocks/>
          </xdr:cNvGrpSpPr>
        </xdr:nvGrpSpPr>
        <xdr:grpSpPr bwMode="auto">
          <a:xfrm>
            <a:off x="677" y="215"/>
            <a:ext cx="9" cy="2"/>
            <a:chOff x="616" y="215"/>
            <a:chExt cx="9" cy="2"/>
          </a:xfrm>
        </xdr:grpSpPr>
        <xdr:sp macro="" textlink="">
          <xdr:nvSpPr>
            <xdr:cNvPr id="93" name="Line 108">
              <a:extLst>
                <a:ext uri="{FF2B5EF4-FFF2-40B4-BE49-F238E27FC236}">
                  <a16:creationId xmlns:a16="http://schemas.microsoft.com/office/drawing/2014/main" id="{D248EE12-FA06-D01A-6CD3-9EC7BB1F9920}"/>
                </a:ext>
              </a:extLst>
            </xdr:cNvPr>
            <xdr:cNvSpPr>
              <a:spLocks noChangeShapeType="1"/>
            </xdr:cNvSpPr>
          </xdr:nvSpPr>
          <xdr:spPr bwMode="auto">
            <a:xfrm>
              <a:off x="625"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94" name="Line 109">
              <a:extLst>
                <a:ext uri="{FF2B5EF4-FFF2-40B4-BE49-F238E27FC236}">
                  <a16:creationId xmlns:a16="http://schemas.microsoft.com/office/drawing/2014/main" id="{B591A7B8-38C6-0F14-EEC9-3CA4CE1B4F81}"/>
                </a:ext>
              </a:extLst>
            </xdr:cNvPr>
            <xdr:cNvSpPr>
              <a:spLocks noChangeShapeType="1"/>
            </xdr:cNvSpPr>
          </xdr:nvSpPr>
          <xdr:spPr bwMode="auto">
            <a:xfrm flipV="1">
              <a:off x="616" y="215"/>
              <a:ext cx="9"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87" name="Group 110">
            <a:extLst>
              <a:ext uri="{FF2B5EF4-FFF2-40B4-BE49-F238E27FC236}">
                <a16:creationId xmlns:a16="http://schemas.microsoft.com/office/drawing/2014/main" id="{EE7A0B54-1685-1702-5373-DB2E5A3A65C8}"/>
              </a:ext>
            </a:extLst>
          </xdr:cNvPr>
          <xdr:cNvGrpSpPr>
            <a:grpSpLocks/>
          </xdr:cNvGrpSpPr>
        </xdr:nvGrpSpPr>
        <xdr:grpSpPr bwMode="auto">
          <a:xfrm>
            <a:off x="870" y="215"/>
            <a:ext cx="4" cy="2"/>
            <a:chOff x="870" y="215"/>
            <a:chExt cx="4" cy="2"/>
          </a:xfrm>
        </xdr:grpSpPr>
        <xdr:sp macro="" textlink="">
          <xdr:nvSpPr>
            <xdr:cNvPr id="91" name="Line 111">
              <a:extLst>
                <a:ext uri="{FF2B5EF4-FFF2-40B4-BE49-F238E27FC236}">
                  <a16:creationId xmlns:a16="http://schemas.microsoft.com/office/drawing/2014/main" id="{3F270357-47E6-188B-A19C-FACC7AB912E5}"/>
                </a:ext>
              </a:extLst>
            </xdr:cNvPr>
            <xdr:cNvSpPr>
              <a:spLocks noChangeShapeType="1"/>
            </xdr:cNvSpPr>
          </xdr:nvSpPr>
          <xdr:spPr bwMode="auto">
            <a:xfrm>
              <a:off x="874"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92" name="Line 112">
              <a:extLst>
                <a:ext uri="{FF2B5EF4-FFF2-40B4-BE49-F238E27FC236}">
                  <a16:creationId xmlns:a16="http://schemas.microsoft.com/office/drawing/2014/main" id="{0D7E1CA7-019F-5BA6-A9A7-790CDB9C5794}"/>
                </a:ext>
              </a:extLst>
            </xdr:cNvPr>
            <xdr:cNvSpPr>
              <a:spLocks noChangeShapeType="1"/>
            </xdr:cNvSpPr>
          </xdr:nvSpPr>
          <xdr:spPr bwMode="auto">
            <a:xfrm flipV="1">
              <a:off x="870" y="215"/>
              <a:ext cx="4"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88" name="Group 113">
            <a:extLst>
              <a:ext uri="{FF2B5EF4-FFF2-40B4-BE49-F238E27FC236}">
                <a16:creationId xmlns:a16="http://schemas.microsoft.com/office/drawing/2014/main" id="{AC8E716A-3532-E87C-9B53-B3D31F924131}"/>
              </a:ext>
            </a:extLst>
          </xdr:cNvPr>
          <xdr:cNvGrpSpPr>
            <a:grpSpLocks/>
          </xdr:cNvGrpSpPr>
        </xdr:nvGrpSpPr>
        <xdr:grpSpPr bwMode="auto">
          <a:xfrm>
            <a:off x="818" y="215"/>
            <a:ext cx="4" cy="2"/>
            <a:chOff x="818" y="215"/>
            <a:chExt cx="4" cy="2"/>
          </a:xfrm>
        </xdr:grpSpPr>
        <xdr:sp macro="" textlink="">
          <xdr:nvSpPr>
            <xdr:cNvPr id="89" name="Line 114">
              <a:extLst>
                <a:ext uri="{FF2B5EF4-FFF2-40B4-BE49-F238E27FC236}">
                  <a16:creationId xmlns:a16="http://schemas.microsoft.com/office/drawing/2014/main" id="{73CB5C4D-7F55-894E-A4A7-222A59BA5F83}"/>
                </a:ext>
              </a:extLst>
            </xdr:cNvPr>
            <xdr:cNvSpPr>
              <a:spLocks noChangeShapeType="1"/>
            </xdr:cNvSpPr>
          </xdr:nvSpPr>
          <xdr:spPr bwMode="auto">
            <a:xfrm>
              <a:off x="818"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90" name="Line 115">
              <a:extLst>
                <a:ext uri="{FF2B5EF4-FFF2-40B4-BE49-F238E27FC236}">
                  <a16:creationId xmlns:a16="http://schemas.microsoft.com/office/drawing/2014/main" id="{460CC05E-F6BA-9043-2FD4-58A9EA0D5FBF}"/>
                </a:ext>
              </a:extLst>
            </xdr:cNvPr>
            <xdr:cNvSpPr>
              <a:spLocks noChangeShapeType="1"/>
            </xdr:cNvSpPr>
          </xdr:nvSpPr>
          <xdr:spPr bwMode="auto">
            <a:xfrm flipV="1">
              <a:off x="818" y="215"/>
              <a:ext cx="4"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clientData/>
  </xdr:twoCellAnchor>
</xdr:wsDr>
</file>

<file path=xl/drawings/drawing14.xml><?xml version="1.0" encoding="utf-8"?>
<xdr:wsDr xmlns:xdr="http://schemas.openxmlformats.org/drawingml/2006/spreadsheetDrawing" xmlns:a="http://schemas.openxmlformats.org/drawingml/2006/main">
  <xdr:twoCellAnchor>
    <xdr:from>
      <xdr:col>5</xdr:col>
      <xdr:colOff>190500</xdr:colOff>
      <xdr:row>6</xdr:row>
      <xdr:rowOff>95250</xdr:rowOff>
    </xdr:from>
    <xdr:to>
      <xdr:col>14</xdr:col>
      <xdr:colOff>0</xdr:colOff>
      <xdr:row>6</xdr:row>
      <xdr:rowOff>114300</xdr:rowOff>
    </xdr:to>
    <xdr:grpSp>
      <xdr:nvGrpSpPr>
        <xdr:cNvPr id="2" name="Group 3">
          <a:extLst>
            <a:ext uri="{FF2B5EF4-FFF2-40B4-BE49-F238E27FC236}">
              <a16:creationId xmlns:a16="http://schemas.microsoft.com/office/drawing/2014/main" id="{426A0249-E098-46D3-8F11-7F03299C5910}"/>
            </a:ext>
          </a:extLst>
        </xdr:cNvPr>
        <xdr:cNvGrpSpPr>
          <a:grpSpLocks/>
        </xdr:cNvGrpSpPr>
      </xdr:nvGrpSpPr>
      <xdr:grpSpPr bwMode="auto">
        <a:xfrm>
          <a:off x="2466975" y="1190625"/>
          <a:ext cx="5295900" cy="19050"/>
          <a:chOff x="346" y="215"/>
          <a:chExt cx="528" cy="2"/>
        </a:xfrm>
      </xdr:grpSpPr>
      <xdr:grpSp>
        <xdr:nvGrpSpPr>
          <xdr:cNvPr id="3" name="Group 4">
            <a:extLst>
              <a:ext uri="{FF2B5EF4-FFF2-40B4-BE49-F238E27FC236}">
                <a16:creationId xmlns:a16="http://schemas.microsoft.com/office/drawing/2014/main" id="{8E2781F3-2AF8-B0C2-D154-A00779844DDD}"/>
              </a:ext>
            </a:extLst>
          </xdr:cNvPr>
          <xdr:cNvGrpSpPr>
            <a:grpSpLocks/>
          </xdr:cNvGrpSpPr>
        </xdr:nvGrpSpPr>
        <xdr:grpSpPr bwMode="auto">
          <a:xfrm>
            <a:off x="406" y="215"/>
            <a:ext cx="35" cy="2"/>
            <a:chOff x="406" y="215"/>
            <a:chExt cx="35" cy="2"/>
          </a:xfrm>
        </xdr:grpSpPr>
        <xdr:sp macro="" textlink="">
          <xdr:nvSpPr>
            <xdr:cNvPr id="37" name="Line 5">
              <a:extLst>
                <a:ext uri="{FF2B5EF4-FFF2-40B4-BE49-F238E27FC236}">
                  <a16:creationId xmlns:a16="http://schemas.microsoft.com/office/drawing/2014/main" id="{313AC366-FB82-9B2C-23CE-7223F94044C4}"/>
                </a:ext>
              </a:extLst>
            </xdr:cNvPr>
            <xdr:cNvSpPr>
              <a:spLocks noChangeShapeType="1"/>
            </xdr:cNvSpPr>
          </xdr:nvSpPr>
          <xdr:spPr bwMode="auto">
            <a:xfrm>
              <a:off x="441"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38" name="Line 6">
              <a:extLst>
                <a:ext uri="{FF2B5EF4-FFF2-40B4-BE49-F238E27FC236}">
                  <a16:creationId xmlns:a16="http://schemas.microsoft.com/office/drawing/2014/main" id="{29BA37D8-8214-4F3B-DAC4-D8B755DA0E2B}"/>
                </a:ext>
              </a:extLst>
            </xdr:cNvPr>
            <xdr:cNvSpPr>
              <a:spLocks noChangeShapeType="1"/>
            </xdr:cNvSpPr>
          </xdr:nvSpPr>
          <xdr:spPr bwMode="auto">
            <a:xfrm>
              <a:off x="406" y="215"/>
              <a:ext cx="3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4" name="Group 7">
            <a:extLst>
              <a:ext uri="{FF2B5EF4-FFF2-40B4-BE49-F238E27FC236}">
                <a16:creationId xmlns:a16="http://schemas.microsoft.com/office/drawing/2014/main" id="{D843A76B-50E9-2BD3-C2AD-CC666EB1C0EF}"/>
              </a:ext>
            </a:extLst>
          </xdr:cNvPr>
          <xdr:cNvGrpSpPr>
            <a:grpSpLocks/>
          </xdr:cNvGrpSpPr>
        </xdr:nvGrpSpPr>
        <xdr:grpSpPr bwMode="auto">
          <a:xfrm>
            <a:off x="346" y="215"/>
            <a:ext cx="26" cy="2"/>
            <a:chOff x="346" y="215"/>
            <a:chExt cx="26" cy="2"/>
          </a:xfrm>
        </xdr:grpSpPr>
        <xdr:sp macro="" textlink="">
          <xdr:nvSpPr>
            <xdr:cNvPr id="35" name="Line 8">
              <a:extLst>
                <a:ext uri="{FF2B5EF4-FFF2-40B4-BE49-F238E27FC236}">
                  <a16:creationId xmlns:a16="http://schemas.microsoft.com/office/drawing/2014/main" id="{09F581C3-9A10-2704-AD2F-23130433C0B4}"/>
                </a:ext>
              </a:extLst>
            </xdr:cNvPr>
            <xdr:cNvSpPr>
              <a:spLocks noChangeShapeType="1"/>
            </xdr:cNvSpPr>
          </xdr:nvSpPr>
          <xdr:spPr bwMode="auto">
            <a:xfrm>
              <a:off x="346"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36" name="Line 9">
              <a:extLst>
                <a:ext uri="{FF2B5EF4-FFF2-40B4-BE49-F238E27FC236}">
                  <a16:creationId xmlns:a16="http://schemas.microsoft.com/office/drawing/2014/main" id="{D60E0323-C3AC-B6BC-5A48-0B48C875FC49}"/>
                </a:ext>
              </a:extLst>
            </xdr:cNvPr>
            <xdr:cNvSpPr>
              <a:spLocks noChangeShapeType="1"/>
            </xdr:cNvSpPr>
          </xdr:nvSpPr>
          <xdr:spPr bwMode="auto">
            <a:xfrm>
              <a:off x="346" y="215"/>
              <a:ext cx="26"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5" name="Group 10">
            <a:extLst>
              <a:ext uri="{FF2B5EF4-FFF2-40B4-BE49-F238E27FC236}">
                <a16:creationId xmlns:a16="http://schemas.microsoft.com/office/drawing/2014/main" id="{947E67ED-D41E-7BA0-2C90-44613D247F6F}"/>
              </a:ext>
            </a:extLst>
          </xdr:cNvPr>
          <xdr:cNvGrpSpPr>
            <a:grpSpLocks/>
          </xdr:cNvGrpSpPr>
        </xdr:nvGrpSpPr>
        <xdr:grpSpPr bwMode="auto">
          <a:xfrm>
            <a:off x="525" y="215"/>
            <a:ext cx="35" cy="2"/>
            <a:chOff x="406" y="215"/>
            <a:chExt cx="35" cy="2"/>
          </a:xfrm>
        </xdr:grpSpPr>
        <xdr:sp macro="" textlink="">
          <xdr:nvSpPr>
            <xdr:cNvPr id="33" name="Line 11">
              <a:extLst>
                <a:ext uri="{FF2B5EF4-FFF2-40B4-BE49-F238E27FC236}">
                  <a16:creationId xmlns:a16="http://schemas.microsoft.com/office/drawing/2014/main" id="{C19B1AAD-1F8A-B5C1-FD36-D4BE2423A206}"/>
                </a:ext>
              </a:extLst>
            </xdr:cNvPr>
            <xdr:cNvSpPr>
              <a:spLocks noChangeShapeType="1"/>
            </xdr:cNvSpPr>
          </xdr:nvSpPr>
          <xdr:spPr bwMode="auto">
            <a:xfrm>
              <a:off x="441"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34" name="Line 12">
              <a:extLst>
                <a:ext uri="{FF2B5EF4-FFF2-40B4-BE49-F238E27FC236}">
                  <a16:creationId xmlns:a16="http://schemas.microsoft.com/office/drawing/2014/main" id="{AC81BEAA-48B6-8C5C-F824-49CF4FF7C101}"/>
                </a:ext>
              </a:extLst>
            </xdr:cNvPr>
            <xdr:cNvSpPr>
              <a:spLocks noChangeShapeType="1"/>
            </xdr:cNvSpPr>
          </xdr:nvSpPr>
          <xdr:spPr bwMode="auto">
            <a:xfrm>
              <a:off x="406" y="215"/>
              <a:ext cx="3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6" name="Group 13">
            <a:extLst>
              <a:ext uri="{FF2B5EF4-FFF2-40B4-BE49-F238E27FC236}">
                <a16:creationId xmlns:a16="http://schemas.microsoft.com/office/drawing/2014/main" id="{042C8165-3229-87D4-5966-2D567CB5062C}"/>
              </a:ext>
            </a:extLst>
          </xdr:cNvPr>
          <xdr:cNvGrpSpPr>
            <a:grpSpLocks/>
          </xdr:cNvGrpSpPr>
        </xdr:nvGrpSpPr>
        <xdr:grpSpPr bwMode="auto">
          <a:xfrm>
            <a:off x="470" y="215"/>
            <a:ext cx="26" cy="2"/>
            <a:chOff x="346" y="215"/>
            <a:chExt cx="26" cy="2"/>
          </a:xfrm>
        </xdr:grpSpPr>
        <xdr:sp macro="" textlink="">
          <xdr:nvSpPr>
            <xdr:cNvPr id="31" name="Line 14">
              <a:extLst>
                <a:ext uri="{FF2B5EF4-FFF2-40B4-BE49-F238E27FC236}">
                  <a16:creationId xmlns:a16="http://schemas.microsoft.com/office/drawing/2014/main" id="{B1B9F816-6B82-1638-0BB2-9AA4E05C3C8F}"/>
                </a:ext>
              </a:extLst>
            </xdr:cNvPr>
            <xdr:cNvSpPr>
              <a:spLocks noChangeShapeType="1"/>
            </xdr:cNvSpPr>
          </xdr:nvSpPr>
          <xdr:spPr bwMode="auto">
            <a:xfrm>
              <a:off x="346"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32" name="Line 15">
              <a:extLst>
                <a:ext uri="{FF2B5EF4-FFF2-40B4-BE49-F238E27FC236}">
                  <a16:creationId xmlns:a16="http://schemas.microsoft.com/office/drawing/2014/main" id="{C1C910D7-BBFE-ABD3-FD70-A743EB5094D6}"/>
                </a:ext>
              </a:extLst>
            </xdr:cNvPr>
            <xdr:cNvSpPr>
              <a:spLocks noChangeShapeType="1"/>
            </xdr:cNvSpPr>
          </xdr:nvSpPr>
          <xdr:spPr bwMode="auto">
            <a:xfrm>
              <a:off x="346" y="215"/>
              <a:ext cx="26"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7" name="Group 16">
            <a:extLst>
              <a:ext uri="{FF2B5EF4-FFF2-40B4-BE49-F238E27FC236}">
                <a16:creationId xmlns:a16="http://schemas.microsoft.com/office/drawing/2014/main" id="{0445C0AC-AA89-08A6-64D2-6682B840A94B}"/>
              </a:ext>
            </a:extLst>
          </xdr:cNvPr>
          <xdr:cNvGrpSpPr>
            <a:grpSpLocks/>
          </xdr:cNvGrpSpPr>
        </xdr:nvGrpSpPr>
        <xdr:grpSpPr bwMode="auto">
          <a:xfrm>
            <a:off x="766" y="215"/>
            <a:ext cx="35" cy="2"/>
            <a:chOff x="406" y="215"/>
            <a:chExt cx="35" cy="2"/>
          </a:xfrm>
        </xdr:grpSpPr>
        <xdr:sp macro="" textlink="">
          <xdr:nvSpPr>
            <xdr:cNvPr id="29" name="Line 17">
              <a:extLst>
                <a:ext uri="{FF2B5EF4-FFF2-40B4-BE49-F238E27FC236}">
                  <a16:creationId xmlns:a16="http://schemas.microsoft.com/office/drawing/2014/main" id="{891781E1-FC3B-EDF2-F0AD-5CC0CB9C59DE}"/>
                </a:ext>
              </a:extLst>
            </xdr:cNvPr>
            <xdr:cNvSpPr>
              <a:spLocks noChangeShapeType="1"/>
            </xdr:cNvSpPr>
          </xdr:nvSpPr>
          <xdr:spPr bwMode="auto">
            <a:xfrm>
              <a:off x="441"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30" name="Line 18">
              <a:extLst>
                <a:ext uri="{FF2B5EF4-FFF2-40B4-BE49-F238E27FC236}">
                  <a16:creationId xmlns:a16="http://schemas.microsoft.com/office/drawing/2014/main" id="{6333FC15-5654-6890-2397-DAB552F54ABD}"/>
                </a:ext>
              </a:extLst>
            </xdr:cNvPr>
            <xdr:cNvSpPr>
              <a:spLocks noChangeShapeType="1"/>
            </xdr:cNvSpPr>
          </xdr:nvSpPr>
          <xdr:spPr bwMode="auto">
            <a:xfrm>
              <a:off x="406" y="215"/>
              <a:ext cx="3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8" name="Group 19">
            <a:extLst>
              <a:ext uri="{FF2B5EF4-FFF2-40B4-BE49-F238E27FC236}">
                <a16:creationId xmlns:a16="http://schemas.microsoft.com/office/drawing/2014/main" id="{2D0CE2A9-46C0-99FC-C56A-F07758C016FA}"/>
              </a:ext>
            </a:extLst>
          </xdr:cNvPr>
          <xdr:cNvGrpSpPr>
            <a:grpSpLocks/>
          </xdr:cNvGrpSpPr>
        </xdr:nvGrpSpPr>
        <xdr:grpSpPr bwMode="auto">
          <a:xfrm>
            <a:off x="718" y="215"/>
            <a:ext cx="26" cy="2"/>
            <a:chOff x="346" y="215"/>
            <a:chExt cx="26" cy="2"/>
          </a:xfrm>
        </xdr:grpSpPr>
        <xdr:sp macro="" textlink="">
          <xdr:nvSpPr>
            <xdr:cNvPr id="27" name="Line 20">
              <a:extLst>
                <a:ext uri="{FF2B5EF4-FFF2-40B4-BE49-F238E27FC236}">
                  <a16:creationId xmlns:a16="http://schemas.microsoft.com/office/drawing/2014/main" id="{5A3DB393-D55B-1AC0-33F7-8FE07AAD698E}"/>
                </a:ext>
              </a:extLst>
            </xdr:cNvPr>
            <xdr:cNvSpPr>
              <a:spLocks noChangeShapeType="1"/>
            </xdr:cNvSpPr>
          </xdr:nvSpPr>
          <xdr:spPr bwMode="auto">
            <a:xfrm>
              <a:off x="346"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28" name="Line 21">
              <a:extLst>
                <a:ext uri="{FF2B5EF4-FFF2-40B4-BE49-F238E27FC236}">
                  <a16:creationId xmlns:a16="http://schemas.microsoft.com/office/drawing/2014/main" id="{B10CED96-4AAD-44F1-B623-282137017F72}"/>
                </a:ext>
              </a:extLst>
            </xdr:cNvPr>
            <xdr:cNvSpPr>
              <a:spLocks noChangeShapeType="1"/>
            </xdr:cNvSpPr>
          </xdr:nvSpPr>
          <xdr:spPr bwMode="auto">
            <a:xfrm>
              <a:off x="346" y="215"/>
              <a:ext cx="26"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9" name="Group 22">
            <a:extLst>
              <a:ext uri="{FF2B5EF4-FFF2-40B4-BE49-F238E27FC236}">
                <a16:creationId xmlns:a16="http://schemas.microsoft.com/office/drawing/2014/main" id="{B7919484-7B22-20C4-3120-F1CFC07162AC}"/>
              </a:ext>
            </a:extLst>
          </xdr:cNvPr>
          <xdr:cNvGrpSpPr>
            <a:grpSpLocks/>
          </xdr:cNvGrpSpPr>
        </xdr:nvGrpSpPr>
        <xdr:grpSpPr bwMode="auto">
          <a:xfrm>
            <a:off x="616" y="215"/>
            <a:ext cx="9" cy="2"/>
            <a:chOff x="616" y="215"/>
            <a:chExt cx="9" cy="2"/>
          </a:xfrm>
        </xdr:grpSpPr>
        <xdr:sp macro="" textlink="">
          <xdr:nvSpPr>
            <xdr:cNvPr id="25" name="Line 23">
              <a:extLst>
                <a:ext uri="{FF2B5EF4-FFF2-40B4-BE49-F238E27FC236}">
                  <a16:creationId xmlns:a16="http://schemas.microsoft.com/office/drawing/2014/main" id="{C719F04B-7883-0344-AB1D-8CF389FBE475}"/>
                </a:ext>
              </a:extLst>
            </xdr:cNvPr>
            <xdr:cNvSpPr>
              <a:spLocks noChangeShapeType="1"/>
            </xdr:cNvSpPr>
          </xdr:nvSpPr>
          <xdr:spPr bwMode="auto">
            <a:xfrm>
              <a:off x="625"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26" name="Line 24">
              <a:extLst>
                <a:ext uri="{FF2B5EF4-FFF2-40B4-BE49-F238E27FC236}">
                  <a16:creationId xmlns:a16="http://schemas.microsoft.com/office/drawing/2014/main" id="{9E72CF30-97DE-0B58-9440-603A45E31AC4}"/>
                </a:ext>
              </a:extLst>
            </xdr:cNvPr>
            <xdr:cNvSpPr>
              <a:spLocks noChangeShapeType="1"/>
            </xdr:cNvSpPr>
          </xdr:nvSpPr>
          <xdr:spPr bwMode="auto">
            <a:xfrm flipV="1">
              <a:off x="616" y="215"/>
              <a:ext cx="9"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10" name="Group 25">
            <a:extLst>
              <a:ext uri="{FF2B5EF4-FFF2-40B4-BE49-F238E27FC236}">
                <a16:creationId xmlns:a16="http://schemas.microsoft.com/office/drawing/2014/main" id="{767CE44B-0CEC-EE3C-CE30-5A953BDCF72A}"/>
              </a:ext>
            </a:extLst>
          </xdr:cNvPr>
          <xdr:cNvGrpSpPr>
            <a:grpSpLocks/>
          </xdr:cNvGrpSpPr>
        </xdr:nvGrpSpPr>
        <xdr:grpSpPr bwMode="auto">
          <a:xfrm>
            <a:off x="579" y="215"/>
            <a:ext cx="9" cy="2"/>
            <a:chOff x="579" y="215"/>
            <a:chExt cx="9" cy="2"/>
          </a:xfrm>
        </xdr:grpSpPr>
        <xdr:sp macro="" textlink="">
          <xdr:nvSpPr>
            <xdr:cNvPr id="23" name="Line 26">
              <a:extLst>
                <a:ext uri="{FF2B5EF4-FFF2-40B4-BE49-F238E27FC236}">
                  <a16:creationId xmlns:a16="http://schemas.microsoft.com/office/drawing/2014/main" id="{DFCFC819-70B6-DD82-8ABF-232102530BA3}"/>
                </a:ext>
              </a:extLst>
            </xdr:cNvPr>
            <xdr:cNvSpPr>
              <a:spLocks noChangeShapeType="1"/>
            </xdr:cNvSpPr>
          </xdr:nvSpPr>
          <xdr:spPr bwMode="auto">
            <a:xfrm>
              <a:off x="579"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24" name="Line 27">
              <a:extLst>
                <a:ext uri="{FF2B5EF4-FFF2-40B4-BE49-F238E27FC236}">
                  <a16:creationId xmlns:a16="http://schemas.microsoft.com/office/drawing/2014/main" id="{F5A42AC8-D15E-3D32-4938-F485566AE755}"/>
                </a:ext>
              </a:extLst>
            </xdr:cNvPr>
            <xdr:cNvSpPr>
              <a:spLocks noChangeShapeType="1"/>
            </xdr:cNvSpPr>
          </xdr:nvSpPr>
          <xdr:spPr bwMode="auto">
            <a:xfrm flipV="1">
              <a:off x="579" y="215"/>
              <a:ext cx="9"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11" name="Group 28">
            <a:extLst>
              <a:ext uri="{FF2B5EF4-FFF2-40B4-BE49-F238E27FC236}">
                <a16:creationId xmlns:a16="http://schemas.microsoft.com/office/drawing/2014/main" id="{E7E548C7-0AF3-78FD-3918-471E7E140B88}"/>
              </a:ext>
            </a:extLst>
          </xdr:cNvPr>
          <xdr:cNvGrpSpPr>
            <a:grpSpLocks/>
          </xdr:cNvGrpSpPr>
        </xdr:nvGrpSpPr>
        <xdr:grpSpPr bwMode="auto">
          <a:xfrm>
            <a:off x="642" y="215"/>
            <a:ext cx="9" cy="2"/>
            <a:chOff x="579" y="215"/>
            <a:chExt cx="9" cy="2"/>
          </a:xfrm>
        </xdr:grpSpPr>
        <xdr:sp macro="" textlink="">
          <xdr:nvSpPr>
            <xdr:cNvPr id="21" name="Line 29">
              <a:extLst>
                <a:ext uri="{FF2B5EF4-FFF2-40B4-BE49-F238E27FC236}">
                  <a16:creationId xmlns:a16="http://schemas.microsoft.com/office/drawing/2014/main" id="{4DED8A1C-4CC9-36B9-2C7E-72720650AB58}"/>
                </a:ext>
              </a:extLst>
            </xdr:cNvPr>
            <xdr:cNvSpPr>
              <a:spLocks noChangeShapeType="1"/>
            </xdr:cNvSpPr>
          </xdr:nvSpPr>
          <xdr:spPr bwMode="auto">
            <a:xfrm>
              <a:off x="579"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22" name="Line 30">
              <a:extLst>
                <a:ext uri="{FF2B5EF4-FFF2-40B4-BE49-F238E27FC236}">
                  <a16:creationId xmlns:a16="http://schemas.microsoft.com/office/drawing/2014/main" id="{361B8522-9E65-F4AB-0B45-FB0DFB407641}"/>
                </a:ext>
              </a:extLst>
            </xdr:cNvPr>
            <xdr:cNvSpPr>
              <a:spLocks noChangeShapeType="1"/>
            </xdr:cNvSpPr>
          </xdr:nvSpPr>
          <xdr:spPr bwMode="auto">
            <a:xfrm flipV="1">
              <a:off x="579" y="215"/>
              <a:ext cx="9"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12" name="Group 31">
            <a:extLst>
              <a:ext uri="{FF2B5EF4-FFF2-40B4-BE49-F238E27FC236}">
                <a16:creationId xmlns:a16="http://schemas.microsoft.com/office/drawing/2014/main" id="{E545C238-4F50-5F6E-C4F3-EA11A40E1CEC}"/>
              </a:ext>
            </a:extLst>
          </xdr:cNvPr>
          <xdr:cNvGrpSpPr>
            <a:grpSpLocks/>
          </xdr:cNvGrpSpPr>
        </xdr:nvGrpSpPr>
        <xdr:grpSpPr bwMode="auto">
          <a:xfrm>
            <a:off x="677" y="215"/>
            <a:ext cx="9" cy="2"/>
            <a:chOff x="616" y="215"/>
            <a:chExt cx="9" cy="2"/>
          </a:xfrm>
        </xdr:grpSpPr>
        <xdr:sp macro="" textlink="">
          <xdr:nvSpPr>
            <xdr:cNvPr id="19" name="Line 32">
              <a:extLst>
                <a:ext uri="{FF2B5EF4-FFF2-40B4-BE49-F238E27FC236}">
                  <a16:creationId xmlns:a16="http://schemas.microsoft.com/office/drawing/2014/main" id="{0D80C932-CBD2-6075-7F78-F2526992F0C8}"/>
                </a:ext>
              </a:extLst>
            </xdr:cNvPr>
            <xdr:cNvSpPr>
              <a:spLocks noChangeShapeType="1"/>
            </xdr:cNvSpPr>
          </xdr:nvSpPr>
          <xdr:spPr bwMode="auto">
            <a:xfrm>
              <a:off x="625"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20" name="Line 33">
              <a:extLst>
                <a:ext uri="{FF2B5EF4-FFF2-40B4-BE49-F238E27FC236}">
                  <a16:creationId xmlns:a16="http://schemas.microsoft.com/office/drawing/2014/main" id="{7E135EC6-F6C5-1F38-759D-F5F307EF0CBB}"/>
                </a:ext>
              </a:extLst>
            </xdr:cNvPr>
            <xdr:cNvSpPr>
              <a:spLocks noChangeShapeType="1"/>
            </xdr:cNvSpPr>
          </xdr:nvSpPr>
          <xdr:spPr bwMode="auto">
            <a:xfrm flipV="1">
              <a:off x="616" y="215"/>
              <a:ext cx="9"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13" name="Group 34">
            <a:extLst>
              <a:ext uri="{FF2B5EF4-FFF2-40B4-BE49-F238E27FC236}">
                <a16:creationId xmlns:a16="http://schemas.microsoft.com/office/drawing/2014/main" id="{E32C1754-8FF5-CA29-05B0-2BE6413F7590}"/>
              </a:ext>
            </a:extLst>
          </xdr:cNvPr>
          <xdr:cNvGrpSpPr>
            <a:grpSpLocks/>
          </xdr:cNvGrpSpPr>
        </xdr:nvGrpSpPr>
        <xdr:grpSpPr bwMode="auto">
          <a:xfrm>
            <a:off x="870" y="215"/>
            <a:ext cx="4" cy="2"/>
            <a:chOff x="870" y="215"/>
            <a:chExt cx="4" cy="2"/>
          </a:xfrm>
        </xdr:grpSpPr>
        <xdr:sp macro="" textlink="">
          <xdr:nvSpPr>
            <xdr:cNvPr id="17" name="Line 35">
              <a:extLst>
                <a:ext uri="{FF2B5EF4-FFF2-40B4-BE49-F238E27FC236}">
                  <a16:creationId xmlns:a16="http://schemas.microsoft.com/office/drawing/2014/main" id="{7D3E0D21-02A4-9781-AD2C-EEE801C7250D}"/>
                </a:ext>
              </a:extLst>
            </xdr:cNvPr>
            <xdr:cNvSpPr>
              <a:spLocks noChangeShapeType="1"/>
            </xdr:cNvSpPr>
          </xdr:nvSpPr>
          <xdr:spPr bwMode="auto">
            <a:xfrm>
              <a:off x="874"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8" name="Line 36">
              <a:extLst>
                <a:ext uri="{FF2B5EF4-FFF2-40B4-BE49-F238E27FC236}">
                  <a16:creationId xmlns:a16="http://schemas.microsoft.com/office/drawing/2014/main" id="{67E3FEAE-465F-E618-7C4D-F6410A97FC73}"/>
                </a:ext>
              </a:extLst>
            </xdr:cNvPr>
            <xdr:cNvSpPr>
              <a:spLocks noChangeShapeType="1"/>
            </xdr:cNvSpPr>
          </xdr:nvSpPr>
          <xdr:spPr bwMode="auto">
            <a:xfrm flipV="1">
              <a:off x="870" y="215"/>
              <a:ext cx="4"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nvGrpSpPr>
          <xdr:cNvPr id="14" name="Group 37">
            <a:extLst>
              <a:ext uri="{FF2B5EF4-FFF2-40B4-BE49-F238E27FC236}">
                <a16:creationId xmlns:a16="http://schemas.microsoft.com/office/drawing/2014/main" id="{23DA75D2-F3D5-A7F9-3CCA-67369AD9C24E}"/>
              </a:ext>
            </a:extLst>
          </xdr:cNvPr>
          <xdr:cNvGrpSpPr>
            <a:grpSpLocks/>
          </xdr:cNvGrpSpPr>
        </xdr:nvGrpSpPr>
        <xdr:grpSpPr bwMode="auto">
          <a:xfrm>
            <a:off x="818" y="215"/>
            <a:ext cx="4" cy="2"/>
            <a:chOff x="818" y="215"/>
            <a:chExt cx="4" cy="2"/>
          </a:xfrm>
        </xdr:grpSpPr>
        <xdr:sp macro="" textlink="">
          <xdr:nvSpPr>
            <xdr:cNvPr id="15" name="Line 38">
              <a:extLst>
                <a:ext uri="{FF2B5EF4-FFF2-40B4-BE49-F238E27FC236}">
                  <a16:creationId xmlns:a16="http://schemas.microsoft.com/office/drawing/2014/main" id="{ECFACA9A-7D48-862E-B969-53B29D6FDA08}"/>
                </a:ext>
              </a:extLst>
            </xdr:cNvPr>
            <xdr:cNvSpPr>
              <a:spLocks noChangeShapeType="1"/>
            </xdr:cNvSpPr>
          </xdr:nvSpPr>
          <xdr:spPr bwMode="auto">
            <a:xfrm>
              <a:off x="818" y="215"/>
              <a:ext cx="0" cy="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sp macro="" textlink="">
          <xdr:nvSpPr>
            <xdr:cNvPr id="16" name="Line 39">
              <a:extLst>
                <a:ext uri="{FF2B5EF4-FFF2-40B4-BE49-F238E27FC236}">
                  <a16:creationId xmlns:a16="http://schemas.microsoft.com/office/drawing/2014/main" id="{51BED451-21B1-28A4-2BCB-A5624CF30282}"/>
                </a:ext>
              </a:extLst>
            </xdr:cNvPr>
            <xdr:cNvSpPr>
              <a:spLocks noChangeShapeType="1"/>
            </xdr:cNvSpPr>
          </xdr:nvSpPr>
          <xdr:spPr bwMode="auto">
            <a:xfrm flipV="1">
              <a:off x="818" y="215"/>
              <a:ext cx="4"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grpSp>
    </xdr:grp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6</xdr:row>
      <xdr:rowOff>0</xdr:rowOff>
    </xdr:from>
    <xdr:to>
      <xdr:col>1</xdr:col>
      <xdr:colOff>123825</xdr:colOff>
      <xdr:row>7</xdr:row>
      <xdr:rowOff>28575</xdr:rowOff>
    </xdr:to>
    <xdr:sp macro="" textlink="">
      <xdr:nvSpPr>
        <xdr:cNvPr id="76098" name="Text Box 1">
          <a:extLst>
            <a:ext uri="{FF2B5EF4-FFF2-40B4-BE49-F238E27FC236}">
              <a16:creationId xmlns:a16="http://schemas.microsoft.com/office/drawing/2014/main" id="{00000000-0008-0000-1500-000042290100}"/>
            </a:ext>
          </a:extLst>
        </xdr:cNvPr>
        <xdr:cNvSpPr txBox="1">
          <a:spLocks noChangeArrowheads="1"/>
        </xdr:cNvSpPr>
      </xdr:nvSpPr>
      <xdr:spPr bwMode="auto">
        <a:xfrm>
          <a:off x="123825" y="847725"/>
          <a:ext cx="1238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6</xdr:row>
      <xdr:rowOff>0</xdr:rowOff>
    </xdr:from>
    <xdr:to>
      <xdr:col>1</xdr:col>
      <xdr:colOff>85725</xdr:colOff>
      <xdr:row>7</xdr:row>
      <xdr:rowOff>47625</xdr:rowOff>
    </xdr:to>
    <xdr:sp macro="" textlink="">
      <xdr:nvSpPr>
        <xdr:cNvPr id="76099" name="Text Box 2">
          <a:extLst>
            <a:ext uri="{FF2B5EF4-FFF2-40B4-BE49-F238E27FC236}">
              <a16:creationId xmlns:a16="http://schemas.microsoft.com/office/drawing/2014/main" id="{00000000-0008-0000-1500-000043290100}"/>
            </a:ext>
          </a:extLst>
        </xdr:cNvPr>
        <xdr:cNvSpPr txBox="1">
          <a:spLocks noChangeArrowheads="1"/>
        </xdr:cNvSpPr>
      </xdr:nvSpPr>
      <xdr:spPr bwMode="auto">
        <a:xfrm>
          <a:off x="123825" y="847725"/>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6</xdr:row>
      <xdr:rowOff>0</xdr:rowOff>
    </xdr:from>
    <xdr:to>
      <xdr:col>1</xdr:col>
      <xdr:colOff>85725</xdr:colOff>
      <xdr:row>7</xdr:row>
      <xdr:rowOff>47625</xdr:rowOff>
    </xdr:to>
    <xdr:sp macro="" textlink="">
      <xdr:nvSpPr>
        <xdr:cNvPr id="76100" name="Text Box 3">
          <a:extLst>
            <a:ext uri="{FF2B5EF4-FFF2-40B4-BE49-F238E27FC236}">
              <a16:creationId xmlns:a16="http://schemas.microsoft.com/office/drawing/2014/main" id="{00000000-0008-0000-1500-000044290100}"/>
            </a:ext>
          </a:extLst>
        </xdr:cNvPr>
        <xdr:cNvSpPr txBox="1">
          <a:spLocks noChangeArrowheads="1"/>
        </xdr:cNvSpPr>
      </xdr:nvSpPr>
      <xdr:spPr bwMode="auto">
        <a:xfrm>
          <a:off x="123825" y="847725"/>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6</xdr:row>
      <xdr:rowOff>0</xdr:rowOff>
    </xdr:from>
    <xdr:to>
      <xdr:col>1</xdr:col>
      <xdr:colOff>85725</xdr:colOff>
      <xdr:row>7</xdr:row>
      <xdr:rowOff>47625</xdr:rowOff>
    </xdr:to>
    <xdr:sp macro="" textlink="">
      <xdr:nvSpPr>
        <xdr:cNvPr id="76101" name="Text Box 4">
          <a:extLst>
            <a:ext uri="{FF2B5EF4-FFF2-40B4-BE49-F238E27FC236}">
              <a16:creationId xmlns:a16="http://schemas.microsoft.com/office/drawing/2014/main" id="{00000000-0008-0000-1500-000045290100}"/>
            </a:ext>
          </a:extLst>
        </xdr:cNvPr>
        <xdr:cNvSpPr txBox="1">
          <a:spLocks noChangeArrowheads="1"/>
        </xdr:cNvSpPr>
      </xdr:nvSpPr>
      <xdr:spPr bwMode="auto">
        <a:xfrm>
          <a:off x="123825" y="847725"/>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6</xdr:row>
      <xdr:rowOff>0</xdr:rowOff>
    </xdr:from>
    <xdr:to>
      <xdr:col>1</xdr:col>
      <xdr:colOff>85725</xdr:colOff>
      <xdr:row>7</xdr:row>
      <xdr:rowOff>47625</xdr:rowOff>
    </xdr:to>
    <xdr:sp macro="" textlink="">
      <xdr:nvSpPr>
        <xdr:cNvPr id="76102" name="Text Box 5">
          <a:extLst>
            <a:ext uri="{FF2B5EF4-FFF2-40B4-BE49-F238E27FC236}">
              <a16:creationId xmlns:a16="http://schemas.microsoft.com/office/drawing/2014/main" id="{00000000-0008-0000-1500-000046290100}"/>
            </a:ext>
          </a:extLst>
        </xdr:cNvPr>
        <xdr:cNvSpPr txBox="1">
          <a:spLocks noChangeArrowheads="1"/>
        </xdr:cNvSpPr>
      </xdr:nvSpPr>
      <xdr:spPr bwMode="auto">
        <a:xfrm>
          <a:off x="123825" y="847725"/>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6</xdr:row>
      <xdr:rowOff>0</xdr:rowOff>
    </xdr:from>
    <xdr:to>
      <xdr:col>1</xdr:col>
      <xdr:colOff>123825</xdr:colOff>
      <xdr:row>7</xdr:row>
      <xdr:rowOff>28575</xdr:rowOff>
    </xdr:to>
    <xdr:sp macro="" textlink="">
      <xdr:nvSpPr>
        <xdr:cNvPr id="76103" name="Text Box 6">
          <a:extLst>
            <a:ext uri="{FF2B5EF4-FFF2-40B4-BE49-F238E27FC236}">
              <a16:creationId xmlns:a16="http://schemas.microsoft.com/office/drawing/2014/main" id="{00000000-0008-0000-1500-000047290100}"/>
            </a:ext>
          </a:extLst>
        </xdr:cNvPr>
        <xdr:cNvSpPr txBox="1">
          <a:spLocks noChangeArrowheads="1"/>
        </xdr:cNvSpPr>
      </xdr:nvSpPr>
      <xdr:spPr bwMode="auto">
        <a:xfrm>
          <a:off x="123825" y="847725"/>
          <a:ext cx="1238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6</xdr:row>
      <xdr:rowOff>0</xdr:rowOff>
    </xdr:from>
    <xdr:to>
      <xdr:col>1</xdr:col>
      <xdr:colOff>85725</xdr:colOff>
      <xdr:row>7</xdr:row>
      <xdr:rowOff>47625</xdr:rowOff>
    </xdr:to>
    <xdr:sp macro="" textlink="">
      <xdr:nvSpPr>
        <xdr:cNvPr id="76104" name="Text Box 7">
          <a:extLst>
            <a:ext uri="{FF2B5EF4-FFF2-40B4-BE49-F238E27FC236}">
              <a16:creationId xmlns:a16="http://schemas.microsoft.com/office/drawing/2014/main" id="{00000000-0008-0000-1500-000048290100}"/>
            </a:ext>
          </a:extLst>
        </xdr:cNvPr>
        <xdr:cNvSpPr txBox="1">
          <a:spLocks noChangeArrowheads="1"/>
        </xdr:cNvSpPr>
      </xdr:nvSpPr>
      <xdr:spPr bwMode="auto">
        <a:xfrm>
          <a:off x="123825" y="847725"/>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6</xdr:row>
      <xdr:rowOff>0</xdr:rowOff>
    </xdr:from>
    <xdr:to>
      <xdr:col>1</xdr:col>
      <xdr:colOff>85725</xdr:colOff>
      <xdr:row>7</xdr:row>
      <xdr:rowOff>47625</xdr:rowOff>
    </xdr:to>
    <xdr:sp macro="" textlink="">
      <xdr:nvSpPr>
        <xdr:cNvPr id="76105" name="Text Box 8">
          <a:extLst>
            <a:ext uri="{FF2B5EF4-FFF2-40B4-BE49-F238E27FC236}">
              <a16:creationId xmlns:a16="http://schemas.microsoft.com/office/drawing/2014/main" id="{00000000-0008-0000-1500-000049290100}"/>
            </a:ext>
          </a:extLst>
        </xdr:cNvPr>
        <xdr:cNvSpPr txBox="1">
          <a:spLocks noChangeArrowheads="1"/>
        </xdr:cNvSpPr>
      </xdr:nvSpPr>
      <xdr:spPr bwMode="auto">
        <a:xfrm>
          <a:off x="123825" y="847725"/>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6</xdr:row>
      <xdr:rowOff>0</xdr:rowOff>
    </xdr:from>
    <xdr:to>
      <xdr:col>1</xdr:col>
      <xdr:colOff>85725</xdr:colOff>
      <xdr:row>7</xdr:row>
      <xdr:rowOff>47625</xdr:rowOff>
    </xdr:to>
    <xdr:sp macro="" textlink="">
      <xdr:nvSpPr>
        <xdr:cNvPr id="76106" name="Text Box 9">
          <a:extLst>
            <a:ext uri="{FF2B5EF4-FFF2-40B4-BE49-F238E27FC236}">
              <a16:creationId xmlns:a16="http://schemas.microsoft.com/office/drawing/2014/main" id="{00000000-0008-0000-1500-00004A290100}"/>
            </a:ext>
          </a:extLst>
        </xdr:cNvPr>
        <xdr:cNvSpPr txBox="1">
          <a:spLocks noChangeArrowheads="1"/>
        </xdr:cNvSpPr>
      </xdr:nvSpPr>
      <xdr:spPr bwMode="auto">
        <a:xfrm>
          <a:off x="123825" y="847725"/>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6</xdr:row>
      <xdr:rowOff>0</xdr:rowOff>
    </xdr:from>
    <xdr:to>
      <xdr:col>1</xdr:col>
      <xdr:colOff>85725</xdr:colOff>
      <xdr:row>7</xdr:row>
      <xdr:rowOff>47625</xdr:rowOff>
    </xdr:to>
    <xdr:sp macro="" textlink="">
      <xdr:nvSpPr>
        <xdr:cNvPr id="76107" name="Text Box 10">
          <a:extLst>
            <a:ext uri="{FF2B5EF4-FFF2-40B4-BE49-F238E27FC236}">
              <a16:creationId xmlns:a16="http://schemas.microsoft.com/office/drawing/2014/main" id="{00000000-0008-0000-1500-00004B290100}"/>
            </a:ext>
          </a:extLst>
        </xdr:cNvPr>
        <xdr:cNvSpPr txBox="1">
          <a:spLocks noChangeArrowheads="1"/>
        </xdr:cNvSpPr>
      </xdr:nvSpPr>
      <xdr:spPr bwMode="auto">
        <a:xfrm>
          <a:off x="123825" y="847725"/>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6</xdr:row>
      <xdr:rowOff>0</xdr:rowOff>
    </xdr:from>
    <xdr:to>
      <xdr:col>1</xdr:col>
      <xdr:colOff>123825</xdr:colOff>
      <xdr:row>7</xdr:row>
      <xdr:rowOff>28575</xdr:rowOff>
    </xdr:to>
    <xdr:sp macro="" textlink="">
      <xdr:nvSpPr>
        <xdr:cNvPr id="76108" name="Text Box 11">
          <a:extLst>
            <a:ext uri="{FF2B5EF4-FFF2-40B4-BE49-F238E27FC236}">
              <a16:creationId xmlns:a16="http://schemas.microsoft.com/office/drawing/2014/main" id="{00000000-0008-0000-1500-00004C290100}"/>
            </a:ext>
          </a:extLst>
        </xdr:cNvPr>
        <xdr:cNvSpPr txBox="1">
          <a:spLocks noChangeArrowheads="1"/>
        </xdr:cNvSpPr>
      </xdr:nvSpPr>
      <xdr:spPr bwMode="auto">
        <a:xfrm>
          <a:off x="123825" y="847725"/>
          <a:ext cx="1238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6</xdr:row>
      <xdr:rowOff>0</xdr:rowOff>
    </xdr:from>
    <xdr:to>
      <xdr:col>1</xdr:col>
      <xdr:colOff>85725</xdr:colOff>
      <xdr:row>7</xdr:row>
      <xdr:rowOff>47625</xdr:rowOff>
    </xdr:to>
    <xdr:sp macro="" textlink="">
      <xdr:nvSpPr>
        <xdr:cNvPr id="76109" name="Text Box 12">
          <a:extLst>
            <a:ext uri="{FF2B5EF4-FFF2-40B4-BE49-F238E27FC236}">
              <a16:creationId xmlns:a16="http://schemas.microsoft.com/office/drawing/2014/main" id="{00000000-0008-0000-1500-00004D290100}"/>
            </a:ext>
          </a:extLst>
        </xdr:cNvPr>
        <xdr:cNvSpPr txBox="1">
          <a:spLocks noChangeArrowheads="1"/>
        </xdr:cNvSpPr>
      </xdr:nvSpPr>
      <xdr:spPr bwMode="auto">
        <a:xfrm>
          <a:off x="123825" y="847725"/>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6</xdr:row>
      <xdr:rowOff>0</xdr:rowOff>
    </xdr:from>
    <xdr:to>
      <xdr:col>1</xdr:col>
      <xdr:colOff>85725</xdr:colOff>
      <xdr:row>7</xdr:row>
      <xdr:rowOff>47625</xdr:rowOff>
    </xdr:to>
    <xdr:sp macro="" textlink="">
      <xdr:nvSpPr>
        <xdr:cNvPr id="76110" name="Text Box 13">
          <a:extLst>
            <a:ext uri="{FF2B5EF4-FFF2-40B4-BE49-F238E27FC236}">
              <a16:creationId xmlns:a16="http://schemas.microsoft.com/office/drawing/2014/main" id="{00000000-0008-0000-1500-00004E290100}"/>
            </a:ext>
          </a:extLst>
        </xdr:cNvPr>
        <xdr:cNvSpPr txBox="1">
          <a:spLocks noChangeArrowheads="1"/>
        </xdr:cNvSpPr>
      </xdr:nvSpPr>
      <xdr:spPr bwMode="auto">
        <a:xfrm>
          <a:off x="123825" y="847725"/>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6</xdr:row>
      <xdr:rowOff>0</xdr:rowOff>
    </xdr:from>
    <xdr:to>
      <xdr:col>1</xdr:col>
      <xdr:colOff>85725</xdr:colOff>
      <xdr:row>7</xdr:row>
      <xdr:rowOff>47625</xdr:rowOff>
    </xdr:to>
    <xdr:sp macro="" textlink="">
      <xdr:nvSpPr>
        <xdr:cNvPr id="76111" name="Text Box 14">
          <a:extLst>
            <a:ext uri="{FF2B5EF4-FFF2-40B4-BE49-F238E27FC236}">
              <a16:creationId xmlns:a16="http://schemas.microsoft.com/office/drawing/2014/main" id="{00000000-0008-0000-1500-00004F290100}"/>
            </a:ext>
          </a:extLst>
        </xdr:cNvPr>
        <xdr:cNvSpPr txBox="1">
          <a:spLocks noChangeArrowheads="1"/>
        </xdr:cNvSpPr>
      </xdr:nvSpPr>
      <xdr:spPr bwMode="auto">
        <a:xfrm>
          <a:off x="123825" y="847725"/>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6</xdr:row>
      <xdr:rowOff>0</xdr:rowOff>
    </xdr:from>
    <xdr:to>
      <xdr:col>1</xdr:col>
      <xdr:colOff>85725</xdr:colOff>
      <xdr:row>7</xdr:row>
      <xdr:rowOff>47625</xdr:rowOff>
    </xdr:to>
    <xdr:sp macro="" textlink="">
      <xdr:nvSpPr>
        <xdr:cNvPr id="76112" name="Text Box 15">
          <a:extLst>
            <a:ext uri="{FF2B5EF4-FFF2-40B4-BE49-F238E27FC236}">
              <a16:creationId xmlns:a16="http://schemas.microsoft.com/office/drawing/2014/main" id="{00000000-0008-0000-1500-000050290100}"/>
            </a:ext>
          </a:extLst>
        </xdr:cNvPr>
        <xdr:cNvSpPr txBox="1">
          <a:spLocks noChangeArrowheads="1"/>
        </xdr:cNvSpPr>
      </xdr:nvSpPr>
      <xdr:spPr bwMode="auto">
        <a:xfrm>
          <a:off x="123825" y="847725"/>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6</xdr:row>
      <xdr:rowOff>0</xdr:rowOff>
    </xdr:from>
    <xdr:to>
      <xdr:col>1</xdr:col>
      <xdr:colOff>123825</xdr:colOff>
      <xdr:row>7</xdr:row>
      <xdr:rowOff>28575</xdr:rowOff>
    </xdr:to>
    <xdr:sp macro="" textlink="">
      <xdr:nvSpPr>
        <xdr:cNvPr id="76113" name="Text Box 16">
          <a:extLst>
            <a:ext uri="{FF2B5EF4-FFF2-40B4-BE49-F238E27FC236}">
              <a16:creationId xmlns:a16="http://schemas.microsoft.com/office/drawing/2014/main" id="{00000000-0008-0000-1500-000051290100}"/>
            </a:ext>
          </a:extLst>
        </xdr:cNvPr>
        <xdr:cNvSpPr txBox="1">
          <a:spLocks noChangeArrowheads="1"/>
        </xdr:cNvSpPr>
      </xdr:nvSpPr>
      <xdr:spPr bwMode="auto">
        <a:xfrm>
          <a:off x="123825" y="847725"/>
          <a:ext cx="1238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6</xdr:row>
      <xdr:rowOff>0</xdr:rowOff>
    </xdr:from>
    <xdr:to>
      <xdr:col>1</xdr:col>
      <xdr:colOff>85725</xdr:colOff>
      <xdr:row>7</xdr:row>
      <xdr:rowOff>47625</xdr:rowOff>
    </xdr:to>
    <xdr:sp macro="" textlink="">
      <xdr:nvSpPr>
        <xdr:cNvPr id="76114" name="Text Box 17">
          <a:extLst>
            <a:ext uri="{FF2B5EF4-FFF2-40B4-BE49-F238E27FC236}">
              <a16:creationId xmlns:a16="http://schemas.microsoft.com/office/drawing/2014/main" id="{00000000-0008-0000-1500-000052290100}"/>
            </a:ext>
          </a:extLst>
        </xdr:cNvPr>
        <xdr:cNvSpPr txBox="1">
          <a:spLocks noChangeArrowheads="1"/>
        </xdr:cNvSpPr>
      </xdr:nvSpPr>
      <xdr:spPr bwMode="auto">
        <a:xfrm>
          <a:off x="123825" y="847725"/>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6</xdr:row>
      <xdr:rowOff>0</xdr:rowOff>
    </xdr:from>
    <xdr:to>
      <xdr:col>1</xdr:col>
      <xdr:colOff>85725</xdr:colOff>
      <xdr:row>7</xdr:row>
      <xdr:rowOff>47625</xdr:rowOff>
    </xdr:to>
    <xdr:sp macro="" textlink="">
      <xdr:nvSpPr>
        <xdr:cNvPr id="76115" name="Text Box 18">
          <a:extLst>
            <a:ext uri="{FF2B5EF4-FFF2-40B4-BE49-F238E27FC236}">
              <a16:creationId xmlns:a16="http://schemas.microsoft.com/office/drawing/2014/main" id="{00000000-0008-0000-1500-000053290100}"/>
            </a:ext>
          </a:extLst>
        </xdr:cNvPr>
        <xdr:cNvSpPr txBox="1">
          <a:spLocks noChangeArrowheads="1"/>
        </xdr:cNvSpPr>
      </xdr:nvSpPr>
      <xdr:spPr bwMode="auto">
        <a:xfrm>
          <a:off x="123825" y="847725"/>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6</xdr:row>
      <xdr:rowOff>0</xdr:rowOff>
    </xdr:from>
    <xdr:to>
      <xdr:col>1</xdr:col>
      <xdr:colOff>85725</xdr:colOff>
      <xdr:row>7</xdr:row>
      <xdr:rowOff>47625</xdr:rowOff>
    </xdr:to>
    <xdr:sp macro="" textlink="">
      <xdr:nvSpPr>
        <xdr:cNvPr id="76116" name="Text Box 19">
          <a:extLst>
            <a:ext uri="{FF2B5EF4-FFF2-40B4-BE49-F238E27FC236}">
              <a16:creationId xmlns:a16="http://schemas.microsoft.com/office/drawing/2014/main" id="{00000000-0008-0000-1500-000054290100}"/>
            </a:ext>
          </a:extLst>
        </xdr:cNvPr>
        <xdr:cNvSpPr txBox="1">
          <a:spLocks noChangeArrowheads="1"/>
        </xdr:cNvSpPr>
      </xdr:nvSpPr>
      <xdr:spPr bwMode="auto">
        <a:xfrm>
          <a:off x="123825" y="847725"/>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6</xdr:row>
      <xdr:rowOff>0</xdr:rowOff>
    </xdr:from>
    <xdr:to>
      <xdr:col>1</xdr:col>
      <xdr:colOff>85725</xdr:colOff>
      <xdr:row>7</xdr:row>
      <xdr:rowOff>47625</xdr:rowOff>
    </xdr:to>
    <xdr:sp macro="" textlink="">
      <xdr:nvSpPr>
        <xdr:cNvPr id="76117" name="Text Box 20">
          <a:extLst>
            <a:ext uri="{FF2B5EF4-FFF2-40B4-BE49-F238E27FC236}">
              <a16:creationId xmlns:a16="http://schemas.microsoft.com/office/drawing/2014/main" id="{00000000-0008-0000-1500-000055290100}"/>
            </a:ext>
          </a:extLst>
        </xdr:cNvPr>
        <xdr:cNvSpPr txBox="1">
          <a:spLocks noChangeArrowheads="1"/>
        </xdr:cNvSpPr>
      </xdr:nvSpPr>
      <xdr:spPr bwMode="auto">
        <a:xfrm>
          <a:off x="123825" y="847725"/>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6</xdr:row>
      <xdr:rowOff>0</xdr:rowOff>
    </xdr:from>
    <xdr:to>
      <xdr:col>1</xdr:col>
      <xdr:colOff>123825</xdr:colOff>
      <xdr:row>7</xdr:row>
      <xdr:rowOff>28575</xdr:rowOff>
    </xdr:to>
    <xdr:sp macro="" textlink="">
      <xdr:nvSpPr>
        <xdr:cNvPr id="76118" name="Text Box 21">
          <a:extLst>
            <a:ext uri="{FF2B5EF4-FFF2-40B4-BE49-F238E27FC236}">
              <a16:creationId xmlns:a16="http://schemas.microsoft.com/office/drawing/2014/main" id="{00000000-0008-0000-1500-000056290100}"/>
            </a:ext>
          </a:extLst>
        </xdr:cNvPr>
        <xdr:cNvSpPr txBox="1">
          <a:spLocks noChangeArrowheads="1"/>
        </xdr:cNvSpPr>
      </xdr:nvSpPr>
      <xdr:spPr bwMode="auto">
        <a:xfrm>
          <a:off x="123825" y="847725"/>
          <a:ext cx="1238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6</xdr:row>
      <xdr:rowOff>0</xdr:rowOff>
    </xdr:from>
    <xdr:to>
      <xdr:col>1</xdr:col>
      <xdr:colOff>85725</xdr:colOff>
      <xdr:row>7</xdr:row>
      <xdr:rowOff>47625</xdr:rowOff>
    </xdr:to>
    <xdr:sp macro="" textlink="">
      <xdr:nvSpPr>
        <xdr:cNvPr id="76119" name="Text Box 22">
          <a:extLst>
            <a:ext uri="{FF2B5EF4-FFF2-40B4-BE49-F238E27FC236}">
              <a16:creationId xmlns:a16="http://schemas.microsoft.com/office/drawing/2014/main" id="{00000000-0008-0000-1500-000057290100}"/>
            </a:ext>
          </a:extLst>
        </xdr:cNvPr>
        <xdr:cNvSpPr txBox="1">
          <a:spLocks noChangeArrowheads="1"/>
        </xdr:cNvSpPr>
      </xdr:nvSpPr>
      <xdr:spPr bwMode="auto">
        <a:xfrm>
          <a:off x="123825" y="847725"/>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6</xdr:row>
      <xdr:rowOff>0</xdr:rowOff>
    </xdr:from>
    <xdr:to>
      <xdr:col>1</xdr:col>
      <xdr:colOff>85725</xdr:colOff>
      <xdr:row>7</xdr:row>
      <xdr:rowOff>47625</xdr:rowOff>
    </xdr:to>
    <xdr:sp macro="" textlink="">
      <xdr:nvSpPr>
        <xdr:cNvPr id="76120" name="Text Box 23">
          <a:extLst>
            <a:ext uri="{FF2B5EF4-FFF2-40B4-BE49-F238E27FC236}">
              <a16:creationId xmlns:a16="http://schemas.microsoft.com/office/drawing/2014/main" id="{00000000-0008-0000-1500-000058290100}"/>
            </a:ext>
          </a:extLst>
        </xdr:cNvPr>
        <xdr:cNvSpPr txBox="1">
          <a:spLocks noChangeArrowheads="1"/>
        </xdr:cNvSpPr>
      </xdr:nvSpPr>
      <xdr:spPr bwMode="auto">
        <a:xfrm>
          <a:off x="123825" y="847725"/>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6</xdr:row>
      <xdr:rowOff>0</xdr:rowOff>
    </xdr:from>
    <xdr:to>
      <xdr:col>1</xdr:col>
      <xdr:colOff>85725</xdr:colOff>
      <xdr:row>7</xdr:row>
      <xdr:rowOff>47625</xdr:rowOff>
    </xdr:to>
    <xdr:sp macro="" textlink="">
      <xdr:nvSpPr>
        <xdr:cNvPr id="76121" name="Text Box 24">
          <a:extLst>
            <a:ext uri="{FF2B5EF4-FFF2-40B4-BE49-F238E27FC236}">
              <a16:creationId xmlns:a16="http://schemas.microsoft.com/office/drawing/2014/main" id="{00000000-0008-0000-1500-000059290100}"/>
            </a:ext>
          </a:extLst>
        </xdr:cNvPr>
        <xdr:cNvSpPr txBox="1">
          <a:spLocks noChangeArrowheads="1"/>
        </xdr:cNvSpPr>
      </xdr:nvSpPr>
      <xdr:spPr bwMode="auto">
        <a:xfrm>
          <a:off x="123825" y="847725"/>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6</xdr:row>
      <xdr:rowOff>0</xdr:rowOff>
    </xdr:from>
    <xdr:to>
      <xdr:col>1</xdr:col>
      <xdr:colOff>85725</xdr:colOff>
      <xdr:row>7</xdr:row>
      <xdr:rowOff>47625</xdr:rowOff>
    </xdr:to>
    <xdr:sp macro="" textlink="">
      <xdr:nvSpPr>
        <xdr:cNvPr id="76122" name="Text Box 25">
          <a:extLst>
            <a:ext uri="{FF2B5EF4-FFF2-40B4-BE49-F238E27FC236}">
              <a16:creationId xmlns:a16="http://schemas.microsoft.com/office/drawing/2014/main" id="{00000000-0008-0000-1500-00005A290100}"/>
            </a:ext>
          </a:extLst>
        </xdr:cNvPr>
        <xdr:cNvSpPr txBox="1">
          <a:spLocks noChangeArrowheads="1"/>
        </xdr:cNvSpPr>
      </xdr:nvSpPr>
      <xdr:spPr bwMode="auto">
        <a:xfrm>
          <a:off x="123825" y="847725"/>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6</xdr:row>
      <xdr:rowOff>0</xdr:rowOff>
    </xdr:from>
    <xdr:to>
      <xdr:col>1</xdr:col>
      <xdr:colOff>123825</xdr:colOff>
      <xdr:row>7</xdr:row>
      <xdr:rowOff>28575</xdr:rowOff>
    </xdr:to>
    <xdr:sp macro="" textlink="">
      <xdr:nvSpPr>
        <xdr:cNvPr id="76123" name="Text Box 26">
          <a:extLst>
            <a:ext uri="{FF2B5EF4-FFF2-40B4-BE49-F238E27FC236}">
              <a16:creationId xmlns:a16="http://schemas.microsoft.com/office/drawing/2014/main" id="{00000000-0008-0000-1500-00005B290100}"/>
            </a:ext>
          </a:extLst>
        </xdr:cNvPr>
        <xdr:cNvSpPr txBox="1">
          <a:spLocks noChangeArrowheads="1"/>
        </xdr:cNvSpPr>
      </xdr:nvSpPr>
      <xdr:spPr bwMode="auto">
        <a:xfrm>
          <a:off x="123825" y="847725"/>
          <a:ext cx="1238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6</xdr:row>
      <xdr:rowOff>0</xdr:rowOff>
    </xdr:from>
    <xdr:to>
      <xdr:col>1</xdr:col>
      <xdr:colOff>85725</xdr:colOff>
      <xdr:row>7</xdr:row>
      <xdr:rowOff>47625</xdr:rowOff>
    </xdr:to>
    <xdr:sp macro="" textlink="">
      <xdr:nvSpPr>
        <xdr:cNvPr id="76124" name="Text Box 27">
          <a:extLst>
            <a:ext uri="{FF2B5EF4-FFF2-40B4-BE49-F238E27FC236}">
              <a16:creationId xmlns:a16="http://schemas.microsoft.com/office/drawing/2014/main" id="{00000000-0008-0000-1500-00005C290100}"/>
            </a:ext>
          </a:extLst>
        </xdr:cNvPr>
        <xdr:cNvSpPr txBox="1">
          <a:spLocks noChangeArrowheads="1"/>
        </xdr:cNvSpPr>
      </xdr:nvSpPr>
      <xdr:spPr bwMode="auto">
        <a:xfrm>
          <a:off x="123825" y="847725"/>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6</xdr:row>
      <xdr:rowOff>0</xdr:rowOff>
    </xdr:from>
    <xdr:to>
      <xdr:col>1</xdr:col>
      <xdr:colOff>85725</xdr:colOff>
      <xdr:row>7</xdr:row>
      <xdr:rowOff>47625</xdr:rowOff>
    </xdr:to>
    <xdr:sp macro="" textlink="">
      <xdr:nvSpPr>
        <xdr:cNvPr id="76125" name="Text Box 28">
          <a:extLst>
            <a:ext uri="{FF2B5EF4-FFF2-40B4-BE49-F238E27FC236}">
              <a16:creationId xmlns:a16="http://schemas.microsoft.com/office/drawing/2014/main" id="{00000000-0008-0000-1500-00005D290100}"/>
            </a:ext>
          </a:extLst>
        </xdr:cNvPr>
        <xdr:cNvSpPr txBox="1">
          <a:spLocks noChangeArrowheads="1"/>
        </xdr:cNvSpPr>
      </xdr:nvSpPr>
      <xdr:spPr bwMode="auto">
        <a:xfrm>
          <a:off x="123825" y="847725"/>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6</xdr:row>
      <xdr:rowOff>0</xdr:rowOff>
    </xdr:from>
    <xdr:to>
      <xdr:col>1</xdr:col>
      <xdr:colOff>85725</xdr:colOff>
      <xdr:row>7</xdr:row>
      <xdr:rowOff>47625</xdr:rowOff>
    </xdr:to>
    <xdr:sp macro="" textlink="">
      <xdr:nvSpPr>
        <xdr:cNvPr id="76126" name="Text Box 29">
          <a:extLst>
            <a:ext uri="{FF2B5EF4-FFF2-40B4-BE49-F238E27FC236}">
              <a16:creationId xmlns:a16="http://schemas.microsoft.com/office/drawing/2014/main" id="{00000000-0008-0000-1500-00005E290100}"/>
            </a:ext>
          </a:extLst>
        </xdr:cNvPr>
        <xdr:cNvSpPr txBox="1">
          <a:spLocks noChangeArrowheads="1"/>
        </xdr:cNvSpPr>
      </xdr:nvSpPr>
      <xdr:spPr bwMode="auto">
        <a:xfrm>
          <a:off x="123825" y="847725"/>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6</xdr:row>
      <xdr:rowOff>0</xdr:rowOff>
    </xdr:from>
    <xdr:to>
      <xdr:col>1</xdr:col>
      <xdr:colOff>85725</xdr:colOff>
      <xdr:row>7</xdr:row>
      <xdr:rowOff>47625</xdr:rowOff>
    </xdr:to>
    <xdr:sp macro="" textlink="">
      <xdr:nvSpPr>
        <xdr:cNvPr id="76127" name="Text Box 30">
          <a:extLst>
            <a:ext uri="{FF2B5EF4-FFF2-40B4-BE49-F238E27FC236}">
              <a16:creationId xmlns:a16="http://schemas.microsoft.com/office/drawing/2014/main" id="{00000000-0008-0000-1500-00005F290100}"/>
            </a:ext>
          </a:extLst>
        </xdr:cNvPr>
        <xdr:cNvSpPr txBox="1">
          <a:spLocks noChangeArrowheads="1"/>
        </xdr:cNvSpPr>
      </xdr:nvSpPr>
      <xdr:spPr bwMode="auto">
        <a:xfrm>
          <a:off x="123825" y="847725"/>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6</xdr:row>
      <xdr:rowOff>0</xdr:rowOff>
    </xdr:from>
    <xdr:to>
      <xdr:col>1</xdr:col>
      <xdr:colOff>123825</xdr:colOff>
      <xdr:row>7</xdr:row>
      <xdr:rowOff>28575</xdr:rowOff>
    </xdr:to>
    <xdr:sp macro="" textlink="">
      <xdr:nvSpPr>
        <xdr:cNvPr id="76128" name="Text Box 31">
          <a:extLst>
            <a:ext uri="{FF2B5EF4-FFF2-40B4-BE49-F238E27FC236}">
              <a16:creationId xmlns:a16="http://schemas.microsoft.com/office/drawing/2014/main" id="{00000000-0008-0000-1500-000060290100}"/>
            </a:ext>
          </a:extLst>
        </xdr:cNvPr>
        <xdr:cNvSpPr txBox="1">
          <a:spLocks noChangeArrowheads="1"/>
        </xdr:cNvSpPr>
      </xdr:nvSpPr>
      <xdr:spPr bwMode="auto">
        <a:xfrm>
          <a:off x="123825" y="847725"/>
          <a:ext cx="1238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6</xdr:row>
      <xdr:rowOff>0</xdr:rowOff>
    </xdr:from>
    <xdr:to>
      <xdr:col>1</xdr:col>
      <xdr:colOff>85725</xdr:colOff>
      <xdr:row>7</xdr:row>
      <xdr:rowOff>47625</xdr:rowOff>
    </xdr:to>
    <xdr:sp macro="" textlink="">
      <xdr:nvSpPr>
        <xdr:cNvPr id="76129" name="Text Box 32">
          <a:extLst>
            <a:ext uri="{FF2B5EF4-FFF2-40B4-BE49-F238E27FC236}">
              <a16:creationId xmlns:a16="http://schemas.microsoft.com/office/drawing/2014/main" id="{00000000-0008-0000-1500-000061290100}"/>
            </a:ext>
          </a:extLst>
        </xdr:cNvPr>
        <xdr:cNvSpPr txBox="1">
          <a:spLocks noChangeArrowheads="1"/>
        </xdr:cNvSpPr>
      </xdr:nvSpPr>
      <xdr:spPr bwMode="auto">
        <a:xfrm>
          <a:off x="123825" y="847725"/>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6</xdr:row>
      <xdr:rowOff>0</xdr:rowOff>
    </xdr:from>
    <xdr:to>
      <xdr:col>1</xdr:col>
      <xdr:colOff>85725</xdr:colOff>
      <xdr:row>7</xdr:row>
      <xdr:rowOff>47625</xdr:rowOff>
    </xdr:to>
    <xdr:sp macro="" textlink="">
      <xdr:nvSpPr>
        <xdr:cNvPr id="76130" name="Text Box 33">
          <a:extLst>
            <a:ext uri="{FF2B5EF4-FFF2-40B4-BE49-F238E27FC236}">
              <a16:creationId xmlns:a16="http://schemas.microsoft.com/office/drawing/2014/main" id="{00000000-0008-0000-1500-000062290100}"/>
            </a:ext>
          </a:extLst>
        </xdr:cNvPr>
        <xdr:cNvSpPr txBox="1">
          <a:spLocks noChangeArrowheads="1"/>
        </xdr:cNvSpPr>
      </xdr:nvSpPr>
      <xdr:spPr bwMode="auto">
        <a:xfrm>
          <a:off x="123825" y="847725"/>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6</xdr:row>
      <xdr:rowOff>0</xdr:rowOff>
    </xdr:from>
    <xdr:to>
      <xdr:col>1</xdr:col>
      <xdr:colOff>85725</xdr:colOff>
      <xdr:row>7</xdr:row>
      <xdr:rowOff>47625</xdr:rowOff>
    </xdr:to>
    <xdr:sp macro="" textlink="">
      <xdr:nvSpPr>
        <xdr:cNvPr id="76131" name="Text Box 34">
          <a:extLst>
            <a:ext uri="{FF2B5EF4-FFF2-40B4-BE49-F238E27FC236}">
              <a16:creationId xmlns:a16="http://schemas.microsoft.com/office/drawing/2014/main" id="{00000000-0008-0000-1500-000063290100}"/>
            </a:ext>
          </a:extLst>
        </xdr:cNvPr>
        <xdr:cNvSpPr txBox="1">
          <a:spLocks noChangeArrowheads="1"/>
        </xdr:cNvSpPr>
      </xdr:nvSpPr>
      <xdr:spPr bwMode="auto">
        <a:xfrm>
          <a:off x="123825" y="847725"/>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6</xdr:row>
      <xdr:rowOff>0</xdr:rowOff>
    </xdr:from>
    <xdr:to>
      <xdr:col>1</xdr:col>
      <xdr:colOff>85725</xdr:colOff>
      <xdr:row>7</xdr:row>
      <xdr:rowOff>47625</xdr:rowOff>
    </xdr:to>
    <xdr:sp macro="" textlink="">
      <xdr:nvSpPr>
        <xdr:cNvPr id="76132" name="Text Box 35">
          <a:extLst>
            <a:ext uri="{FF2B5EF4-FFF2-40B4-BE49-F238E27FC236}">
              <a16:creationId xmlns:a16="http://schemas.microsoft.com/office/drawing/2014/main" id="{00000000-0008-0000-1500-000064290100}"/>
            </a:ext>
          </a:extLst>
        </xdr:cNvPr>
        <xdr:cNvSpPr txBox="1">
          <a:spLocks noChangeArrowheads="1"/>
        </xdr:cNvSpPr>
      </xdr:nvSpPr>
      <xdr:spPr bwMode="auto">
        <a:xfrm>
          <a:off x="123825" y="847725"/>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6</xdr:row>
      <xdr:rowOff>0</xdr:rowOff>
    </xdr:from>
    <xdr:to>
      <xdr:col>1</xdr:col>
      <xdr:colOff>123825</xdr:colOff>
      <xdr:row>7</xdr:row>
      <xdr:rowOff>28575</xdr:rowOff>
    </xdr:to>
    <xdr:sp macro="" textlink="">
      <xdr:nvSpPr>
        <xdr:cNvPr id="76133" name="Text Box 36">
          <a:extLst>
            <a:ext uri="{FF2B5EF4-FFF2-40B4-BE49-F238E27FC236}">
              <a16:creationId xmlns:a16="http://schemas.microsoft.com/office/drawing/2014/main" id="{00000000-0008-0000-1500-000065290100}"/>
            </a:ext>
          </a:extLst>
        </xdr:cNvPr>
        <xdr:cNvSpPr txBox="1">
          <a:spLocks noChangeArrowheads="1"/>
        </xdr:cNvSpPr>
      </xdr:nvSpPr>
      <xdr:spPr bwMode="auto">
        <a:xfrm>
          <a:off x="123825" y="847725"/>
          <a:ext cx="1238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6</xdr:row>
      <xdr:rowOff>0</xdr:rowOff>
    </xdr:from>
    <xdr:to>
      <xdr:col>1</xdr:col>
      <xdr:colOff>85725</xdr:colOff>
      <xdr:row>7</xdr:row>
      <xdr:rowOff>47625</xdr:rowOff>
    </xdr:to>
    <xdr:sp macro="" textlink="">
      <xdr:nvSpPr>
        <xdr:cNvPr id="76134" name="Text Box 37">
          <a:extLst>
            <a:ext uri="{FF2B5EF4-FFF2-40B4-BE49-F238E27FC236}">
              <a16:creationId xmlns:a16="http://schemas.microsoft.com/office/drawing/2014/main" id="{00000000-0008-0000-1500-000066290100}"/>
            </a:ext>
          </a:extLst>
        </xdr:cNvPr>
        <xdr:cNvSpPr txBox="1">
          <a:spLocks noChangeArrowheads="1"/>
        </xdr:cNvSpPr>
      </xdr:nvSpPr>
      <xdr:spPr bwMode="auto">
        <a:xfrm>
          <a:off x="123825" y="847725"/>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6</xdr:row>
      <xdr:rowOff>0</xdr:rowOff>
    </xdr:from>
    <xdr:to>
      <xdr:col>1</xdr:col>
      <xdr:colOff>85725</xdr:colOff>
      <xdr:row>7</xdr:row>
      <xdr:rowOff>47625</xdr:rowOff>
    </xdr:to>
    <xdr:sp macro="" textlink="">
      <xdr:nvSpPr>
        <xdr:cNvPr id="76135" name="Text Box 38">
          <a:extLst>
            <a:ext uri="{FF2B5EF4-FFF2-40B4-BE49-F238E27FC236}">
              <a16:creationId xmlns:a16="http://schemas.microsoft.com/office/drawing/2014/main" id="{00000000-0008-0000-1500-000067290100}"/>
            </a:ext>
          </a:extLst>
        </xdr:cNvPr>
        <xdr:cNvSpPr txBox="1">
          <a:spLocks noChangeArrowheads="1"/>
        </xdr:cNvSpPr>
      </xdr:nvSpPr>
      <xdr:spPr bwMode="auto">
        <a:xfrm>
          <a:off x="123825" y="847725"/>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6</xdr:row>
      <xdr:rowOff>0</xdr:rowOff>
    </xdr:from>
    <xdr:to>
      <xdr:col>1</xdr:col>
      <xdr:colOff>85725</xdr:colOff>
      <xdr:row>7</xdr:row>
      <xdr:rowOff>47625</xdr:rowOff>
    </xdr:to>
    <xdr:sp macro="" textlink="">
      <xdr:nvSpPr>
        <xdr:cNvPr id="76136" name="Text Box 39">
          <a:extLst>
            <a:ext uri="{FF2B5EF4-FFF2-40B4-BE49-F238E27FC236}">
              <a16:creationId xmlns:a16="http://schemas.microsoft.com/office/drawing/2014/main" id="{00000000-0008-0000-1500-000068290100}"/>
            </a:ext>
          </a:extLst>
        </xdr:cNvPr>
        <xdr:cNvSpPr txBox="1">
          <a:spLocks noChangeArrowheads="1"/>
        </xdr:cNvSpPr>
      </xdr:nvSpPr>
      <xdr:spPr bwMode="auto">
        <a:xfrm>
          <a:off x="123825" y="847725"/>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6</xdr:row>
      <xdr:rowOff>0</xdr:rowOff>
    </xdr:from>
    <xdr:to>
      <xdr:col>1</xdr:col>
      <xdr:colOff>85725</xdr:colOff>
      <xdr:row>7</xdr:row>
      <xdr:rowOff>47625</xdr:rowOff>
    </xdr:to>
    <xdr:sp macro="" textlink="">
      <xdr:nvSpPr>
        <xdr:cNvPr id="76137" name="Text Box 40">
          <a:extLst>
            <a:ext uri="{FF2B5EF4-FFF2-40B4-BE49-F238E27FC236}">
              <a16:creationId xmlns:a16="http://schemas.microsoft.com/office/drawing/2014/main" id="{00000000-0008-0000-1500-000069290100}"/>
            </a:ext>
          </a:extLst>
        </xdr:cNvPr>
        <xdr:cNvSpPr txBox="1">
          <a:spLocks noChangeArrowheads="1"/>
        </xdr:cNvSpPr>
      </xdr:nvSpPr>
      <xdr:spPr bwMode="auto">
        <a:xfrm>
          <a:off x="123825" y="847725"/>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6</xdr:row>
      <xdr:rowOff>0</xdr:rowOff>
    </xdr:from>
    <xdr:to>
      <xdr:col>1</xdr:col>
      <xdr:colOff>123825</xdr:colOff>
      <xdr:row>7</xdr:row>
      <xdr:rowOff>28575</xdr:rowOff>
    </xdr:to>
    <xdr:sp macro="" textlink="">
      <xdr:nvSpPr>
        <xdr:cNvPr id="76138" name="Text Box 41">
          <a:extLst>
            <a:ext uri="{FF2B5EF4-FFF2-40B4-BE49-F238E27FC236}">
              <a16:creationId xmlns:a16="http://schemas.microsoft.com/office/drawing/2014/main" id="{00000000-0008-0000-1500-00006A290100}"/>
            </a:ext>
          </a:extLst>
        </xdr:cNvPr>
        <xdr:cNvSpPr txBox="1">
          <a:spLocks noChangeArrowheads="1"/>
        </xdr:cNvSpPr>
      </xdr:nvSpPr>
      <xdr:spPr bwMode="auto">
        <a:xfrm>
          <a:off x="123825" y="847725"/>
          <a:ext cx="1238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6</xdr:row>
      <xdr:rowOff>0</xdr:rowOff>
    </xdr:from>
    <xdr:to>
      <xdr:col>1</xdr:col>
      <xdr:colOff>85725</xdr:colOff>
      <xdr:row>7</xdr:row>
      <xdr:rowOff>47625</xdr:rowOff>
    </xdr:to>
    <xdr:sp macro="" textlink="">
      <xdr:nvSpPr>
        <xdr:cNvPr id="76139" name="Text Box 42">
          <a:extLst>
            <a:ext uri="{FF2B5EF4-FFF2-40B4-BE49-F238E27FC236}">
              <a16:creationId xmlns:a16="http://schemas.microsoft.com/office/drawing/2014/main" id="{00000000-0008-0000-1500-00006B290100}"/>
            </a:ext>
          </a:extLst>
        </xdr:cNvPr>
        <xdr:cNvSpPr txBox="1">
          <a:spLocks noChangeArrowheads="1"/>
        </xdr:cNvSpPr>
      </xdr:nvSpPr>
      <xdr:spPr bwMode="auto">
        <a:xfrm>
          <a:off x="123825" y="847725"/>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6</xdr:row>
      <xdr:rowOff>0</xdr:rowOff>
    </xdr:from>
    <xdr:to>
      <xdr:col>1</xdr:col>
      <xdr:colOff>85725</xdr:colOff>
      <xdr:row>7</xdr:row>
      <xdr:rowOff>47625</xdr:rowOff>
    </xdr:to>
    <xdr:sp macro="" textlink="">
      <xdr:nvSpPr>
        <xdr:cNvPr id="76140" name="Text Box 43">
          <a:extLst>
            <a:ext uri="{FF2B5EF4-FFF2-40B4-BE49-F238E27FC236}">
              <a16:creationId xmlns:a16="http://schemas.microsoft.com/office/drawing/2014/main" id="{00000000-0008-0000-1500-00006C290100}"/>
            </a:ext>
          </a:extLst>
        </xdr:cNvPr>
        <xdr:cNvSpPr txBox="1">
          <a:spLocks noChangeArrowheads="1"/>
        </xdr:cNvSpPr>
      </xdr:nvSpPr>
      <xdr:spPr bwMode="auto">
        <a:xfrm>
          <a:off x="123825" y="847725"/>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6</xdr:row>
      <xdr:rowOff>0</xdr:rowOff>
    </xdr:from>
    <xdr:to>
      <xdr:col>1</xdr:col>
      <xdr:colOff>85725</xdr:colOff>
      <xdr:row>7</xdr:row>
      <xdr:rowOff>47625</xdr:rowOff>
    </xdr:to>
    <xdr:sp macro="" textlink="">
      <xdr:nvSpPr>
        <xdr:cNvPr id="76141" name="Text Box 44">
          <a:extLst>
            <a:ext uri="{FF2B5EF4-FFF2-40B4-BE49-F238E27FC236}">
              <a16:creationId xmlns:a16="http://schemas.microsoft.com/office/drawing/2014/main" id="{00000000-0008-0000-1500-00006D290100}"/>
            </a:ext>
          </a:extLst>
        </xdr:cNvPr>
        <xdr:cNvSpPr txBox="1">
          <a:spLocks noChangeArrowheads="1"/>
        </xdr:cNvSpPr>
      </xdr:nvSpPr>
      <xdr:spPr bwMode="auto">
        <a:xfrm>
          <a:off x="123825" y="847725"/>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6</xdr:row>
      <xdr:rowOff>0</xdr:rowOff>
    </xdr:from>
    <xdr:to>
      <xdr:col>1</xdr:col>
      <xdr:colOff>85725</xdr:colOff>
      <xdr:row>7</xdr:row>
      <xdr:rowOff>47625</xdr:rowOff>
    </xdr:to>
    <xdr:sp macro="" textlink="">
      <xdr:nvSpPr>
        <xdr:cNvPr id="76142" name="Text Box 45">
          <a:extLst>
            <a:ext uri="{FF2B5EF4-FFF2-40B4-BE49-F238E27FC236}">
              <a16:creationId xmlns:a16="http://schemas.microsoft.com/office/drawing/2014/main" id="{00000000-0008-0000-1500-00006E290100}"/>
            </a:ext>
          </a:extLst>
        </xdr:cNvPr>
        <xdr:cNvSpPr txBox="1">
          <a:spLocks noChangeArrowheads="1"/>
        </xdr:cNvSpPr>
      </xdr:nvSpPr>
      <xdr:spPr bwMode="auto">
        <a:xfrm>
          <a:off x="123825" y="847725"/>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6</xdr:row>
      <xdr:rowOff>0</xdr:rowOff>
    </xdr:from>
    <xdr:to>
      <xdr:col>1</xdr:col>
      <xdr:colOff>123825</xdr:colOff>
      <xdr:row>7</xdr:row>
      <xdr:rowOff>28575</xdr:rowOff>
    </xdr:to>
    <xdr:sp macro="" textlink="">
      <xdr:nvSpPr>
        <xdr:cNvPr id="76143" name="Text Box 46">
          <a:extLst>
            <a:ext uri="{FF2B5EF4-FFF2-40B4-BE49-F238E27FC236}">
              <a16:creationId xmlns:a16="http://schemas.microsoft.com/office/drawing/2014/main" id="{00000000-0008-0000-1500-00006F290100}"/>
            </a:ext>
          </a:extLst>
        </xdr:cNvPr>
        <xdr:cNvSpPr txBox="1">
          <a:spLocks noChangeArrowheads="1"/>
        </xdr:cNvSpPr>
      </xdr:nvSpPr>
      <xdr:spPr bwMode="auto">
        <a:xfrm>
          <a:off x="123825" y="847725"/>
          <a:ext cx="1238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6</xdr:row>
      <xdr:rowOff>0</xdr:rowOff>
    </xdr:from>
    <xdr:to>
      <xdr:col>1</xdr:col>
      <xdr:colOff>85725</xdr:colOff>
      <xdr:row>7</xdr:row>
      <xdr:rowOff>47625</xdr:rowOff>
    </xdr:to>
    <xdr:sp macro="" textlink="">
      <xdr:nvSpPr>
        <xdr:cNvPr id="76144" name="Text Box 47">
          <a:extLst>
            <a:ext uri="{FF2B5EF4-FFF2-40B4-BE49-F238E27FC236}">
              <a16:creationId xmlns:a16="http://schemas.microsoft.com/office/drawing/2014/main" id="{00000000-0008-0000-1500-000070290100}"/>
            </a:ext>
          </a:extLst>
        </xdr:cNvPr>
        <xdr:cNvSpPr txBox="1">
          <a:spLocks noChangeArrowheads="1"/>
        </xdr:cNvSpPr>
      </xdr:nvSpPr>
      <xdr:spPr bwMode="auto">
        <a:xfrm>
          <a:off x="123825" y="847725"/>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6</xdr:row>
      <xdr:rowOff>0</xdr:rowOff>
    </xdr:from>
    <xdr:to>
      <xdr:col>1</xdr:col>
      <xdr:colOff>85725</xdr:colOff>
      <xdr:row>7</xdr:row>
      <xdr:rowOff>47625</xdr:rowOff>
    </xdr:to>
    <xdr:sp macro="" textlink="">
      <xdr:nvSpPr>
        <xdr:cNvPr id="76145" name="Text Box 48">
          <a:extLst>
            <a:ext uri="{FF2B5EF4-FFF2-40B4-BE49-F238E27FC236}">
              <a16:creationId xmlns:a16="http://schemas.microsoft.com/office/drawing/2014/main" id="{00000000-0008-0000-1500-000071290100}"/>
            </a:ext>
          </a:extLst>
        </xdr:cNvPr>
        <xdr:cNvSpPr txBox="1">
          <a:spLocks noChangeArrowheads="1"/>
        </xdr:cNvSpPr>
      </xdr:nvSpPr>
      <xdr:spPr bwMode="auto">
        <a:xfrm>
          <a:off x="123825" y="847725"/>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6</xdr:row>
      <xdr:rowOff>0</xdr:rowOff>
    </xdr:from>
    <xdr:to>
      <xdr:col>1</xdr:col>
      <xdr:colOff>85725</xdr:colOff>
      <xdr:row>7</xdr:row>
      <xdr:rowOff>47625</xdr:rowOff>
    </xdr:to>
    <xdr:sp macro="" textlink="">
      <xdr:nvSpPr>
        <xdr:cNvPr id="76146" name="Text Box 49">
          <a:extLst>
            <a:ext uri="{FF2B5EF4-FFF2-40B4-BE49-F238E27FC236}">
              <a16:creationId xmlns:a16="http://schemas.microsoft.com/office/drawing/2014/main" id="{00000000-0008-0000-1500-000072290100}"/>
            </a:ext>
          </a:extLst>
        </xdr:cNvPr>
        <xdr:cNvSpPr txBox="1">
          <a:spLocks noChangeArrowheads="1"/>
        </xdr:cNvSpPr>
      </xdr:nvSpPr>
      <xdr:spPr bwMode="auto">
        <a:xfrm>
          <a:off x="123825" y="847725"/>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6</xdr:row>
      <xdr:rowOff>0</xdr:rowOff>
    </xdr:from>
    <xdr:to>
      <xdr:col>1</xdr:col>
      <xdr:colOff>85725</xdr:colOff>
      <xdr:row>7</xdr:row>
      <xdr:rowOff>47625</xdr:rowOff>
    </xdr:to>
    <xdr:sp macro="" textlink="">
      <xdr:nvSpPr>
        <xdr:cNvPr id="76147" name="Text Box 50">
          <a:extLst>
            <a:ext uri="{FF2B5EF4-FFF2-40B4-BE49-F238E27FC236}">
              <a16:creationId xmlns:a16="http://schemas.microsoft.com/office/drawing/2014/main" id="{00000000-0008-0000-1500-000073290100}"/>
            </a:ext>
          </a:extLst>
        </xdr:cNvPr>
        <xdr:cNvSpPr txBox="1">
          <a:spLocks noChangeArrowheads="1"/>
        </xdr:cNvSpPr>
      </xdr:nvSpPr>
      <xdr:spPr bwMode="auto">
        <a:xfrm>
          <a:off x="123825" y="847725"/>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6</xdr:row>
      <xdr:rowOff>0</xdr:rowOff>
    </xdr:from>
    <xdr:to>
      <xdr:col>1</xdr:col>
      <xdr:colOff>123825</xdr:colOff>
      <xdr:row>7</xdr:row>
      <xdr:rowOff>28575</xdr:rowOff>
    </xdr:to>
    <xdr:sp macro="" textlink="">
      <xdr:nvSpPr>
        <xdr:cNvPr id="76148" name="Text Box 51">
          <a:extLst>
            <a:ext uri="{FF2B5EF4-FFF2-40B4-BE49-F238E27FC236}">
              <a16:creationId xmlns:a16="http://schemas.microsoft.com/office/drawing/2014/main" id="{00000000-0008-0000-1500-000074290100}"/>
            </a:ext>
          </a:extLst>
        </xdr:cNvPr>
        <xdr:cNvSpPr txBox="1">
          <a:spLocks noChangeArrowheads="1"/>
        </xdr:cNvSpPr>
      </xdr:nvSpPr>
      <xdr:spPr bwMode="auto">
        <a:xfrm>
          <a:off x="123825" y="847725"/>
          <a:ext cx="1238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6</xdr:row>
      <xdr:rowOff>0</xdr:rowOff>
    </xdr:from>
    <xdr:to>
      <xdr:col>1</xdr:col>
      <xdr:colOff>85725</xdr:colOff>
      <xdr:row>7</xdr:row>
      <xdr:rowOff>47625</xdr:rowOff>
    </xdr:to>
    <xdr:sp macro="" textlink="">
      <xdr:nvSpPr>
        <xdr:cNvPr id="76149" name="Text Box 52">
          <a:extLst>
            <a:ext uri="{FF2B5EF4-FFF2-40B4-BE49-F238E27FC236}">
              <a16:creationId xmlns:a16="http://schemas.microsoft.com/office/drawing/2014/main" id="{00000000-0008-0000-1500-000075290100}"/>
            </a:ext>
          </a:extLst>
        </xdr:cNvPr>
        <xdr:cNvSpPr txBox="1">
          <a:spLocks noChangeArrowheads="1"/>
        </xdr:cNvSpPr>
      </xdr:nvSpPr>
      <xdr:spPr bwMode="auto">
        <a:xfrm>
          <a:off x="123825" y="847725"/>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6</xdr:row>
      <xdr:rowOff>0</xdr:rowOff>
    </xdr:from>
    <xdr:to>
      <xdr:col>1</xdr:col>
      <xdr:colOff>85725</xdr:colOff>
      <xdr:row>7</xdr:row>
      <xdr:rowOff>47625</xdr:rowOff>
    </xdr:to>
    <xdr:sp macro="" textlink="">
      <xdr:nvSpPr>
        <xdr:cNvPr id="76150" name="Text Box 53">
          <a:extLst>
            <a:ext uri="{FF2B5EF4-FFF2-40B4-BE49-F238E27FC236}">
              <a16:creationId xmlns:a16="http://schemas.microsoft.com/office/drawing/2014/main" id="{00000000-0008-0000-1500-000076290100}"/>
            </a:ext>
          </a:extLst>
        </xdr:cNvPr>
        <xdr:cNvSpPr txBox="1">
          <a:spLocks noChangeArrowheads="1"/>
        </xdr:cNvSpPr>
      </xdr:nvSpPr>
      <xdr:spPr bwMode="auto">
        <a:xfrm>
          <a:off x="123825" y="847725"/>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6</xdr:row>
      <xdr:rowOff>0</xdr:rowOff>
    </xdr:from>
    <xdr:to>
      <xdr:col>1</xdr:col>
      <xdr:colOff>85725</xdr:colOff>
      <xdr:row>7</xdr:row>
      <xdr:rowOff>47625</xdr:rowOff>
    </xdr:to>
    <xdr:sp macro="" textlink="">
      <xdr:nvSpPr>
        <xdr:cNvPr id="76151" name="Text Box 54">
          <a:extLst>
            <a:ext uri="{FF2B5EF4-FFF2-40B4-BE49-F238E27FC236}">
              <a16:creationId xmlns:a16="http://schemas.microsoft.com/office/drawing/2014/main" id="{00000000-0008-0000-1500-000077290100}"/>
            </a:ext>
          </a:extLst>
        </xdr:cNvPr>
        <xdr:cNvSpPr txBox="1">
          <a:spLocks noChangeArrowheads="1"/>
        </xdr:cNvSpPr>
      </xdr:nvSpPr>
      <xdr:spPr bwMode="auto">
        <a:xfrm>
          <a:off x="123825" y="847725"/>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6</xdr:row>
      <xdr:rowOff>0</xdr:rowOff>
    </xdr:from>
    <xdr:to>
      <xdr:col>1</xdr:col>
      <xdr:colOff>85725</xdr:colOff>
      <xdr:row>7</xdr:row>
      <xdr:rowOff>47625</xdr:rowOff>
    </xdr:to>
    <xdr:sp macro="" textlink="">
      <xdr:nvSpPr>
        <xdr:cNvPr id="76152" name="Text Box 55">
          <a:extLst>
            <a:ext uri="{FF2B5EF4-FFF2-40B4-BE49-F238E27FC236}">
              <a16:creationId xmlns:a16="http://schemas.microsoft.com/office/drawing/2014/main" id="{00000000-0008-0000-1500-000078290100}"/>
            </a:ext>
          </a:extLst>
        </xdr:cNvPr>
        <xdr:cNvSpPr txBox="1">
          <a:spLocks noChangeArrowheads="1"/>
        </xdr:cNvSpPr>
      </xdr:nvSpPr>
      <xdr:spPr bwMode="auto">
        <a:xfrm>
          <a:off x="123825" y="847725"/>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6</xdr:row>
      <xdr:rowOff>0</xdr:rowOff>
    </xdr:from>
    <xdr:to>
      <xdr:col>1</xdr:col>
      <xdr:colOff>123825</xdr:colOff>
      <xdr:row>7</xdr:row>
      <xdr:rowOff>28575</xdr:rowOff>
    </xdr:to>
    <xdr:sp macro="" textlink="">
      <xdr:nvSpPr>
        <xdr:cNvPr id="76153" name="Text Box 56">
          <a:extLst>
            <a:ext uri="{FF2B5EF4-FFF2-40B4-BE49-F238E27FC236}">
              <a16:creationId xmlns:a16="http://schemas.microsoft.com/office/drawing/2014/main" id="{00000000-0008-0000-1500-000079290100}"/>
            </a:ext>
          </a:extLst>
        </xdr:cNvPr>
        <xdr:cNvSpPr txBox="1">
          <a:spLocks noChangeArrowheads="1"/>
        </xdr:cNvSpPr>
      </xdr:nvSpPr>
      <xdr:spPr bwMode="auto">
        <a:xfrm>
          <a:off x="123825" y="847725"/>
          <a:ext cx="1238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6</xdr:row>
      <xdr:rowOff>0</xdr:rowOff>
    </xdr:from>
    <xdr:to>
      <xdr:col>1</xdr:col>
      <xdr:colOff>85725</xdr:colOff>
      <xdr:row>7</xdr:row>
      <xdr:rowOff>47625</xdr:rowOff>
    </xdr:to>
    <xdr:sp macro="" textlink="">
      <xdr:nvSpPr>
        <xdr:cNvPr id="76154" name="Text Box 57">
          <a:extLst>
            <a:ext uri="{FF2B5EF4-FFF2-40B4-BE49-F238E27FC236}">
              <a16:creationId xmlns:a16="http://schemas.microsoft.com/office/drawing/2014/main" id="{00000000-0008-0000-1500-00007A290100}"/>
            </a:ext>
          </a:extLst>
        </xdr:cNvPr>
        <xdr:cNvSpPr txBox="1">
          <a:spLocks noChangeArrowheads="1"/>
        </xdr:cNvSpPr>
      </xdr:nvSpPr>
      <xdr:spPr bwMode="auto">
        <a:xfrm>
          <a:off x="123825" y="847725"/>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6</xdr:row>
      <xdr:rowOff>0</xdr:rowOff>
    </xdr:from>
    <xdr:to>
      <xdr:col>1</xdr:col>
      <xdr:colOff>85725</xdr:colOff>
      <xdr:row>7</xdr:row>
      <xdr:rowOff>47625</xdr:rowOff>
    </xdr:to>
    <xdr:sp macro="" textlink="">
      <xdr:nvSpPr>
        <xdr:cNvPr id="76155" name="Text Box 58">
          <a:extLst>
            <a:ext uri="{FF2B5EF4-FFF2-40B4-BE49-F238E27FC236}">
              <a16:creationId xmlns:a16="http://schemas.microsoft.com/office/drawing/2014/main" id="{00000000-0008-0000-1500-00007B290100}"/>
            </a:ext>
          </a:extLst>
        </xdr:cNvPr>
        <xdr:cNvSpPr txBox="1">
          <a:spLocks noChangeArrowheads="1"/>
        </xdr:cNvSpPr>
      </xdr:nvSpPr>
      <xdr:spPr bwMode="auto">
        <a:xfrm>
          <a:off x="123825" y="847725"/>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6</xdr:row>
      <xdr:rowOff>0</xdr:rowOff>
    </xdr:from>
    <xdr:to>
      <xdr:col>1</xdr:col>
      <xdr:colOff>85725</xdr:colOff>
      <xdr:row>7</xdr:row>
      <xdr:rowOff>47625</xdr:rowOff>
    </xdr:to>
    <xdr:sp macro="" textlink="">
      <xdr:nvSpPr>
        <xdr:cNvPr id="76156" name="Text Box 59">
          <a:extLst>
            <a:ext uri="{FF2B5EF4-FFF2-40B4-BE49-F238E27FC236}">
              <a16:creationId xmlns:a16="http://schemas.microsoft.com/office/drawing/2014/main" id="{00000000-0008-0000-1500-00007C290100}"/>
            </a:ext>
          </a:extLst>
        </xdr:cNvPr>
        <xdr:cNvSpPr txBox="1">
          <a:spLocks noChangeArrowheads="1"/>
        </xdr:cNvSpPr>
      </xdr:nvSpPr>
      <xdr:spPr bwMode="auto">
        <a:xfrm>
          <a:off x="123825" y="847725"/>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6</xdr:row>
      <xdr:rowOff>0</xdr:rowOff>
    </xdr:from>
    <xdr:to>
      <xdr:col>1</xdr:col>
      <xdr:colOff>85725</xdr:colOff>
      <xdr:row>7</xdr:row>
      <xdr:rowOff>47625</xdr:rowOff>
    </xdr:to>
    <xdr:sp macro="" textlink="">
      <xdr:nvSpPr>
        <xdr:cNvPr id="76157" name="Text Box 60">
          <a:extLst>
            <a:ext uri="{FF2B5EF4-FFF2-40B4-BE49-F238E27FC236}">
              <a16:creationId xmlns:a16="http://schemas.microsoft.com/office/drawing/2014/main" id="{00000000-0008-0000-1500-00007D290100}"/>
            </a:ext>
          </a:extLst>
        </xdr:cNvPr>
        <xdr:cNvSpPr txBox="1">
          <a:spLocks noChangeArrowheads="1"/>
        </xdr:cNvSpPr>
      </xdr:nvSpPr>
      <xdr:spPr bwMode="auto">
        <a:xfrm>
          <a:off x="123825" y="847725"/>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6</xdr:row>
      <xdr:rowOff>0</xdr:rowOff>
    </xdr:from>
    <xdr:to>
      <xdr:col>1</xdr:col>
      <xdr:colOff>123825</xdr:colOff>
      <xdr:row>7</xdr:row>
      <xdr:rowOff>28575</xdr:rowOff>
    </xdr:to>
    <xdr:sp macro="" textlink="">
      <xdr:nvSpPr>
        <xdr:cNvPr id="76158" name="Text Box 61">
          <a:extLst>
            <a:ext uri="{FF2B5EF4-FFF2-40B4-BE49-F238E27FC236}">
              <a16:creationId xmlns:a16="http://schemas.microsoft.com/office/drawing/2014/main" id="{00000000-0008-0000-1500-00007E290100}"/>
            </a:ext>
          </a:extLst>
        </xdr:cNvPr>
        <xdr:cNvSpPr txBox="1">
          <a:spLocks noChangeArrowheads="1"/>
        </xdr:cNvSpPr>
      </xdr:nvSpPr>
      <xdr:spPr bwMode="auto">
        <a:xfrm>
          <a:off x="123825" y="847725"/>
          <a:ext cx="1238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6</xdr:row>
      <xdr:rowOff>0</xdr:rowOff>
    </xdr:from>
    <xdr:to>
      <xdr:col>1</xdr:col>
      <xdr:colOff>85725</xdr:colOff>
      <xdr:row>7</xdr:row>
      <xdr:rowOff>47625</xdr:rowOff>
    </xdr:to>
    <xdr:sp macro="" textlink="">
      <xdr:nvSpPr>
        <xdr:cNvPr id="76159" name="Text Box 62">
          <a:extLst>
            <a:ext uri="{FF2B5EF4-FFF2-40B4-BE49-F238E27FC236}">
              <a16:creationId xmlns:a16="http://schemas.microsoft.com/office/drawing/2014/main" id="{00000000-0008-0000-1500-00007F290100}"/>
            </a:ext>
          </a:extLst>
        </xdr:cNvPr>
        <xdr:cNvSpPr txBox="1">
          <a:spLocks noChangeArrowheads="1"/>
        </xdr:cNvSpPr>
      </xdr:nvSpPr>
      <xdr:spPr bwMode="auto">
        <a:xfrm>
          <a:off x="123825" y="847725"/>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6</xdr:row>
      <xdr:rowOff>0</xdr:rowOff>
    </xdr:from>
    <xdr:to>
      <xdr:col>1</xdr:col>
      <xdr:colOff>85725</xdr:colOff>
      <xdr:row>7</xdr:row>
      <xdr:rowOff>47625</xdr:rowOff>
    </xdr:to>
    <xdr:sp macro="" textlink="">
      <xdr:nvSpPr>
        <xdr:cNvPr id="76160" name="Text Box 63">
          <a:extLst>
            <a:ext uri="{FF2B5EF4-FFF2-40B4-BE49-F238E27FC236}">
              <a16:creationId xmlns:a16="http://schemas.microsoft.com/office/drawing/2014/main" id="{00000000-0008-0000-1500-000080290100}"/>
            </a:ext>
          </a:extLst>
        </xdr:cNvPr>
        <xdr:cNvSpPr txBox="1">
          <a:spLocks noChangeArrowheads="1"/>
        </xdr:cNvSpPr>
      </xdr:nvSpPr>
      <xdr:spPr bwMode="auto">
        <a:xfrm>
          <a:off x="123825" y="847725"/>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6</xdr:row>
      <xdr:rowOff>0</xdr:rowOff>
    </xdr:from>
    <xdr:to>
      <xdr:col>1</xdr:col>
      <xdr:colOff>85725</xdr:colOff>
      <xdr:row>7</xdr:row>
      <xdr:rowOff>47625</xdr:rowOff>
    </xdr:to>
    <xdr:sp macro="" textlink="">
      <xdr:nvSpPr>
        <xdr:cNvPr id="76161" name="Text Box 64">
          <a:extLst>
            <a:ext uri="{FF2B5EF4-FFF2-40B4-BE49-F238E27FC236}">
              <a16:creationId xmlns:a16="http://schemas.microsoft.com/office/drawing/2014/main" id="{00000000-0008-0000-1500-000081290100}"/>
            </a:ext>
          </a:extLst>
        </xdr:cNvPr>
        <xdr:cNvSpPr txBox="1">
          <a:spLocks noChangeArrowheads="1"/>
        </xdr:cNvSpPr>
      </xdr:nvSpPr>
      <xdr:spPr bwMode="auto">
        <a:xfrm>
          <a:off x="123825" y="847725"/>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6</xdr:row>
      <xdr:rowOff>0</xdr:rowOff>
    </xdr:from>
    <xdr:to>
      <xdr:col>1</xdr:col>
      <xdr:colOff>85725</xdr:colOff>
      <xdr:row>7</xdr:row>
      <xdr:rowOff>47625</xdr:rowOff>
    </xdr:to>
    <xdr:sp macro="" textlink="">
      <xdr:nvSpPr>
        <xdr:cNvPr id="76162" name="Text Box 65">
          <a:extLst>
            <a:ext uri="{FF2B5EF4-FFF2-40B4-BE49-F238E27FC236}">
              <a16:creationId xmlns:a16="http://schemas.microsoft.com/office/drawing/2014/main" id="{00000000-0008-0000-1500-000082290100}"/>
            </a:ext>
          </a:extLst>
        </xdr:cNvPr>
        <xdr:cNvSpPr txBox="1">
          <a:spLocks noChangeArrowheads="1"/>
        </xdr:cNvSpPr>
      </xdr:nvSpPr>
      <xdr:spPr bwMode="auto">
        <a:xfrm>
          <a:off x="123825" y="847725"/>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6</xdr:row>
      <xdr:rowOff>0</xdr:rowOff>
    </xdr:from>
    <xdr:to>
      <xdr:col>1</xdr:col>
      <xdr:colOff>123825</xdr:colOff>
      <xdr:row>7</xdr:row>
      <xdr:rowOff>28575</xdr:rowOff>
    </xdr:to>
    <xdr:sp macro="" textlink="">
      <xdr:nvSpPr>
        <xdr:cNvPr id="76163" name="Text Box 66">
          <a:extLst>
            <a:ext uri="{FF2B5EF4-FFF2-40B4-BE49-F238E27FC236}">
              <a16:creationId xmlns:a16="http://schemas.microsoft.com/office/drawing/2014/main" id="{00000000-0008-0000-1500-000083290100}"/>
            </a:ext>
          </a:extLst>
        </xdr:cNvPr>
        <xdr:cNvSpPr txBox="1">
          <a:spLocks noChangeArrowheads="1"/>
        </xdr:cNvSpPr>
      </xdr:nvSpPr>
      <xdr:spPr bwMode="auto">
        <a:xfrm>
          <a:off x="123825" y="847725"/>
          <a:ext cx="1238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6</xdr:row>
      <xdr:rowOff>0</xdr:rowOff>
    </xdr:from>
    <xdr:to>
      <xdr:col>1</xdr:col>
      <xdr:colOff>85725</xdr:colOff>
      <xdr:row>7</xdr:row>
      <xdr:rowOff>47625</xdr:rowOff>
    </xdr:to>
    <xdr:sp macro="" textlink="">
      <xdr:nvSpPr>
        <xdr:cNvPr id="76164" name="Text Box 67">
          <a:extLst>
            <a:ext uri="{FF2B5EF4-FFF2-40B4-BE49-F238E27FC236}">
              <a16:creationId xmlns:a16="http://schemas.microsoft.com/office/drawing/2014/main" id="{00000000-0008-0000-1500-000084290100}"/>
            </a:ext>
          </a:extLst>
        </xdr:cNvPr>
        <xdr:cNvSpPr txBox="1">
          <a:spLocks noChangeArrowheads="1"/>
        </xdr:cNvSpPr>
      </xdr:nvSpPr>
      <xdr:spPr bwMode="auto">
        <a:xfrm>
          <a:off x="123825" y="847725"/>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6</xdr:row>
      <xdr:rowOff>0</xdr:rowOff>
    </xdr:from>
    <xdr:to>
      <xdr:col>1</xdr:col>
      <xdr:colOff>85725</xdr:colOff>
      <xdr:row>7</xdr:row>
      <xdr:rowOff>47625</xdr:rowOff>
    </xdr:to>
    <xdr:sp macro="" textlink="">
      <xdr:nvSpPr>
        <xdr:cNvPr id="76165" name="Text Box 68">
          <a:extLst>
            <a:ext uri="{FF2B5EF4-FFF2-40B4-BE49-F238E27FC236}">
              <a16:creationId xmlns:a16="http://schemas.microsoft.com/office/drawing/2014/main" id="{00000000-0008-0000-1500-000085290100}"/>
            </a:ext>
          </a:extLst>
        </xdr:cNvPr>
        <xdr:cNvSpPr txBox="1">
          <a:spLocks noChangeArrowheads="1"/>
        </xdr:cNvSpPr>
      </xdr:nvSpPr>
      <xdr:spPr bwMode="auto">
        <a:xfrm>
          <a:off x="123825" y="847725"/>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6</xdr:row>
      <xdr:rowOff>0</xdr:rowOff>
    </xdr:from>
    <xdr:to>
      <xdr:col>1</xdr:col>
      <xdr:colOff>85725</xdr:colOff>
      <xdr:row>7</xdr:row>
      <xdr:rowOff>47625</xdr:rowOff>
    </xdr:to>
    <xdr:sp macro="" textlink="">
      <xdr:nvSpPr>
        <xdr:cNvPr id="76166" name="Text Box 69">
          <a:extLst>
            <a:ext uri="{FF2B5EF4-FFF2-40B4-BE49-F238E27FC236}">
              <a16:creationId xmlns:a16="http://schemas.microsoft.com/office/drawing/2014/main" id="{00000000-0008-0000-1500-000086290100}"/>
            </a:ext>
          </a:extLst>
        </xdr:cNvPr>
        <xdr:cNvSpPr txBox="1">
          <a:spLocks noChangeArrowheads="1"/>
        </xdr:cNvSpPr>
      </xdr:nvSpPr>
      <xdr:spPr bwMode="auto">
        <a:xfrm>
          <a:off x="123825" y="847725"/>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6</xdr:row>
      <xdr:rowOff>0</xdr:rowOff>
    </xdr:from>
    <xdr:to>
      <xdr:col>1</xdr:col>
      <xdr:colOff>85725</xdr:colOff>
      <xdr:row>7</xdr:row>
      <xdr:rowOff>47625</xdr:rowOff>
    </xdr:to>
    <xdr:sp macro="" textlink="">
      <xdr:nvSpPr>
        <xdr:cNvPr id="76167" name="Text Box 70">
          <a:extLst>
            <a:ext uri="{FF2B5EF4-FFF2-40B4-BE49-F238E27FC236}">
              <a16:creationId xmlns:a16="http://schemas.microsoft.com/office/drawing/2014/main" id="{00000000-0008-0000-1500-000087290100}"/>
            </a:ext>
          </a:extLst>
        </xdr:cNvPr>
        <xdr:cNvSpPr txBox="1">
          <a:spLocks noChangeArrowheads="1"/>
        </xdr:cNvSpPr>
      </xdr:nvSpPr>
      <xdr:spPr bwMode="auto">
        <a:xfrm>
          <a:off x="123825" y="847725"/>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6</xdr:row>
      <xdr:rowOff>0</xdr:rowOff>
    </xdr:from>
    <xdr:to>
      <xdr:col>1</xdr:col>
      <xdr:colOff>123825</xdr:colOff>
      <xdr:row>7</xdr:row>
      <xdr:rowOff>28575</xdr:rowOff>
    </xdr:to>
    <xdr:sp macro="" textlink="">
      <xdr:nvSpPr>
        <xdr:cNvPr id="76168" name="Text Box 71">
          <a:extLst>
            <a:ext uri="{FF2B5EF4-FFF2-40B4-BE49-F238E27FC236}">
              <a16:creationId xmlns:a16="http://schemas.microsoft.com/office/drawing/2014/main" id="{00000000-0008-0000-1500-000088290100}"/>
            </a:ext>
          </a:extLst>
        </xdr:cNvPr>
        <xdr:cNvSpPr txBox="1">
          <a:spLocks noChangeArrowheads="1"/>
        </xdr:cNvSpPr>
      </xdr:nvSpPr>
      <xdr:spPr bwMode="auto">
        <a:xfrm>
          <a:off x="123825" y="847725"/>
          <a:ext cx="1238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6</xdr:row>
      <xdr:rowOff>0</xdr:rowOff>
    </xdr:from>
    <xdr:to>
      <xdr:col>1</xdr:col>
      <xdr:colOff>85725</xdr:colOff>
      <xdr:row>7</xdr:row>
      <xdr:rowOff>47625</xdr:rowOff>
    </xdr:to>
    <xdr:sp macro="" textlink="">
      <xdr:nvSpPr>
        <xdr:cNvPr id="76169" name="Text Box 72">
          <a:extLst>
            <a:ext uri="{FF2B5EF4-FFF2-40B4-BE49-F238E27FC236}">
              <a16:creationId xmlns:a16="http://schemas.microsoft.com/office/drawing/2014/main" id="{00000000-0008-0000-1500-000089290100}"/>
            </a:ext>
          </a:extLst>
        </xdr:cNvPr>
        <xdr:cNvSpPr txBox="1">
          <a:spLocks noChangeArrowheads="1"/>
        </xdr:cNvSpPr>
      </xdr:nvSpPr>
      <xdr:spPr bwMode="auto">
        <a:xfrm>
          <a:off x="123825" y="847725"/>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6</xdr:row>
      <xdr:rowOff>0</xdr:rowOff>
    </xdr:from>
    <xdr:to>
      <xdr:col>1</xdr:col>
      <xdr:colOff>85725</xdr:colOff>
      <xdr:row>7</xdr:row>
      <xdr:rowOff>47625</xdr:rowOff>
    </xdr:to>
    <xdr:sp macro="" textlink="">
      <xdr:nvSpPr>
        <xdr:cNvPr id="76170" name="Text Box 73">
          <a:extLst>
            <a:ext uri="{FF2B5EF4-FFF2-40B4-BE49-F238E27FC236}">
              <a16:creationId xmlns:a16="http://schemas.microsoft.com/office/drawing/2014/main" id="{00000000-0008-0000-1500-00008A290100}"/>
            </a:ext>
          </a:extLst>
        </xdr:cNvPr>
        <xdr:cNvSpPr txBox="1">
          <a:spLocks noChangeArrowheads="1"/>
        </xdr:cNvSpPr>
      </xdr:nvSpPr>
      <xdr:spPr bwMode="auto">
        <a:xfrm>
          <a:off x="123825" y="847725"/>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6</xdr:row>
      <xdr:rowOff>0</xdr:rowOff>
    </xdr:from>
    <xdr:to>
      <xdr:col>1</xdr:col>
      <xdr:colOff>85725</xdr:colOff>
      <xdr:row>7</xdr:row>
      <xdr:rowOff>47625</xdr:rowOff>
    </xdr:to>
    <xdr:sp macro="" textlink="">
      <xdr:nvSpPr>
        <xdr:cNvPr id="76171" name="Text Box 74">
          <a:extLst>
            <a:ext uri="{FF2B5EF4-FFF2-40B4-BE49-F238E27FC236}">
              <a16:creationId xmlns:a16="http://schemas.microsoft.com/office/drawing/2014/main" id="{00000000-0008-0000-1500-00008B290100}"/>
            </a:ext>
          </a:extLst>
        </xdr:cNvPr>
        <xdr:cNvSpPr txBox="1">
          <a:spLocks noChangeArrowheads="1"/>
        </xdr:cNvSpPr>
      </xdr:nvSpPr>
      <xdr:spPr bwMode="auto">
        <a:xfrm>
          <a:off x="123825" y="847725"/>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6</xdr:row>
      <xdr:rowOff>0</xdr:rowOff>
    </xdr:from>
    <xdr:to>
      <xdr:col>1</xdr:col>
      <xdr:colOff>85725</xdr:colOff>
      <xdr:row>7</xdr:row>
      <xdr:rowOff>47625</xdr:rowOff>
    </xdr:to>
    <xdr:sp macro="" textlink="">
      <xdr:nvSpPr>
        <xdr:cNvPr id="76172" name="Text Box 75">
          <a:extLst>
            <a:ext uri="{FF2B5EF4-FFF2-40B4-BE49-F238E27FC236}">
              <a16:creationId xmlns:a16="http://schemas.microsoft.com/office/drawing/2014/main" id="{00000000-0008-0000-1500-00008C290100}"/>
            </a:ext>
          </a:extLst>
        </xdr:cNvPr>
        <xdr:cNvSpPr txBox="1">
          <a:spLocks noChangeArrowheads="1"/>
        </xdr:cNvSpPr>
      </xdr:nvSpPr>
      <xdr:spPr bwMode="auto">
        <a:xfrm>
          <a:off x="123825" y="847725"/>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6</xdr:row>
      <xdr:rowOff>0</xdr:rowOff>
    </xdr:from>
    <xdr:to>
      <xdr:col>1</xdr:col>
      <xdr:colOff>123825</xdr:colOff>
      <xdr:row>7</xdr:row>
      <xdr:rowOff>28575</xdr:rowOff>
    </xdr:to>
    <xdr:sp macro="" textlink="">
      <xdr:nvSpPr>
        <xdr:cNvPr id="76173" name="Text Box 76">
          <a:extLst>
            <a:ext uri="{FF2B5EF4-FFF2-40B4-BE49-F238E27FC236}">
              <a16:creationId xmlns:a16="http://schemas.microsoft.com/office/drawing/2014/main" id="{00000000-0008-0000-1500-00008D290100}"/>
            </a:ext>
          </a:extLst>
        </xdr:cNvPr>
        <xdr:cNvSpPr txBox="1">
          <a:spLocks noChangeArrowheads="1"/>
        </xdr:cNvSpPr>
      </xdr:nvSpPr>
      <xdr:spPr bwMode="auto">
        <a:xfrm>
          <a:off x="123825" y="847725"/>
          <a:ext cx="1238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6</xdr:row>
      <xdr:rowOff>0</xdr:rowOff>
    </xdr:from>
    <xdr:to>
      <xdr:col>1</xdr:col>
      <xdr:colOff>85725</xdr:colOff>
      <xdr:row>7</xdr:row>
      <xdr:rowOff>47625</xdr:rowOff>
    </xdr:to>
    <xdr:sp macro="" textlink="">
      <xdr:nvSpPr>
        <xdr:cNvPr id="76174" name="Text Box 77">
          <a:extLst>
            <a:ext uri="{FF2B5EF4-FFF2-40B4-BE49-F238E27FC236}">
              <a16:creationId xmlns:a16="http://schemas.microsoft.com/office/drawing/2014/main" id="{00000000-0008-0000-1500-00008E290100}"/>
            </a:ext>
          </a:extLst>
        </xdr:cNvPr>
        <xdr:cNvSpPr txBox="1">
          <a:spLocks noChangeArrowheads="1"/>
        </xdr:cNvSpPr>
      </xdr:nvSpPr>
      <xdr:spPr bwMode="auto">
        <a:xfrm>
          <a:off x="123825" y="847725"/>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6</xdr:row>
      <xdr:rowOff>0</xdr:rowOff>
    </xdr:from>
    <xdr:to>
      <xdr:col>1</xdr:col>
      <xdr:colOff>85725</xdr:colOff>
      <xdr:row>7</xdr:row>
      <xdr:rowOff>47625</xdr:rowOff>
    </xdr:to>
    <xdr:sp macro="" textlink="">
      <xdr:nvSpPr>
        <xdr:cNvPr id="76175" name="Text Box 78">
          <a:extLst>
            <a:ext uri="{FF2B5EF4-FFF2-40B4-BE49-F238E27FC236}">
              <a16:creationId xmlns:a16="http://schemas.microsoft.com/office/drawing/2014/main" id="{00000000-0008-0000-1500-00008F290100}"/>
            </a:ext>
          </a:extLst>
        </xdr:cNvPr>
        <xdr:cNvSpPr txBox="1">
          <a:spLocks noChangeArrowheads="1"/>
        </xdr:cNvSpPr>
      </xdr:nvSpPr>
      <xdr:spPr bwMode="auto">
        <a:xfrm>
          <a:off x="123825" y="847725"/>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6</xdr:row>
      <xdr:rowOff>0</xdr:rowOff>
    </xdr:from>
    <xdr:to>
      <xdr:col>1</xdr:col>
      <xdr:colOff>85725</xdr:colOff>
      <xdr:row>7</xdr:row>
      <xdr:rowOff>47625</xdr:rowOff>
    </xdr:to>
    <xdr:sp macro="" textlink="">
      <xdr:nvSpPr>
        <xdr:cNvPr id="76176" name="Text Box 79">
          <a:extLst>
            <a:ext uri="{FF2B5EF4-FFF2-40B4-BE49-F238E27FC236}">
              <a16:creationId xmlns:a16="http://schemas.microsoft.com/office/drawing/2014/main" id="{00000000-0008-0000-1500-000090290100}"/>
            </a:ext>
          </a:extLst>
        </xdr:cNvPr>
        <xdr:cNvSpPr txBox="1">
          <a:spLocks noChangeArrowheads="1"/>
        </xdr:cNvSpPr>
      </xdr:nvSpPr>
      <xdr:spPr bwMode="auto">
        <a:xfrm>
          <a:off x="123825" y="847725"/>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6</xdr:row>
      <xdr:rowOff>0</xdr:rowOff>
    </xdr:from>
    <xdr:to>
      <xdr:col>1</xdr:col>
      <xdr:colOff>85725</xdr:colOff>
      <xdr:row>7</xdr:row>
      <xdr:rowOff>47625</xdr:rowOff>
    </xdr:to>
    <xdr:sp macro="" textlink="">
      <xdr:nvSpPr>
        <xdr:cNvPr id="76177" name="Text Box 80">
          <a:extLst>
            <a:ext uri="{FF2B5EF4-FFF2-40B4-BE49-F238E27FC236}">
              <a16:creationId xmlns:a16="http://schemas.microsoft.com/office/drawing/2014/main" id="{00000000-0008-0000-1500-000091290100}"/>
            </a:ext>
          </a:extLst>
        </xdr:cNvPr>
        <xdr:cNvSpPr txBox="1">
          <a:spLocks noChangeArrowheads="1"/>
        </xdr:cNvSpPr>
      </xdr:nvSpPr>
      <xdr:spPr bwMode="auto">
        <a:xfrm>
          <a:off x="123825" y="847725"/>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0</xdr:colOff>
      <xdr:row>4</xdr:row>
      <xdr:rowOff>0</xdr:rowOff>
    </xdr:from>
    <xdr:to>
      <xdr:col>2</xdr:col>
      <xdr:colOff>123825</xdr:colOff>
      <xdr:row>4</xdr:row>
      <xdr:rowOff>180975</xdr:rowOff>
    </xdr:to>
    <xdr:sp macro="" textlink="">
      <xdr:nvSpPr>
        <xdr:cNvPr id="76962" name="Text Box 1">
          <a:extLst>
            <a:ext uri="{FF2B5EF4-FFF2-40B4-BE49-F238E27FC236}">
              <a16:creationId xmlns:a16="http://schemas.microsoft.com/office/drawing/2014/main" id="{00000000-0008-0000-1600-0000A22C0100}"/>
            </a:ext>
          </a:extLst>
        </xdr:cNvPr>
        <xdr:cNvSpPr txBox="1">
          <a:spLocks noChangeArrowheads="1"/>
        </xdr:cNvSpPr>
      </xdr:nvSpPr>
      <xdr:spPr bwMode="auto">
        <a:xfrm>
          <a:off x="123825" y="609600"/>
          <a:ext cx="1238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4</xdr:row>
      <xdr:rowOff>0</xdr:rowOff>
    </xdr:from>
    <xdr:to>
      <xdr:col>2</xdr:col>
      <xdr:colOff>76200</xdr:colOff>
      <xdr:row>4</xdr:row>
      <xdr:rowOff>200025</xdr:rowOff>
    </xdr:to>
    <xdr:sp macro="" textlink="">
      <xdr:nvSpPr>
        <xdr:cNvPr id="76963" name="Text Box 2">
          <a:extLst>
            <a:ext uri="{FF2B5EF4-FFF2-40B4-BE49-F238E27FC236}">
              <a16:creationId xmlns:a16="http://schemas.microsoft.com/office/drawing/2014/main" id="{00000000-0008-0000-1600-0000A32C0100}"/>
            </a:ext>
          </a:extLst>
        </xdr:cNvPr>
        <xdr:cNvSpPr txBox="1">
          <a:spLocks noChangeArrowheads="1"/>
        </xdr:cNvSpPr>
      </xdr:nvSpPr>
      <xdr:spPr bwMode="auto">
        <a:xfrm>
          <a:off x="123825" y="6096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4</xdr:row>
      <xdr:rowOff>0</xdr:rowOff>
    </xdr:from>
    <xdr:to>
      <xdr:col>2</xdr:col>
      <xdr:colOff>76200</xdr:colOff>
      <xdr:row>4</xdr:row>
      <xdr:rowOff>200025</xdr:rowOff>
    </xdr:to>
    <xdr:sp macro="" textlink="">
      <xdr:nvSpPr>
        <xdr:cNvPr id="76964" name="Text Box 3">
          <a:extLst>
            <a:ext uri="{FF2B5EF4-FFF2-40B4-BE49-F238E27FC236}">
              <a16:creationId xmlns:a16="http://schemas.microsoft.com/office/drawing/2014/main" id="{00000000-0008-0000-1600-0000A42C0100}"/>
            </a:ext>
          </a:extLst>
        </xdr:cNvPr>
        <xdr:cNvSpPr txBox="1">
          <a:spLocks noChangeArrowheads="1"/>
        </xdr:cNvSpPr>
      </xdr:nvSpPr>
      <xdr:spPr bwMode="auto">
        <a:xfrm>
          <a:off x="123825" y="6096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4</xdr:row>
      <xdr:rowOff>0</xdr:rowOff>
    </xdr:from>
    <xdr:to>
      <xdr:col>2</xdr:col>
      <xdr:colOff>76200</xdr:colOff>
      <xdr:row>4</xdr:row>
      <xdr:rowOff>200025</xdr:rowOff>
    </xdr:to>
    <xdr:sp macro="" textlink="">
      <xdr:nvSpPr>
        <xdr:cNvPr id="76965" name="Text Box 4">
          <a:extLst>
            <a:ext uri="{FF2B5EF4-FFF2-40B4-BE49-F238E27FC236}">
              <a16:creationId xmlns:a16="http://schemas.microsoft.com/office/drawing/2014/main" id="{00000000-0008-0000-1600-0000A52C0100}"/>
            </a:ext>
          </a:extLst>
        </xdr:cNvPr>
        <xdr:cNvSpPr txBox="1">
          <a:spLocks noChangeArrowheads="1"/>
        </xdr:cNvSpPr>
      </xdr:nvSpPr>
      <xdr:spPr bwMode="auto">
        <a:xfrm>
          <a:off x="123825" y="6096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4</xdr:row>
      <xdr:rowOff>0</xdr:rowOff>
    </xdr:from>
    <xdr:to>
      <xdr:col>2</xdr:col>
      <xdr:colOff>76200</xdr:colOff>
      <xdr:row>4</xdr:row>
      <xdr:rowOff>200025</xdr:rowOff>
    </xdr:to>
    <xdr:sp macro="" textlink="">
      <xdr:nvSpPr>
        <xdr:cNvPr id="76966" name="Text Box 5">
          <a:extLst>
            <a:ext uri="{FF2B5EF4-FFF2-40B4-BE49-F238E27FC236}">
              <a16:creationId xmlns:a16="http://schemas.microsoft.com/office/drawing/2014/main" id="{00000000-0008-0000-1600-0000A62C0100}"/>
            </a:ext>
          </a:extLst>
        </xdr:cNvPr>
        <xdr:cNvSpPr txBox="1">
          <a:spLocks noChangeArrowheads="1"/>
        </xdr:cNvSpPr>
      </xdr:nvSpPr>
      <xdr:spPr bwMode="auto">
        <a:xfrm>
          <a:off x="123825" y="6096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4</xdr:row>
      <xdr:rowOff>0</xdr:rowOff>
    </xdr:from>
    <xdr:to>
      <xdr:col>2</xdr:col>
      <xdr:colOff>123825</xdr:colOff>
      <xdr:row>4</xdr:row>
      <xdr:rowOff>180975</xdr:rowOff>
    </xdr:to>
    <xdr:sp macro="" textlink="">
      <xdr:nvSpPr>
        <xdr:cNvPr id="76967" name="Text Box 6">
          <a:extLst>
            <a:ext uri="{FF2B5EF4-FFF2-40B4-BE49-F238E27FC236}">
              <a16:creationId xmlns:a16="http://schemas.microsoft.com/office/drawing/2014/main" id="{00000000-0008-0000-1600-0000A72C0100}"/>
            </a:ext>
          </a:extLst>
        </xdr:cNvPr>
        <xdr:cNvSpPr txBox="1">
          <a:spLocks noChangeArrowheads="1"/>
        </xdr:cNvSpPr>
      </xdr:nvSpPr>
      <xdr:spPr bwMode="auto">
        <a:xfrm>
          <a:off x="123825" y="609600"/>
          <a:ext cx="1238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4</xdr:row>
      <xdr:rowOff>0</xdr:rowOff>
    </xdr:from>
    <xdr:to>
      <xdr:col>2</xdr:col>
      <xdr:colOff>76200</xdr:colOff>
      <xdr:row>4</xdr:row>
      <xdr:rowOff>200025</xdr:rowOff>
    </xdr:to>
    <xdr:sp macro="" textlink="">
      <xdr:nvSpPr>
        <xdr:cNvPr id="76968" name="Text Box 7">
          <a:extLst>
            <a:ext uri="{FF2B5EF4-FFF2-40B4-BE49-F238E27FC236}">
              <a16:creationId xmlns:a16="http://schemas.microsoft.com/office/drawing/2014/main" id="{00000000-0008-0000-1600-0000A82C0100}"/>
            </a:ext>
          </a:extLst>
        </xdr:cNvPr>
        <xdr:cNvSpPr txBox="1">
          <a:spLocks noChangeArrowheads="1"/>
        </xdr:cNvSpPr>
      </xdr:nvSpPr>
      <xdr:spPr bwMode="auto">
        <a:xfrm>
          <a:off x="123825" y="6096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4</xdr:row>
      <xdr:rowOff>0</xdr:rowOff>
    </xdr:from>
    <xdr:to>
      <xdr:col>2</xdr:col>
      <xdr:colOff>76200</xdr:colOff>
      <xdr:row>4</xdr:row>
      <xdr:rowOff>200025</xdr:rowOff>
    </xdr:to>
    <xdr:sp macro="" textlink="">
      <xdr:nvSpPr>
        <xdr:cNvPr id="76969" name="Text Box 8">
          <a:extLst>
            <a:ext uri="{FF2B5EF4-FFF2-40B4-BE49-F238E27FC236}">
              <a16:creationId xmlns:a16="http://schemas.microsoft.com/office/drawing/2014/main" id="{00000000-0008-0000-1600-0000A92C0100}"/>
            </a:ext>
          </a:extLst>
        </xdr:cNvPr>
        <xdr:cNvSpPr txBox="1">
          <a:spLocks noChangeArrowheads="1"/>
        </xdr:cNvSpPr>
      </xdr:nvSpPr>
      <xdr:spPr bwMode="auto">
        <a:xfrm>
          <a:off x="123825" y="6096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4</xdr:row>
      <xdr:rowOff>0</xdr:rowOff>
    </xdr:from>
    <xdr:to>
      <xdr:col>2</xdr:col>
      <xdr:colOff>76200</xdr:colOff>
      <xdr:row>4</xdr:row>
      <xdr:rowOff>200025</xdr:rowOff>
    </xdr:to>
    <xdr:sp macro="" textlink="">
      <xdr:nvSpPr>
        <xdr:cNvPr id="76970" name="Text Box 9">
          <a:extLst>
            <a:ext uri="{FF2B5EF4-FFF2-40B4-BE49-F238E27FC236}">
              <a16:creationId xmlns:a16="http://schemas.microsoft.com/office/drawing/2014/main" id="{00000000-0008-0000-1600-0000AA2C0100}"/>
            </a:ext>
          </a:extLst>
        </xdr:cNvPr>
        <xdr:cNvSpPr txBox="1">
          <a:spLocks noChangeArrowheads="1"/>
        </xdr:cNvSpPr>
      </xdr:nvSpPr>
      <xdr:spPr bwMode="auto">
        <a:xfrm>
          <a:off x="123825" y="6096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4</xdr:row>
      <xdr:rowOff>0</xdr:rowOff>
    </xdr:from>
    <xdr:to>
      <xdr:col>2</xdr:col>
      <xdr:colOff>76200</xdr:colOff>
      <xdr:row>4</xdr:row>
      <xdr:rowOff>200025</xdr:rowOff>
    </xdr:to>
    <xdr:sp macro="" textlink="">
      <xdr:nvSpPr>
        <xdr:cNvPr id="76971" name="Text Box 10">
          <a:extLst>
            <a:ext uri="{FF2B5EF4-FFF2-40B4-BE49-F238E27FC236}">
              <a16:creationId xmlns:a16="http://schemas.microsoft.com/office/drawing/2014/main" id="{00000000-0008-0000-1600-0000AB2C0100}"/>
            </a:ext>
          </a:extLst>
        </xdr:cNvPr>
        <xdr:cNvSpPr txBox="1">
          <a:spLocks noChangeArrowheads="1"/>
        </xdr:cNvSpPr>
      </xdr:nvSpPr>
      <xdr:spPr bwMode="auto">
        <a:xfrm>
          <a:off x="123825" y="6096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4</xdr:row>
      <xdr:rowOff>0</xdr:rowOff>
    </xdr:from>
    <xdr:to>
      <xdr:col>2</xdr:col>
      <xdr:colOff>123825</xdr:colOff>
      <xdr:row>4</xdr:row>
      <xdr:rowOff>180975</xdr:rowOff>
    </xdr:to>
    <xdr:sp macro="" textlink="">
      <xdr:nvSpPr>
        <xdr:cNvPr id="76972" name="Text Box 11">
          <a:extLst>
            <a:ext uri="{FF2B5EF4-FFF2-40B4-BE49-F238E27FC236}">
              <a16:creationId xmlns:a16="http://schemas.microsoft.com/office/drawing/2014/main" id="{00000000-0008-0000-1600-0000AC2C0100}"/>
            </a:ext>
          </a:extLst>
        </xdr:cNvPr>
        <xdr:cNvSpPr txBox="1">
          <a:spLocks noChangeArrowheads="1"/>
        </xdr:cNvSpPr>
      </xdr:nvSpPr>
      <xdr:spPr bwMode="auto">
        <a:xfrm>
          <a:off x="123825" y="609600"/>
          <a:ext cx="1238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4</xdr:row>
      <xdr:rowOff>0</xdr:rowOff>
    </xdr:from>
    <xdr:to>
      <xdr:col>2</xdr:col>
      <xdr:colOff>76200</xdr:colOff>
      <xdr:row>4</xdr:row>
      <xdr:rowOff>200025</xdr:rowOff>
    </xdr:to>
    <xdr:sp macro="" textlink="">
      <xdr:nvSpPr>
        <xdr:cNvPr id="76973" name="Text Box 12">
          <a:extLst>
            <a:ext uri="{FF2B5EF4-FFF2-40B4-BE49-F238E27FC236}">
              <a16:creationId xmlns:a16="http://schemas.microsoft.com/office/drawing/2014/main" id="{00000000-0008-0000-1600-0000AD2C0100}"/>
            </a:ext>
          </a:extLst>
        </xdr:cNvPr>
        <xdr:cNvSpPr txBox="1">
          <a:spLocks noChangeArrowheads="1"/>
        </xdr:cNvSpPr>
      </xdr:nvSpPr>
      <xdr:spPr bwMode="auto">
        <a:xfrm>
          <a:off x="123825" y="6096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4</xdr:row>
      <xdr:rowOff>0</xdr:rowOff>
    </xdr:from>
    <xdr:to>
      <xdr:col>2</xdr:col>
      <xdr:colOff>76200</xdr:colOff>
      <xdr:row>4</xdr:row>
      <xdr:rowOff>200025</xdr:rowOff>
    </xdr:to>
    <xdr:sp macro="" textlink="">
      <xdr:nvSpPr>
        <xdr:cNvPr id="76974" name="Text Box 13">
          <a:extLst>
            <a:ext uri="{FF2B5EF4-FFF2-40B4-BE49-F238E27FC236}">
              <a16:creationId xmlns:a16="http://schemas.microsoft.com/office/drawing/2014/main" id="{00000000-0008-0000-1600-0000AE2C0100}"/>
            </a:ext>
          </a:extLst>
        </xdr:cNvPr>
        <xdr:cNvSpPr txBox="1">
          <a:spLocks noChangeArrowheads="1"/>
        </xdr:cNvSpPr>
      </xdr:nvSpPr>
      <xdr:spPr bwMode="auto">
        <a:xfrm>
          <a:off x="123825" y="6096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4</xdr:row>
      <xdr:rowOff>0</xdr:rowOff>
    </xdr:from>
    <xdr:to>
      <xdr:col>2</xdr:col>
      <xdr:colOff>76200</xdr:colOff>
      <xdr:row>4</xdr:row>
      <xdr:rowOff>200025</xdr:rowOff>
    </xdr:to>
    <xdr:sp macro="" textlink="">
      <xdr:nvSpPr>
        <xdr:cNvPr id="76975" name="Text Box 14">
          <a:extLst>
            <a:ext uri="{FF2B5EF4-FFF2-40B4-BE49-F238E27FC236}">
              <a16:creationId xmlns:a16="http://schemas.microsoft.com/office/drawing/2014/main" id="{00000000-0008-0000-1600-0000AF2C0100}"/>
            </a:ext>
          </a:extLst>
        </xdr:cNvPr>
        <xdr:cNvSpPr txBox="1">
          <a:spLocks noChangeArrowheads="1"/>
        </xdr:cNvSpPr>
      </xdr:nvSpPr>
      <xdr:spPr bwMode="auto">
        <a:xfrm>
          <a:off x="123825" y="6096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4</xdr:row>
      <xdr:rowOff>0</xdr:rowOff>
    </xdr:from>
    <xdr:to>
      <xdr:col>2</xdr:col>
      <xdr:colOff>76200</xdr:colOff>
      <xdr:row>4</xdr:row>
      <xdr:rowOff>200025</xdr:rowOff>
    </xdr:to>
    <xdr:sp macro="" textlink="">
      <xdr:nvSpPr>
        <xdr:cNvPr id="76976" name="Text Box 15">
          <a:extLst>
            <a:ext uri="{FF2B5EF4-FFF2-40B4-BE49-F238E27FC236}">
              <a16:creationId xmlns:a16="http://schemas.microsoft.com/office/drawing/2014/main" id="{00000000-0008-0000-1600-0000B02C0100}"/>
            </a:ext>
          </a:extLst>
        </xdr:cNvPr>
        <xdr:cNvSpPr txBox="1">
          <a:spLocks noChangeArrowheads="1"/>
        </xdr:cNvSpPr>
      </xdr:nvSpPr>
      <xdr:spPr bwMode="auto">
        <a:xfrm>
          <a:off x="123825" y="6096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4</xdr:row>
      <xdr:rowOff>0</xdr:rowOff>
    </xdr:from>
    <xdr:to>
      <xdr:col>2</xdr:col>
      <xdr:colOff>123825</xdr:colOff>
      <xdr:row>4</xdr:row>
      <xdr:rowOff>180975</xdr:rowOff>
    </xdr:to>
    <xdr:sp macro="" textlink="">
      <xdr:nvSpPr>
        <xdr:cNvPr id="76977" name="Text Box 16">
          <a:extLst>
            <a:ext uri="{FF2B5EF4-FFF2-40B4-BE49-F238E27FC236}">
              <a16:creationId xmlns:a16="http://schemas.microsoft.com/office/drawing/2014/main" id="{00000000-0008-0000-1600-0000B12C0100}"/>
            </a:ext>
          </a:extLst>
        </xdr:cNvPr>
        <xdr:cNvSpPr txBox="1">
          <a:spLocks noChangeArrowheads="1"/>
        </xdr:cNvSpPr>
      </xdr:nvSpPr>
      <xdr:spPr bwMode="auto">
        <a:xfrm>
          <a:off x="123825" y="609600"/>
          <a:ext cx="1238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4</xdr:row>
      <xdr:rowOff>0</xdr:rowOff>
    </xdr:from>
    <xdr:to>
      <xdr:col>2</xdr:col>
      <xdr:colOff>76200</xdr:colOff>
      <xdr:row>4</xdr:row>
      <xdr:rowOff>200025</xdr:rowOff>
    </xdr:to>
    <xdr:sp macro="" textlink="">
      <xdr:nvSpPr>
        <xdr:cNvPr id="76978" name="Text Box 17">
          <a:extLst>
            <a:ext uri="{FF2B5EF4-FFF2-40B4-BE49-F238E27FC236}">
              <a16:creationId xmlns:a16="http://schemas.microsoft.com/office/drawing/2014/main" id="{00000000-0008-0000-1600-0000B22C0100}"/>
            </a:ext>
          </a:extLst>
        </xdr:cNvPr>
        <xdr:cNvSpPr txBox="1">
          <a:spLocks noChangeArrowheads="1"/>
        </xdr:cNvSpPr>
      </xdr:nvSpPr>
      <xdr:spPr bwMode="auto">
        <a:xfrm>
          <a:off x="123825" y="6096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4</xdr:row>
      <xdr:rowOff>0</xdr:rowOff>
    </xdr:from>
    <xdr:to>
      <xdr:col>2</xdr:col>
      <xdr:colOff>76200</xdr:colOff>
      <xdr:row>4</xdr:row>
      <xdr:rowOff>200025</xdr:rowOff>
    </xdr:to>
    <xdr:sp macro="" textlink="">
      <xdr:nvSpPr>
        <xdr:cNvPr id="76979" name="Text Box 18">
          <a:extLst>
            <a:ext uri="{FF2B5EF4-FFF2-40B4-BE49-F238E27FC236}">
              <a16:creationId xmlns:a16="http://schemas.microsoft.com/office/drawing/2014/main" id="{00000000-0008-0000-1600-0000B32C0100}"/>
            </a:ext>
          </a:extLst>
        </xdr:cNvPr>
        <xdr:cNvSpPr txBox="1">
          <a:spLocks noChangeArrowheads="1"/>
        </xdr:cNvSpPr>
      </xdr:nvSpPr>
      <xdr:spPr bwMode="auto">
        <a:xfrm>
          <a:off x="123825" y="6096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4</xdr:row>
      <xdr:rowOff>0</xdr:rowOff>
    </xdr:from>
    <xdr:to>
      <xdr:col>2</xdr:col>
      <xdr:colOff>76200</xdr:colOff>
      <xdr:row>4</xdr:row>
      <xdr:rowOff>200025</xdr:rowOff>
    </xdr:to>
    <xdr:sp macro="" textlink="">
      <xdr:nvSpPr>
        <xdr:cNvPr id="76980" name="Text Box 19">
          <a:extLst>
            <a:ext uri="{FF2B5EF4-FFF2-40B4-BE49-F238E27FC236}">
              <a16:creationId xmlns:a16="http://schemas.microsoft.com/office/drawing/2014/main" id="{00000000-0008-0000-1600-0000B42C0100}"/>
            </a:ext>
          </a:extLst>
        </xdr:cNvPr>
        <xdr:cNvSpPr txBox="1">
          <a:spLocks noChangeArrowheads="1"/>
        </xdr:cNvSpPr>
      </xdr:nvSpPr>
      <xdr:spPr bwMode="auto">
        <a:xfrm>
          <a:off x="123825" y="6096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4</xdr:row>
      <xdr:rowOff>0</xdr:rowOff>
    </xdr:from>
    <xdr:to>
      <xdr:col>2</xdr:col>
      <xdr:colOff>76200</xdr:colOff>
      <xdr:row>4</xdr:row>
      <xdr:rowOff>200025</xdr:rowOff>
    </xdr:to>
    <xdr:sp macro="" textlink="">
      <xdr:nvSpPr>
        <xdr:cNvPr id="76981" name="Text Box 20">
          <a:extLst>
            <a:ext uri="{FF2B5EF4-FFF2-40B4-BE49-F238E27FC236}">
              <a16:creationId xmlns:a16="http://schemas.microsoft.com/office/drawing/2014/main" id="{00000000-0008-0000-1600-0000B52C0100}"/>
            </a:ext>
          </a:extLst>
        </xdr:cNvPr>
        <xdr:cNvSpPr txBox="1">
          <a:spLocks noChangeArrowheads="1"/>
        </xdr:cNvSpPr>
      </xdr:nvSpPr>
      <xdr:spPr bwMode="auto">
        <a:xfrm>
          <a:off x="123825" y="6096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4</xdr:row>
      <xdr:rowOff>0</xdr:rowOff>
    </xdr:from>
    <xdr:to>
      <xdr:col>2</xdr:col>
      <xdr:colOff>123825</xdr:colOff>
      <xdr:row>4</xdr:row>
      <xdr:rowOff>180975</xdr:rowOff>
    </xdr:to>
    <xdr:sp macro="" textlink="">
      <xdr:nvSpPr>
        <xdr:cNvPr id="76982" name="Text Box 21">
          <a:extLst>
            <a:ext uri="{FF2B5EF4-FFF2-40B4-BE49-F238E27FC236}">
              <a16:creationId xmlns:a16="http://schemas.microsoft.com/office/drawing/2014/main" id="{00000000-0008-0000-1600-0000B62C0100}"/>
            </a:ext>
          </a:extLst>
        </xdr:cNvPr>
        <xdr:cNvSpPr txBox="1">
          <a:spLocks noChangeArrowheads="1"/>
        </xdr:cNvSpPr>
      </xdr:nvSpPr>
      <xdr:spPr bwMode="auto">
        <a:xfrm>
          <a:off x="123825" y="609600"/>
          <a:ext cx="1238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4</xdr:row>
      <xdr:rowOff>0</xdr:rowOff>
    </xdr:from>
    <xdr:to>
      <xdr:col>2</xdr:col>
      <xdr:colOff>76200</xdr:colOff>
      <xdr:row>4</xdr:row>
      <xdr:rowOff>200025</xdr:rowOff>
    </xdr:to>
    <xdr:sp macro="" textlink="">
      <xdr:nvSpPr>
        <xdr:cNvPr id="76983" name="Text Box 22">
          <a:extLst>
            <a:ext uri="{FF2B5EF4-FFF2-40B4-BE49-F238E27FC236}">
              <a16:creationId xmlns:a16="http://schemas.microsoft.com/office/drawing/2014/main" id="{00000000-0008-0000-1600-0000B72C0100}"/>
            </a:ext>
          </a:extLst>
        </xdr:cNvPr>
        <xdr:cNvSpPr txBox="1">
          <a:spLocks noChangeArrowheads="1"/>
        </xdr:cNvSpPr>
      </xdr:nvSpPr>
      <xdr:spPr bwMode="auto">
        <a:xfrm>
          <a:off x="123825" y="6096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4</xdr:row>
      <xdr:rowOff>0</xdr:rowOff>
    </xdr:from>
    <xdr:to>
      <xdr:col>2</xdr:col>
      <xdr:colOff>76200</xdr:colOff>
      <xdr:row>4</xdr:row>
      <xdr:rowOff>200025</xdr:rowOff>
    </xdr:to>
    <xdr:sp macro="" textlink="">
      <xdr:nvSpPr>
        <xdr:cNvPr id="76984" name="Text Box 23">
          <a:extLst>
            <a:ext uri="{FF2B5EF4-FFF2-40B4-BE49-F238E27FC236}">
              <a16:creationId xmlns:a16="http://schemas.microsoft.com/office/drawing/2014/main" id="{00000000-0008-0000-1600-0000B82C0100}"/>
            </a:ext>
          </a:extLst>
        </xdr:cNvPr>
        <xdr:cNvSpPr txBox="1">
          <a:spLocks noChangeArrowheads="1"/>
        </xdr:cNvSpPr>
      </xdr:nvSpPr>
      <xdr:spPr bwMode="auto">
        <a:xfrm>
          <a:off x="123825" y="6096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4</xdr:row>
      <xdr:rowOff>0</xdr:rowOff>
    </xdr:from>
    <xdr:to>
      <xdr:col>2</xdr:col>
      <xdr:colOff>76200</xdr:colOff>
      <xdr:row>4</xdr:row>
      <xdr:rowOff>200025</xdr:rowOff>
    </xdr:to>
    <xdr:sp macro="" textlink="">
      <xdr:nvSpPr>
        <xdr:cNvPr id="76985" name="Text Box 24">
          <a:extLst>
            <a:ext uri="{FF2B5EF4-FFF2-40B4-BE49-F238E27FC236}">
              <a16:creationId xmlns:a16="http://schemas.microsoft.com/office/drawing/2014/main" id="{00000000-0008-0000-1600-0000B92C0100}"/>
            </a:ext>
          </a:extLst>
        </xdr:cNvPr>
        <xdr:cNvSpPr txBox="1">
          <a:spLocks noChangeArrowheads="1"/>
        </xdr:cNvSpPr>
      </xdr:nvSpPr>
      <xdr:spPr bwMode="auto">
        <a:xfrm>
          <a:off x="123825" y="6096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4</xdr:row>
      <xdr:rowOff>0</xdr:rowOff>
    </xdr:from>
    <xdr:to>
      <xdr:col>2</xdr:col>
      <xdr:colOff>76200</xdr:colOff>
      <xdr:row>4</xdr:row>
      <xdr:rowOff>200025</xdr:rowOff>
    </xdr:to>
    <xdr:sp macro="" textlink="">
      <xdr:nvSpPr>
        <xdr:cNvPr id="76986" name="Text Box 25">
          <a:extLst>
            <a:ext uri="{FF2B5EF4-FFF2-40B4-BE49-F238E27FC236}">
              <a16:creationId xmlns:a16="http://schemas.microsoft.com/office/drawing/2014/main" id="{00000000-0008-0000-1600-0000BA2C0100}"/>
            </a:ext>
          </a:extLst>
        </xdr:cNvPr>
        <xdr:cNvSpPr txBox="1">
          <a:spLocks noChangeArrowheads="1"/>
        </xdr:cNvSpPr>
      </xdr:nvSpPr>
      <xdr:spPr bwMode="auto">
        <a:xfrm>
          <a:off x="123825" y="6096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4</xdr:row>
      <xdr:rowOff>0</xdr:rowOff>
    </xdr:from>
    <xdr:to>
      <xdr:col>2</xdr:col>
      <xdr:colOff>123825</xdr:colOff>
      <xdr:row>4</xdr:row>
      <xdr:rowOff>180975</xdr:rowOff>
    </xdr:to>
    <xdr:sp macro="" textlink="">
      <xdr:nvSpPr>
        <xdr:cNvPr id="76987" name="Text Box 26">
          <a:extLst>
            <a:ext uri="{FF2B5EF4-FFF2-40B4-BE49-F238E27FC236}">
              <a16:creationId xmlns:a16="http://schemas.microsoft.com/office/drawing/2014/main" id="{00000000-0008-0000-1600-0000BB2C0100}"/>
            </a:ext>
          </a:extLst>
        </xdr:cNvPr>
        <xdr:cNvSpPr txBox="1">
          <a:spLocks noChangeArrowheads="1"/>
        </xdr:cNvSpPr>
      </xdr:nvSpPr>
      <xdr:spPr bwMode="auto">
        <a:xfrm>
          <a:off x="123825" y="609600"/>
          <a:ext cx="1238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4</xdr:row>
      <xdr:rowOff>0</xdr:rowOff>
    </xdr:from>
    <xdr:to>
      <xdr:col>2</xdr:col>
      <xdr:colOff>76200</xdr:colOff>
      <xdr:row>4</xdr:row>
      <xdr:rowOff>200025</xdr:rowOff>
    </xdr:to>
    <xdr:sp macro="" textlink="">
      <xdr:nvSpPr>
        <xdr:cNvPr id="76988" name="Text Box 27">
          <a:extLst>
            <a:ext uri="{FF2B5EF4-FFF2-40B4-BE49-F238E27FC236}">
              <a16:creationId xmlns:a16="http://schemas.microsoft.com/office/drawing/2014/main" id="{00000000-0008-0000-1600-0000BC2C0100}"/>
            </a:ext>
          </a:extLst>
        </xdr:cNvPr>
        <xdr:cNvSpPr txBox="1">
          <a:spLocks noChangeArrowheads="1"/>
        </xdr:cNvSpPr>
      </xdr:nvSpPr>
      <xdr:spPr bwMode="auto">
        <a:xfrm>
          <a:off x="123825" y="6096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4</xdr:row>
      <xdr:rowOff>0</xdr:rowOff>
    </xdr:from>
    <xdr:to>
      <xdr:col>2</xdr:col>
      <xdr:colOff>76200</xdr:colOff>
      <xdr:row>4</xdr:row>
      <xdr:rowOff>200025</xdr:rowOff>
    </xdr:to>
    <xdr:sp macro="" textlink="">
      <xdr:nvSpPr>
        <xdr:cNvPr id="76989" name="Text Box 28">
          <a:extLst>
            <a:ext uri="{FF2B5EF4-FFF2-40B4-BE49-F238E27FC236}">
              <a16:creationId xmlns:a16="http://schemas.microsoft.com/office/drawing/2014/main" id="{00000000-0008-0000-1600-0000BD2C0100}"/>
            </a:ext>
          </a:extLst>
        </xdr:cNvPr>
        <xdr:cNvSpPr txBox="1">
          <a:spLocks noChangeArrowheads="1"/>
        </xdr:cNvSpPr>
      </xdr:nvSpPr>
      <xdr:spPr bwMode="auto">
        <a:xfrm>
          <a:off x="123825" y="6096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4</xdr:row>
      <xdr:rowOff>0</xdr:rowOff>
    </xdr:from>
    <xdr:to>
      <xdr:col>2</xdr:col>
      <xdr:colOff>76200</xdr:colOff>
      <xdr:row>4</xdr:row>
      <xdr:rowOff>200025</xdr:rowOff>
    </xdr:to>
    <xdr:sp macro="" textlink="">
      <xdr:nvSpPr>
        <xdr:cNvPr id="76990" name="Text Box 29">
          <a:extLst>
            <a:ext uri="{FF2B5EF4-FFF2-40B4-BE49-F238E27FC236}">
              <a16:creationId xmlns:a16="http://schemas.microsoft.com/office/drawing/2014/main" id="{00000000-0008-0000-1600-0000BE2C0100}"/>
            </a:ext>
          </a:extLst>
        </xdr:cNvPr>
        <xdr:cNvSpPr txBox="1">
          <a:spLocks noChangeArrowheads="1"/>
        </xdr:cNvSpPr>
      </xdr:nvSpPr>
      <xdr:spPr bwMode="auto">
        <a:xfrm>
          <a:off x="123825" y="6096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4</xdr:row>
      <xdr:rowOff>0</xdr:rowOff>
    </xdr:from>
    <xdr:to>
      <xdr:col>2</xdr:col>
      <xdr:colOff>76200</xdr:colOff>
      <xdr:row>4</xdr:row>
      <xdr:rowOff>200025</xdr:rowOff>
    </xdr:to>
    <xdr:sp macro="" textlink="">
      <xdr:nvSpPr>
        <xdr:cNvPr id="76991" name="Text Box 30">
          <a:extLst>
            <a:ext uri="{FF2B5EF4-FFF2-40B4-BE49-F238E27FC236}">
              <a16:creationId xmlns:a16="http://schemas.microsoft.com/office/drawing/2014/main" id="{00000000-0008-0000-1600-0000BF2C0100}"/>
            </a:ext>
          </a:extLst>
        </xdr:cNvPr>
        <xdr:cNvSpPr txBox="1">
          <a:spLocks noChangeArrowheads="1"/>
        </xdr:cNvSpPr>
      </xdr:nvSpPr>
      <xdr:spPr bwMode="auto">
        <a:xfrm>
          <a:off x="123825" y="6096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4</xdr:row>
      <xdr:rowOff>0</xdr:rowOff>
    </xdr:from>
    <xdr:to>
      <xdr:col>2</xdr:col>
      <xdr:colOff>76200</xdr:colOff>
      <xdr:row>4</xdr:row>
      <xdr:rowOff>200025</xdr:rowOff>
    </xdr:to>
    <xdr:sp macro="" textlink="">
      <xdr:nvSpPr>
        <xdr:cNvPr id="76993" name="Text Box 32">
          <a:extLst>
            <a:ext uri="{FF2B5EF4-FFF2-40B4-BE49-F238E27FC236}">
              <a16:creationId xmlns:a16="http://schemas.microsoft.com/office/drawing/2014/main" id="{00000000-0008-0000-1600-0000C12C0100}"/>
            </a:ext>
          </a:extLst>
        </xdr:cNvPr>
        <xdr:cNvSpPr txBox="1">
          <a:spLocks noChangeArrowheads="1"/>
        </xdr:cNvSpPr>
      </xdr:nvSpPr>
      <xdr:spPr bwMode="auto">
        <a:xfrm>
          <a:off x="123825" y="6096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4</xdr:row>
      <xdr:rowOff>0</xdr:rowOff>
    </xdr:from>
    <xdr:to>
      <xdr:col>2</xdr:col>
      <xdr:colOff>76200</xdr:colOff>
      <xdr:row>4</xdr:row>
      <xdr:rowOff>200025</xdr:rowOff>
    </xdr:to>
    <xdr:sp macro="" textlink="">
      <xdr:nvSpPr>
        <xdr:cNvPr id="76994" name="Text Box 33">
          <a:extLst>
            <a:ext uri="{FF2B5EF4-FFF2-40B4-BE49-F238E27FC236}">
              <a16:creationId xmlns:a16="http://schemas.microsoft.com/office/drawing/2014/main" id="{00000000-0008-0000-1600-0000C22C0100}"/>
            </a:ext>
          </a:extLst>
        </xdr:cNvPr>
        <xdr:cNvSpPr txBox="1">
          <a:spLocks noChangeArrowheads="1"/>
        </xdr:cNvSpPr>
      </xdr:nvSpPr>
      <xdr:spPr bwMode="auto">
        <a:xfrm>
          <a:off x="123825" y="6096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4</xdr:row>
      <xdr:rowOff>0</xdr:rowOff>
    </xdr:from>
    <xdr:to>
      <xdr:col>2</xdr:col>
      <xdr:colOff>76200</xdr:colOff>
      <xdr:row>4</xdr:row>
      <xdr:rowOff>200025</xdr:rowOff>
    </xdr:to>
    <xdr:sp macro="" textlink="">
      <xdr:nvSpPr>
        <xdr:cNvPr id="76995" name="Text Box 34">
          <a:extLst>
            <a:ext uri="{FF2B5EF4-FFF2-40B4-BE49-F238E27FC236}">
              <a16:creationId xmlns:a16="http://schemas.microsoft.com/office/drawing/2014/main" id="{00000000-0008-0000-1600-0000C32C0100}"/>
            </a:ext>
          </a:extLst>
        </xdr:cNvPr>
        <xdr:cNvSpPr txBox="1">
          <a:spLocks noChangeArrowheads="1"/>
        </xdr:cNvSpPr>
      </xdr:nvSpPr>
      <xdr:spPr bwMode="auto">
        <a:xfrm>
          <a:off x="123825" y="6096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xdr:col>
      <xdr:colOff>0</xdr:colOff>
      <xdr:row>4</xdr:row>
      <xdr:rowOff>0</xdr:rowOff>
    </xdr:from>
    <xdr:to>
      <xdr:col>2</xdr:col>
      <xdr:colOff>76200</xdr:colOff>
      <xdr:row>4</xdr:row>
      <xdr:rowOff>200025</xdr:rowOff>
    </xdr:to>
    <xdr:sp macro="" textlink="">
      <xdr:nvSpPr>
        <xdr:cNvPr id="76996" name="Text Box 35">
          <a:extLst>
            <a:ext uri="{FF2B5EF4-FFF2-40B4-BE49-F238E27FC236}">
              <a16:creationId xmlns:a16="http://schemas.microsoft.com/office/drawing/2014/main" id="{00000000-0008-0000-1600-0000C42C0100}"/>
            </a:ext>
          </a:extLst>
        </xdr:cNvPr>
        <xdr:cNvSpPr txBox="1">
          <a:spLocks noChangeArrowheads="1"/>
        </xdr:cNvSpPr>
      </xdr:nvSpPr>
      <xdr:spPr bwMode="auto">
        <a:xfrm>
          <a:off x="123825" y="6096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1</xdr:col>
      <xdr:colOff>0</xdr:colOff>
      <xdr:row>4</xdr:row>
      <xdr:rowOff>0</xdr:rowOff>
    </xdr:from>
    <xdr:ext cx="123825" cy="180975"/>
    <xdr:sp macro="" textlink="">
      <xdr:nvSpPr>
        <xdr:cNvPr id="36" name="Text Box 1">
          <a:extLst>
            <a:ext uri="{FF2B5EF4-FFF2-40B4-BE49-F238E27FC236}">
              <a16:creationId xmlns:a16="http://schemas.microsoft.com/office/drawing/2014/main" id="{00000000-0008-0000-1600-000024000000}"/>
            </a:ext>
          </a:extLst>
        </xdr:cNvPr>
        <xdr:cNvSpPr txBox="1">
          <a:spLocks noChangeArrowheads="1"/>
        </xdr:cNvSpPr>
      </xdr:nvSpPr>
      <xdr:spPr bwMode="auto">
        <a:xfrm>
          <a:off x="628650" y="609600"/>
          <a:ext cx="1238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0</xdr:colOff>
      <xdr:row>4</xdr:row>
      <xdr:rowOff>0</xdr:rowOff>
    </xdr:from>
    <xdr:ext cx="76200" cy="200025"/>
    <xdr:sp macro="" textlink="">
      <xdr:nvSpPr>
        <xdr:cNvPr id="37" name="Text Box 2">
          <a:extLst>
            <a:ext uri="{FF2B5EF4-FFF2-40B4-BE49-F238E27FC236}">
              <a16:creationId xmlns:a16="http://schemas.microsoft.com/office/drawing/2014/main" id="{00000000-0008-0000-1600-000025000000}"/>
            </a:ext>
          </a:extLst>
        </xdr:cNvPr>
        <xdr:cNvSpPr txBox="1">
          <a:spLocks noChangeArrowheads="1"/>
        </xdr:cNvSpPr>
      </xdr:nvSpPr>
      <xdr:spPr bwMode="auto">
        <a:xfrm>
          <a:off x="628650" y="6096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0</xdr:colOff>
      <xdr:row>4</xdr:row>
      <xdr:rowOff>0</xdr:rowOff>
    </xdr:from>
    <xdr:ext cx="76200" cy="200025"/>
    <xdr:sp macro="" textlink="">
      <xdr:nvSpPr>
        <xdr:cNvPr id="38" name="Text Box 3">
          <a:extLst>
            <a:ext uri="{FF2B5EF4-FFF2-40B4-BE49-F238E27FC236}">
              <a16:creationId xmlns:a16="http://schemas.microsoft.com/office/drawing/2014/main" id="{00000000-0008-0000-1600-000026000000}"/>
            </a:ext>
          </a:extLst>
        </xdr:cNvPr>
        <xdr:cNvSpPr txBox="1">
          <a:spLocks noChangeArrowheads="1"/>
        </xdr:cNvSpPr>
      </xdr:nvSpPr>
      <xdr:spPr bwMode="auto">
        <a:xfrm>
          <a:off x="628650" y="6096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0</xdr:colOff>
      <xdr:row>4</xdr:row>
      <xdr:rowOff>0</xdr:rowOff>
    </xdr:from>
    <xdr:ext cx="76200" cy="200025"/>
    <xdr:sp macro="" textlink="">
      <xdr:nvSpPr>
        <xdr:cNvPr id="39" name="Text Box 4">
          <a:extLst>
            <a:ext uri="{FF2B5EF4-FFF2-40B4-BE49-F238E27FC236}">
              <a16:creationId xmlns:a16="http://schemas.microsoft.com/office/drawing/2014/main" id="{00000000-0008-0000-1600-000027000000}"/>
            </a:ext>
          </a:extLst>
        </xdr:cNvPr>
        <xdr:cNvSpPr txBox="1">
          <a:spLocks noChangeArrowheads="1"/>
        </xdr:cNvSpPr>
      </xdr:nvSpPr>
      <xdr:spPr bwMode="auto">
        <a:xfrm>
          <a:off x="628650" y="6096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0</xdr:colOff>
      <xdr:row>4</xdr:row>
      <xdr:rowOff>0</xdr:rowOff>
    </xdr:from>
    <xdr:ext cx="76200" cy="200025"/>
    <xdr:sp macro="" textlink="">
      <xdr:nvSpPr>
        <xdr:cNvPr id="40" name="Text Box 5">
          <a:extLst>
            <a:ext uri="{FF2B5EF4-FFF2-40B4-BE49-F238E27FC236}">
              <a16:creationId xmlns:a16="http://schemas.microsoft.com/office/drawing/2014/main" id="{00000000-0008-0000-1600-000028000000}"/>
            </a:ext>
          </a:extLst>
        </xdr:cNvPr>
        <xdr:cNvSpPr txBox="1">
          <a:spLocks noChangeArrowheads="1"/>
        </xdr:cNvSpPr>
      </xdr:nvSpPr>
      <xdr:spPr bwMode="auto">
        <a:xfrm>
          <a:off x="628650" y="6096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0</xdr:colOff>
      <xdr:row>4</xdr:row>
      <xdr:rowOff>0</xdr:rowOff>
    </xdr:from>
    <xdr:ext cx="123825" cy="180975"/>
    <xdr:sp macro="" textlink="">
      <xdr:nvSpPr>
        <xdr:cNvPr id="41" name="Text Box 6">
          <a:extLst>
            <a:ext uri="{FF2B5EF4-FFF2-40B4-BE49-F238E27FC236}">
              <a16:creationId xmlns:a16="http://schemas.microsoft.com/office/drawing/2014/main" id="{00000000-0008-0000-1600-000029000000}"/>
            </a:ext>
          </a:extLst>
        </xdr:cNvPr>
        <xdr:cNvSpPr txBox="1">
          <a:spLocks noChangeArrowheads="1"/>
        </xdr:cNvSpPr>
      </xdr:nvSpPr>
      <xdr:spPr bwMode="auto">
        <a:xfrm>
          <a:off x="628650" y="609600"/>
          <a:ext cx="1238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0</xdr:colOff>
      <xdr:row>4</xdr:row>
      <xdr:rowOff>0</xdr:rowOff>
    </xdr:from>
    <xdr:ext cx="76200" cy="200025"/>
    <xdr:sp macro="" textlink="">
      <xdr:nvSpPr>
        <xdr:cNvPr id="42" name="Text Box 7">
          <a:extLst>
            <a:ext uri="{FF2B5EF4-FFF2-40B4-BE49-F238E27FC236}">
              <a16:creationId xmlns:a16="http://schemas.microsoft.com/office/drawing/2014/main" id="{00000000-0008-0000-1600-00002A000000}"/>
            </a:ext>
          </a:extLst>
        </xdr:cNvPr>
        <xdr:cNvSpPr txBox="1">
          <a:spLocks noChangeArrowheads="1"/>
        </xdr:cNvSpPr>
      </xdr:nvSpPr>
      <xdr:spPr bwMode="auto">
        <a:xfrm>
          <a:off x="628650" y="6096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0</xdr:colOff>
      <xdr:row>4</xdr:row>
      <xdr:rowOff>0</xdr:rowOff>
    </xdr:from>
    <xdr:ext cx="76200" cy="200025"/>
    <xdr:sp macro="" textlink="">
      <xdr:nvSpPr>
        <xdr:cNvPr id="43" name="Text Box 8">
          <a:extLst>
            <a:ext uri="{FF2B5EF4-FFF2-40B4-BE49-F238E27FC236}">
              <a16:creationId xmlns:a16="http://schemas.microsoft.com/office/drawing/2014/main" id="{00000000-0008-0000-1600-00002B000000}"/>
            </a:ext>
          </a:extLst>
        </xdr:cNvPr>
        <xdr:cNvSpPr txBox="1">
          <a:spLocks noChangeArrowheads="1"/>
        </xdr:cNvSpPr>
      </xdr:nvSpPr>
      <xdr:spPr bwMode="auto">
        <a:xfrm>
          <a:off x="628650" y="6096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0</xdr:colOff>
      <xdr:row>4</xdr:row>
      <xdr:rowOff>0</xdr:rowOff>
    </xdr:from>
    <xdr:ext cx="76200" cy="200025"/>
    <xdr:sp macro="" textlink="">
      <xdr:nvSpPr>
        <xdr:cNvPr id="44" name="Text Box 9">
          <a:extLst>
            <a:ext uri="{FF2B5EF4-FFF2-40B4-BE49-F238E27FC236}">
              <a16:creationId xmlns:a16="http://schemas.microsoft.com/office/drawing/2014/main" id="{00000000-0008-0000-1600-00002C000000}"/>
            </a:ext>
          </a:extLst>
        </xdr:cNvPr>
        <xdr:cNvSpPr txBox="1">
          <a:spLocks noChangeArrowheads="1"/>
        </xdr:cNvSpPr>
      </xdr:nvSpPr>
      <xdr:spPr bwMode="auto">
        <a:xfrm>
          <a:off x="628650" y="6096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0</xdr:colOff>
      <xdr:row>4</xdr:row>
      <xdr:rowOff>0</xdr:rowOff>
    </xdr:from>
    <xdr:ext cx="76200" cy="200025"/>
    <xdr:sp macro="" textlink="">
      <xdr:nvSpPr>
        <xdr:cNvPr id="45" name="Text Box 10">
          <a:extLst>
            <a:ext uri="{FF2B5EF4-FFF2-40B4-BE49-F238E27FC236}">
              <a16:creationId xmlns:a16="http://schemas.microsoft.com/office/drawing/2014/main" id="{00000000-0008-0000-1600-00002D000000}"/>
            </a:ext>
          </a:extLst>
        </xdr:cNvPr>
        <xdr:cNvSpPr txBox="1">
          <a:spLocks noChangeArrowheads="1"/>
        </xdr:cNvSpPr>
      </xdr:nvSpPr>
      <xdr:spPr bwMode="auto">
        <a:xfrm>
          <a:off x="628650" y="6096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0</xdr:colOff>
      <xdr:row>4</xdr:row>
      <xdr:rowOff>0</xdr:rowOff>
    </xdr:from>
    <xdr:ext cx="123825" cy="180975"/>
    <xdr:sp macro="" textlink="">
      <xdr:nvSpPr>
        <xdr:cNvPr id="46" name="Text Box 11">
          <a:extLst>
            <a:ext uri="{FF2B5EF4-FFF2-40B4-BE49-F238E27FC236}">
              <a16:creationId xmlns:a16="http://schemas.microsoft.com/office/drawing/2014/main" id="{00000000-0008-0000-1600-00002E000000}"/>
            </a:ext>
          </a:extLst>
        </xdr:cNvPr>
        <xdr:cNvSpPr txBox="1">
          <a:spLocks noChangeArrowheads="1"/>
        </xdr:cNvSpPr>
      </xdr:nvSpPr>
      <xdr:spPr bwMode="auto">
        <a:xfrm>
          <a:off x="628650" y="609600"/>
          <a:ext cx="1238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0</xdr:colOff>
      <xdr:row>4</xdr:row>
      <xdr:rowOff>0</xdr:rowOff>
    </xdr:from>
    <xdr:ext cx="76200" cy="200025"/>
    <xdr:sp macro="" textlink="">
      <xdr:nvSpPr>
        <xdr:cNvPr id="47" name="Text Box 12">
          <a:extLst>
            <a:ext uri="{FF2B5EF4-FFF2-40B4-BE49-F238E27FC236}">
              <a16:creationId xmlns:a16="http://schemas.microsoft.com/office/drawing/2014/main" id="{00000000-0008-0000-1600-00002F000000}"/>
            </a:ext>
          </a:extLst>
        </xdr:cNvPr>
        <xdr:cNvSpPr txBox="1">
          <a:spLocks noChangeArrowheads="1"/>
        </xdr:cNvSpPr>
      </xdr:nvSpPr>
      <xdr:spPr bwMode="auto">
        <a:xfrm>
          <a:off x="628650" y="6096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0</xdr:colOff>
      <xdr:row>4</xdr:row>
      <xdr:rowOff>0</xdr:rowOff>
    </xdr:from>
    <xdr:ext cx="76200" cy="200025"/>
    <xdr:sp macro="" textlink="">
      <xdr:nvSpPr>
        <xdr:cNvPr id="48" name="Text Box 13">
          <a:extLst>
            <a:ext uri="{FF2B5EF4-FFF2-40B4-BE49-F238E27FC236}">
              <a16:creationId xmlns:a16="http://schemas.microsoft.com/office/drawing/2014/main" id="{00000000-0008-0000-1600-000030000000}"/>
            </a:ext>
          </a:extLst>
        </xdr:cNvPr>
        <xdr:cNvSpPr txBox="1">
          <a:spLocks noChangeArrowheads="1"/>
        </xdr:cNvSpPr>
      </xdr:nvSpPr>
      <xdr:spPr bwMode="auto">
        <a:xfrm>
          <a:off x="628650" y="6096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0</xdr:colOff>
      <xdr:row>4</xdr:row>
      <xdr:rowOff>0</xdr:rowOff>
    </xdr:from>
    <xdr:ext cx="76200" cy="200025"/>
    <xdr:sp macro="" textlink="">
      <xdr:nvSpPr>
        <xdr:cNvPr id="49" name="Text Box 14">
          <a:extLst>
            <a:ext uri="{FF2B5EF4-FFF2-40B4-BE49-F238E27FC236}">
              <a16:creationId xmlns:a16="http://schemas.microsoft.com/office/drawing/2014/main" id="{00000000-0008-0000-1600-000031000000}"/>
            </a:ext>
          </a:extLst>
        </xdr:cNvPr>
        <xdr:cNvSpPr txBox="1">
          <a:spLocks noChangeArrowheads="1"/>
        </xdr:cNvSpPr>
      </xdr:nvSpPr>
      <xdr:spPr bwMode="auto">
        <a:xfrm>
          <a:off x="628650" y="6096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0</xdr:colOff>
      <xdr:row>4</xdr:row>
      <xdr:rowOff>0</xdr:rowOff>
    </xdr:from>
    <xdr:ext cx="76200" cy="200025"/>
    <xdr:sp macro="" textlink="">
      <xdr:nvSpPr>
        <xdr:cNvPr id="50" name="Text Box 15">
          <a:extLst>
            <a:ext uri="{FF2B5EF4-FFF2-40B4-BE49-F238E27FC236}">
              <a16:creationId xmlns:a16="http://schemas.microsoft.com/office/drawing/2014/main" id="{00000000-0008-0000-1600-000032000000}"/>
            </a:ext>
          </a:extLst>
        </xdr:cNvPr>
        <xdr:cNvSpPr txBox="1">
          <a:spLocks noChangeArrowheads="1"/>
        </xdr:cNvSpPr>
      </xdr:nvSpPr>
      <xdr:spPr bwMode="auto">
        <a:xfrm>
          <a:off x="628650" y="6096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0</xdr:colOff>
      <xdr:row>4</xdr:row>
      <xdr:rowOff>0</xdr:rowOff>
    </xdr:from>
    <xdr:ext cx="123825" cy="180975"/>
    <xdr:sp macro="" textlink="">
      <xdr:nvSpPr>
        <xdr:cNvPr id="51" name="Text Box 16">
          <a:extLst>
            <a:ext uri="{FF2B5EF4-FFF2-40B4-BE49-F238E27FC236}">
              <a16:creationId xmlns:a16="http://schemas.microsoft.com/office/drawing/2014/main" id="{00000000-0008-0000-1600-000033000000}"/>
            </a:ext>
          </a:extLst>
        </xdr:cNvPr>
        <xdr:cNvSpPr txBox="1">
          <a:spLocks noChangeArrowheads="1"/>
        </xdr:cNvSpPr>
      </xdr:nvSpPr>
      <xdr:spPr bwMode="auto">
        <a:xfrm>
          <a:off x="628650" y="609600"/>
          <a:ext cx="1238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0</xdr:colOff>
      <xdr:row>4</xdr:row>
      <xdr:rowOff>0</xdr:rowOff>
    </xdr:from>
    <xdr:ext cx="76200" cy="200025"/>
    <xdr:sp macro="" textlink="">
      <xdr:nvSpPr>
        <xdr:cNvPr id="52" name="Text Box 17">
          <a:extLst>
            <a:ext uri="{FF2B5EF4-FFF2-40B4-BE49-F238E27FC236}">
              <a16:creationId xmlns:a16="http://schemas.microsoft.com/office/drawing/2014/main" id="{00000000-0008-0000-1600-000034000000}"/>
            </a:ext>
          </a:extLst>
        </xdr:cNvPr>
        <xdr:cNvSpPr txBox="1">
          <a:spLocks noChangeArrowheads="1"/>
        </xdr:cNvSpPr>
      </xdr:nvSpPr>
      <xdr:spPr bwMode="auto">
        <a:xfrm>
          <a:off x="628650" y="6096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0</xdr:colOff>
      <xdr:row>4</xdr:row>
      <xdr:rowOff>0</xdr:rowOff>
    </xdr:from>
    <xdr:ext cx="76200" cy="200025"/>
    <xdr:sp macro="" textlink="">
      <xdr:nvSpPr>
        <xdr:cNvPr id="53" name="Text Box 18">
          <a:extLst>
            <a:ext uri="{FF2B5EF4-FFF2-40B4-BE49-F238E27FC236}">
              <a16:creationId xmlns:a16="http://schemas.microsoft.com/office/drawing/2014/main" id="{00000000-0008-0000-1600-000035000000}"/>
            </a:ext>
          </a:extLst>
        </xdr:cNvPr>
        <xdr:cNvSpPr txBox="1">
          <a:spLocks noChangeArrowheads="1"/>
        </xdr:cNvSpPr>
      </xdr:nvSpPr>
      <xdr:spPr bwMode="auto">
        <a:xfrm>
          <a:off x="628650" y="6096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0</xdr:colOff>
      <xdr:row>4</xdr:row>
      <xdr:rowOff>0</xdr:rowOff>
    </xdr:from>
    <xdr:ext cx="76200" cy="200025"/>
    <xdr:sp macro="" textlink="">
      <xdr:nvSpPr>
        <xdr:cNvPr id="54" name="Text Box 19">
          <a:extLst>
            <a:ext uri="{FF2B5EF4-FFF2-40B4-BE49-F238E27FC236}">
              <a16:creationId xmlns:a16="http://schemas.microsoft.com/office/drawing/2014/main" id="{00000000-0008-0000-1600-000036000000}"/>
            </a:ext>
          </a:extLst>
        </xdr:cNvPr>
        <xdr:cNvSpPr txBox="1">
          <a:spLocks noChangeArrowheads="1"/>
        </xdr:cNvSpPr>
      </xdr:nvSpPr>
      <xdr:spPr bwMode="auto">
        <a:xfrm>
          <a:off x="628650" y="6096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0</xdr:colOff>
      <xdr:row>4</xdr:row>
      <xdr:rowOff>0</xdr:rowOff>
    </xdr:from>
    <xdr:ext cx="76200" cy="200025"/>
    <xdr:sp macro="" textlink="">
      <xdr:nvSpPr>
        <xdr:cNvPr id="55" name="Text Box 20">
          <a:extLst>
            <a:ext uri="{FF2B5EF4-FFF2-40B4-BE49-F238E27FC236}">
              <a16:creationId xmlns:a16="http://schemas.microsoft.com/office/drawing/2014/main" id="{00000000-0008-0000-1600-000037000000}"/>
            </a:ext>
          </a:extLst>
        </xdr:cNvPr>
        <xdr:cNvSpPr txBox="1">
          <a:spLocks noChangeArrowheads="1"/>
        </xdr:cNvSpPr>
      </xdr:nvSpPr>
      <xdr:spPr bwMode="auto">
        <a:xfrm>
          <a:off x="628650" y="6096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0</xdr:colOff>
      <xdr:row>4</xdr:row>
      <xdr:rowOff>0</xdr:rowOff>
    </xdr:from>
    <xdr:ext cx="123825" cy="180975"/>
    <xdr:sp macro="" textlink="">
      <xdr:nvSpPr>
        <xdr:cNvPr id="56" name="Text Box 21">
          <a:extLst>
            <a:ext uri="{FF2B5EF4-FFF2-40B4-BE49-F238E27FC236}">
              <a16:creationId xmlns:a16="http://schemas.microsoft.com/office/drawing/2014/main" id="{00000000-0008-0000-1600-000038000000}"/>
            </a:ext>
          </a:extLst>
        </xdr:cNvPr>
        <xdr:cNvSpPr txBox="1">
          <a:spLocks noChangeArrowheads="1"/>
        </xdr:cNvSpPr>
      </xdr:nvSpPr>
      <xdr:spPr bwMode="auto">
        <a:xfrm>
          <a:off x="628650" y="609600"/>
          <a:ext cx="1238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0</xdr:colOff>
      <xdr:row>4</xdr:row>
      <xdr:rowOff>0</xdr:rowOff>
    </xdr:from>
    <xdr:ext cx="76200" cy="200025"/>
    <xdr:sp macro="" textlink="">
      <xdr:nvSpPr>
        <xdr:cNvPr id="57" name="Text Box 22">
          <a:extLst>
            <a:ext uri="{FF2B5EF4-FFF2-40B4-BE49-F238E27FC236}">
              <a16:creationId xmlns:a16="http://schemas.microsoft.com/office/drawing/2014/main" id="{00000000-0008-0000-1600-000039000000}"/>
            </a:ext>
          </a:extLst>
        </xdr:cNvPr>
        <xdr:cNvSpPr txBox="1">
          <a:spLocks noChangeArrowheads="1"/>
        </xdr:cNvSpPr>
      </xdr:nvSpPr>
      <xdr:spPr bwMode="auto">
        <a:xfrm>
          <a:off x="628650" y="6096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0</xdr:colOff>
      <xdr:row>4</xdr:row>
      <xdr:rowOff>0</xdr:rowOff>
    </xdr:from>
    <xdr:ext cx="76200" cy="200025"/>
    <xdr:sp macro="" textlink="">
      <xdr:nvSpPr>
        <xdr:cNvPr id="58" name="Text Box 23">
          <a:extLst>
            <a:ext uri="{FF2B5EF4-FFF2-40B4-BE49-F238E27FC236}">
              <a16:creationId xmlns:a16="http://schemas.microsoft.com/office/drawing/2014/main" id="{00000000-0008-0000-1600-00003A000000}"/>
            </a:ext>
          </a:extLst>
        </xdr:cNvPr>
        <xdr:cNvSpPr txBox="1">
          <a:spLocks noChangeArrowheads="1"/>
        </xdr:cNvSpPr>
      </xdr:nvSpPr>
      <xdr:spPr bwMode="auto">
        <a:xfrm>
          <a:off x="628650" y="6096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0</xdr:colOff>
      <xdr:row>4</xdr:row>
      <xdr:rowOff>0</xdr:rowOff>
    </xdr:from>
    <xdr:ext cx="76200" cy="200025"/>
    <xdr:sp macro="" textlink="">
      <xdr:nvSpPr>
        <xdr:cNvPr id="59" name="Text Box 24">
          <a:extLst>
            <a:ext uri="{FF2B5EF4-FFF2-40B4-BE49-F238E27FC236}">
              <a16:creationId xmlns:a16="http://schemas.microsoft.com/office/drawing/2014/main" id="{00000000-0008-0000-1600-00003B000000}"/>
            </a:ext>
          </a:extLst>
        </xdr:cNvPr>
        <xdr:cNvSpPr txBox="1">
          <a:spLocks noChangeArrowheads="1"/>
        </xdr:cNvSpPr>
      </xdr:nvSpPr>
      <xdr:spPr bwMode="auto">
        <a:xfrm>
          <a:off x="628650" y="6096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0</xdr:colOff>
      <xdr:row>4</xdr:row>
      <xdr:rowOff>0</xdr:rowOff>
    </xdr:from>
    <xdr:ext cx="76200" cy="200025"/>
    <xdr:sp macro="" textlink="">
      <xdr:nvSpPr>
        <xdr:cNvPr id="60" name="Text Box 25">
          <a:extLst>
            <a:ext uri="{FF2B5EF4-FFF2-40B4-BE49-F238E27FC236}">
              <a16:creationId xmlns:a16="http://schemas.microsoft.com/office/drawing/2014/main" id="{00000000-0008-0000-1600-00003C000000}"/>
            </a:ext>
          </a:extLst>
        </xdr:cNvPr>
        <xdr:cNvSpPr txBox="1">
          <a:spLocks noChangeArrowheads="1"/>
        </xdr:cNvSpPr>
      </xdr:nvSpPr>
      <xdr:spPr bwMode="auto">
        <a:xfrm>
          <a:off x="628650" y="6096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0</xdr:colOff>
      <xdr:row>4</xdr:row>
      <xdr:rowOff>0</xdr:rowOff>
    </xdr:from>
    <xdr:ext cx="123825" cy="180975"/>
    <xdr:sp macro="" textlink="">
      <xdr:nvSpPr>
        <xdr:cNvPr id="61" name="Text Box 26">
          <a:extLst>
            <a:ext uri="{FF2B5EF4-FFF2-40B4-BE49-F238E27FC236}">
              <a16:creationId xmlns:a16="http://schemas.microsoft.com/office/drawing/2014/main" id="{00000000-0008-0000-1600-00003D000000}"/>
            </a:ext>
          </a:extLst>
        </xdr:cNvPr>
        <xdr:cNvSpPr txBox="1">
          <a:spLocks noChangeArrowheads="1"/>
        </xdr:cNvSpPr>
      </xdr:nvSpPr>
      <xdr:spPr bwMode="auto">
        <a:xfrm>
          <a:off x="628650" y="609600"/>
          <a:ext cx="1238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0</xdr:colOff>
      <xdr:row>4</xdr:row>
      <xdr:rowOff>0</xdr:rowOff>
    </xdr:from>
    <xdr:ext cx="76200" cy="200025"/>
    <xdr:sp macro="" textlink="">
      <xdr:nvSpPr>
        <xdr:cNvPr id="62" name="Text Box 27">
          <a:extLst>
            <a:ext uri="{FF2B5EF4-FFF2-40B4-BE49-F238E27FC236}">
              <a16:creationId xmlns:a16="http://schemas.microsoft.com/office/drawing/2014/main" id="{00000000-0008-0000-1600-00003E000000}"/>
            </a:ext>
          </a:extLst>
        </xdr:cNvPr>
        <xdr:cNvSpPr txBox="1">
          <a:spLocks noChangeArrowheads="1"/>
        </xdr:cNvSpPr>
      </xdr:nvSpPr>
      <xdr:spPr bwMode="auto">
        <a:xfrm>
          <a:off x="628650" y="6096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0</xdr:colOff>
      <xdr:row>4</xdr:row>
      <xdr:rowOff>0</xdr:rowOff>
    </xdr:from>
    <xdr:ext cx="76200" cy="200025"/>
    <xdr:sp macro="" textlink="">
      <xdr:nvSpPr>
        <xdr:cNvPr id="63" name="Text Box 28">
          <a:extLst>
            <a:ext uri="{FF2B5EF4-FFF2-40B4-BE49-F238E27FC236}">
              <a16:creationId xmlns:a16="http://schemas.microsoft.com/office/drawing/2014/main" id="{00000000-0008-0000-1600-00003F000000}"/>
            </a:ext>
          </a:extLst>
        </xdr:cNvPr>
        <xdr:cNvSpPr txBox="1">
          <a:spLocks noChangeArrowheads="1"/>
        </xdr:cNvSpPr>
      </xdr:nvSpPr>
      <xdr:spPr bwMode="auto">
        <a:xfrm>
          <a:off x="628650" y="6096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0</xdr:colOff>
      <xdr:row>4</xdr:row>
      <xdr:rowOff>0</xdr:rowOff>
    </xdr:from>
    <xdr:ext cx="76200" cy="200025"/>
    <xdr:sp macro="" textlink="">
      <xdr:nvSpPr>
        <xdr:cNvPr id="64" name="Text Box 29">
          <a:extLst>
            <a:ext uri="{FF2B5EF4-FFF2-40B4-BE49-F238E27FC236}">
              <a16:creationId xmlns:a16="http://schemas.microsoft.com/office/drawing/2014/main" id="{00000000-0008-0000-1600-000040000000}"/>
            </a:ext>
          </a:extLst>
        </xdr:cNvPr>
        <xdr:cNvSpPr txBox="1">
          <a:spLocks noChangeArrowheads="1"/>
        </xdr:cNvSpPr>
      </xdr:nvSpPr>
      <xdr:spPr bwMode="auto">
        <a:xfrm>
          <a:off x="628650" y="6096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0</xdr:colOff>
      <xdr:row>4</xdr:row>
      <xdr:rowOff>0</xdr:rowOff>
    </xdr:from>
    <xdr:ext cx="76200" cy="200025"/>
    <xdr:sp macro="" textlink="">
      <xdr:nvSpPr>
        <xdr:cNvPr id="65" name="Text Box 30">
          <a:extLst>
            <a:ext uri="{FF2B5EF4-FFF2-40B4-BE49-F238E27FC236}">
              <a16:creationId xmlns:a16="http://schemas.microsoft.com/office/drawing/2014/main" id="{00000000-0008-0000-1600-000041000000}"/>
            </a:ext>
          </a:extLst>
        </xdr:cNvPr>
        <xdr:cNvSpPr txBox="1">
          <a:spLocks noChangeArrowheads="1"/>
        </xdr:cNvSpPr>
      </xdr:nvSpPr>
      <xdr:spPr bwMode="auto">
        <a:xfrm>
          <a:off x="628650" y="6096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0</xdr:colOff>
      <xdr:row>4</xdr:row>
      <xdr:rowOff>0</xdr:rowOff>
    </xdr:from>
    <xdr:ext cx="76200" cy="200025"/>
    <xdr:sp macro="" textlink="">
      <xdr:nvSpPr>
        <xdr:cNvPr id="66" name="Text Box 32">
          <a:extLst>
            <a:ext uri="{FF2B5EF4-FFF2-40B4-BE49-F238E27FC236}">
              <a16:creationId xmlns:a16="http://schemas.microsoft.com/office/drawing/2014/main" id="{00000000-0008-0000-1600-000042000000}"/>
            </a:ext>
          </a:extLst>
        </xdr:cNvPr>
        <xdr:cNvSpPr txBox="1">
          <a:spLocks noChangeArrowheads="1"/>
        </xdr:cNvSpPr>
      </xdr:nvSpPr>
      <xdr:spPr bwMode="auto">
        <a:xfrm>
          <a:off x="628650" y="6096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0</xdr:colOff>
      <xdr:row>4</xdr:row>
      <xdr:rowOff>0</xdr:rowOff>
    </xdr:from>
    <xdr:ext cx="76200" cy="200025"/>
    <xdr:sp macro="" textlink="">
      <xdr:nvSpPr>
        <xdr:cNvPr id="67" name="Text Box 33">
          <a:extLst>
            <a:ext uri="{FF2B5EF4-FFF2-40B4-BE49-F238E27FC236}">
              <a16:creationId xmlns:a16="http://schemas.microsoft.com/office/drawing/2014/main" id="{00000000-0008-0000-1600-000043000000}"/>
            </a:ext>
          </a:extLst>
        </xdr:cNvPr>
        <xdr:cNvSpPr txBox="1">
          <a:spLocks noChangeArrowheads="1"/>
        </xdr:cNvSpPr>
      </xdr:nvSpPr>
      <xdr:spPr bwMode="auto">
        <a:xfrm>
          <a:off x="628650" y="6096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0</xdr:colOff>
      <xdr:row>4</xdr:row>
      <xdr:rowOff>0</xdr:rowOff>
    </xdr:from>
    <xdr:ext cx="76200" cy="200025"/>
    <xdr:sp macro="" textlink="">
      <xdr:nvSpPr>
        <xdr:cNvPr id="68" name="Text Box 34">
          <a:extLst>
            <a:ext uri="{FF2B5EF4-FFF2-40B4-BE49-F238E27FC236}">
              <a16:creationId xmlns:a16="http://schemas.microsoft.com/office/drawing/2014/main" id="{00000000-0008-0000-1600-000044000000}"/>
            </a:ext>
          </a:extLst>
        </xdr:cNvPr>
        <xdr:cNvSpPr txBox="1">
          <a:spLocks noChangeArrowheads="1"/>
        </xdr:cNvSpPr>
      </xdr:nvSpPr>
      <xdr:spPr bwMode="auto">
        <a:xfrm>
          <a:off x="628650" y="6096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0</xdr:colOff>
      <xdr:row>4</xdr:row>
      <xdr:rowOff>0</xdr:rowOff>
    </xdr:from>
    <xdr:ext cx="76200" cy="200025"/>
    <xdr:sp macro="" textlink="">
      <xdr:nvSpPr>
        <xdr:cNvPr id="69" name="Text Box 35">
          <a:extLst>
            <a:ext uri="{FF2B5EF4-FFF2-40B4-BE49-F238E27FC236}">
              <a16:creationId xmlns:a16="http://schemas.microsoft.com/office/drawing/2014/main" id="{00000000-0008-0000-1600-000045000000}"/>
            </a:ext>
          </a:extLst>
        </xdr:cNvPr>
        <xdr:cNvSpPr txBox="1">
          <a:spLocks noChangeArrowheads="1"/>
        </xdr:cNvSpPr>
      </xdr:nvSpPr>
      <xdr:spPr bwMode="auto">
        <a:xfrm>
          <a:off x="628650" y="6096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123825" cy="180975"/>
    <xdr:sp macro="" textlink="">
      <xdr:nvSpPr>
        <xdr:cNvPr id="70" name="Text Box 1">
          <a:extLst>
            <a:ext uri="{FF2B5EF4-FFF2-40B4-BE49-F238E27FC236}">
              <a16:creationId xmlns:a16="http://schemas.microsoft.com/office/drawing/2014/main" id="{E7BC7AE6-50FF-463A-BB9E-6AC26604745F}"/>
            </a:ext>
          </a:extLst>
        </xdr:cNvPr>
        <xdr:cNvSpPr txBox="1">
          <a:spLocks noChangeArrowheads="1"/>
        </xdr:cNvSpPr>
      </xdr:nvSpPr>
      <xdr:spPr bwMode="auto">
        <a:xfrm>
          <a:off x="361950" y="609600"/>
          <a:ext cx="1238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200025"/>
    <xdr:sp macro="" textlink="">
      <xdr:nvSpPr>
        <xdr:cNvPr id="71" name="Text Box 2">
          <a:extLst>
            <a:ext uri="{FF2B5EF4-FFF2-40B4-BE49-F238E27FC236}">
              <a16:creationId xmlns:a16="http://schemas.microsoft.com/office/drawing/2014/main" id="{B7AFAAED-E37F-45B5-8F0B-623CDB4F45EC}"/>
            </a:ext>
          </a:extLst>
        </xdr:cNvPr>
        <xdr:cNvSpPr txBox="1">
          <a:spLocks noChangeArrowheads="1"/>
        </xdr:cNvSpPr>
      </xdr:nvSpPr>
      <xdr:spPr bwMode="auto">
        <a:xfrm>
          <a:off x="361950" y="6096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200025"/>
    <xdr:sp macro="" textlink="">
      <xdr:nvSpPr>
        <xdr:cNvPr id="72" name="Text Box 3">
          <a:extLst>
            <a:ext uri="{FF2B5EF4-FFF2-40B4-BE49-F238E27FC236}">
              <a16:creationId xmlns:a16="http://schemas.microsoft.com/office/drawing/2014/main" id="{C5DCE773-B19E-4DE9-A90A-E82990DC6478}"/>
            </a:ext>
          </a:extLst>
        </xdr:cNvPr>
        <xdr:cNvSpPr txBox="1">
          <a:spLocks noChangeArrowheads="1"/>
        </xdr:cNvSpPr>
      </xdr:nvSpPr>
      <xdr:spPr bwMode="auto">
        <a:xfrm>
          <a:off x="361950" y="6096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200025"/>
    <xdr:sp macro="" textlink="">
      <xdr:nvSpPr>
        <xdr:cNvPr id="73" name="Text Box 4">
          <a:extLst>
            <a:ext uri="{FF2B5EF4-FFF2-40B4-BE49-F238E27FC236}">
              <a16:creationId xmlns:a16="http://schemas.microsoft.com/office/drawing/2014/main" id="{3A7B7E28-32E7-4868-BC4E-3D0375E5AE27}"/>
            </a:ext>
          </a:extLst>
        </xdr:cNvPr>
        <xdr:cNvSpPr txBox="1">
          <a:spLocks noChangeArrowheads="1"/>
        </xdr:cNvSpPr>
      </xdr:nvSpPr>
      <xdr:spPr bwMode="auto">
        <a:xfrm>
          <a:off x="361950" y="6096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200025"/>
    <xdr:sp macro="" textlink="">
      <xdr:nvSpPr>
        <xdr:cNvPr id="74" name="Text Box 5">
          <a:extLst>
            <a:ext uri="{FF2B5EF4-FFF2-40B4-BE49-F238E27FC236}">
              <a16:creationId xmlns:a16="http://schemas.microsoft.com/office/drawing/2014/main" id="{8FCFD980-6D16-4A62-8834-B8205CA050C8}"/>
            </a:ext>
          </a:extLst>
        </xdr:cNvPr>
        <xdr:cNvSpPr txBox="1">
          <a:spLocks noChangeArrowheads="1"/>
        </xdr:cNvSpPr>
      </xdr:nvSpPr>
      <xdr:spPr bwMode="auto">
        <a:xfrm>
          <a:off x="361950" y="6096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123825" cy="180975"/>
    <xdr:sp macro="" textlink="">
      <xdr:nvSpPr>
        <xdr:cNvPr id="75" name="Text Box 6">
          <a:extLst>
            <a:ext uri="{FF2B5EF4-FFF2-40B4-BE49-F238E27FC236}">
              <a16:creationId xmlns:a16="http://schemas.microsoft.com/office/drawing/2014/main" id="{DA0F4828-4C9A-44C5-AB37-1916A1A70CA9}"/>
            </a:ext>
          </a:extLst>
        </xdr:cNvPr>
        <xdr:cNvSpPr txBox="1">
          <a:spLocks noChangeArrowheads="1"/>
        </xdr:cNvSpPr>
      </xdr:nvSpPr>
      <xdr:spPr bwMode="auto">
        <a:xfrm>
          <a:off x="361950" y="609600"/>
          <a:ext cx="1238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200025"/>
    <xdr:sp macro="" textlink="">
      <xdr:nvSpPr>
        <xdr:cNvPr id="76" name="Text Box 7">
          <a:extLst>
            <a:ext uri="{FF2B5EF4-FFF2-40B4-BE49-F238E27FC236}">
              <a16:creationId xmlns:a16="http://schemas.microsoft.com/office/drawing/2014/main" id="{CABBEEA9-D691-4A97-B479-A2E932B27171}"/>
            </a:ext>
          </a:extLst>
        </xdr:cNvPr>
        <xdr:cNvSpPr txBox="1">
          <a:spLocks noChangeArrowheads="1"/>
        </xdr:cNvSpPr>
      </xdr:nvSpPr>
      <xdr:spPr bwMode="auto">
        <a:xfrm>
          <a:off x="361950" y="6096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200025"/>
    <xdr:sp macro="" textlink="">
      <xdr:nvSpPr>
        <xdr:cNvPr id="77" name="Text Box 8">
          <a:extLst>
            <a:ext uri="{FF2B5EF4-FFF2-40B4-BE49-F238E27FC236}">
              <a16:creationId xmlns:a16="http://schemas.microsoft.com/office/drawing/2014/main" id="{D8F316AC-56FC-4B77-9ED0-0754C7A0D48E}"/>
            </a:ext>
          </a:extLst>
        </xdr:cNvPr>
        <xdr:cNvSpPr txBox="1">
          <a:spLocks noChangeArrowheads="1"/>
        </xdr:cNvSpPr>
      </xdr:nvSpPr>
      <xdr:spPr bwMode="auto">
        <a:xfrm>
          <a:off x="361950" y="6096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200025"/>
    <xdr:sp macro="" textlink="">
      <xdr:nvSpPr>
        <xdr:cNvPr id="78" name="Text Box 9">
          <a:extLst>
            <a:ext uri="{FF2B5EF4-FFF2-40B4-BE49-F238E27FC236}">
              <a16:creationId xmlns:a16="http://schemas.microsoft.com/office/drawing/2014/main" id="{CB8D0594-6F8D-426E-8690-CE596E54DB80}"/>
            </a:ext>
          </a:extLst>
        </xdr:cNvPr>
        <xdr:cNvSpPr txBox="1">
          <a:spLocks noChangeArrowheads="1"/>
        </xdr:cNvSpPr>
      </xdr:nvSpPr>
      <xdr:spPr bwMode="auto">
        <a:xfrm>
          <a:off x="361950" y="6096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200025"/>
    <xdr:sp macro="" textlink="">
      <xdr:nvSpPr>
        <xdr:cNvPr id="79" name="Text Box 10">
          <a:extLst>
            <a:ext uri="{FF2B5EF4-FFF2-40B4-BE49-F238E27FC236}">
              <a16:creationId xmlns:a16="http://schemas.microsoft.com/office/drawing/2014/main" id="{9A0EBE1A-E0B2-4F58-8CA0-1921E5BC4264}"/>
            </a:ext>
          </a:extLst>
        </xdr:cNvPr>
        <xdr:cNvSpPr txBox="1">
          <a:spLocks noChangeArrowheads="1"/>
        </xdr:cNvSpPr>
      </xdr:nvSpPr>
      <xdr:spPr bwMode="auto">
        <a:xfrm>
          <a:off x="361950" y="6096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123825" cy="180975"/>
    <xdr:sp macro="" textlink="">
      <xdr:nvSpPr>
        <xdr:cNvPr id="80" name="Text Box 11">
          <a:extLst>
            <a:ext uri="{FF2B5EF4-FFF2-40B4-BE49-F238E27FC236}">
              <a16:creationId xmlns:a16="http://schemas.microsoft.com/office/drawing/2014/main" id="{A3C64C98-A225-44E0-8BE5-712786A9B9CE}"/>
            </a:ext>
          </a:extLst>
        </xdr:cNvPr>
        <xdr:cNvSpPr txBox="1">
          <a:spLocks noChangeArrowheads="1"/>
        </xdr:cNvSpPr>
      </xdr:nvSpPr>
      <xdr:spPr bwMode="auto">
        <a:xfrm>
          <a:off x="361950" y="609600"/>
          <a:ext cx="1238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200025"/>
    <xdr:sp macro="" textlink="">
      <xdr:nvSpPr>
        <xdr:cNvPr id="81" name="Text Box 12">
          <a:extLst>
            <a:ext uri="{FF2B5EF4-FFF2-40B4-BE49-F238E27FC236}">
              <a16:creationId xmlns:a16="http://schemas.microsoft.com/office/drawing/2014/main" id="{1FCF358F-5386-4BE5-844F-C989555A6A84}"/>
            </a:ext>
          </a:extLst>
        </xdr:cNvPr>
        <xdr:cNvSpPr txBox="1">
          <a:spLocks noChangeArrowheads="1"/>
        </xdr:cNvSpPr>
      </xdr:nvSpPr>
      <xdr:spPr bwMode="auto">
        <a:xfrm>
          <a:off x="361950" y="6096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200025"/>
    <xdr:sp macro="" textlink="">
      <xdr:nvSpPr>
        <xdr:cNvPr id="82" name="Text Box 13">
          <a:extLst>
            <a:ext uri="{FF2B5EF4-FFF2-40B4-BE49-F238E27FC236}">
              <a16:creationId xmlns:a16="http://schemas.microsoft.com/office/drawing/2014/main" id="{CE15B698-82D2-48EA-8507-628B69CDE477}"/>
            </a:ext>
          </a:extLst>
        </xdr:cNvPr>
        <xdr:cNvSpPr txBox="1">
          <a:spLocks noChangeArrowheads="1"/>
        </xdr:cNvSpPr>
      </xdr:nvSpPr>
      <xdr:spPr bwMode="auto">
        <a:xfrm>
          <a:off x="361950" y="6096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200025"/>
    <xdr:sp macro="" textlink="">
      <xdr:nvSpPr>
        <xdr:cNvPr id="83" name="Text Box 14">
          <a:extLst>
            <a:ext uri="{FF2B5EF4-FFF2-40B4-BE49-F238E27FC236}">
              <a16:creationId xmlns:a16="http://schemas.microsoft.com/office/drawing/2014/main" id="{B1A44023-2967-4282-9837-080B97645A00}"/>
            </a:ext>
          </a:extLst>
        </xdr:cNvPr>
        <xdr:cNvSpPr txBox="1">
          <a:spLocks noChangeArrowheads="1"/>
        </xdr:cNvSpPr>
      </xdr:nvSpPr>
      <xdr:spPr bwMode="auto">
        <a:xfrm>
          <a:off x="361950" y="6096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200025"/>
    <xdr:sp macro="" textlink="">
      <xdr:nvSpPr>
        <xdr:cNvPr id="84" name="Text Box 15">
          <a:extLst>
            <a:ext uri="{FF2B5EF4-FFF2-40B4-BE49-F238E27FC236}">
              <a16:creationId xmlns:a16="http://schemas.microsoft.com/office/drawing/2014/main" id="{AA292336-7711-489E-8921-61A461117BDC}"/>
            </a:ext>
          </a:extLst>
        </xdr:cNvPr>
        <xdr:cNvSpPr txBox="1">
          <a:spLocks noChangeArrowheads="1"/>
        </xdr:cNvSpPr>
      </xdr:nvSpPr>
      <xdr:spPr bwMode="auto">
        <a:xfrm>
          <a:off x="361950" y="6096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123825" cy="180975"/>
    <xdr:sp macro="" textlink="">
      <xdr:nvSpPr>
        <xdr:cNvPr id="85" name="Text Box 16">
          <a:extLst>
            <a:ext uri="{FF2B5EF4-FFF2-40B4-BE49-F238E27FC236}">
              <a16:creationId xmlns:a16="http://schemas.microsoft.com/office/drawing/2014/main" id="{A8FE98C3-3AE7-4FCE-8ECE-22F4C56EAE69}"/>
            </a:ext>
          </a:extLst>
        </xdr:cNvPr>
        <xdr:cNvSpPr txBox="1">
          <a:spLocks noChangeArrowheads="1"/>
        </xdr:cNvSpPr>
      </xdr:nvSpPr>
      <xdr:spPr bwMode="auto">
        <a:xfrm>
          <a:off x="361950" y="609600"/>
          <a:ext cx="1238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200025"/>
    <xdr:sp macro="" textlink="">
      <xdr:nvSpPr>
        <xdr:cNvPr id="86" name="Text Box 17">
          <a:extLst>
            <a:ext uri="{FF2B5EF4-FFF2-40B4-BE49-F238E27FC236}">
              <a16:creationId xmlns:a16="http://schemas.microsoft.com/office/drawing/2014/main" id="{34F163BE-E2D0-4A4B-B710-F308046A58F0}"/>
            </a:ext>
          </a:extLst>
        </xdr:cNvPr>
        <xdr:cNvSpPr txBox="1">
          <a:spLocks noChangeArrowheads="1"/>
        </xdr:cNvSpPr>
      </xdr:nvSpPr>
      <xdr:spPr bwMode="auto">
        <a:xfrm>
          <a:off x="361950" y="6096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200025"/>
    <xdr:sp macro="" textlink="">
      <xdr:nvSpPr>
        <xdr:cNvPr id="87" name="Text Box 18">
          <a:extLst>
            <a:ext uri="{FF2B5EF4-FFF2-40B4-BE49-F238E27FC236}">
              <a16:creationId xmlns:a16="http://schemas.microsoft.com/office/drawing/2014/main" id="{9143DAEF-0194-4EF6-80DF-323BEF9F1375}"/>
            </a:ext>
          </a:extLst>
        </xdr:cNvPr>
        <xdr:cNvSpPr txBox="1">
          <a:spLocks noChangeArrowheads="1"/>
        </xdr:cNvSpPr>
      </xdr:nvSpPr>
      <xdr:spPr bwMode="auto">
        <a:xfrm>
          <a:off x="361950" y="6096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200025"/>
    <xdr:sp macro="" textlink="">
      <xdr:nvSpPr>
        <xdr:cNvPr id="88" name="Text Box 19">
          <a:extLst>
            <a:ext uri="{FF2B5EF4-FFF2-40B4-BE49-F238E27FC236}">
              <a16:creationId xmlns:a16="http://schemas.microsoft.com/office/drawing/2014/main" id="{54192C41-55BF-48B0-B74B-D4D2340B3D56}"/>
            </a:ext>
          </a:extLst>
        </xdr:cNvPr>
        <xdr:cNvSpPr txBox="1">
          <a:spLocks noChangeArrowheads="1"/>
        </xdr:cNvSpPr>
      </xdr:nvSpPr>
      <xdr:spPr bwMode="auto">
        <a:xfrm>
          <a:off x="361950" y="6096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200025"/>
    <xdr:sp macro="" textlink="">
      <xdr:nvSpPr>
        <xdr:cNvPr id="89" name="Text Box 20">
          <a:extLst>
            <a:ext uri="{FF2B5EF4-FFF2-40B4-BE49-F238E27FC236}">
              <a16:creationId xmlns:a16="http://schemas.microsoft.com/office/drawing/2014/main" id="{16D67C71-99D0-498F-B75D-A2076A808F21}"/>
            </a:ext>
          </a:extLst>
        </xdr:cNvPr>
        <xdr:cNvSpPr txBox="1">
          <a:spLocks noChangeArrowheads="1"/>
        </xdr:cNvSpPr>
      </xdr:nvSpPr>
      <xdr:spPr bwMode="auto">
        <a:xfrm>
          <a:off x="361950" y="6096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123825" cy="180975"/>
    <xdr:sp macro="" textlink="">
      <xdr:nvSpPr>
        <xdr:cNvPr id="90" name="Text Box 21">
          <a:extLst>
            <a:ext uri="{FF2B5EF4-FFF2-40B4-BE49-F238E27FC236}">
              <a16:creationId xmlns:a16="http://schemas.microsoft.com/office/drawing/2014/main" id="{8C11201D-5968-415D-9572-0401DABC35A6}"/>
            </a:ext>
          </a:extLst>
        </xdr:cNvPr>
        <xdr:cNvSpPr txBox="1">
          <a:spLocks noChangeArrowheads="1"/>
        </xdr:cNvSpPr>
      </xdr:nvSpPr>
      <xdr:spPr bwMode="auto">
        <a:xfrm>
          <a:off x="361950" y="609600"/>
          <a:ext cx="1238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200025"/>
    <xdr:sp macro="" textlink="">
      <xdr:nvSpPr>
        <xdr:cNvPr id="91" name="Text Box 22">
          <a:extLst>
            <a:ext uri="{FF2B5EF4-FFF2-40B4-BE49-F238E27FC236}">
              <a16:creationId xmlns:a16="http://schemas.microsoft.com/office/drawing/2014/main" id="{5FEE2192-A3E7-4E1C-ABF7-CCDD45E83182}"/>
            </a:ext>
          </a:extLst>
        </xdr:cNvPr>
        <xdr:cNvSpPr txBox="1">
          <a:spLocks noChangeArrowheads="1"/>
        </xdr:cNvSpPr>
      </xdr:nvSpPr>
      <xdr:spPr bwMode="auto">
        <a:xfrm>
          <a:off x="361950" y="6096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200025"/>
    <xdr:sp macro="" textlink="">
      <xdr:nvSpPr>
        <xdr:cNvPr id="92" name="Text Box 23">
          <a:extLst>
            <a:ext uri="{FF2B5EF4-FFF2-40B4-BE49-F238E27FC236}">
              <a16:creationId xmlns:a16="http://schemas.microsoft.com/office/drawing/2014/main" id="{516326F5-D7AE-4D73-AE82-1D4A4AE2F79C}"/>
            </a:ext>
          </a:extLst>
        </xdr:cNvPr>
        <xdr:cNvSpPr txBox="1">
          <a:spLocks noChangeArrowheads="1"/>
        </xdr:cNvSpPr>
      </xdr:nvSpPr>
      <xdr:spPr bwMode="auto">
        <a:xfrm>
          <a:off x="361950" y="6096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200025"/>
    <xdr:sp macro="" textlink="">
      <xdr:nvSpPr>
        <xdr:cNvPr id="93" name="Text Box 24">
          <a:extLst>
            <a:ext uri="{FF2B5EF4-FFF2-40B4-BE49-F238E27FC236}">
              <a16:creationId xmlns:a16="http://schemas.microsoft.com/office/drawing/2014/main" id="{294A6BB8-AE43-4B90-8EC8-92B14E9DBD65}"/>
            </a:ext>
          </a:extLst>
        </xdr:cNvPr>
        <xdr:cNvSpPr txBox="1">
          <a:spLocks noChangeArrowheads="1"/>
        </xdr:cNvSpPr>
      </xdr:nvSpPr>
      <xdr:spPr bwMode="auto">
        <a:xfrm>
          <a:off x="361950" y="6096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200025"/>
    <xdr:sp macro="" textlink="">
      <xdr:nvSpPr>
        <xdr:cNvPr id="94" name="Text Box 25">
          <a:extLst>
            <a:ext uri="{FF2B5EF4-FFF2-40B4-BE49-F238E27FC236}">
              <a16:creationId xmlns:a16="http://schemas.microsoft.com/office/drawing/2014/main" id="{B2702F01-57BD-4403-A180-8097EED74983}"/>
            </a:ext>
          </a:extLst>
        </xdr:cNvPr>
        <xdr:cNvSpPr txBox="1">
          <a:spLocks noChangeArrowheads="1"/>
        </xdr:cNvSpPr>
      </xdr:nvSpPr>
      <xdr:spPr bwMode="auto">
        <a:xfrm>
          <a:off x="361950" y="6096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123825" cy="180975"/>
    <xdr:sp macro="" textlink="">
      <xdr:nvSpPr>
        <xdr:cNvPr id="95" name="Text Box 26">
          <a:extLst>
            <a:ext uri="{FF2B5EF4-FFF2-40B4-BE49-F238E27FC236}">
              <a16:creationId xmlns:a16="http://schemas.microsoft.com/office/drawing/2014/main" id="{61EC0D9E-BDF3-4B29-8A1E-00FDC4AC37EF}"/>
            </a:ext>
          </a:extLst>
        </xdr:cNvPr>
        <xdr:cNvSpPr txBox="1">
          <a:spLocks noChangeArrowheads="1"/>
        </xdr:cNvSpPr>
      </xdr:nvSpPr>
      <xdr:spPr bwMode="auto">
        <a:xfrm>
          <a:off x="361950" y="609600"/>
          <a:ext cx="1238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200025"/>
    <xdr:sp macro="" textlink="">
      <xdr:nvSpPr>
        <xdr:cNvPr id="96" name="Text Box 27">
          <a:extLst>
            <a:ext uri="{FF2B5EF4-FFF2-40B4-BE49-F238E27FC236}">
              <a16:creationId xmlns:a16="http://schemas.microsoft.com/office/drawing/2014/main" id="{994A92CD-05D9-4474-BBCF-1322F1520646}"/>
            </a:ext>
          </a:extLst>
        </xdr:cNvPr>
        <xdr:cNvSpPr txBox="1">
          <a:spLocks noChangeArrowheads="1"/>
        </xdr:cNvSpPr>
      </xdr:nvSpPr>
      <xdr:spPr bwMode="auto">
        <a:xfrm>
          <a:off x="361950" y="6096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200025"/>
    <xdr:sp macro="" textlink="">
      <xdr:nvSpPr>
        <xdr:cNvPr id="97" name="Text Box 28">
          <a:extLst>
            <a:ext uri="{FF2B5EF4-FFF2-40B4-BE49-F238E27FC236}">
              <a16:creationId xmlns:a16="http://schemas.microsoft.com/office/drawing/2014/main" id="{2E0296A2-22AD-49F4-9D6F-FE5EB75CE0F8}"/>
            </a:ext>
          </a:extLst>
        </xdr:cNvPr>
        <xdr:cNvSpPr txBox="1">
          <a:spLocks noChangeArrowheads="1"/>
        </xdr:cNvSpPr>
      </xdr:nvSpPr>
      <xdr:spPr bwMode="auto">
        <a:xfrm>
          <a:off x="361950" y="6096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200025"/>
    <xdr:sp macro="" textlink="">
      <xdr:nvSpPr>
        <xdr:cNvPr id="98" name="Text Box 29">
          <a:extLst>
            <a:ext uri="{FF2B5EF4-FFF2-40B4-BE49-F238E27FC236}">
              <a16:creationId xmlns:a16="http://schemas.microsoft.com/office/drawing/2014/main" id="{194B409B-C442-46EF-BC0C-A16386F6796B}"/>
            </a:ext>
          </a:extLst>
        </xdr:cNvPr>
        <xdr:cNvSpPr txBox="1">
          <a:spLocks noChangeArrowheads="1"/>
        </xdr:cNvSpPr>
      </xdr:nvSpPr>
      <xdr:spPr bwMode="auto">
        <a:xfrm>
          <a:off x="361950" y="6096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200025"/>
    <xdr:sp macro="" textlink="">
      <xdr:nvSpPr>
        <xdr:cNvPr id="99" name="Text Box 30">
          <a:extLst>
            <a:ext uri="{FF2B5EF4-FFF2-40B4-BE49-F238E27FC236}">
              <a16:creationId xmlns:a16="http://schemas.microsoft.com/office/drawing/2014/main" id="{5DCB2B3F-54D0-495E-9A58-B25C866F618A}"/>
            </a:ext>
          </a:extLst>
        </xdr:cNvPr>
        <xdr:cNvSpPr txBox="1">
          <a:spLocks noChangeArrowheads="1"/>
        </xdr:cNvSpPr>
      </xdr:nvSpPr>
      <xdr:spPr bwMode="auto">
        <a:xfrm>
          <a:off x="361950" y="6096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200025"/>
    <xdr:sp macro="" textlink="">
      <xdr:nvSpPr>
        <xdr:cNvPr id="100" name="Text Box 32">
          <a:extLst>
            <a:ext uri="{FF2B5EF4-FFF2-40B4-BE49-F238E27FC236}">
              <a16:creationId xmlns:a16="http://schemas.microsoft.com/office/drawing/2014/main" id="{2B1E94F2-E0F0-4A60-BF64-804B7F6DD045}"/>
            </a:ext>
          </a:extLst>
        </xdr:cNvPr>
        <xdr:cNvSpPr txBox="1">
          <a:spLocks noChangeArrowheads="1"/>
        </xdr:cNvSpPr>
      </xdr:nvSpPr>
      <xdr:spPr bwMode="auto">
        <a:xfrm>
          <a:off x="361950" y="6096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200025"/>
    <xdr:sp macro="" textlink="">
      <xdr:nvSpPr>
        <xdr:cNvPr id="101" name="Text Box 33">
          <a:extLst>
            <a:ext uri="{FF2B5EF4-FFF2-40B4-BE49-F238E27FC236}">
              <a16:creationId xmlns:a16="http://schemas.microsoft.com/office/drawing/2014/main" id="{C6B8B705-926B-4DB8-B033-A44D8847811A}"/>
            </a:ext>
          </a:extLst>
        </xdr:cNvPr>
        <xdr:cNvSpPr txBox="1">
          <a:spLocks noChangeArrowheads="1"/>
        </xdr:cNvSpPr>
      </xdr:nvSpPr>
      <xdr:spPr bwMode="auto">
        <a:xfrm>
          <a:off x="361950" y="6096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200025"/>
    <xdr:sp macro="" textlink="">
      <xdr:nvSpPr>
        <xdr:cNvPr id="102" name="Text Box 34">
          <a:extLst>
            <a:ext uri="{FF2B5EF4-FFF2-40B4-BE49-F238E27FC236}">
              <a16:creationId xmlns:a16="http://schemas.microsoft.com/office/drawing/2014/main" id="{2BB813B4-38F0-4858-B106-99646B697AFE}"/>
            </a:ext>
          </a:extLst>
        </xdr:cNvPr>
        <xdr:cNvSpPr txBox="1">
          <a:spLocks noChangeArrowheads="1"/>
        </xdr:cNvSpPr>
      </xdr:nvSpPr>
      <xdr:spPr bwMode="auto">
        <a:xfrm>
          <a:off x="361950" y="6096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0</xdr:colOff>
      <xdr:row>4</xdr:row>
      <xdr:rowOff>0</xdr:rowOff>
    </xdr:from>
    <xdr:ext cx="76200" cy="200025"/>
    <xdr:sp macro="" textlink="">
      <xdr:nvSpPr>
        <xdr:cNvPr id="103" name="Text Box 35">
          <a:extLst>
            <a:ext uri="{FF2B5EF4-FFF2-40B4-BE49-F238E27FC236}">
              <a16:creationId xmlns:a16="http://schemas.microsoft.com/office/drawing/2014/main" id="{97990340-7276-4719-A523-F783ECE3D1EC}"/>
            </a:ext>
          </a:extLst>
        </xdr:cNvPr>
        <xdr:cNvSpPr txBox="1">
          <a:spLocks noChangeArrowheads="1"/>
        </xdr:cNvSpPr>
      </xdr:nvSpPr>
      <xdr:spPr bwMode="auto">
        <a:xfrm>
          <a:off x="361950" y="6096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0</xdr:colOff>
      <xdr:row>4</xdr:row>
      <xdr:rowOff>0</xdr:rowOff>
    </xdr:from>
    <xdr:ext cx="123825" cy="180975"/>
    <xdr:sp macro="" textlink="">
      <xdr:nvSpPr>
        <xdr:cNvPr id="104" name="Text Box 1">
          <a:extLst>
            <a:ext uri="{FF2B5EF4-FFF2-40B4-BE49-F238E27FC236}">
              <a16:creationId xmlns:a16="http://schemas.microsoft.com/office/drawing/2014/main" id="{6EF33E0C-51E2-414E-BC8E-AF829BCA987F}"/>
            </a:ext>
          </a:extLst>
        </xdr:cNvPr>
        <xdr:cNvSpPr txBox="1">
          <a:spLocks noChangeArrowheads="1"/>
        </xdr:cNvSpPr>
      </xdr:nvSpPr>
      <xdr:spPr bwMode="auto">
        <a:xfrm>
          <a:off x="200025" y="609600"/>
          <a:ext cx="1238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0</xdr:colOff>
      <xdr:row>4</xdr:row>
      <xdr:rowOff>0</xdr:rowOff>
    </xdr:from>
    <xdr:ext cx="76200" cy="200025"/>
    <xdr:sp macro="" textlink="">
      <xdr:nvSpPr>
        <xdr:cNvPr id="105" name="Text Box 2">
          <a:extLst>
            <a:ext uri="{FF2B5EF4-FFF2-40B4-BE49-F238E27FC236}">
              <a16:creationId xmlns:a16="http://schemas.microsoft.com/office/drawing/2014/main" id="{32E92DBE-C5E4-4D7B-8235-43AB3CE5F4CA}"/>
            </a:ext>
          </a:extLst>
        </xdr:cNvPr>
        <xdr:cNvSpPr txBox="1">
          <a:spLocks noChangeArrowheads="1"/>
        </xdr:cNvSpPr>
      </xdr:nvSpPr>
      <xdr:spPr bwMode="auto">
        <a:xfrm>
          <a:off x="200025" y="6096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0</xdr:colOff>
      <xdr:row>4</xdr:row>
      <xdr:rowOff>0</xdr:rowOff>
    </xdr:from>
    <xdr:ext cx="76200" cy="200025"/>
    <xdr:sp macro="" textlink="">
      <xdr:nvSpPr>
        <xdr:cNvPr id="106" name="Text Box 3">
          <a:extLst>
            <a:ext uri="{FF2B5EF4-FFF2-40B4-BE49-F238E27FC236}">
              <a16:creationId xmlns:a16="http://schemas.microsoft.com/office/drawing/2014/main" id="{7BF3A147-381F-4695-8994-FDCF0B8EDF49}"/>
            </a:ext>
          </a:extLst>
        </xdr:cNvPr>
        <xdr:cNvSpPr txBox="1">
          <a:spLocks noChangeArrowheads="1"/>
        </xdr:cNvSpPr>
      </xdr:nvSpPr>
      <xdr:spPr bwMode="auto">
        <a:xfrm>
          <a:off x="200025" y="6096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0</xdr:colOff>
      <xdr:row>4</xdr:row>
      <xdr:rowOff>0</xdr:rowOff>
    </xdr:from>
    <xdr:ext cx="76200" cy="200025"/>
    <xdr:sp macro="" textlink="">
      <xdr:nvSpPr>
        <xdr:cNvPr id="107" name="Text Box 4">
          <a:extLst>
            <a:ext uri="{FF2B5EF4-FFF2-40B4-BE49-F238E27FC236}">
              <a16:creationId xmlns:a16="http://schemas.microsoft.com/office/drawing/2014/main" id="{03C40503-B48E-4643-BFE0-8A9089C82FA0}"/>
            </a:ext>
          </a:extLst>
        </xdr:cNvPr>
        <xdr:cNvSpPr txBox="1">
          <a:spLocks noChangeArrowheads="1"/>
        </xdr:cNvSpPr>
      </xdr:nvSpPr>
      <xdr:spPr bwMode="auto">
        <a:xfrm>
          <a:off x="200025" y="6096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0</xdr:colOff>
      <xdr:row>4</xdr:row>
      <xdr:rowOff>0</xdr:rowOff>
    </xdr:from>
    <xdr:ext cx="76200" cy="200025"/>
    <xdr:sp macro="" textlink="">
      <xdr:nvSpPr>
        <xdr:cNvPr id="108" name="Text Box 5">
          <a:extLst>
            <a:ext uri="{FF2B5EF4-FFF2-40B4-BE49-F238E27FC236}">
              <a16:creationId xmlns:a16="http://schemas.microsoft.com/office/drawing/2014/main" id="{C2AAA55A-C83C-477C-9A79-8F2DDBAA3E31}"/>
            </a:ext>
          </a:extLst>
        </xdr:cNvPr>
        <xdr:cNvSpPr txBox="1">
          <a:spLocks noChangeArrowheads="1"/>
        </xdr:cNvSpPr>
      </xdr:nvSpPr>
      <xdr:spPr bwMode="auto">
        <a:xfrm>
          <a:off x="200025" y="6096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0</xdr:colOff>
      <xdr:row>4</xdr:row>
      <xdr:rowOff>0</xdr:rowOff>
    </xdr:from>
    <xdr:ext cx="123825" cy="180975"/>
    <xdr:sp macro="" textlink="">
      <xdr:nvSpPr>
        <xdr:cNvPr id="109" name="Text Box 6">
          <a:extLst>
            <a:ext uri="{FF2B5EF4-FFF2-40B4-BE49-F238E27FC236}">
              <a16:creationId xmlns:a16="http://schemas.microsoft.com/office/drawing/2014/main" id="{99776ABB-C5B0-404A-A8C2-73C09D883C7B}"/>
            </a:ext>
          </a:extLst>
        </xdr:cNvPr>
        <xdr:cNvSpPr txBox="1">
          <a:spLocks noChangeArrowheads="1"/>
        </xdr:cNvSpPr>
      </xdr:nvSpPr>
      <xdr:spPr bwMode="auto">
        <a:xfrm>
          <a:off x="200025" y="609600"/>
          <a:ext cx="1238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0</xdr:colOff>
      <xdr:row>4</xdr:row>
      <xdr:rowOff>0</xdr:rowOff>
    </xdr:from>
    <xdr:ext cx="76200" cy="200025"/>
    <xdr:sp macro="" textlink="">
      <xdr:nvSpPr>
        <xdr:cNvPr id="110" name="Text Box 7">
          <a:extLst>
            <a:ext uri="{FF2B5EF4-FFF2-40B4-BE49-F238E27FC236}">
              <a16:creationId xmlns:a16="http://schemas.microsoft.com/office/drawing/2014/main" id="{DE6C489D-2250-4113-837C-C3BDCE2709A9}"/>
            </a:ext>
          </a:extLst>
        </xdr:cNvPr>
        <xdr:cNvSpPr txBox="1">
          <a:spLocks noChangeArrowheads="1"/>
        </xdr:cNvSpPr>
      </xdr:nvSpPr>
      <xdr:spPr bwMode="auto">
        <a:xfrm>
          <a:off x="200025" y="6096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0</xdr:colOff>
      <xdr:row>4</xdr:row>
      <xdr:rowOff>0</xdr:rowOff>
    </xdr:from>
    <xdr:ext cx="76200" cy="200025"/>
    <xdr:sp macro="" textlink="">
      <xdr:nvSpPr>
        <xdr:cNvPr id="111" name="Text Box 8">
          <a:extLst>
            <a:ext uri="{FF2B5EF4-FFF2-40B4-BE49-F238E27FC236}">
              <a16:creationId xmlns:a16="http://schemas.microsoft.com/office/drawing/2014/main" id="{9E44F074-7673-44CB-85CB-C991097BB094}"/>
            </a:ext>
          </a:extLst>
        </xdr:cNvPr>
        <xdr:cNvSpPr txBox="1">
          <a:spLocks noChangeArrowheads="1"/>
        </xdr:cNvSpPr>
      </xdr:nvSpPr>
      <xdr:spPr bwMode="auto">
        <a:xfrm>
          <a:off x="200025" y="6096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0</xdr:colOff>
      <xdr:row>4</xdr:row>
      <xdr:rowOff>0</xdr:rowOff>
    </xdr:from>
    <xdr:ext cx="76200" cy="200025"/>
    <xdr:sp macro="" textlink="">
      <xdr:nvSpPr>
        <xdr:cNvPr id="112" name="Text Box 9">
          <a:extLst>
            <a:ext uri="{FF2B5EF4-FFF2-40B4-BE49-F238E27FC236}">
              <a16:creationId xmlns:a16="http://schemas.microsoft.com/office/drawing/2014/main" id="{2FC06ED6-13C3-450A-8085-1D8EA7698075}"/>
            </a:ext>
          </a:extLst>
        </xdr:cNvPr>
        <xdr:cNvSpPr txBox="1">
          <a:spLocks noChangeArrowheads="1"/>
        </xdr:cNvSpPr>
      </xdr:nvSpPr>
      <xdr:spPr bwMode="auto">
        <a:xfrm>
          <a:off x="200025" y="6096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0</xdr:colOff>
      <xdr:row>4</xdr:row>
      <xdr:rowOff>0</xdr:rowOff>
    </xdr:from>
    <xdr:ext cx="76200" cy="200025"/>
    <xdr:sp macro="" textlink="">
      <xdr:nvSpPr>
        <xdr:cNvPr id="113" name="Text Box 10">
          <a:extLst>
            <a:ext uri="{FF2B5EF4-FFF2-40B4-BE49-F238E27FC236}">
              <a16:creationId xmlns:a16="http://schemas.microsoft.com/office/drawing/2014/main" id="{FC71DF7B-4A98-4C8D-B024-33F0EFF1F966}"/>
            </a:ext>
          </a:extLst>
        </xdr:cNvPr>
        <xdr:cNvSpPr txBox="1">
          <a:spLocks noChangeArrowheads="1"/>
        </xdr:cNvSpPr>
      </xdr:nvSpPr>
      <xdr:spPr bwMode="auto">
        <a:xfrm>
          <a:off x="200025" y="6096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0</xdr:colOff>
      <xdr:row>4</xdr:row>
      <xdr:rowOff>0</xdr:rowOff>
    </xdr:from>
    <xdr:ext cx="123825" cy="180975"/>
    <xdr:sp macro="" textlink="">
      <xdr:nvSpPr>
        <xdr:cNvPr id="114" name="Text Box 11">
          <a:extLst>
            <a:ext uri="{FF2B5EF4-FFF2-40B4-BE49-F238E27FC236}">
              <a16:creationId xmlns:a16="http://schemas.microsoft.com/office/drawing/2014/main" id="{91993F7F-BE04-45E6-B187-103E9993372A}"/>
            </a:ext>
          </a:extLst>
        </xdr:cNvPr>
        <xdr:cNvSpPr txBox="1">
          <a:spLocks noChangeArrowheads="1"/>
        </xdr:cNvSpPr>
      </xdr:nvSpPr>
      <xdr:spPr bwMode="auto">
        <a:xfrm>
          <a:off x="200025" y="609600"/>
          <a:ext cx="1238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0</xdr:colOff>
      <xdr:row>4</xdr:row>
      <xdr:rowOff>0</xdr:rowOff>
    </xdr:from>
    <xdr:ext cx="76200" cy="200025"/>
    <xdr:sp macro="" textlink="">
      <xdr:nvSpPr>
        <xdr:cNvPr id="115" name="Text Box 12">
          <a:extLst>
            <a:ext uri="{FF2B5EF4-FFF2-40B4-BE49-F238E27FC236}">
              <a16:creationId xmlns:a16="http://schemas.microsoft.com/office/drawing/2014/main" id="{70F6E3B2-72E4-4C3F-82AB-B1167853C9B5}"/>
            </a:ext>
          </a:extLst>
        </xdr:cNvPr>
        <xdr:cNvSpPr txBox="1">
          <a:spLocks noChangeArrowheads="1"/>
        </xdr:cNvSpPr>
      </xdr:nvSpPr>
      <xdr:spPr bwMode="auto">
        <a:xfrm>
          <a:off x="200025" y="6096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0</xdr:colOff>
      <xdr:row>4</xdr:row>
      <xdr:rowOff>0</xdr:rowOff>
    </xdr:from>
    <xdr:ext cx="76200" cy="200025"/>
    <xdr:sp macro="" textlink="">
      <xdr:nvSpPr>
        <xdr:cNvPr id="116" name="Text Box 13">
          <a:extLst>
            <a:ext uri="{FF2B5EF4-FFF2-40B4-BE49-F238E27FC236}">
              <a16:creationId xmlns:a16="http://schemas.microsoft.com/office/drawing/2014/main" id="{24004086-6448-4247-9D7E-84D79DB4E6A6}"/>
            </a:ext>
          </a:extLst>
        </xdr:cNvPr>
        <xdr:cNvSpPr txBox="1">
          <a:spLocks noChangeArrowheads="1"/>
        </xdr:cNvSpPr>
      </xdr:nvSpPr>
      <xdr:spPr bwMode="auto">
        <a:xfrm>
          <a:off x="200025" y="6096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0</xdr:colOff>
      <xdr:row>4</xdr:row>
      <xdr:rowOff>0</xdr:rowOff>
    </xdr:from>
    <xdr:ext cx="76200" cy="200025"/>
    <xdr:sp macro="" textlink="">
      <xdr:nvSpPr>
        <xdr:cNvPr id="117" name="Text Box 14">
          <a:extLst>
            <a:ext uri="{FF2B5EF4-FFF2-40B4-BE49-F238E27FC236}">
              <a16:creationId xmlns:a16="http://schemas.microsoft.com/office/drawing/2014/main" id="{DEF67EF1-0C3D-40C1-909F-B398F7D42E6B}"/>
            </a:ext>
          </a:extLst>
        </xdr:cNvPr>
        <xdr:cNvSpPr txBox="1">
          <a:spLocks noChangeArrowheads="1"/>
        </xdr:cNvSpPr>
      </xdr:nvSpPr>
      <xdr:spPr bwMode="auto">
        <a:xfrm>
          <a:off x="200025" y="6096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0</xdr:colOff>
      <xdr:row>4</xdr:row>
      <xdr:rowOff>0</xdr:rowOff>
    </xdr:from>
    <xdr:ext cx="76200" cy="200025"/>
    <xdr:sp macro="" textlink="">
      <xdr:nvSpPr>
        <xdr:cNvPr id="118" name="Text Box 15">
          <a:extLst>
            <a:ext uri="{FF2B5EF4-FFF2-40B4-BE49-F238E27FC236}">
              <a16:creationId xmlns:a16="http://schemas.microsoft.com/office/drawing/2014/main" id="{7097621B-817C-4ED4-9436-4216262DD2DF}"/>
            </a:ext>
          </a:extLst>
        </xdr:cNvPr>
        <xdr:cNvSpPr txBox="1">
          <a:spLocks noChangeArrowheads="1"/>
        </xdr:cNvSpPr>
      </xdr:nvSpPr>
      <xdr:spPr bwMode="auto">
        <a:xfrm>
          <a:off x="200025" y="6096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0</xdr:colOff>
      <xdr:row>4</xdr:row>
      <xdr:rowOff>0</xdr:rowOff>
    </xdr:from>
    <xdr:ext cx="123825" cy="180975"/>
    <xdr:sp macro="" textlink="">
      <xdr:nvSpPr>
        <xdr:cNvPr id="119" name="Text Box 16">
          <a:extLst>
            <a:ext uri="{FF2B5EF4-FFF2-40B4-BE49-F238E27FC236}">
              <a16:creationId xmlns:a16="http://schemas.microsoft.com/office/drawing/2014/main" id="{9772BA70-EB75-4BF6-A46D-6AD9BCF880F6}"/>
            </a:ext>
          </a:extLst>
        </xdr:cNvPr>
        <xdr:cNvSpPr txBox="1">
          <a:spLocks noChangeArrowheads="1"/>
        </xdr:cNvSpPr>
      </xdr:nvSpPr>
      <xdr:spPr bwMode="auto">
        <a:xfrm>
          <a:off x="200025" y="609600"/>
          <a:ext cx="1238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0</xdr:colOff>
      <xdr:row>4</xdr:row>
      <xdr:rowOff>0</xdr:rowOff>
    </xdr:from>
    <xdr:ext cx="76200" cy="200025"/>
    <xdr:sp macro="" textlink="">
      <xdr:nvSpPr>
        <xdr:cNvPr id="120" name="Text Box 17">
          <a:extLst>
            <a:ext uri="{FF2B5EF4-FFF2-40B4-BE49-F238E27FC236}">
              <a16:creationId xmlns:a16="http://schemas.microsoft.com/office/drawing/2014/main" id="{0809D5E5-525C-40E2-8DCD-DA1097407FF7}"/>
            </a:ext>
          </a:extLst>
        </xdr:cNvPr>
        <xdr:cNvSpPr txBox="1">
          <a:spLocks noChangeArrowheads="1"/>
        </xdr:cNvSpPr>
      </xdr:nvSpPr>
      <xdr:spPr bwMode="auto">
        <a:xfrm>
          <a:off x="200025" y="6096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0</xdr:colOff>
      <xdr:row>4</xdr:row>
      <xdr:rowOff>0</xdr:rowOff>
    </xdr:from>
    <xdr:ext cx="76200" cy="200025"/>
    <xdr:sp macro="" textlink="">
      <xdr:nvSpPr>
        <xdr:cNvPr id="121" name="Text Box 18">
          <a:extLst>
            <a:ext uri="{FF2B5EF4-FFF2-40B4-BE49-F238E27FC236}">
              <a16:creationId xmlns:a16="http://schemas.microsoft.com/office/drawing/2014/main" id="{C0B0FC8F-886F-4602-8CE3-8D07E251E5DA}"/>
            </a:ext>
          </a:extLst>
        </xdr:cNvPr>
        <xdr:cNvSpPr txBox="1">
          <a:spLocks noChangeArrowheads="1"/>
        </xdr:cNvSpPr>
      </xdr:nvSpPr>
      <xdr:spPr bwMode="auto">
        <a:xfrm>
          <a:off x="200025" y="6096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0</xdr:colOff>
      <xdr:row>4</xdr:row>
      <xdr:rowOff>0</xdr:rowOff>
    </xdr:from>
    <xdr:ext cx="76200" cy="200025"/>
    <xdr:sp macro="" textlink="">
      <xdr:nvSpPr>
        <xdr:cNvPr id="122" name="Text Box 19">
          <a:extLst>
            <a:ext uri="{FF2B5EF4-FFF2-40B4-BE49-F238E27FC236}">
              <a16:creationId xmlns:a16="http://schemas.microsoft.com/office/drawing/2014/main" id="{4CB3CC81-DC69-44E7-81C9-A68B5B3AE997}"/>
            </a:ext>
          </a:extLst>
        </xdr:cNvPr>
        <xdr:cNvSpPr txBox="1">
          <a:spLocks noChangeArrowheads="1"/>
        </xdr:cNvSpPr>
      </xdr:nvSpPr>
      <xdr:spPr bwMode="auto">
        <a:xfrm>
          <a:off x="200025" y="6096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0</xdr:colOff>
      <xdr:row>4</xdr:row>
      <xdr:rowOff>0</xdr:rowOff>
    </xdr:from>
    <xdr:ext cx="76200" cy="200025"/>
    <xdr:sp macro="" textlink="">
      <xdr:nvSpPr>
        <xdr:cNvPr id="123" name="Text Box 20">
          <a:extLst>
            <a:ext uri="{FF2B5EF4-FFF2-40B4-BE49-F238E27FC236}">
              <a16:creationId xmlns:a16="http://schemas.microsoft.com/office/drawing/2014/main" id="{8F62BEB8-18DE-4119-8E96-A21F01B9D13C}"/>
            </a:ext>
          </a:extLst>
        </xdr:cNvPr>
        <xdr:cNvSpPr txBox="1">
          <a:spLocks noChangeArrowheads="1"/>
        </xdr:cNvSpPr>
      </xdr:nvSpPr>
      <xdr:spPr bwMode="auto">
        <a:xfrm>
          <a:off x="200025" y="6096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0</xdr:colOff>
      <xdr:row>4</xdr:row>
      <xdr:rowOff>0</xdr:rowOff>
    </xdr:from>
    <xdr:ext cx="123825" cy="180975"/>
    <xdr:sp macro="" textlink="">
      <xdr:nvSpPr>
        <xdr:cNvPr id="124" name="Text Box 21">
          <a:extLst>
            <a:ext uri="{FF2B5EF4-FFF2-40B4-BE49-F238E27FC236}">
              <a16:creationId xmlns:a16="http://schemas.microsoft.com/office/drawing/2014/main" id="{32F3D450-0D86-43D1-85AD-7E9E50F52A00}"/>
            </a:ext>
          </a:extLst>
        </xdr:cNvPr>
        <xdr:cNvSpPr txBox="1">
          <a:spLocks noChangeArrowheads="1"/>
        </xdr:cNvSpPr>
      </xdr:nvSpPr>
      <xdr:spPr bwMode="auto">
        <a:xfrm>
          <a:off x="200025" y="609600"/>
          <a:ext cx="1238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0</xdr:colOff>
      <xdr:row>4</xdr:row>
      <xdr:rowOff>0</xdr:rowOff>
    </xdr:from>
    <xdr:ext cx="76200" cy="200025"/>
    <xdr:sp macro="" textlink="">
      <xdr:nvSpPr>
        <xdr:cNvPr id="125" name="Text Box 22">
          <a:extLst>
            <a:ext uri="{FF2B5EF4-FFF2-40B4-BE49-F238E27FC236}">
              <a16:creationId xmlns:a16="http://schemas.microsoft.com/office/drawing/2014/main" id="{2B7780A8-DBFB-4CDD-85D2-BF5069C8E023}"/>
            </a:ext>
          </a:extLst>
        </xdr:cNvPr>
        <xdr:cNvSpPr txBox="1">
          <a:spLocks noChangeArrowheads="1"/>
        </xdr:cNvSpPr>
      </xdr:nvSpPr>
      <xdr:spPr bwMode="auto">
        <a:xfrm>
          <a:off x="200025" y="6096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0</xdr:colOff>
      <xdr:row>4</xdr:row>
      <xdr:rowOff>0</xdr:rowOff>
    </xdr:from>
    <xdr:ext cx="76200" cy="200025"/>
    <xdr:sp macro="" textlink="">
      <xdr:nvSpPr>
        <xdr:cNvPr id="126" name="Text Box 23">
          <a:extLst>
            <a:ext uri="{FF2B5EF4-FFF2-40B4-BE49-F238E27FC236}">
              <a16:creationId xmlns:a16="http://schemas.microsoft.com/office/drawing/2014/main" id="{850A55C0-C653-4450-B7C7-5FEAD536FDE7}"/>
            </a:ext>
          </a:extLst>
        </xdr:cNvPr>
        <xdr:cNvSpPr txBox="1">
          <a:spLocks noChangeArrowheads="1"/>
        </xdr:cNvSpPr>
      </xdr:nvSpPr>
      <xdr:spPr bwMode="auto">
        <a:xfrm>
          <a:off x="200025" y="6096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0</xdr:colOff>
      <xdr:row>4</xdr:row>
      <xdr:rowOff>0</xdr:rowOff>
    </xdr:from>
    <xdr:ext cx="76200" cy="200025"/>
    <xdr:sp macro="" textlink="">
      <xdr:nvSpPr>
        <xdr:cNvPr id="127" name="Text Box 24">
          <a:extLst>
            <a:ext uri="{FF2B5EF4-FFF2-40B4-BE49-F238E27FC236}">
              <a16:creationId xmlns:a16="http://schemas.microsoft.com/office/drawing/2014/main" id="{1EC36A62-43CB-442A-8E26-8CB9B3CE73C6}"/>
            </a:ext>
          </a:extLst>
        </xdr:cNvPr>
        <xdr:cNvSpPr txBox="1">
          <a:spLocks noChangeArrowheads="1"/>
        </xdr:cNvSpPr>
      </xdr:nvSpPr>
      <xdr:spPr bwMode="auto">
        <a:xfrm>
          <a:off x="200025" y="6096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0</xdr:colOff>
      <xdr:row>4</xdr:row>
      <xdr:rowOff>0</xdr:rowOff>
    </xdr:from>
    <xdr:ext cx="76200" cy="200025"/>
    <xdr:sp macro="" textlink="">
      <xdr:nvSpPr>
        <xdr:cNvPr id="128" name="Text Box 25">
          <a:extLst>
            <a:ext uri="{FF2B5EF4-FFF2-40B4-BE49-F238E27FC236}">
              <a16:creationId xmlns:a16="http://schemas.microsoft.com/office/drawing/2014/main" id="{1CAD53DA-59E6-4C93-ABEC-EA9EBD5E5910}"/>
            </a:ext>
          </a:extLst>
        </xdr:cNvPr>
        <xdr:cNvSpPr txBox="1">
          <a:spLocks noChangeArrowheads="1"/>
        </xdr:cNvSpPr>
      </xdr:nvSpPr>
      <xdr:spPr bwMode="auto">
        <a:xfrm>
          <a:off x="200025" y="6096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0</xdr:colOff>
      <xdr:row>4</xdr:row>
      <xdr:rowOff>0</xdr:rowOff>
    </xdr:from>
    <xdr:ext cx="123825" cy="180975"/>
    <xdr:sp macro="" textlink="">
      <xdr:nvSpPr>
        <xdr:cNvPr id="129" name="Text Box 26">
          <a:extLst>
            <a:ext uri="{FF2B5EF4-FFF2-40B4-BE49-F238E27FC236}">
              <a16:creationId xmlns:a16="http://schemas.microsoft.com/office/drawing/2014/main" id="{755615B7-334B-46CA-B309-4FA49225369A}"/>
            </a:ext>
          </a:extLst>
        </xdr:cNvPr>
        <xdr:cNvSpPr txBox="1">
          <a:spLocks noChangeArrowheads="1"/>
        </xdr:cNvSpPr>
      </xdr:nvSpPr>
      <xdr:spPr bwMode="auto">
        <a:xfrm>
          <a:off x="200025" y="609600"/>
          <a:ext cx="1238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0</xdr:colOff>
      <xdr:row>4</xdr:row>
      <xdr:rowOff>0</xdr:rowOff>
    </xdr:from>
    <xdr:ext cx="76200" cy="200025"/>
    <xdr:sp macro="" textlink="">
      <xdr:nvSpPr>
        <xdr:cNvPr id="130" name="Text Box 27">
          <a:extLst>
            <a:ext uri="{FF2B5EF4-FFF2-40B4-BE49-F238E27FC236}">
              <a16:creationId xmlns:a16="http://schemas.microsoft.com/office/drawing/2014/main" id="{90D31019-653F-4BB8-B268-E2421368863C}"/>
            </a:ext>
          </a:extLst>
        </xdr:cNvPr>
        <xdr:cNvSpPr txBox="1">
          <a:spLocks noChangeArrowheads="1"/>
        </xdr:cNvSpPr>
      </xdr:nvSpPr>
      <xdr:spPr bwMode="auto">
        <a:xfrm>
          <a:off x="200025" y="6096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0</xdr:colOff>
      <xdr:row>4</xdr:row>
      <xdr:rowOff>0</xdr:rowOff>
    </xdr:from>
    <xdr:ext cx="76200" cy="200025"/>
    <xdr:sp macro="" textlink="">
      <xdr:nvSpPr>
        <xdr:cNvPr id="131" name="Text Box 28">
          <a:extLst>
            <a:ext uri="{FF2B5EF4-FFF2-40B4-BE49-F238E27FC236}">
              <a16:creationId xmlns:a16="http://schemas.microsoft.com/office/drawing/2014/main" id="{D52E9276-05EB-43FD-9A52-43D4805ED1B2}"/>
            </a:ext>
          </a:extLst>
        </xdr:cNvPr>
        <xdr:cNvSpPr txBox="1">
          <a:spLocks noChangeArrowheads="1"/>
        </xdr:cNvSpPr>
      </xdr:nvSpPr>
      <xdr:spPr bwMode="auto">
        <a:xfrm>
          <a:off x="200025" y="6096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0</xdr:colOff>
      <xdr:row>4</xdr:row>
      <xdr:rowOff>0</xdr:rowOff>
    </xdr:from>
    <xdr:ext cx="76200" cy="200025"/>
    <xdr:sp macro="" textlink="">
      <xdr:nvSpPr>
        <xdr:cNvPr id="132" name="Text Box 29">
          <a:extLst>
            <a:ext uri="{FF2B5EF4-FFF2-40B4-BE49-F238E27FC236}">
              <a16:creationId xmlns:a16="http://schemas.microsoft.com/office/drawing/2014/main" id="{E37169DD-2C54-49C2-9848-079A799544CC}"/>
            </a:ext>
          </a:extLst>
        </xdr:cNvPr>
        <xdr:cNvSpPr txBox="1">
          <a:spLocks noChangeArrowheads="1"/>
        </xdr:cNvSpPr>
      </xdr:nvSpPr>
      <xdr:spPr bwMode="auto">
        <a:xfrm>
          <a:off x="200025" y="6096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0</xdr:colOff>
      <xdr:row>4</xdr:row>
      <xdr:rowOff>0</xdr:rowOff>
    </xdr:from>
    <xdr:ext cx="76200" cy="200025"/>
    <xdr:sp macro="" textlink="">
      <xdr:nvSpPr>
        <xdr:cNvPr id="133" name="Text Box 30">
          <a:extLst>
            <a:ext uri="{FF2B5EF4-FFF2-40B4-BE49-F238E27FC236}">
              <a16:creationId xmlns:a16="http://schemas.microsoft.com/office/drawing/2014/main" id="{E3AC6158-D85F-48DE-8049-E8F0A526FF4E}"/>
            </a:ext>
          </a:extLst>
        </xdr:cNvPr>
        <xdr:cNvSpPr txBox="1">
          <a:spLocks noChangeArrowheads="1"/>
        </xdr:cNvSpPr>
      </xdr:nvSpPr>
      <xdr:spPr bwMode="auto">
        <a:xfrm>
          <a:off x="200025" y="6096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0</xdr:colOff>
      <xdr:row>4</xdr:row>
      <xdr:rowOff>0</xdr:rowOff>
    </xdr:from>
    <xdr:ext cx="76200" cy="200025"/>
    <xdr:sp macro="" textlink="">
      <xdr:nvSpPr>
        <xdr:cNvPr id="134" name="Text Box 32">
          <a:extLst>
            <a:ext uri="{FF2B5EF4-FFF2-40B4-BE49-F238E27FC236}">
              <a16:creationId xmlns:a16="http://schemas.microsoft.com/office/drawing/2014/main" id="{5CD31520-A4CC-4501-9BEE-6DF8C1F4DB5E}"/>
            </a:ext>
          </a:extLst>
        </xdr:cNvPr>
        <xdr:cNvSpPr txBox="1">
          <a:spLocks noChangeArrowheads="1"/>
        </xdr:cNvSpPr>
      </xdr:nvSpPr>
      <xdr:spPr bwMode="auto">
        <a:xfrm>
          <a:off x="200025" y="6096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0</xdr:colOff>
      <xdr:row>4</xdr:row>
      <xdr:rowOff>0</xdr:rowOff>
    </xdr:from>
    <xdr:ext cx="76200" cy="200025"/>
    <xdr:sp macro="" textlink="">
      <xdr:nvSpPr>
        <xdr:cNvPr id="135" name="Text Box 33">
          <a:extLst>
            <a:ext uri="{FF2B5EF4-FFF2-40B4-BE49-F238E27FC236}">
              <a16:creationId xmlns:a16="http://schemas.microsoft.com/office/drawing/2014/main" id="{656F3974-958E-49AA-8A5B-F795FFB2B572}"/>
            </a:ext>
          </a:extLst>
        </xdr:cNvPr>
        <xdr:cNvSpPr txBox="1">
          <a:spLocks noChangeArrowheads="1"/>
        </xdr:cNvSpPr>
      </xdr:nvSpPr>
      <xdr:spPr bwMode="auto">
        <a:xfrm>
          <a:off x="200025" y="6096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0</xdr:colOff>
      <xdr:row>4</xdr:row>
      <xdr:rowOff>0</xdr:rowOff>
    </xdr:from>
    <xdr:ext cx="76200" cy="200025"/>
    <xdr:sp macro="" textlink="">
      <xdr:nvSpPr>
        <xdr:cNvPr id="136" name="Text Box 34">
          <a:extLst>
            <a:ext uri="{FF2B5EF4-FFF2-40B4-BE49-F238E27FC236}">
              <a16:creationId xmlns:a16="http://schemas.microsoft.com/office/drawing/2014/main" id="{F7A913F6-AC31-4473-A52E-704E66799EBC}"/>
            </a:ext>
          </a:extLst>
        </xdr:cNvPr>
        <xdr:cNvSpPr txBox="1">
          <a:spLocks noChangeArrowheads="1"/>
        </xdr:cNvSpPr>
      </xdr:nvSpPr>
      <xdr:spPr bwMode="auto">
        <a:xfrm>
          <a:off x="200025" y="6096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0</xdr:colOff>
      <xdr:row>4</xdr:row>
      <xdr:rowOff>0</xdr:rowOff>
    </xdr:from>
    <xdr:ext cx="76200" cy="200025"/>
    <xdr:sp macro="" textlink="">
      <xdr:nvSpPr>
        <xdr:cNvPr id="137" name="Text Box 35">
          <a:extLst>
            <a:ext uri="{FF2B5EF4-FFF2-40B4-BE49-F238E27FC236}">
              <a16:creationId xmlns:a16="http://schemas.microsoft.com/office/drawing/2014/main" id="{F1242AC8-2E36-45DE-9B7A-AC45A98DF0FE}"/>
            </a:ext>
          </a:extLst>
        </xdr:cNvPr>
        <xdr:cNvSpPr txBox="1">
          <a:spLocks noChangeArrowheads="1"/>
        </xdr:cNvSpPr>
      </xdr:nvSpPr>
      <xdr:spPr bwMode="auto">
        <a:xfrm>
          <a:off x="200025" y="6096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6</xdr:row>
      <xdr:rowOff>0</xdr:rowOff>
    </xdr:from>
    <xdr:to>
      <xdr:col>0</xdr:col>
      <xdr:colOff>123825</xdr:colOff>
      <xdr:row>7</xdr:row>
      <xdr:rowOff>28575</xdr:rowOff>
    </xdr:to>
    <xdr:sp macro="" textlink="">
      <xdr:nvSpPr>
        <xdr:cNvPr id="75074" name="Text Box 1">
          <a:extLst>
            <a:ext uri="{FF2B5EF4-FFF2-40B4-BE49-F238E27FC236}">
              <a16:creationId xmlns:a16="http://schemas.microsoft.com/office/drawing/2014/main" id="{00000000-0008-0000-1400-000042250100}"/>
            </a:ext>
          </a:extLst>
        </xdr:cNvPr>
        <xdr:cNvSpPr txBox="1">
          <a:spLocks noChangeArrowheads="1"/>
        </xdr:cNvSpPr>
      </xdr:nvSpPr>
      <xdr:spPr bwMode="auto">
        <a:xfrm>
          <a:off x="0" y="1000125"/>
          <a:ext cx="1238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6</xdr:row>
      <xdr:rowOff>0</xdr:rowOff>
    </xdr:from>
    <xdr:to>
      <xdr:col>0</xdr:col>
      <xdr:colOff>85725</xdr:colOff>
      <xdr:row>7</xdr:row>
      <xdr:rowOff>38100</xdr:rowOff>
    </xdr:to>
    <xdr:sp macro="" textlink="">
      <xdr:nvSpPr>
        <xdr:cNvPr id="75075" name="Text Box 2">
          <a:extLst>
            <a:ext uri="{FF2B5EF4-FFF2-40B4-BE49-F238E27FC236}">
              <a16:creationId xmlns:a16="http://schemas.microsoft.com/office/drawing/2014/main" id="{00000000-0008-0000-1400-000043250100}"/>
            </a:ext>
          </a:extLst>
        </xdr:cNvPr>
        <xdr:cNvSpPr txBox="1">
          <a:spLocks noChangeArrowheads="1"/>
        </xdr:cNvSpPr>
      </xdr:nvSpPr>
      <xdr:spPr bwMode="auto">
        <a:xfrm>
          <a:off x="0" y="1000125"/>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6</xdr:row>
      <xdr:rowOff>0</xdr:rowOff>
    </xdr:from>
    <xdr:to>
      <xdr:col>0</xdr:col>
      <xdr:colOff>85725</xdr:colOff>
      <xdr:row>7</xdr:row>
      <xdr:rowOff>38100</xdr:rowOff>
    </xdr:to>
    <xdr:sp macro="" textlink="">
      <xdr:nvSpPr>
        <xdr:cNvPr id="75076" name="Text Box 3">
          <a:extLst>
            <a:ext uri="{FF2B5EF4-FFF2-40B4-BE49-F238E27FC236}">
              <a16:creationId xmlns:a16="http://schemas.microsoft.com/office/drawing/2014/main" id="{00000000-0008-0000-1400-000044250100}"/>
            </a:ext>
          </a:extLst>
        </xdr:cNvPr>
        <xdr:cNvSpPr txBox="1">
          <a:spLocks noChangeArrowheads="1"/>
        </xdr:cNvSpPr>
      </xdr:nvSpPr>
      <xdr:spPr bwMode="auto">
        <a:xfrm>
          <a:off x="0" y="1000125"/>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6</xdr:row>
      <xdr:rowOff>0</xdr:rowOff>
    </xdr:from>
    <xdr:to>
      <xdr:col>0</xdr:col>
      <xdr:colOff>85725</xdr:colOff>
      <xdr:row>7</xdr:row>
      <xdr:rowOff>38100</xdr:rowOff>
    </xdr:to>
    <xdr:sp macro="" textlink="">
      <xdr:nvSpPr>
        <xdr:cNvPr id="75077" name="Text Box 4">
          <a:extLst>
            <a:ext uri="{FF2B5EF4-FFF2-40B4-BE49-F238E27FC236}">
              <a16:creationId xmlns:a16="http://schemas.microsoft.com/office/drawing/2014/main" id="{00000000-0008-0000-1400-000045250100}"/>
            </a:ext>
          </a:extLst>
        </xdr:cNvPr>
        <xdr:cNvSpPr txBox="1">
          <a:spLocks noChangeArrowheads="1"/>
        </xdr:cNvSpPr>
      </xdr:nvSpPr>
      <xdr:spPr bwMode="auto">
        <a:xfrm>
          <a:off x="0" y="1000125"/>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6</xdr:row>
      <xdr:rowOff>0</xdr:rowOff>
    </xdr:from>
    <xdr:to>
      <xdr:col>0</xdr:col>
      <xdr:colOff>85725</xdr:colOff>
      <xdr:row>7</xdr:row>
      <xdr:rowOff>38100</xdr:rowOff>
    </xdr:to>
    <xdr:sp macro="" textlink="">
      <xdr:nvSpPr>
        <xdr:cNvPr id="75078" name="Text Box 5">
          <a:extLst>
            <a:ext uri="{FF2B5EF4-FFF2-40B4-BE49-F238E27FC236}">
              <a16:creationId xmlns:a16="http://schemas.microsoft.com/office/drawing/2014/main" id="{00000000-0008-0000-1400-000046250100}"/>
            </a:ext>
          </a:extLst>
        </xdr:cNvPr>
        <xdr:cNvSpPr txBox="1">
          <a:spLocks noChangeArrowheads="1"/>
        </xdr:cNvSpPr>
      </xdr:nvSpPr>
      <xdr:spPr bwMode="auto">
        <a:xfrm>
          <a:off x="0" y="1000125"/>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6</xdr:row>
      <xdr:rowOff>0</xdr:rowOff>
    </xdr:from>
    <xdr:to>
      <xdr:col>0</xdr:col>
      <xdr:colOff>123825</xdr:colOff>
      <xdr:row>7</xdr:row>
      <xdr:rowOff>28575</xdr:rowOff>
    </xdr:to>
    <xdr:sp macro="" textlink="">
      <xdr:nvSpPr>
        <xdr:cNvPr id="75079" name="Text Box 6">
          <a:extLst>
            <a:ext uri="{FF2B5EF4-FFF2-40B4-BE49-F238E27FC236}">
              <a16:creationId xmlns:a16="http://schemas.microsoft.com/office/drawing/2014/main" id="{00000000-0008-0000-1400-000047250100}"/>
            </a:ext>
          </a:extLst>
        </xdr:cNvPr>
        <xdr:cNvSpPr txBox="1">
          <a:spLocks noChangeArrowheads="1"/>
        </xdr:cNvSpPr>
      </xdr:nvSpPr>
      <xdr:spPr bwMode="auto">
        <a:xfrm>
          <a:off x="0" y="1000125"/>
          <a:ext cx="1238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6</xdr:row>
      <xdr:rowOff>0</xdr:rowOff>
    </xdr:from>
    <xdr:to>
      <xdr:col>0</xdr:col>
      <xdr:colOff>85725</xdr:colOff>
      <xdr:row>7</xdr:row>
      <xdr:rowOff>38100</xdr:rowOff>
    </xdr:to>
    <xdr:sp macro="" textlink="">
      <xdr:nvSpPr>
        <xdr:cNvPr id="75080" name="Text Box 7">
          <a:extLst>
            <a:ext uri="{FF2B5EF4-FFF2-40B4-BE49-F238E27FC236}">
              <a16:creationId xmlns:a16="http://schemas.microsoft.com/office/drawing/2014/main" id="{00000000-0008-0000-1400-000048250100}"/>
            </a:ext>
          </a:extLst>
        </xdr:cNvPr>
        <xdr:cNvSpPr txBox="1">
          <a:spLocks noChangeArrowheads="1"/>
        </xdr:cNvSpPr>
      </xdr:nvSpPr>
      <xdr:spPr bwMode="auto">
        <a:xfrm>
          <a:off x="0" y="1000125"/>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6</xdr:row>
      <xdr:rowOff>0</xdr:rowOff>
    </xdr:from>
    <xdr:to>
      <xdr:col>0</xdr:col>
      <xdr:colOff>85725</xdr:colOff>
      <xdr:row>7</xdr:row>
      <xdr:rowOff>38100</xdr:rowOff>
    </xdr:to>
    <xdr:sp macro="" textlink="">
      <xdr:nvSpPr>
        <xdr:cNvPr id="75081" name="Text Box 8">
          <a:extLst>
            <a:ext uri="{FF2B5EF4-FFF2-40B4-BE49-F238E27FC236}">
              <a16:creationId xmlns:a16="http://schemas.microsoft.com/office/drawing/2014/main" id="{00000000-0008-0000-1400-000049250100}"/>
            </a:ext>
          </a:extLst>
        </xdr:cNvPr>
        <xdr:cNvSpPr txBox="1">
          <a:spLocks noChangeArrowheads="1"/>
        </xdr:cNvSpPr>
      </xdr:nvSpPr>
      <xdr:spPr bwMode="auto">
        <a:xfrm>
          <a:off x="0" y="1000125"/>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6</xdr:row>
      <xdr:rowOff>0</xdr:rowOff>
    </xdr:from>
    <xdr:to>
      <xdr:col>0</xdr:col>
      <xdr:colOff>85725</xdr:colOff>
      <xdr:row>7</xdr:row>
      <xdr:rowOff>38100</xdr:rowOff>
    </xdr:to>
    <xdr:sp macro="" textlink="">
      <xdr:nvSpPr>
        <xdr:cNvPr id="75082" name="Text Box 9">
          <a:extLst>
            <a:ext uri="{FF2B5EF4-FFF2-40B4-BE49-F238E27FC236}">
              <a16:creationId xmlns:a16="http://schemas.microsoft.com/office/drawing/2014/main" id="{00000000-0008-0000-1400-00004A250100}"/>
            </a:ext>
          </a:extLst>
        </xdr:cNvPr>
        <xdr:cNvSpPr txBox="1">
          <a:spLocks noChangeArrowheads="1"/>
        </xdr:cNvSpPr>
      </xdr:nvSpPr>
      <xdr:spPr bwMode="auto">
        <a:xfrm>
          <a:off x="0" y="1000125"/>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6</xdr:row>
      <xdr:rowOff>0</xdr:rowOff>
    </xdr:from>
    <xdr:to>
      <xdr:col>0</xdr:col>
      <xdr:colOff>85725</xdr:colOff>
      <xdr:row>7</xdr:row>
      <xdr:rowOff>38100</xdr:rowOff>
    </xdr:to>
    <xdr:sp macro="" textlink="">
      <xdr:nvSpPr>
        <xdr:cNvPr id="75083" name="Text Box 10">
          <a:extLst>
            <a:ext uri="{FF2B5EF4-FFF2-40B4-BE49-F238E27FC236}">
              <a16:creationId xmlns:a16="http://schemas.microsoft.com/office/drawing/2014/main" id="{00000000-0008-0000-1400-00004B250100}"/>
            </a:ext>
          </a:extLst>
        </xdr:cNvPr>
        <xdr:cNvSpPr txBox="1">
          <a:spLocks noChangeArrowheads="1"/>
        </xdr:cNvSpPr>
      </xdr:nvSpPr>
      <xdr:spPr bwMode="auto">
        <a:xfrm>
          <a:off x="0" y="1000125"/>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6</xdr:row>
      <xdr:rowOff>0</xdr:rowOff>
    </xdr:from>
    <xdr:to>
      <xdr:col>0</xdr:col>
      <xdr:colOff>123825</xdr:colOff>
      <xdr:row>7</xdr:row>
      <xdr:rowOff>28575</xdr:rowOff>
    </xdr:to>
    <xdr:sp macro="" textlink="">
      <xdr:nvSpPr>
        <xdr:cNvPr id="75084" name="Text Box 11">
          <a:extLst>
            <a:ext uri="{FF2B5EF4-FFF2-40B4-BE49-F238E27FC236}">
              <a16:creationId xmlns:a16="http://schemas.microsoft.com/office/drawing/2014/main" id="{00000000-0008-0000-1400-00004C250100}"/>
            </a:ext>
          </a:extLst>
        </xdr:cNvPr>
        <xdr:cNvSpPr txBox="1">
          <a:spLocks noChangeArrowheads="1"/>
        </xdr:cNvSpPr>
      </xdr:nvSpPr>
      <xdr:spPr bwMode="auto">
        <a:xfrm>
          <a:off x="0" y="1000125"/>
          <a:ext cx="1238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6</xdr:row>
      <xdr:rowOff>0</xdr:rowOff>
    </xdr:from>
    <xdr:to>
      <xdr:col>0</xdr:col>
      <xdr:colOff>85725</xdr:colOff>
      <xdr:row>7</xdr:row>
      <xdr:rowOff>38100</xdr:rowOff>
    </xdr:to>
    <xdr:sp macro="" textlink="">
      <xdr:nvSpPr>
        <xdr:cNvPr id="75085" name="Text Box 12">
          <a:extLst>
            <a:ext uri="{FF2B5EF4-FFF2-40B4-BE49-F238E27FC236}">
              <a16:creationId xmlns:a16="http://schemas.microsoft.com/office/drawing/2014/main" id="{00000000-0008-0000-1400-00004D250100}"/>
            </a:ext>
          </a:extLst>
        </xdr:cNvPr>
        <xdr:cNvSpPr txBox="1">
          <a:spLocks noChangeArrowheads="1"/>
        </xdr:cNvSpPr>
      </xdr:nvSpPr>
      <xdr:spPr bwMode="auto">
        <a:xfrm>
          <a:off x="0" y="1000125"/>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6</xdr:row>
      <xdr:rowOff>0</xdr:rowOff>
    </xdr:from>
    <xdr:to>
      <xdr:col>0</xdr:col>
      <xdr:colOff>85725</xdr:colOff>
      <xdr:row>7</xdr:row>
      <xdr:rowOff>38100</xdr:rowOff>
    </xdr:to>
    <xdr:sp macro="" textlink="">
      <xdr:nvSpPr>
        <xdr:cNvPr id="75086" name="Text Box 13">
          <a:extLst>
            <a:ext uri="{FF2B5EF4-FFF2-40B4-BE49-F238E27FC236}">
              <a16:creationId xmlns:a16="http://schemas.microsoft.com/office/drawing/2014/main" id="{00000000-0008-0000-1400-00004E250100}"/>
            </a:ext>
          </a:extLst>
        </xdr:cNvPr>
        <xdr:cNvSpPr txBox="1">
          <a:spLocks noChangeArrowheads="1"/>
        </xdr:cNvSpPr>
      </xdr:nvSpPr>
      <xdr:spPr bwMode="auto">
        <a:xfrm>
          <a:off x="0" y="1000125"/>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6</xdr:row>
      <xdr:rowOff>0</xdr:rowOff>
    </xdr:from>
    <xdr:to>
      <xdr:col>0</xdr:col>
      <xdr:colOff>85725</xdr:colOff>
      <xdr:row>7</xdr:row>
      <xdr:rowOff>38100</xdr:rowOff>
    </xdr:to>
    <xdr:sp macro="" textlink="">
      <xdr:nvSpPr>
        <xdr:cNvPr id="75087" name="Text Box 14">
          <a:extLst>
            <a:ext uri="{FF2B5EF4-FFF2-40B4-BE49-F238E27FC236}">
              <a16:creationId xmlns:a16="http://schemas.microsoft.com/office/drawing/2014/main" id="{00000000-0008-0000-1400-00004F250100}"/>
            </a:ext>
          </a:extLst>
        </xdr:cNvPr>
        <xdr:cNvSpPr txBox="1">
          <a:spLocks noChangeArrowheads="1"/>
        </xdr:cNvSpPr>
      </xdr:nvSpPr>
      <xdr:spPr bwMode="auto">
        <a:xfrm>
          <a:off x="0" y="1000125"/>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6</xdr:row>
      <xdr:rowOff>0</xdr:rowOff>
    </xdr:from>
    <xdr:to>
      <xdr:col>0</xdr:col>
      <xdr:colOff>85725</xdr:colOff>
      <xdr:row>7</xdr:row>
      <xdr:rowOff>38100</xdr:rowOff>
    </xdr:to>
    <xdr:sp macro="" textlink="">
      <xdr:nvSpPr>
        <xdr:cNvPr id="75088" name="Text Box 15">
          <a:extLst>
            <a:ext uri="{FF2B5EF4-FFF2-40B4-BE49-F238E27FC236}">
              <a16:creationId xmlns:a16="http://schemas.microsoft.com/office/drawing/2014/main" id="{00000000-0008-0000-1400-000050250100}"/>
            </a:ext>
          </a:extLst>
        </xdr:cNvPr>
        <xdr:cNvSpPr txBox="1">
          <a:spLocks noChangeArrowheads="1"/>
        </xdr:cNvSpPr>
      </xdr:nvSpPr>
      <xdr:spPr bwMode="auto">
        <a:xfrm>
          <a:off x="0" y="1000125"/>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6</xdr:row>
      <xdr:rowOff>0</xdr:rowOff>
    </xdr:from>
    <xdr:to>
      <xdr:col>0</xdr:col>
      <xdr:colOff>123825</xdr:colOff>
      <xdr:row>7</xdr:row>
      <xdr:rowOff>28575</xdr:rowOff>
    </xdr:to>
    <xdr:sp macro="" textlink="">
      <xdr:nvSpPr>
        <xdr:cNvPr id="75089" name="Text Box 16">
          <a:extLst>
            <a:ext uri="{FF2B5EF4-FFF2-40B4-BE49-F238E27FC236}">
              <a16:creationId xmlns:a16="http://schemas.microsoft.com/office/drawing/2014/main" id="{00000000-0008-0000-1400-000051250100}"/>
            </a:ext>
          </a:extLst>
        </xdr:cNvPr>
        <xdr:cNvSpPr txBox="1">
          <a:spLocks noChangeArrowheads="1"/>
        </xdr:cNvSpPr>
      </xdr:nvSpPr>
      <xdr:spPr bwMode="auto">
        <a:xfrm>
          <a:off x="0" y="1000125"/>
          <a:ext cx="1238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6</xdr:row>
      <xdr:rowOff>0</xdr:rowOff>
    </xdr:from>
    <xdr:to>
      <xdr:col>0</xdr:col>
      <xdr:colOff>85725</xdr:colOff>
      <xdr:row>7</xdr:row>
      <xdr:rowOff>38100</xdr:rowOff>
    </xdr:to>
    <xdr:sp macro="" textlink="">
      <xdr:nvSpPr>
        <xdr:cNvPr id="75090" name="Text Box 17">
          <a:extLst>
            <a:ext uri="{FF2B5EF4-FFF2-40B4-BE49-F238E27FC236}">
              <a16:creationId xmlns:a16="http://schemas.microsoft.com/office/drawing/2014/main" id="{00000000-0008-0000-1400-000052250100}"/>
            </a:ext>
          </a:extLst>
        </xdr:cNvPr>
        <xdr:cNvSpPr txBox="1">
          <a:spLocks noChangeArrowheads="1"/>
        </xdr:cNvSpPr>
      </xdr:nvSpPr>
      <xdr:spPr bwMode="auto">
        <a:xfrm>
          <a:off x="0" y="1000125"/>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6</xdr:row>
      <xdr:rowOff>0</xdr:rowOff>
    </xdr:from>
    <xdr:to>
      <xdr:col>0</xdr:col>
      <xdr:colOff>85725</xdr:colOff>
      <xdr:row>7</xdr:row>
      <xdr:rowOff>38100</xdr:rowOff>
    </xdr:to>
    <xdr:sp macro="" textlink="">
      <xdr:nvSpPr>
        <xdr:cNvPr id="75091" name="Text Box 18">
          <a:extLst>
            <a:ext uri="{FF2B5EF4-FFF2-40B4-BE49-F238E27FC236}">
              <a16:creationId xmlns:a16="http://schemas.microsoft.com/office/drawing/2014/main" id="{00000000-0008-0000-1400-000053250100}"/>
            </a:ext>
          </a:extLst>
        </xdr:cNvPr>
        <xdr:cNvSpPr txBox="1">
          <a:spLocks noChangeArrowheads="1"/>
        </xdr:cNvSpPr>
      </xdr:nvSpPr>
      <xdr:spPr bwMode="auto">
        <a:xfrm>
          <a:off x="0" y="1000125"/>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6</xdr:row>
      <xdr:rowOff>0</xdr:rowOff>
    </xdr:from>
    <xdr:to>
      <xdr:col>0</xdr:col>
      <xdr:colOff>85725</xdr:colOff>
      <xdr:row>7</xdr:row>
      <xdr:rowOff>38100</xdr:rowOff>
    </xdr:to>
    <xdr:sp macro="" textlink="">
      <xdr:nvSpPr>
        <xdr:cNvPr id="75092" name="Text Box 19">
          <a:extLst>
            <a:ext uri="{FF2B5EF4-FFF2-40B4-BE49-F238E27FC236}">
              <a16:creationId xmlns:a16="http://schemas.microsoft.com/office/drawing/2014/main" id="{00000000-0008-0000-1400-000054250100}"/>
            </a:ext>
          </a:extLst>
        </xdr:cNvPr>
        <xdr:cNvSpPr txBox="1">
          <a:spLocks noChangeArrowheads="1"/>
        </xdr:cNvSpPr>
      </xdr:nvSpPr>
      <xdr:spPr bwMode="auto">
        <a:xfrm>
          <a:off x="0" y="1000125"/>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6</xdr:row>
      <xdr:rowOff>0</xdr:rowOff>
    </xdr:from>
    <xdr:to>
      <xdr:col>0</xdr:col>
      <xdr:colOff>85725</xdr:colOff>
      <xdr:row>7</xdr:row>
      <xdr:rowOff>38100</xdr:rowOff>
    </xdr:to>
    <xdr:sp macro="" textlink="">
      <xdr:nvSpPr>
        <xdr:cNvPr id="75093" name="Text Box 20">
          <a:extLst>
            <a:ext uri="{FF2B5EF4-FFF2-40B4-BE49-F238E27FC236}">
              <a16:creationId xmlns:a16="http://schemas.microsoft.com/office/drawing/2014/main" id="{00000000-0008-0000-1400-000055250100}"/>
            </a:ext>
          </a:extLst>
        </xdr:cNvPr>
        <xdr:cNvSpPr txBox="1">
          <a:spLocks noChangeArrowheads="1"/>
        </xdr:cNvSpPr>
      </xdr:nvSpPr>
      <xdr:spPr bwMode="auto">
        <a:xfrm>
          <a:off x="0" y="1000125"/>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6</xdr:row>
      <xdr:rowOff>0</xdr:rowOff>
    </xdr:from>
    <xdr:to>
      <xdr:col>0</xdr:col>
      <xdr:colOff>123825</xdr:colOff>
      <xdr:row>7</xdr:row>
      <xdr:rowOff>28575</xdr:rowOff>
    </xdr:to>
    <xdr:sp macro="" textlink="">
      <xdr:nvSpPr>
        <xdr:cNvPr id="75094" name="Text Box 21">
          <a:extLst>
            <a:ext uri="{FF2B5EF4-FFF2-40B4-BE49-F238E27FC236}">
              <a16:creationId xmlns:a16="http://schemas.microsoft.com/office/drawing/2014/main" id="{00000000-0008-0000-1400-000056250100}"/>
            </a:ext>
          </a:extLst>
        </xdr:cNvPr>
        <xdr:cNvSpPr txBox="1">
          <a:spLocks noChangeArrowheads="1"/>
        </xdr:cNvSpPr>
      </xdr:nvSpPr>
      <xdr:spPr bwMode="auto">
        <a:xfrm>
          <a:off x="0" y="1000125"/>
          <a:ext cx="1238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6</xdr:row>
      <xdr:rowOff>0</xdr:rowOff>
    </xdr:from>
    <xdr:to>
      <xdr:col>0</xdr:col>
      <xdr:colOff>85725</xdr:colOff>
      <xdr:row>7</xdr:row>
      <xdr:rowOff>38100</xdr:rowOff>
    </xdr:to>
    <xdr:sp macro="" textlink="">
      <xdr:nvSpPr>
        <xdr:cNvPr id="75095" name="Text Box 22">
          <a:extLst>
            <a:ext uri="{FF2B5EF4-FFF2-40B4-BE49-F238E27FC236}">
              <a16:creationId xmlns:a16="http://schemas.microsoft.com/office/drawing/2014/main" id="{00000000-0008-0000-1400-000057250100}"/>
            </a:ext>
          </a:extLst>
        </xdr:cNvPr>
        <xdr:cNvSpPr txBox="1">
          <a:spLocks noChangeArrowheads="1"/>
        </xdr:cNvSpPr>
      </xdr:nvSpPr>
      <xdr:spPr bwMode="auto">
        <a:xfrm>
          <a:off x="0" y="1000125"/>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6</xdr:row>
      <xdr:rowOff>0</xdr:rowOff>
    </xdr:from>
    <xdr:to>
      <xdr:col>0</xdr:col>
      <xdr:colOff>85725</xdr:colOff>
      <xdr:row>7</xdr:row>
      <xdr:rowOff>38100</xdr:rowOff>
    </xdr:to>
    <xdr:sp macro="" textlink="">
      <xdr:nvSpPr>
        <xdr:cNvPr id="75096" name="Text Box 23">
          <a:extLst>
            <a:ext uri="{FF2B5EF4-FFF2-40B4-BE49-F238E27FC236}">
              <a16:creationId xmlns:a16="http://schemas.microsoft.com/office/drawing/2014/main" id="{00000000-0008-0000-1400-000058250100}"/>
            </a:ext>
          </a:extLst>
        </xdr:cNvPr>
        <xdr:cNvSpPr txBox="1">
          <a:spLocks noChangeArrowheads="1"/>
        </xdr:cNvSpPr>
      </xdr:nvSpPr>
      <xdr:spPr bwMode="auto">
        <a:xfrm>
          <a:off x="0" y="1000125"/>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6</xdr:row>
      <xdr:rowOff>0</xdr:rowOff>
    </xdr:from>
    <xdr:to>
      <xdr:col>0</xdr:col>
      <xdr:colOff>85725</xdr:colOff>
      <xdr:row>7</xdr:row>
      <xdr:rowOff>38100</xdr:rowOff>
    </xdr:to>
    <xdr:sp macro="" textlink="">
      <xdr:nvSpPr>
        <xdr:cNvPr id="75097" name="Text Box 24">
          <a:extLst>
            <a:ext uri="{FF2B5EF4-FFF2-40B4-BE49-F238E27FC236}">
              <a16:creationId xmlns:a16="http://schemas.microsoft.com/office/drawing/2014/main" id="{00000000-0008-0000-1400-000059250100}"/>
            </a:ext>
          </a:extLst>
        </xdr:cNvPr>
        <xdr:cNvSpPr txBox="1">
          <a:spLocks noChangeArrowheads="1"/>
        </xdr:cNvSpPr>
      </xdr:nvSpPr>
      <xdr:spPr bwMode="auto">
        <a:xfrm>
          <a:off x="0" y="1000125"/>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6</xdr:row>
      <xdr:rowOff>0</xdr:rowOff>
    </xdr:from>
    <xdr:to>
      <xdr:col>0</xdr:col>
      <xdr:colOff>85725</xdr:colOff>
      <xdr:row>7</xdr:row>
      <xdr:rowOff>38100</xdr:rowOff>
    </xdr:to>
    <xdr:sp macro="" textlink="">
      <xdr:nvSpPr>
        <xdr:cNvPr id="75098" name="Text Box 25">
          <a:extLst>
            <a:ext uri="{FF2B5EF4-FFF2-40B4-BE49-F238E27FC236}">
              <a16:creationId xmlns:a16="http://schemas.microsoft.com/office/drawing/2014/main" id="{00000000-0008-0000-1400-00005A250100}"/>
            </a:ext>
          </a:extLst>
        </xdr:cNvPr>
        <xdr:cNvSpPr txBox="1">
          <a:spLocks noChangeArrowheads="1"/>
        </xdr:cNvSpPr>
      </xdr:nvSpPr>
      <xdr:spPr bwMode="auto">
        <a:xfrm>
          <a:off x="0" y="1000125"/>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6</xdr:row>
      <xdr:rowOff>0</xdr:rowOff>
    </xdr:from>
    <xdr:to>
      <xdr:col>0</xdr:col>
      <xdr:colOff>123825</xdr:colOff>
      <xdr:row>7</xdr:row>
      <xdr:rowOff>28575</xdr:rowOff>
    </xdr:to>
    <xdr:sp macro="" textlink="">
      <xdr:nvSpPr>
        <xdr:cNvPr id="75099" name="Text Box 26">
          <a:extLst>
            <a:ext uri="{FF2B5EF4-FFF2-40B4-BE49-F238E27FC236}">
              <a16:creationId xmlns:a16="http://schemas.microsoft.com/office/drawing/2014/main" id="{00000000-0008-0000-1400-00005B250100}"/>
            </a:ext>
          </a:extLst>
        </xdr:cNvPr>
        <xdr:cNvSpPr txBox="1">
          <a:spLocks noChangeArrowheads="1"/>
        </xdr:cNvSpPr>
      </xdr:nvSpPr>
      <xdr:spPr bwMode="auto">
        <a:xfrm>
          <a:off x="0" y="1000125"/>
          <a:ext cx="1238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6</xdr:row>
      <xdr:rowOff>0</xdr:rowOff>
    </xdr:from>
    <xdr:to>
      <xdr:col>0</xdr:col>
      <xdr:colOff>85725</xdr:colOff>
      <xdr:row>7</xdr:row>
      <xdr:rowOff>38100</xdr:rowOff>
    </xdr:to>
    <xdr:sp macro="" textlink="">
      <xdr:nvSpPr>
        <xdr:cNvPr id="75100" name="Text Box 27">
          <a:extLst>
            <a:ext uri="{FF2B5EF4-FFF2-40B4-BE49-F238E27FC236}">
              <a16:creationId xmlns:a16="http://schemas.microsoft.com/office/drawing/2014/main" id="{00000000-0008-0000-1400-00005C250100}"/>
            </a:ext>
          </a:extLst>
        </xdr:cNvPr>
        <xdr:cNvSpPr txBox="1">
          <a:spLocks noChangeArrowheads="1"/>
        </xdr:cNvSpPr>
      </xdr:nvSpPr>
      <xdr:spPr bwMode="auto">
        <a:xfrm>
          <a:off x="0" y="1000125"/>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6</xdr:row>
      <xdr:rowOff>0</xdr:rowOff>
    </xdr:from>
    <xdr:to>
      <xdr:col>0</xdr:col>
      <xdr:colOff>85725</xdr:colOff>
      <xdr:row>7</xdr:row>
      <xdr:rowOff>38100</xdr:rowOff>
    </xdr:to>
    <xdr:sp macro="" textlink="">
      <xdr:nvSpPr>
        <xdr:cNvPr id="75101" name="Text Box 28">
          <a:extLst>
            <a:ext uri="{FF2B5EF4-FFF2-40B4-BE49-F238E27FC236}">
              <a16:creationId xmlns:a16="http://schemas.microsoft.com/office/drawing/2014/main" id="{00000000-0008-0000-1400-00005D250100}"/>
            </a:ext>
          </a:extLst>
        </xdr:cNvPr>
        <xdr:cNvSpPr txBox="1">
          <a:spLocks noChangeArrowheads="1"/>
        </xdr:cNvSpPr>
      </xdr:nvSpPr>
      <xdr:spPr bwMode="auto">
        <a:xfrm>
          <a:off x="0" y="1000125"/>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6</xdr:row>
      <xdr:rowOff>0</xdr:rowOff>
    </xdr:from>
    <xdr:to>
      <xdr:col>0</xdr:col>
      <xdr:colOff>85725</xdr:colOff>
      <xdr:row>7</xdr:row>
      <xdr:rowOff>38100</xdr:rowOff>
    </xdr:to>
    <xdr:sp macro="" textlink="">
      <xdr:nvSpPr>
        <xdr:cNvPr id="75102" name="Text Box 29">
          <a:extLst>
            <a:ext uri="{FF2B5EF4-FFF2-40B4-BE49-F238E27FC236}">
              <a16:creationId xmlns:a16="http://schemas.microsoft.com/office/drawing/2014/main" id="{00000000-0008-0000-1400-00005E250100}"/>
            </a:ext>
          </a:extLst>
        </xdr:cNvPr>
        <xdr:cNvSpPr txBox="1">
          <a:spLocks noChangeArrowheads="1"/>
        </xdr:cNvSpPr>
      </xdr:nvSpPr>
      <xdr:spPr bwMode="auto">
        <a:xfrm>
          <a:off x="0" y="1000125"/>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6</xdr:row>
      <xdr:rowOff>0</xdr:rowOff>
    </xdr:from>
    <xdr:to>
      <xdr:col>0</xdr:col>
      <xdr:colOff>85725</xdr:colOff>
      <xdr:row>7</xdr:row>
      <xdr:rowOff>38100</xdr:rowOff>
    </xdr:to>
    <xdr:sp macro="" textlink="">
      <xdr:nvSpPr>
        <xdr:cNvPr id="75103" name="Text Box 30">
          <a:extLst>
            <a:ext uri="{FF2B5EF4-FFF2-40B4-BE49-F238E27FC236}">
              <a16:creationId xmlns:a16="http://schemas.microsoft.com/office/drawing/2014/main" id="{00000000-0008-0000-1400-00005F250100}"/>
            </a:ext>
          </a:extLst>
        </xdr:cNvPr>
        <xdr:cNvSpPr txBox="1">
          <a:spLocks noChangeArrowheads="1"/>
        </xdr:cNvSpPr>
      </xdr:nvSpPr>
      <xdr:spPr bwMode="auto">
        <a:xfrm>
          <a:off x="0" y="1000125"/>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6</xdr:row>
      <xdr:rowOff>0</xdr:rowOff>
    </xdr:from>
    <xdr:to>
      <xdr:col>0</xdr:col>
      <xdr:colOff>123825</xdr:colOff>
      <xdr:row>7</xdr:row>
      <xdr:rowOff>28575</xdr:rowOff>
    </xdr:to>
    <xdr:sp macro="" textlink="">
      <xdr:nvSpPr>
        <xdr:cNvPr id="75104" name="Text Box 31">
          <a:extLst>
            <a:ext uri="{FF2B5EF4-FFF2-40B4-BE49-F238E27FC236}">
              <a16:creationId xmlns:a16="http://schemas.microsoft.com/office/drawing/2014/main" id="{00000000-0008-0000-1400-000060250100}"/>
            </a:ext>
          </a:extLst>
        </xdr:cNvPr>
        <xdr:cNvSpPr txBox="1">
          <a:spLocks noChangeArrowheads="1"/>
        </xdr:cNvSpPr>
      </xdr:nvSpPr>
      <xdr:spPr bwMode="auto">
        <a:xfrm>
          <a:off x="0" y="1000125"/>
          <a:ext cx="1238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6</xdr:row>
      <xdr:rowOff>0</xdr:rowOff>
    </xdr:from>
    <xdr:to>
      <xdr:col>0</xdr:col>
      <xdr:colOff>85725</xdr:colOff>
      <xdr:row>7</xdr:row>
      <xdr:rowOff>38100</xdr:rowOff>
    </xdr:to>
    <xdr:sp macro="" textlink="">
      <xdr:nvSpPr>
        <xdr:cNvPr id="75105" name="Text Box 32">
          <a:extLst>
            <a:ext uri="{FF2B5EF4-FFF2-40B4-BE49-F238E27FC236}">
              <a16:creationId xmlns:a16="http://schemas.microsoft.com/office/drawing/2014/main" id="{00000000-0008-0000-1400-000061250100}"/>
            </a:ext>
          </a:extLst>
        </xdr:cNvPr>
        <xdr:cNvSpPr txBox="1">
          <a:spLocks noChangeArrowheads="1"/>
        </xdr:cNvSpPr>
      </xdr:nvSpPr>
      <xdr:spPr bwMode="auto">
        <a:xfrm>
          <a:off x="0" y="1000125"/>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6</xdr:row>
      <xdr:rowOff>0</xdr:rowOff>
    </xdr:from>
    <xdr:to>
      <xdr:col>0</xdr:col>
      <xdr:colOff>85725</xdr:colOff>
      <xdr:row>7</xdr:row>
      <xdr:rowOff>38100</xdr:rowOff>
    </xdr:to>
    <xdr:sp macro="" textlink="">
      <xdr:nvSpPr>
        <xdr:cNvPr id="75106" name="Text Box 33">
          <a:extLst>
            <a:ext uri="{FF2B5EF4-FFF2-40B4-BE49-F238E27FC236}">
              <a16:creationId xmlns:a16="http://schemas.microsoft.com/office/drawing/2014/main" id="{00000000-0008-0000-1400-000062250100}"/>
            </a:ext>
          </a:extLst>
        </xdr:cNvPr>
        <xdr:cNvSpPr txBox="1">
          <a:spLocks noChangeArrowheads="1"/>
        </xdr:cNvSpPr>
      </xdr:nvSpPr>
      <xdr:spPr bwMode="auto">
        <a:xfrm>
          <a:off x="0" y="1000125"/>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6</xdr:row>
      <xdr:rowOff>0</xdr:rowOff>
    </xdr:from>
    <xdr:to>
      <xdr:col>0</xdr:col>
      <xdr:colOff>85725</xdr:colOff>
      <xdr:row>7</xdr:row>
      <xdr:rowOff>38100</xdr:rowOff>
    </xdr:to>
    <xdr:sp macro="" textlink="">
      <xdr:nvSpPr>
        <xdr:cNvPr id="75107" name="Text Box 34">
          <a:extLst>
            <a:ext uri="{FF2B5EF4-FFF2-40B4-BE49-F238E27FC236}">
              <a16:creationId xmlns:a16="http://schemas.microsoft.com/office/drawing/2014/main" id="{00000000-0008-0000-1400-000063250100}"/>
            </a:ext>
          </a:extLst>
        </xdr:cNvPr>
        <xdr:cNvSpPr txBox="1">
          <a:spLocks noChangeArrowheads="1"/>
        </xdr:cNvSpPr>
      </xdr:nvSpPr>
      <xdr:spPr bwMode="auto">
        <a:xfrm>
          <a:off x="0" y="1000125"/>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6</xdr:row>
      <xdr:rowOff>0</xdr:rowOff>
    </xdr:from>
    <xdr:to>
      <xdr:col>0</xdr:col>
      <xdr:colOff>85725</xdr:colOff>
      <xdr:row>7</xdr:row>
      <xdr:rowOff>38100</xdr:rowOff>
    </xdr:to>
    <xdr:sp macro="" textlink="">
      <xdr:nvSpPr>
        <xdr:cNvPr id="75108" name="Text Box 35">
          <a:extLst>
            <a:ext uri="{FF2B5EF4-FFF2-40B4-BE49-F238E27FC236}">
              <a16:creationId xmlns:a16="http://schemas.microsoft.com/office/drawing/2014/main" id="{00000000-0008-0000-1400-000064250100}"/>
            </a:ext>
          </a:extLst>
        </xdr:cNvPr>
        <xdr:cNvSpPr txBox="1">
          <a:spLocks noChangeArrowheads="1"/>
        </xdr:cNvSpPr>
      </xdr:nvSpPr>
      <xdr:spPr bwMode="auto">
        <a:xfrm>
          <a:off x="0" y="1000125"/>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6</xdr:row>
      <xdr:rowOff>0</xdr:rowOff>
    </xdr:from>
    <xdr:to>
      <xdr:col>0</xdr:col>
      <xdr:colOff>123825</xdr:colOff>
      <xdr:row>7</xdr:row>
      <xdr:rowOff>28575</xdr:rowOff>
    </xdr:to>
    <xdr:sp macro="" textlink="">
      <xdr:nvSpPr>
        <xdr:cNvPr id="75109" name="Text Box 36">
          <a:extLst>
            <a:ext uri="{FF2B5EF4-FFF2-40B4-BE49-F238E27FC236}">
              <a16:creationId xmlns:a16="http://schemas.microsoft.com/office/drawing/2014/main" id="{00000000-0008-0000-1400-000065250100}"/>
            </a:ext>
          </a:extLst>
        </xdr:cNvPr>
        <xdr:cNvSpPr txBox="1">
          <a:spLocks noChangeArrowheads="1"/>
        </xdr:cNvSpPr>
      </xdr:nvSpPr>
      <xdr:spPr bwMode="auto">
        <a:xfrm>
          <a:off x="0" y="1000125"/>
          <a:ext cx="1238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6</xdr:row>
      <xdr:rowOff>0</xdr:rowOff>
    </xdr:from>
    <xdr:to>
      <xdr:col>0</xdr:col>
      <xdr:colOff>85725</xdr:colOff>
      <xdr:row>7</xdr:row>
      <xdr:rowOff>38100</xdr:rowOff>
    </xdr:to>
    <xdr:sp macro="" textlink="">
      <xdr:nvSpPr>
        <xdr:cNvPr id="75110" name="Text Box 37">
          <a:extLst>
            <a:ext uri="{FF2B5EF4-FFF2-40B4-BE49-F238E27FC236}">
              <a16:creationId xmlns:a16="http://schemas.microsoft.com/office/drawing/2014/main" id="{00000000-0008-0000-1400-000066250100}"/>
            </a:ext>
          </a:extLst>
        </xdr:cNvPr>
        <xdr:cNvSpPr txBox="1">
          <a:spLocks noChangeArrowheads="1"/>
        </xdr:cNvSpPr>
      </xdr:nvSpPr>
      <xdr:spPr bwMode="auto">
        <a:xfrm>
          <a:off x="0" y="1000125"/>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6</xdr:row>
      <xdr:rowOff>0</xdr:rowOff>
    </xdr:from>
    <xdr:to>
      <xdr:col>0</xdr:col>
      <xdr:colOff>85725</xdr:colOff>
      <xdr:row>7</xdr:row>
      <xdr:rowOff>38100</xdr:rowOff>
    </xdr:to>
    <xdr:sp macro="" textlink="">
      <xdr:nvSpPr>
        <xdr:cNvPr id="75111" name="Text Box 38">
          <a:extLst>
            <a:ext uri="{FF2B5EF4-FFF2-40B4-BE49-F238E27FC236}">
              <a16:creationId xmlns:a16="http://schemas.microsoft.com/office/drawing/2014/main" id="{00000000-0008-0000-1400-000067250100}"/>
            </a:ext>
          </a:extLst>
        </xdr:cNvPr>
        <xdr:cNvSpPr txBox="1">
          <a:spLocks noChangeArrowheads="1"/>
        </xdr:cNvSpPr>
      </xdr:nvSpPr>
      <xdr:spPr bwMode="auto">
        <a:xfrm>
          <a:off x="0" y="1000125"/>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6</xdr:row>
      <xdr:rowOff>0</xdr:rowOff>
    </xdr:from>
    <xdr:to>
      <xdr:col>0</xdr:col>
      <xdr:colOff>85725</xdr:colOff>
      <xdr:row>7</xdr:row>
      <xdr:rowOff>38100</xdr:rowOff>
    </xdr:to>
    <xdr:sp macro="" textlink="">
      <xdr:nvSpPr>
        <xdr:cNvPr id="75112" name="Text Box 39">
          <a:extLst>
            <a:ext uri="{FF2B5EF4-FFF2-40B4-BE49-F238E27FC236}">
              <a16:creationId xmlns:a16="http://schemas.microsoft.com/office/drawing/2014/main" id="{00000000-0008-0000-1400-000068250100}"/>
            </a:ext>
          </a:extLst>
        </xdr:cNvPr>
        <xdr:cNvSpPr txBox="1">
          <a:spLocks noChangeArrowheads="1"/>
        </xdr:cNvSpPr>
      </xdr:nvSpPr>
      <xdr:spPr bwMode="auto">
        <a:xfrm>
          <a:off x="0" y="1000125"/>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6</xdr:row>
      <xdr:rowOff>0</xdr:rowOff>
    </xdr:from>
    <xdr:to>
      <xdr:col>0</xdr:col>
      <xdr:colOff>85725</xdr:colOff>
      <xdr:row>7</xdr:row>
      <xdr:rowOff>38100</xdr:rowOff>
    </xdr:to>
    <xdr:sp macro="" textlink="">
      <xdr:nvSpPr>
        <xdr:cNvPr id="75113" name="Text Box 40">
          <a:extLst>
            <a:ext uri="{FF2B5EF4-FFF2-40B4-BE49-F238E27FC236}">
              <a16:creationId xmlns:a16="http://schemas.microsoft.com/office/drawing/2014/main" id="{00000000-0008-0000-1400-000069250100}"/>
            </a:ext>
          </a:extLst>
        </xdr:cNvPr>
        <xdr:cNvSpPr txBox="1">
          <a:spLocks noChangeArrowheads="1"/>
        </xdr:cNvSpPr>
      </xdr:nvSpPr>
      <xdr:spPr bwMode="auto">
        <a:xfrm>
          <a:off x="0" y="1000125"/>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6</xdr:row>
      <xdr:rowOff>0</xdr:rowOff>
    </xdr:from>
    <xdr:to>
      <xdr:col>0</xdr:col>
      <xdr:colOff>123825</xdr:colOff>
      <xdr:row>7</xdr:row>
      <xdr:rowOff>28575</xdr:rowOff>
    </xdr:to>
    <xdr:sp macro="" textlink="">
      <xdr:nvSpPr>
        <xdr:cNvPr id="75114" name="Text Box 41">
          <a:extLst>
            <a:ext uri="{FF2B5EF4-FFF2-40B4-BE49-F238E27FC236}">
              <a16:creationId xmlns:a16="http://schemas.microsoft.com/office/drawing/2014/main" id="{00000000-0008-0000-1400-00006A250100}"/>
            </a:ext>
          </a:extLst>
        </xdr:cNvPr>
        <xdr:cNvSpPr txBox="1">
          <a:spLocks noChangeArrowheads="1"/>
        </xdr:cNvSpPr>
      </xdr:nvSpPr>
      <xdr:spPr bwMode="auto">
        <a:xfrm>
          <a:off x="0" y="1000125"/>
          <a:ext cx="1238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6</xdr:row>
      <xdr:rowOff>0</xdr:rowOff>
    </xdr:from>
    <xdr:to>
      <xdr:col>0</xdr:col>
      <xdr:colOff>85725</xdr:colOff>
      <xdr:row>7</xdr:row>
      <xdr:rowOff>38100</xdr:rowOff>
    </xdr:to>
    <xdr:sp macro="" textlink="">
      <xdr:nvSpPr>
        <xdr:cNvPr id="75115" name="Text Box 42">
          <a:extLst>
            <a:ext uri="{FF2B5EF4-FFF2-40B4-BE49-F238E27FC236}">
              <a16:creationId xmlns:a16="http://schemas.microsoft.com/office/drawing/2014/main" id="{00000000-0008-0000-1400-00006B250100}"/>
            </a:ext>
          </a:extLst>
        </xdr:cNvPr>
        <xdr:cNvSpPr txBox="1">
          <a:spLocks noChangeArrowheads="1"/>
        </xdr:cNvSpPr>
      </xdr:nvSpPr>
      <xdr:spPr bwMode="auto">
        <a:xfrm>
          <a:off x="0" y="1000125"/>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6</xdr:row>
      <xdr:rowOff>0</xdr:rowOff>
    </xdr:from>
    <xdr:to>
      <xdr:col>0</xdr:col>
      <xdr:colOff>85725</xdr:colOff>
      <xdr:row>7</xdr:row>
      <xdr:rowOff>38100</xdr:rowOff>
    </xdr:to>
    <xdr:sp macro="" textlink="">
      <xdr:nvSpPr>
        <xdr:cNvPr id="75116" name="Text Box 43">
          <a:extLst>
            <a:ext uri="{FF2B5EF4-FFF2-40B4-BE49-F238E27FC236}">
              <a16:creationId xmlns:a16="http://schemas.microsoft.com/office/drawing/2014/main" id="{00000000-0008-0000-1400-00006C250100}"/>
            </a:ext>
          </a:extLst>
        </xdr:cNvPr>
        <xdr:cNvSpPr txBox="1">
          <a:spLocks noChangeArrowheads="1"/>
        </xdr:cNvSpPr>
      </xdr:nvSpPr>
      <xdr:spPr bwMode="auto">
        <a:xfrm>
          <a:off x="0" y="1000125"/>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6</xdr:row>
      <xdr:rowOff>0</xdr:rowOff>
    </xdr:from>
    <xdr:to>
      <xdr:col>0</xdr:col>
      <xdr:colOff>85725</xdr:colOff>
      <xdr:row>7</xdr:row>
      <xdr:rowOff>38100</xdr:rowOff>
    </xdr:to>
    <xdr:sp macro="" textlink="">
      <xdr:nvSpPr>
        <xdr:cNvPr id="75117" name="Text Box 44">
          <a:extLst>
            <a:ext uri="{FF2B5EF4-FFF2-40B4-BE49-F238E27FC236}">
              <a16:creationId xmlns:a16="http://schemas.microsoft.com/office/drawing/2014/main" id="{00000000-0008-0000-1400-00006D250100}"/>
            </a:ext>
          </a:extLst>
        </xdr:cNvPr>
        <xdr:cNvSpPr txBox="1">
          <a:spLocks noChangeArrowheads="1"/>
        </xdr:cNvSpPr>
      </xdr:nvSpPr>
      <xdr:spPr bwMode="auto">
        <a:xfrm>
          <a:off x="0" y="1000125"/>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6</xdr:row>
      <xdr:rowOff>0</xdr:rowOff>
    </xdr:from>
    <xdr:to>
      <xdr:col>0</xdr:col>
      <xdr:colOff>85725</xdr:colOff>
      <xdr:row>7</xdr:row>
      <xdr:rowOff>38100</xdr:rowOff>
    </xdr:to>
    <xdr:sp macro="" textlink="">
      <xdr:nvSpPr>
        <xdr:cNvPr id="75118" name="Text Box 45">
          <a:extLst>
            <a:ext uri="{FF2B5EF4-FFF2-40B4-BE49-F238E27FC236}">
              <a16:creationId xmlns:a16="http://schemas.microsoft.com/office/drawing/2014/main" id="{00000000-0008-0000-1400-00006E250100}"/>
            </a:ext>
          </a:extLst>
        </xdr:cNvPr>
        <xdr:cNvSpPr txBox="1">
          <a:spLocks noChangeArrowheads="1"/>
        </xdr:cNvSpPr>
      </xdr:nvSpPr>
      <xdr:spPr bwMode="auto">
        <a:xfrm>
          <a:off x="0" y="1000125"/>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6</xdr:row>
      <xdr:rowOff>0</xdr:rowOff>
    </xdr:from>
    <xdr:to>
      <xdr:col>0</xdr:col>
      <xdr:colOff>123825</xdr:colOff>
      <xdr:row>7</xdr:row>
      <xdr:rowOff>28575</xdr:rowOff>
    </xdr:to>
    <xdr:sp macro="" textlink="">
      <xdr:nvSpPr>
        <xdr:cNvPr id="75119" name="Text Box 46">
          <a:extLst>
            <a:ext uri="{FF2B5EF4-FFF2-40B4-BE49-F238E27FC236}">
              <a16:creationId xmlns:a16="http://schemas.microsoft.com/office/drawing/2014/main" id="{00000000-0008-0000-1400-00006F250100}"/>
            </a:ext>
          </a:extLst>
        </xdr:cNvPr>
        <xdr:cNvSpPr txBox="1">
          <a:spLocks noChangeArrowheads="1"/>
        </xdr:cNvSpPr>
      </xdr:nvSpPr>
      <xdr:spPr bwMode="auto">
        <a:xfrm>
          <a:off x="0" y="1000125"/>
          <a:ext cx="1238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6</xdr:row>
      <xdr:rowOff>0</xdr:rowOff>
    </xdr:from>
    <xdr:to>
      <xdr:col>0</xdr:col>
      <xdr:colOff>85725</xdr:colOff>
      <xdr:row>7</xdr:row>
      <xdr:rowOff>38100</xdr:rowOff>
    </xdr:to>
    <xdr:sp macro="" textlink="">
      <xdr:nvSpPr>
        <xdr:cNvPr id="75120" name="Text Box 47">
          <a:extLst>
            <a:ext uri="{FF2B5EF4-FFF2-40B4-BE49-F238E27FC236}">
              <a16:creationId xmlns:a16="http://schemas.microsoft.com/office/drawing/2014/main" id="{00000000-0008-0000-1400-000070250100}"/>
            </a:ext>
          </a:extLst>
        </xdr:cNvPr>
        <xdr:cNvSpPr txBox="1">
          <a:spLocks noChangeArrowheads="1"/>
        </xdr:cNvSpPr>
      </xdr:nvSpPr>
      <xdr:spPr bwMode="auto">
        <a:xfrm>
          <a:off x="0" y="1000125"/>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6</xdr:row>
      <xdr:rowOff>0</xdr:rowOff>
    </xdr:from>
    <xdr:to>
      <xdr:col>0</xdr:col>
      <xdr:colOff>85725</xdr:colOff>
      <xdr:row>7</xdr:row>
      <xdr:rowOff>38100</xdr:rowOff>
    </xdr:to>
    <xdr:sp macro="" textlink="">
      <xdr:nvSpPr>
        <xdr:cNvPr id="75121" name="Text Box 48">
          <a:extLst>
            <a:ext uri="{FF2B5EF4-FFF2-40B4-BE49-F238E27FC236}">
              <a16:creationId xmlns:a16="http://schemas.microsoft.com/office/drawing/2014/main" id="{00000000-0008-0000-1400-000071250100}"/>
            </a:ext>
          </a:extLst>
        </xdr:cNvPr>
        <xdr:cNvSpPr txBox="1">
          <a:spLocks noChangeArrowheads="1"/>
        </xdr:cNvSpPr>
      </xdr:nvSpPr>
      <xdr:spPr bwMode="auto">
        <a:xfrm>
          <a:off x="0" y="1000125"/>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6</xdr:row>
      <xdr:rowOff>0</xdr:rowOff>
    </xdr:from>
    <xdr:to>
      <xdr:col>0</xdr:col>
      <xdr:colOff>85725</xdr:colOff>
      <xdr:row>7</xdr:row>
      <xdr:rowOff>38100</xdr:rowOff>
    </xdr:to>
    <xdr:sp macro="" textlink="">
      <xdr:nvSpPr>
        <xdr:cNvPr id="75122" name="Text Box 49">
          <a:extLst>
            <a:ext uri="{FF2B5EF4-FFF2-40B4-BE49-F238E27FC236}">
              <a16:creationId xmlns:a16="http://schemas.microsoft.com/office/drawing/2014/main" id="{00000000-0008-0000-1400-000072250100}"/>
            </a:ext>
          </a:extLst>
        </xdr:cNvPr>
        <xdr:cNvSpPr txBox="1">
          <a:spLocks noChangeArrowheads="1"/>
        </xdr:cNvSpPr>
      </xdr:nvSpPr>
      <xdr:spPr bwMode="auto">
        <a:xfrm>
          <a:off x="0" y="1000125"/>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6</xdr:row>
      <xdr:rowOff>0</xdr:rowOff>
    </xdr:from>
    <xdr:to>
      <xdr:col>0</xdr:col>
      <xdr:colOff>85725</xdr:colOff>
      <xdr:row>7</xdr:row>
      <xdr:rowOff>38100</xdr:rowOff>
    </xdr:to>
    <xdr:sp macro="" textlink="">
      <xdr:nvSpPr>
        <xdr:cNvPr id="75123" name="Text Box 50">
          <a:extLst>
            <a:ext uri="{FF2B5EF4-FFF2-40B4-BE49-F238E27FC236}">
              <a16:creationId xmlns:a16="http://schemas.microsoft.com/office/drawing/2014/main" id="{00000000-0008-0000-1400-000073250100}"/>
            </a:ext>
          </a:extLst>
        </xdr:cNvPr>
        <xdr:cNvSpPr txBox="1">
          <a:spLocks noChangeArrowheads="1"/>
        </xdr:cNvSpPr>
      </xdr:nvSpPr>
      <xdr:spPr bwMode="auto">
        <a:xfrm>
          <a:off x="0" y="1000125"/>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6</xdr:row>
      <xdr:rowOff>0</xdr:rowOff>
    </xdr:from>
    <xdr:to>
      <xdr:col>0</xdr:col>
      <xdr:colOff>123825</xdr:colOff>
      <xdr:row>7</xdr:row>
      <xdr:rowOff>28575</xdr:rowOff>
    </xdr:to>
    <xdr:sp macro="" textlink="">
      <xdr:nvSpPr>
        <xdr:cNvPr id="75124" name="Text Box 51">
          <a:extLst>
            <a:ext uri="{FF2B5EF4-FFF2-40B4-BE49-F238E27FC236}">
              <a16:creationId xmlns:a16="http://schemas.microsoft.com/office/drawing/2014/main" id="{00000000-0008-0000-1400-000074250100}"/>
            </a:ext>
          </a:extLst>
        </xdr:cNvPr>
        <xdr:cNvSpPr txBox="1">
          <a:spLocks noChangeArrowheads="1"/>
        </xdr:cNvSpPr>
      </xdr:nvSpPr>
      <xdr:spPr bwMode="auto">
        <a:xfrm>
          <a:off x="0" y="1000125"/>
          <a:ext cx="1238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6</xdr:row>
      <xdr:rowOff>0</xdr:rowOff>
    </xdr:from>
    <xdr:to>
      <xdr:col>0</xdr:col>
      <xdr:colOff>85725</xdr:colOff>
      <xdr:row>7</xdr:row>
      <xdr:rowOff>38100</xdr:rowOff>
    </xdr:to>
    <xdr:sp macro="" textlink="">
      <xdr:nvSpPr>
        <xdr:cNvPr id="75125" name="Text Box 52">
          <a:extLst>
            <a:ext uri="{FF2B5EF4-FFF2-40B4-BE49-F238E27FC236}">
              <a16:creationId xmlns:a16="http://schemas.microsoft.com/office/drawing/2014/main" id="{00000000-0008-0000-1400-000075250100}"/>
            </a:ext>
          </a:extLst>
        </xdr:cNvPr>
        <xdr:cNvSpPr txBox="1">
          <a:spLocks noChangeArrowheads="1"/>
        </xdr:cNvSpPr>
      </xdr:nvSpPr>
      <xdr:spPr bwMode="auto">
        <a:xfrm>
          <a:off x="0" y="1000125"/>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6</xdr:row>
      <xdr:rowOff>0</xdr:rowOff>
    </xdr:from>
    <xdr:to>
      <xdr:col>0</xdr:col>
      <xdr:colOff>85725</xdr:colOff>
      <xdr:row>7</xdr:row>
      <xdr:rowOff>38100</xdr:rowOff>
    </xdr:to>
    <xdr:sp macro="" textlink="">
      <xdr:nvSpPr>
        <xdr:cNvPr id="75126" name="Text Box 53">
          <a:extLst>
            <a:ext uri="{FF2B5EF4-FFF2-40B4-BE49-F238E27FC236}">
              <a16:creationId xmlns:a16="http://schemas.microsoft.com/office/drawing/2014/main" id="{00000000-0008-0000-1400-000076250100}"/>
            </a:ext>
          </a:extLst>
        </xdr:cNvPr>
        <xdr:cNvSpPr txBox="1">
          <a:spLocks noChangeArrowheads="1"/>
        </xdr:cNvSpPr>
      </xdr:nvSpPr>
      <xdr:spPr bwMode="auto">
        <a:xfrm>
          <a:off x="0" y="1000125"/>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6</xdr:row>
      <xdr:rowOff>0</xdr:rowOff>
    </xdr:from>
    <xdr:to>
      <xdr:col>0</xdr:col>
      <xdr:colOff>85725</xdr:colOff>
      <xdr:row>7</xdr:row>
      <xdr:rowOff>38100</xdr:rowOff>
    </xdr:to>
    <xdr:sp macro="" textlink="">
      <xdr:nvSpPr>
        <xdr:cNvPr id="75127" name="Text Box 54">
          <a:extLst>
            <a:ext uri="{FF2B5EF4-FFF2-40B4-BE49-F238E27FC236}">
              <a16:creationId xmlns:a16="http://schemas.microsoft.com/office/drawing/2014/main" id="{00000000-0008-0000-1400-000077250100}"/>
            </a:ext>
          </a:extLst>
        </xdr:cNvPr>
        <xdr:cNvSpPr txBox="1">
          <a:spLocks noChangeArrowheads="1"/>
        </xdr:cNvSpPr>
      </xdr:nvSpPr>
      <xdr:spPr bwMode="auto">
        <a:xfrm>
          <a:off x="0" y="1000125"/>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6</xdr:row>
      <xdr:rowOff>0</xdr:rowOff>
    </xdr:from>
    <xdr:to>
      <xdr:col>0</xdr:col>
      <xdr:colOff>85725</xdr:colOff>
      <xdr:row>7</xdr:row>
      <xdr:rowOff>38100</xdr:rowOff>
    </xdr:to>
    <xdr:sp macro="" textlink="">
      <xdr:nvSpPr>
        <xdr:cNvPr id="75128" name="Text Box 55">
          <a:extLst>
            <a:ext uri="{FF2B5EF4-FFF2-40B4-BE49-F238E27FC236}">
              <a16:creationId xmlns:a16="http://schemas.microsoft.com/office/drawing/2014/main" id="{00000000-0008-0000-1400-000078250100}"/>
            </a:ext>
          </a:extLst>
        </xdr:cNvPr>
        <xdr:cNvSpPr txBox="1">
          <a:spLocks noChangeArrowheads="1"/>
        </xdr:cNvSpPr>
      </xdr:nvSpPr>
      <xdr:spPr bwMode="auto">
        <a:xfrm>
          <a:off x="0" y="1000125"/>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6</xdr:row>
      <xdr:rowOff>0</xdr:rowOff>
    </xdr:from>
    <xdr:to>
      <xdr:col>0</xdr:col>
      <xdr:colOff>123825</xdr:colOff>
      <xdr:row>7</xdr:row>
      <xdr:rowOff>28575</xdr:rowOff>
    </xdr:to>
    <xdr:sp macro="" textlink="">
      <xdr:nvSpPr>
        <xdr:cNvPr id="75129" name="Text Box 56">
          <a:extLst>
            <a:ext uri="{FF2B5EF4-FFF2-40B4-BE49-F238E27FC236}">
              <a16:creationId xmlns:a16="http://schemas.microsoft.com/office/drawing/2014/main" id="{00000000-0008-0000-1400-000079250100}"/>
            </a:ext>
          </a:extLst>
        </xdr:cNvPr>
        <xdr:cNvSpPr txBox="1">
          <a:spLocks noChangeArrowheads="1"/>
        </xdr:cNvSpPr>
      </xdr:nvSpPr>
      <xdr:spPr bwMode="auto">
        <a:xfrm>
          <a:off x="0" y="1000125"/>
          <a:ext cx="1238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6</xdr:row>
      <xdr:rowOff>0</xdr:rowOff>
    </xdr:from>
    <xdr:to>
      <xdr:col>0</xdr:col>
      <xdr:colOff>85725</xdr:colOff>
      <xdr:row>7</xdr:row>
      <xdr:rowOff>38100</xdr:rowOff>
    </xdr:to>
    <xdr:sp macro="" textlink="">
      <xdr:nvSpPr>
        <xdr:cNvPr id="75130" name="Text Box 57">
          <a:extLst>
            <a:ext uri="{FF2B5EF4-FFF2-40B4-BE49-F238E27FC236}">
              <a16:creationId xmlns:a16="http://schemas.microsoft.com/office/drawing/2014/main" id="{00000000-0008-0000-1400-00007A250100}"/>
            </a:ext>
          </a:extLst>
        </xdr:cNvPr>
        <xdr:cNvSpPr txBox="1">
          <a:spLocks noChangeArrowheads="1"/>
        </xdr:cNvSpPr>
      </xdr:nvSpPr>
      <xdr:spPr bwMode="auto">
        <a:xfrm>
          <a:off x="0" y="1000125"/>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6</xdr:row>
      <xdr:rowOff>0</xdr:rowOff>
    </xdr:from>
    <xdr:to>
      <xdr:col>0</xdr:col>
      <xdr:colOff>85725</xdr:colOff>
      <xdr:row>7</xdr:row>
      <xdr:rowOff>38100</xdr:rowOff>
    </xdr:to>
    <xdr:sp macro="" textlink="">
      <xdr:nvSpPr>
        <xdr:cNvPr id="75131" name="Text Box 58">
          <a:extLst>
            <a:ext uri="{FF2B5EF4-FFF2-40B4-BE49-F238E27FC236}">
              <a16:creationId xmlns:a16="http://schemas.microsoft.com/office/drawing/2014/main" id="{00000000-0008-0000-1400-00007B250100}"/>
            </a:ext>
          </a:extLst>
        </xdr:cNvPr>
        <xdr:cNvSpPr txBox="1">
          <a:spLocks noChangeArrowheads="1"/>
        </xdr:cNvSpPr>
      </xdr:nvSpPr>
      <xdr:spPr bwMode="auto">
        <a:xfrm>
          <a:off x="0" y="1000125"/>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6</xdr:row>
      <xdr:rowOff>0</xdr:rowOff>
    </xdr:from>
    <xdr:to>
      <xdr:col>0</xdr:col>
      <xdr:colOff>85725</xdr:colOff>
      <xdr:row>7</xdr:row>
      <xdr:rowOff>38100</xdr:rowOff>
    </xdr:to>
    <xdr:sp macro="" textlink="">
      <xdr:nvSpPr>
        <xdr:cNvPr id="75132" name="Text Box 59">
          <a:extLst>
            <a:ext uri="{FF2B5EF4-FFF2-40B4-BE49-F238E27FC236}">
              <a16:creationId xmlns:a16="http://schemas.microsoft.com/office/drawing/2014/main" id="{00000000-0008-0000-1400-00007C250100}"/>
            </a:ext>
          </a:extLst>
        </xdr:cNvPr>
        <xdr:cNvSpPr txBox="1">
          <a:spLocks noChangeArrowheads="1"/>
        </xdr:cNvSpPr>
      </xdr:nvSpPr>
      <xdr:spPr bwMode="auto">
        <a:xfrm>
          <a:off x="0" y="1000125"/>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6</xdr:row>
      <xdr:rowOff>0</xdr:rowOff>
    </xdr:from>
    <xdr:to>
      <xdr:col>0</xdr:col>
      <xdr:colOff>85725</xdr:colOff>
      <xdr:row>7</xdr:row>
      <xdr:rowOff>38100</xdr:rowOff>
    </xdr:to>
    <xdr:sp macro="" textlink="">
      <xdr:nvSpPr>
        <xdr:cNvPr id="75133" name="Text Box 60">
          <a:extLst>
            <a:ext uri="{FF2B5EF4-FFF2-40B4-BE49-F238E27FC236}">
              <a16:creationId xmlns:a16="http://schemas.microsoft.com/office/drawing/2014/main" id="{00000000-0008-0000-1400-00007D250100}"/>
            </a:ext>
          </a:extLst>
        </xdr:cNvPr>
        <xdr:cNvSpPr txBox="1">
          <a:spLocks noChangeArrowheads="1"/>
        </xdr:cNvSpPr>
      </xdr:nvSpPr>
      <xdr:spPr bwMode="auto">
        <a:xfrm>
          <a:off x="0" y="1000125"/>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6</xdr:row>
      <xdr:rowOff>0</xdr:rowOff>
    </xdr:from>
    <xdr:to>
      <xdr:col>0</xdr:col>
      <xdr:colOff>123825</xdr:colOff>
      <xdr:row>7</xdr:row>
      <xdr:rowOff>28575</xdr:rowOff>
    </xdr:to>
    <xdr:sp macro="" textlink="">
      <xdr:nvSpPr>
        <xdr:cNvPr id="75134" name="Text Box 61">
          <a:extLst>
            <a:ext uri="{FF2B5EF4-FFF2-40B4-BE49-F238E27FC236}">
              <a16:creationId xmlns:a16="http://schemas.microsoft.com/office/drawing/2014/main" id="{00000000-0008-0000-1400-00007E250100}"/>
            </a:ext>
          </a:extLst>
        </xdr:cNvPr>
        <xdr:cNvSpPr txBox="1">
          <a:spLocks noChangeArrowheads="1"/>
        </xdr:cNvSpPr>
      </xdr:nvSpPr>
      <xdr:spPr bwMode="auto">
        <a:xfrm>
          <a:off x="0" y="1000125"/>
          <a:ext cx="1238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6</xdr:row>
      <xdr:rowOff>0</xdr:rowOff>
    </xdr:from>
    <xdr:to>
      <xdr:col>0</xdr:col>
      <xdr:colOff>85725</xdr:colOff>
      <xdr:row>7</xdr:row>
      <xdr:rowOff>38100</xdr:rowOff>
    </xdr:to>
    <xdr:sp macro="" textlink="">
      <xdr:nvSpPr>
        <xdr:cNvPr id="75135" name="Text Box 62">
          <a:extLst>
            <a:ext uri="{FF2B5EF4-FFF2-40B4-BE49-F238E27FC236}">
              <a16:creationId xmlns:a16="http://schemas.microsoft.com/office/drawing/2014/main" id="{00000000-0008-0000-1400-00007F250100}"/>
            </a:ext>
          </a:extLst>
        </xdr:cNvPr>
        <xdr:cNvSpPr txBox="1">
          <a:spLocks noChangeArrowheads="1"/>
        </xdr:cNvSpPr>
      </xdr:nvSpPr>
      <xdr:spPr bwMode="auto">
        <a:xfrm>
          <a:off x="0" y="1000125"/>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6</xdr:row>
      <xdr:rowOff>0</xdr:rowOff>
    </xdr:from>
    <xdr:to>
      <xdr:col>0</xdr:col>
      <xdr:colOff>85725</xdr:colOff>
      <xdr:row>7</xdr:row>
      <xdr:rowOff>38100</xdr:rowOff>
    </xdr:to>
    <xdr:sp macro="" textlink="">
      <xdr:nvSpPr>
        <xdr:cNvPr id="75136" name="Text Box 63">
          <a:extLst>
            <a:ext uri="{FF2B5EF4-FFF2-40B4-BE49-F238E27FC236}">
              <a16:creationId xmlns:a16="http://schemas.microsoft.com/office/drawing/2014/main" id="{00000000-0008-0000-1400-000080250100}"/>
            </a:ext>
          </a:extLst>
        </xdr:cNvPr>
        <xdr:cNvSpPr txBox="1">
          <a:spLocks noChangeArrowheads="1"/>
        </xdr:cNvSpPr>
      </xdr:nvSpPr>
      <xdr:spPr bwMode="auto">
        <a:xfrm>
          <a:off x="0" y="1000125"/>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6</xdr:row>
      <xdr:rowOff>0</xdr:rowOff>
    </xdr:from>
    <xdr:to>
      <xdr:col>0</xdr:col>
      <xdr:colOff>85725</xdr:colOff>
      <xdr:row>7</xdr:row>
      <xdr:rowOff>38100</xdr:rowOff>
    </xdr:to>
    <xdr:sp macro="" textlink="">
      <xdr:nvSpPr>
        <xdr:cNvPr id="75137" name="Text Box 64">
          <a:extLst>
            <a:ext uri="{FF2B5EF4-FFF2-40B4-BE49-F238E27FC236}">
              <a16:creationId xmlns:a16="http://schemas.microsoft.com/office/drawing/2014/main" id="{00000000-0008-0000-1400-000081250100}"/>
            </a:ext>
          </a:extLst>
        </xdr:cNvPr>
        <xdr:cNvSpPr txBox="1">
          <a:spLocks noChangeArrowheads="1"/>
        </xdr:cNvSpPr>
      </xdr:nvSpPr>
      <xdr:spPr bwMode="auto">
        <a:xfrm>
          <a:off x="0" y="1000125"/>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6</xdr:row>
      <xdr:rowOff>0</xdr:rowOff>
    </xdr:from>
    <xdr:to>
      <xdr:col>0</xdr:col>
      <xdr:colOff>85725</xdr:colOff>
      <xdr:row>7</xdr:row>
      <xdr:rowOff>38100</xdr:rowOff>
    </xdr:to>
    <xdr:sp macro="" textlink="">
      <xdr:nvSpPr>
        <xdr:cNvPr id="75138" name="Text Box 65">
          <a:extLst>
            <a:ext uri="{FF2B5EF4-FFF2-40B4-BE49-F238E27FC236}">
              <a16:creationId xmlns:a16="http://schemas.microsoft.com/office/drawing/2014/main" id="{00000000-0008-0000-1400-000082250100}"/>
            </a:ext>
          </a:extLst>
        </xdr:cNvPr>
        <xdr:cNvSpPr txBox="1">
          <a:spLocks noChangeArrowheads="1"/>
        </xdr:cNvSpPr>
      </xdr:nvSpPr>
      <xdr:spPr bwMode="auto">
        <a:xfrm>
          <a:off x="0" y="1000125"/>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6</xdr:row>
      <xdr:rowOff>0</xdr:rowOff>
    </xdr:from>
    <xdr:to>
      <xdr:col>0</xdr:col>
      <xdr:colOff>123825</xdr:colOff>
      <xdr:row>7</xdr:row>
      <xdr:rowOff>28575</xdr:rowOff>
    </xdr:to>
    <xdr:sp macro="" textlink="">
      <xdr:nvSpPr>
        <xdr:cNvPr id="75139" name="Text Box 66">
          <a:extLst>
            <a:ext uri="{FF2B5EF4-FFF2-40B4-BE49-F238E27FC236}">
              <a16:creationId xmlns:a16="http://schemas.microsoft.com/office/drawing/2014/main" id="{00000000-0008-0000-1400-000083250100}"/>
            </a:ext>
          </a:extLst>
        </xdr:cNvPr>
        <xdr:cNvSpPr txBox="1">
          <a:spLocks noChangeArrowheads="1"/>
        </xdr:cNvSpPr>
      </xdr:nvSpPr>
      <xdr:spPr bwMode="auto">
        <a:xfrm>
          <a:off x="0" y="1000125"/>
          <a:ext cx="1238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6</xdr:row>
      <xdr:rowOff>0</xdr:rowOff>
    </xdr:from>
    <xdr:to>
      <xdr:col>0</xdr:col>
      <xdr:colOff>85725</xdr:colOff>
      <xdr:row>7</xdr:row>
      <xdr:rowOff>38100</xdr:rowOff>
    </xdr:to>
    <xdr:sp macro="" textlink="">
      <xdr:nvSpPr>
        <xdr:cNvPr id="75140" name="Text Box 67">
          <a:extLst>
            <a:ext uri="{FF2B5EF4-FFF2-40B4-BE49-F238E27FC236}">
              <a16:creationId xmlns:a16="http://schemas.microsoft.com/office/drawing/2014/main" id="{00000000-0008-0000-1400-000084250100}"/>
            </a:ext>
          </a:extLst>
        </xdr:cNvPr>
        <xdr:cNvSpPr txBox="1">
          <a:spLocks noChangeArrowheads="1"/>
        </xdr:cNvSpPr>
      </xdr:nvSpPr>
      <xdr:spPr bwMode="auto">
        <a:xfrm>
          <a:off x="0" y="1000125"/>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6</xdr:row>
      <xdr:rowOff>0</xdr:rowOff>
    </xdr:from>
    <xdr:to>
      <xdr:col>0</xdr:col>
      <xdr:colOff>85725</xdr:colOff>
      <xdr:row>7</xdr:row>
      <xdr:rowOff>38100</xdr:rowOff>
    </xdr:to>
    <xdr:sp macro="" textlink="">
      <xdr:nvSpPr>
        <xdr:cNvPr id="75141" name="Text Box 68">
          <a:extLst>
            <a:ext uri="{FF2B5EF4-FFF2-40B4-BE49-F238E27FC236}">
              <a16:creationId xmlns:a16="http://schemas.microsoft.com/office/drawing/2014/main" id="{00000000-0008-0000-1400-000085250100}"/>
            </a:ext>
          </a:extLst>
        </xdr:cNvPr>
        <xdr:cNvSpPr txBox="1">
          <a:spLocks noChangeArrowheads="1"/>
        </xdr:cNvSpPr>
      </xdr:nvSpPr>
      <xdr:spPr bwMode="auto">
        <a:xfrm>
          <a:off x="0" y="1000125"/>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6</xdr:row>
      <xdr:rowOff>0</xdr:rowOff>
    </xdr:from>
    <xdr:to>
      <xdr:col>0</xdr:col>
      <xdr:colOff>85725</xdr:colOff>
      <xdr:row>7</xdr:row>
      <xdr:rowOff>38100</xdr:rowOff>
    </xdr:to>
    <xdr:sp macro="" textlink="">
      <xdr:nvSpPr>
        <xdr:cNvPr id="75142" name="Text Box 69">
          <a:extLst>
            <a:ext uri="{FF2B5EF4-FFF2-40B4-BE49-F238E27FC236}">
              <a16:creationId xmlns:a16="http://schemas.microsoft.com/office/drawing/2014/main" id="{00000000-0008-0000-1400-000086250100}"/>
            </a:ext>
          </a:extLst>
        </xdr:cNvPr>
        <xdr:cNvSpPr txBox="1">
          <a:spLocks noChangeArrowheads="1"/>
        </xdr:cNvSpPr>
      </xdr:nvSpPr>
      <xdr:spPr bwMode="auto">
        <a:xfrm>
          <a:off x="0" y="1000125"/>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6</xdr:row>
      <xdr:rowOff>0</xdr:rowOff>
    </xdr:from>
    <xdr:to>
      <xdr:col>0</xdr:col>
      <xdr:colOff>85725</xdr:colOff>
      <xdr:row>7</xdr:row>
      <xdr:rowOff>38100</xdr:rowOff>
    </xdr:to>
    <xdr:sp macro="" textlink="">
      <xdr:nvSpPr>
        <xdr:cNvPr id="75143" name="Text Box 70">
          <a:extLst>
            <a:ext uri="{FF2B5EF4-FFF2-40B4-BE49-F238E27FC236}">
              <a16:creationId xmlns:a16="http://schemas.microsoft.com/office/drawing/2014/main" id="{00000000-0008-0000-1400-000087250100}"/>
            </a:ext>
          </a:extLst>
        </xdr:cNvPr>
        <xdr:cNvSpPr txBox="1">
          <a:spLocks noChangeArrowheads="1"/>
        </xdr:cNvSpPr>
      </xdr:nvSpPr>
      <xdr:spPr bwMode="auto">
        <a:xfrm>
          <a:off x="0" y="1000125"/>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6</xdr:row>
      <xdr:rowOff>0</xdr:rowOff>
    </xdr:from>
    <xdr:to>
      <xdr:col>0</xdr:col>
      <xdr:colOff>123825</xdr:colOff>
      <xdr:row>7</xdr:row>
      <xdr:rowOff>28575</xdr:rowOff>
    </xdr:to>
    <xdr:sp macro="" textlink="">
      <xdr:nvSpPr>
        <xdr:cNvPr id="75144" name="Text Box 71">
          <a:extLst>
            <a:ext uri="{FF2B5EF4-FFF2-40B4-BE49-F238E27FC236}">
              <a16:creationId xmlns:a16="http://schemas.microsoft.com/office/drawing/2014/main" id="{00000000-0008-0000-1400-000088250100}"/>
            </a:ext>
          </a:extLst>
        </xdr:cNvPr>
        <xdr:cNvSpPr txBox="1">
          <a:spLocks noChangeArrowheads="1"/>
        </xdr:cNvSpPr>
      </xdr:nvSpPr>
      <xdr:spPr bwMode="auto">
        <a:xfrm>
          <a:off x="0" y="1000125"/>
          <a:ext cx="1238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6</xdr:row>
      <xdr:rowOff>0</xdr:rowOff>
    </xdr:from>
    <xdr:to>
      <xdr:col>0</xdr:col>
      <xdr:colOff>85725</xdr:colOff>
      <xdr:row>7</xdr:row>
      <xdr:rowOff>38100</xdr:rowOff>
    </xdr:to>
    <xdr:sp macro="" textlink="">
      <xdr:nvSpPr>
        <xdr:cNvPr id="75145" name="Text Box 72">
          <a:extLst>
            <a:ext uri="{FF2B5EF4-FFF2-40B4-BE49-F238E27FC236}">
              <a16:creationId xmlns:a16="http://schemas.microsoft.com/office/drawing/2014/main" id="{00000000-0008-0000-1400-000089250100}"/>
            </a:ext>
          </a:extLst>
        </xdr:cNvPr>
        <xdr:cNvSpPr txBox="1">
          <a:spLocks noChangeArrowheads="1"/>
        </xdr:cNvSpPr>
      </xdr:nvSpPr>
      <xdr:spPr bwMode="auto">
        <a:xfrm>
          <a:off x="0" y="1000125"/>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6</xdr:row>
      <xdr:rowOff>0</xdr:rowOff>
    </xdr:from>
    <xdr:to>
      <xdr:col>0</xdr:col>
      <xdr:colOff>85725</xdr:colOff>
      <xdr:row>7</xdr:row>
      <xdr:rowOff>38100</xdr:rowOff>
    </xdr:to>
    <xdr:sp macro="" textlink="">
      <xdr:nvSpPr>
        <xdr:cNvPr id="75146" name="Text Box 73">
          <a:extLst>
            <a:ext uri="{FF2B5EF4-FFF2-40B4-BE49-F238E27FC236}">
              <a16:creationId xmlns:a16="http://schemas.microsoft.com/office/drawing/2014/main" id="{00000000-0008-0000-1400-00008A250100}"/>
            </a:ext>
          </a:extLst>
        </xdr:cNvPr>
        <xdr:cNvSpPr txBox="1">
          <a:spLocks noChangeArrowheads="1"/>
        </xdr:cNvSpPr>
      </xdr:nvSpPr>
      <xdr:spPr bwMode="auto">
        <a:xfrm>
          <a:off x="0" y="1000125"/>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6</xdr:row>
      <xdr:rowOff>0</xdr:rowOff>
    </xdr:from>
    <xdr:to>
      <xdr:col>0</xdr:col>
      <xdr:colOff>85725</xdr:colOff>
      <xdr:row>7</xdr:row>
      <xdr:rowOff>38100</xdr:rowOff>
    </xdr:to>
    <xdr:sp macro="" textlink="">
      <xdr:nvSpPr>
        <xdr:cNvPr id="75147" name="Text Box 74">
          <a:extLst>
            <a:ext uri="{FF2B5EF4-FFF2-40B4-BE49-F238E27FC236}">
              <a16:creationId xmlns:a16="http://schemas.microsoft.com/office/drawing/2014/main" id="{00000000-0008-0000-1400-00008B250100}"/>
            </a:ext>
          </a:extLst>
        </xdr:cNvPr>
        <xdr:cNvSpPr txBox="1">
          <a:spLocks noChangeArrowheads="1"/>
        </xdr:cNvSpPr>
      </xdr:nvSpPr>
      <xdr:spPr bwMode="auto">
        <a:xfrm>
          <a:off x="0" y="1000125"/>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6</xdr:row>
      <xdr:rowOff>0</xdr:rowOff>
    </xdr:from>
    <xdr:to>
      <xdr:col>0</xdr:col>
      <xdr:colOff>85725</xdr:colOff>
      <xdr:row>7</xdr:row>
      <xdr:rowOff>38100</xdr:rowOff>
    </xdr:to>
    <xdr:sp macro="" textlink="">
      <xdr:nvSpPr>
        <xdr:cNvPr id="75148" name="Text Box 75">
          <a:extLst>
            <a:ext uri="{FF2B5EF4-FFF2-40B4-BE49-F238E27FC236}">
              <a16:creationId xmlns:a16="http://schemas.microsoft.com/office/drawing/2014/main" id="{00000000-0008-0000-1400-00008C250100}"/>
            </a:ext>
          </a:extLst>
        </xdr:cNvPr>
        <xdr:cNvSpPr txBox="1">
          <a:spLocks noChangeArrowheads="1"/>
        </xdr:cNvSpPr>
      </xdr:nvSpPr>
      <xdr:spPr bwMode="auto">
        <a:xfrm>
          <a:off x="0" y="1000125"/>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57150</xdr:colOff>
      <xdr:row>6</xdr:row>
      <xdr:rowOff>0</xdr:rowOff>
    </xdr:from>
    <xdr:to>
      <xdr:col>1</xdr:col>
      <xdr:colOff>0</xdr:colOff>
      <xdr:row>7</xdr:row>
      <xdr:rowOff>28575</xdr:rowOff>
    </xdr:to>
    <xdr:sp macro="" textlink="">
      <xdr:nvSpPr>
        <xdr:cNvPr id="75149" name="Text Box 76">
          <a:extLst>
            <a:ext uri="{FF2B5EF4-FFF2-40B4-BE49-F238E27FC236}">
              <a16:creationId xmlns:a16="http://schemas.microsoft.com/office/drawing/2014/main" id="{00000000-0008-0000-1400-00008D250100}"/>
            </a:ext>
          </a:extLst>
        </xdr:cNvPr>
        <xdr:cNvSpPr txBox="1">
          <a:spLocks noChangeArrowheads="1"/>
        </xdr:cNvSpPr>
      </xdr:nvSpPr>
      <xdr:spPr bwMode="auto">
        <a:xfrm>
          <a:off x="57150" y="4848225"/>
          <a:ext cx="1238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6</xdr:row>
      <xdr:rowOff>0</xdr:rowOff>
    </xdr:from>
    <xdr:to>
      <xdr:col>0</xdr:col>
      <xdr:colOff>85725</xdr:colOff>
      <xdr:row>7</xdr:row>
      <xdr:rowOff>38100</xdr:rowOff>
    </xdr:to>
    <xdr:sp macro="" textlink="">
      <xdr:nvSpPr>
        <xdr:cNvPr id="75150" name="Text Box 77">
          <a:extLst>
            <a:ext uri="{FF2B5EF4-FFF2-40B4-BE49-F238E27FC236}">
              <a16:creationId xmlns:a16="http://schemas.microsoft.com/office/drawing/2014/main" id="{00000000-0008-0000-1400-00008E250100}"/>
            </a:ext>
          </a:extLst>
        </xdr:cNvPr>
        <xdr:cNvSpPr txBox="1">
          <a:spLocks noChangeArrowheads="1"/>
        </xdr:cNvSpPr>
      </xdr:nvSpPr>
      <xdr:spPr bwMode="auto">
        <a:xfrm>
          <a:off x="0" y="1000125"/>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6</xdr:row>
      <xdr:rowOff>0</xdr:rowOff>
    </xdr:from>
    <xdr:to>
      <xdr:col>0</xdr:col>
      <xdr:colOff>85725</xdr:colOff>
      <xdr:row>7</xdr:row>
      <xdr:rowOff>38100</xdr:rowOff>
    </xdr:to>
    <xdr:sp macro="" textlink="">
      <xdr:nvSpPr>
        <xdr:cNvPr id="75151" name="Text Box 78">
          <a:extLst>
            <a:ext uri="{FF2B5EF4-FFF2-40B4-BE49-F238E27FC236}">
              <a16:creationId xmlns:a16="http://schemas.microsoft.com/office/drawing/2014/main" id="{00000000-0008-0000-1400-00008F250100}"/>
            </a:ext>
          </a:extLst>
        </xdr:cNvPr>
        <xdr:cNvSpPr txBox="1">
          <a:spLocks noChangeArrowheads="1"/>
        </xdr:cNvSpPr>
      </xdr:nvSpPr>
      <xdr:spPr bwMode="auto">
        <a:xfrm>
          <a:off x="0" y="1000125"/>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6</xdr:row>
      <xdr:rowOff>0</xdr:rowOff>
    </xdr:from>
    <xdr:to>
      <xdr:col>0</xdr:col>
      <xdr:colOff>85725</xdr:colOff>
      <xdr:row>7</xdr:row>
      <xdr:rowOff>38100</xdr:rowOff>
    </xdr:to>
    <xdr:sp macro="" textlink="">
      <xdr:nvSpPr>
        <xdr:cNvPr id="75152" name="Text Box 79">
          <a:extLst>
            <a:ext uri="{FF2B5EF4-FFF2-40B4-BE49-F238E27FC236}">
              <a16:creationId xmlns:a16="http://schemas.microsoft.com/office/drawing/2014/main" id="{00000000-0008-0000-1400-000090250100}"/>
            </a:ext>
          </a:extLst>
        </xdr:cNvPr>
        <xdr:cNvSpPr txBox="1">
          <a:spLocks noChangeArrowheads="1"/>
        </xdr:cNvSpPr>
      </xdr:nvSpPr>
      <xdr:spPr bwMode="auto">
        <a:xfrm>
          <a:off x="0" y="1000125"/>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6</xdr:row>
      <xdr:rowOff>0</xdr:rowOff>
    </xdr:from>
    <xdr:to>
      <xdr:col>0</xdr:col>
      <xdr:colOff>85725</xdr:colOff>
      <xdr:row>7</xdr:row>
      <xdr:rowOff>38100</xdr:rowOff>
    </xdr:to>
    <xdr:sp macro="" textlink="">
      <xdr:nvSpPr>
        <xdr:cNvPr id="75153" name="Text Box 80">
          <a:extLst>
            <a:ext uri="{FF2B5EF4-FFF2-40B4-BE49-F238E27FC236}">
              <a16:creationId xmlns:a16="http://schemas.microsoft.com/office/drawing/2014/main" id="{00000000-0008-0000-1400-000091250100}"/>
            </a:ext>
          </a:extLst>
        </xdr:cNvPr>
        <xdr:cNvSpPr txBox="1">
          <a:spLocks noChangeArrowheads="1"/>
        </xdr:cNvSpPr>
      </xdr:nvSpPr>
      <xdr:spPr bwMode="auto">
        <a:xfrm>
          <a:off x="0" y="1000125"/>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7</xdr:row>
      <xdr:rowOff>0</xdr:rowOff>
    </xdr:from>
    <xdr:to>
      <xdr:col>0</xdr:col>
      <xdr:colOff>123825</xdr:colOff>
      <xdr:row>8</xdr:row>
      <xdr:rowOff>28575</xdr:rowOff>
    </xdr:to>
    <xdr:sp macro="" textlink="">
      <xdr:nvSpPr>
        <xdr:cNvPr id="2" name="Text Box 1">
          <a:extLst>
            <a:ext uri="{FF2B5EF4-FFF2-40B4-BE49-F238E27FC236}">
              <a16:creationId xmlns:a16="http://schemas.microsoft.com/office/drawing/2014/main" id="{3FE08277-E787-4ED2-880F-0FE3F621E3F8}"/>
            </a:ext>
          </a:extLst>
        </xdr:cNvPr>
        <xdr:cNvSpPr txBox="1">
          <a:spLocks noChangeArrowheads="1"/>
        </xdr:cNvSpPr>
      </xdr:nvSpPr>
      <xdr:spPr bwMode="auto">
        <a:xfrm>
          <a:off x="0" y="1047750"/>
          <a:ext cx="1238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7</xdr:row>
      <xdr:rowOff>0</xdr:rowOff>
    </xdr:from>
    <xdr:to>
      <xdr:col>0</xdr:col>
      <xdr:colOff>85725</xdr:colOff>
      <xdr:row>8</xdr:row>
      <xdr:rowOff>47625</xdr:rowOff>
    </xdr:to>
    <xdr:sp macro="" textlink="">
      <xdr:nvSpPr>
        <xdr:cNvPr id="3" name="Text Box 2">
          <a:extLst>
            <a:ext uri="{FF2B5EF4-FFF2-40B4-BE49-F238E27FC236}">
              <a16:creationId xmlns:a16="http://schemas.microsoft.com/office/drawing/2014/main" id="{5BCE35B2-4F0A-45D3-BE52-0FBED67191D9}"/>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7</xdr:row>
      <xdr:rowOff>0</xdr:rowOff>
    </xdr:from>
    <xdr:to>
      <xdr:col>0</xdr:col>
      <xdr:colOff>85725</xdr:colOff>
      <xdr:row>8</xdr:row>
      <xdr:rowOff>47625</xdr:rowOff>
    </xdr:to>
    <xdr:sp macro="" textlink="">
      <xdr:nvSpPr>
        <xdr:cNvPr id="4" name="Text Box 3">
          <a:extLst>
            <a:ext uri="{FF2B5EF4-FFF2-40B4-BE49-F238E27FC236}">
              <a16:creationId xmlns:a16="http://schemas.microsoft.com/office/drawing/2014/main" id="{24AD4D8E-1B95-43D7-9B47-99F49D645E1E}"/>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7</xdr:row>
      <xdr:rowOff>0</xdr:rowOff>
    </xdr:from>
    <xdr:to>
      <xdr:col>0</xdr:col>
      <xdr:colOff>85725</xdr:colOff>
      <xdr:row>8</xdr:row>
      <xdr:rowOff>47625</xdr:rowOff>
    </xdr:to>
    <xdr:sp macro="" textlink="">
      <xdr:nvSpPr>
        <xdr:cNvPr id="5" name="Text Box 4">
          <a:extLst>
            <a:ext uri="{FF2B5EF4-FFF2-40B4-BE49-F238E27FC236}">
              <a16:creationId xmlns:a16="http://schemas.microsoft.com/office/drawing/2014/main" id="{31430775-6841-40D8-B2D1-B7E5D31287D3}"/>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7</xdr:row>
      <xdr:rowOff>0</xdr:rowOff>
    </xdr:from>
    <xdr:to>
      <xdr:col>0</xdr:col>
      <xdr:colOff>85725</xdr:colOff>
      <xdr:row>8</xdr:row>
      <xdr:rowOff>47625</xdr:rowOff>
    </xdr:to>
    <xdr:sp macro="" textlink="">
      <xdr:nvSpPr>
        <xdr:cNvPr id="6" name="Text Box 5">
          <a:extLst>
            <a:ext uri="{FF2B5EF4-FFF2-40B4-BE49-F238E27FC236}">
              <a16:creationId xmlns:a16="http://schemas.microsoft.com/office/drawing/2014/main" id="{05C188FB-AE58-4111-80E7-97386E77381E}"/>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7</xdr:row>
      <xdr:rowOff>0</xdr:rowOff>
    </xdr:from>
    <xdr:to>
      <xdr:col>0</xdr:col>
      <xdr:colOff>123825</xdr:colOff>
      <xdr:row>8</xdr:row>
      <xdr:rowOff>28575</xdr:rowOff>
    </xdr:to>
    <xdr:sp macro="" textlink="">
      <xdr:nvSpPr>
        <xdr:cNvPr id="7" name="Text Box 6">
          <a:extLst>
            <a:ext uri="{FF2B5EF4-FFF2-40B4-BE49-F238E27FC236}">
              <a16:creationId xmlns:a16="http://schemas.microsoft.com/office/drawing/2014/main" id="{2799A306-670B-4FD4-9EEB-959C9502B1F2}"/>
            </a:ext>
          </a:extLst>
        </xdr:cNvPr>
        <xdr:cNvSpPr txBox="1">
          <a:spLocks noChangeArrowheads="1"/>
        </xdr:cNvSpPr>
      </xdr:nvSpPr>
      <xdr:spPr bwMode="auto">
        <a:xfrm>
          <a:off x="0" y="1047750"/>
          <a:ext cx="1238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7</xdr:row>
      <xdr:rowOff>0</xdr:rowOff>
    </xdr:from>
    <xdr:to>
      <xdr:col>0</xdr:col>
      <xdr:colOff>85725</xdr:colOff>
      <xdr:row>8</xdr:row>
      <xdr:rowOff>47625</xdr:rowOff>
    </xdr:to>
    <xdr:sp macro="" textlink="">
      <xdr:nvSpPr>
        <xdr:cNvPr id="8" name="Text Box 7">
          <a:extLst>
            <a:ext uri="{FF2B5EF4-FFF2-40B4-BE49-F238E27FC236}">
              <a16:creationId xmlns:a16="http://schemas.microsoft.com/office/drawing/2014/main" id="{8FF6C423-7FF1-4BD5-931D-34691F66D1C9}"/>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7</xdr:row>
      <xdr:rowOff>0</xdr:rowOff>
    </xdr:from>
    <xdr:to>
      <xdr:col>0</xdr:col>
      <xdr:colOff>85725</xdr:colOff>
      <xdr:row>8</xdr:row>
      <xdr:rowOff>47625</xdr:rowOff>
    </xdr:to>
    <xdr:sp macro="" textlink="">
      <xdr:nvSpPr>
        <xdr:cNvPr id="9" name="Text Box 8">
          <a:extLst>
            <a:ext uri="{FF2B5EF4-FFF2-40B4-BE49-F238E27FC236}">
              <a16:creationId xmlns:a16="http://schemas.microsoft.com/office/drawing/2014/main" id="{5988C418-6101-45BA-B37D-5EF2F2948FA9}"/>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7</xdr:row>
      <xdr:rowOff>0</xdr:rowOff>
    </xdr:from>
    <xdr:to>
      <xdr:col>0</xdr:col>
      <xdr:colOff>85725</xdr:colOff>
      <xdr:row>8</xdr:row>
      <xdr:rowOff>47625</xdr:rowOff>
    </xdr:to>
    <xdr:sp macro="" textlink="">
      <xdr:nvSpPr>
        <xdr:cNvPr id="10" name="Text Box 9">
          <a:extLst>
            <a:ext uri="{FF2B5EF4-FFF2-40B4-BE49-F238E27FC236}">
              <a16:creationId xmlns:a16="http://schemas.microsoft.com/office/drawing/2014/main" id="{ABD8E6C1-DF61-4E77-9C17-F6B16398E47E}"/>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7</xdr:row>
      <xdr:rowOff>0</xdr:rowOff>
    </xdr:from>
    <xdr:to>
      <xdr:col>0</xdr:col>
      <xdr:colOff>85725</xdr:colOff>
      <xdr:row>8</xdr:row>
      <xdr:rowOff>47625</xdr:rowOff>
    </xdr:to>
    <xdr:sp macro="" textlink="">
      <xdr:nvSpPr>
        <xdr:cNvPr id="11" name="Text Box 10">
          <a:extLst>
            <a:ext uri="{FF2B5EF4-FFF2-40B4-BE49-F238E27FC236}">
              <a16:creationId xmlns:a16="http://schemas.microsoft.com/office/drawing/2014/main" id="{B88C40B7-8DF1-4EA3-832E-6A792C4DA951}"/>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7</xdr:row>
      <xdr:rowOff>0</xdr:rowOff>
    </xdr:from>
    <xdr:to>
      <xdr:col>0</xdr:col>
      <xdr:colOff>123825</xdr:colOff>
      <xdr:row>8</xdr:row>
      <xdr:rowOff>28575</xdr:rowOff>
    </xdr:to>
    <xdr:sp macro="" textlink="">
      <xdr:nvSpPr>
        <xdr:cNvPr id="12" name="Text Box 11">
          <a:extLst>
            <a:ext uri="{FF2B5EF4-FFF2-40B4-BE49-F238E27FC236}">
              <a16:creationId xmlns:a16="http://schemas.microsoft.com/office/drawing/2014/main" id="{D782111A-9170-4F10-8EE1-769541C4803F}"/>
            </a:ext>
          </a:extLst>
        </xdr:cNvPr>
        <xdr:cNvSpPr txBox="1">
          <a:spLocks noChangeArrowheads="1"/>
        </xdr:cNvSpPr>
      </xdr:nvSpPr>
      <xdr:spPr bwMode="auto">
        <a:xfrm>
          <a:off x="0" y="1047750"/>
          <a:ext cx="1238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7</xdr:row>
      <xdr:rowOff>0</xdr:rowOff>
    </xdr:from>
    <xdr:to>
      <xdr:col>0</xdr:col>
      <xdr:colOff>85725</xdr:colOff>
      <xdr:row>8</xdr:row>
      <xdr:rowOff>47625</xdr:rowOff>
    </xdr:to>
    <xdr:sp macro="" textlink="">
      <xdr:nvSpPr>
        <xdr:cNvPr id="13" name="Text Box 12">
          <a:extLst>
            <a:ext uri="{FF2B5EF4-FFF2-40B4-BE49-F238E27FC236}">
              <a16:creationId xmlns:a16="http://schemas.microsoft.com/office/drawing/2014/main" id="{DA78DD0A-C3E6-47A8-8887-A850964AF90B}"/>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7</xdr:row>
      <xdr:rowOff>0</xdr:rowOff>
    </xdr:from>
    <xdr:to>
      <xdr:col>0</xdr:col>
      <xdr:colOff>85725</xdr:colOff>
      <xdr:row>8</xdr:row>
      <xdr:rowOff>47625</xdr:rowOff>
    </xdr:to>
    <xdr:sp macro="" textlink="">
      <xdr:nvSpPr>
        <xdr:cNvPr id="14" name="Text Box 13">
          <a:extLst>
            <a:ext uri="{FF2B5EF4-FFF2-40B4-BE49-F238E27FC236}">
              <a16:creationId xmlns:a16="http://schemas.microsoft.com/office/drawing/2014/main" id="{53056D0B-EF9A-4464-9778-678CA152BA1C}"/>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7</xdr:row>
      <xdr:rowOff>0</xdr:rowOff>
    </xdr:from>
    <xdr:to>
      <xdr:col>0</xdr:col>
      <xdr:colOff>85725</xdr:colOff>
      <xdr:row>8</xdr:row>
      <xdr:rowOff>47625</xdr:rowOff>
    </xdr:to>
    <xdr:sp macro="" textlink="">
      <xdr:nvSpPr>
        <xdr:cNvPr id="15" name="Text Box 14">
          <a:extLst>
            <a:ext uri="{FF2B5EF4-FFF2-40B4-BE49-F238E27FC236}">
              <a16:creationId xmlns:a16="http://schemas.microsoft.com/office/drawing/2014/main" id="{80B75F59-158B-43C5-9800-066BA0B7D3CC}"/>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7</xdr:row>
      <xdr:rowOff>0</xdr:rowOff>
    </xdr:from>
    <xdr:to>
      <xdr:col>0</xdr:col>
      <xdr:colOff>85725</xdr:colOff>
      <xdr:row>8</xdr:row>
      <xdr:rowOff>47625</xdr:rowOff>
    </xdr:to>
    <xdr:sp macro="" textlink="">
      <xdr:nvSpPr>
        <xdr:cNvPr id="16" name="Text Box 15">
          <a:extLst>
            <a:ext uri="{FF2B5EF4-FFF2-40B4-BE49-F238E27FC236}">
              <a16:creationId xmlns:a16="http://schemas.microsoft.com/office/drawing/2014/main" id="{7BEFC28E-0849-4F53-8793-0F74D046C1EF}"/>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7</xdr:row>
      <xdr:rowOff>0</xdr:rowOff>
    </xdr:from>
    <xdr:to>
      <xdr:col>0</xdr:col>
      <xdr:colOff>123825</xdr:colOff>
      <xdr:row>8</xdr:row>
      <xdr:rowOff>28575</xdr:rowOff>
    </xdr:to>
    <xdr:sp macro="" textlink="">
      <xdr:nvSpPr>
        <xdr:cNvPr id="17" name="Text Box 16">
          <a:extLst>
            <a:ext uri="{FF2B5EF4-FFF2-40B4-BE49-F238E27FC236}">
              <a16:creationId xmlns:a16="http://schemas.microsoft.com/office/drawing/2014/main" id="{F8AD8D46-9874-400D-A246-245ECAD17189}"/>
            </a:ext>
          </a:extLst>
        </xdr:cNvPr>
        <xdr:cNvSpPr txBox="1">
          <a:spLocks noChangeArrowheads="1"/>
        </xdr:cNvSpPr>
      </xdr:nvSpPr>
      <xdr:spPr bwMode="auto">
        <a:xfrm>
          <a:off x="0" y="1047750"/>
          <a:ext cx="1238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7</xdr:row>
      <xdr:rowOff>0</xdr:rowOff>
    </xdr:from>
    <xdr:to>
      <xdr:col>0</xdr:col>
      <xdr:colOff>85725</xdr:colOff>
      <xdr:row>8</xdr:row>
      <xdr:rowOff>47625</xdr:rowOff>
    </xdr:to>
    <xdr:sp macro="" textlink="">
      <xdr:nvSpPr>
        <xdr:cNvPr id="18" name="Text Box 17">
          <a:extLst>
            <a:ext uri="{FF2B5EF4-FFF2-40B4-BE49-F238E27FC236}">
              <a16:creationId xmlns:a16="http://schemas.microsoft.com/office/drawing/2014/main" id="{DF083533-3FA6-4745-815E-595D620923AB}"/>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7</xdr:row>
      <xdr:rowOff>0</xdr:rowOff>
    </xdr:from>
    <xdr:to>
      <xdr:col>0</xdr:col>
      <xdr:colOff>85725</xdr:colOff>
      <xdr:row>8</xdr:row>
      <xdr:rowOff>47625</xdr:rowOff>
    </xdr:to>
    <xdr:sp macro="" textlink="">
      <xdr:nvSpPr>
        <xdr:cNvPr id="19" name="Text Box 18">
          <a:extLst>
            <a:ext uri="{FF2B5EF4-FFF2-40B4-BE49-F238E27FC236}">
              <a16:creationId xmlns:a16="http://schemas.microsoft.com/office/drawing/2014/main" id="{6A81254B-9368-4EE3-A164-B7FFA0C38845}"/>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7</xdr:row>
      <xdr:rowOff>0</xdr:rowOff>
    </xdr:from>
    <xdr:to>
      <xdr:col>0</xdr:col>
      <xdr:colOff>85725</xdr:colOff>
      <xdr:row>8</xdr:row>
      <xdr:rowOff>47625</xdr:rowOff>
    </xdr:to>
    <xdr:sp macro="" textlink="">
      <xdr:nvSpPr>
        <xdr:cNvPr id="20" name="Text Box 19">
          <a:extLst>
            <a:ext uri="{FF2B5EF4-FFF2-40B4-BE49-F238E27FC236}">
              <a16:creationId xmlns:a16="http://schemas.microsoft.com/office/drawing/2014/main" id="{3473A8D1-2DD8-497B-901D-8B75067212B7}"/>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7</xdr:row>
      <xdr:rowOff>0</xdr:rowOff>
    </xdr:from>
    <xdr:to>
      <xdr:col>0</xdr:col>
      <xdr:colOff>85725</xdr:colOff>
      <xdr:row>8</xdr:row>
      <xdr:rowOff>47625</xdr:rowOff>
    </xdr:to>
    <xdr:sp macro="" textlink="">
      <xdr:nvSpPr>
        <xdr:cNvPr id="21" name="Text Box 20">
          <a:extLst>
            <a:ext uri="{FF2B5EF4-FFF2-40B4-BE49-F238E27FC236}">
              <a16:creationId xmlns:a16="http://schemas.microsoft.com/office/drawing/2014/main" id="{46D6FD5C-BE22-490A-B753-D6DC10D5B91E}"/>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7</xdr:row>
      <xdr:rowOff>0</xdr:rowOff>
    </xdr:from>
    <xdr:to>
      <xdr:col>0</xdr:col>
      <xdr:colOff>123825</xdr:colOff>
      <xdr:row>8</xdr:row>
      <xdr:rowOff>28575</xdr:rowOff>
    </xdr:to>
    <xdr:sp macro="" textlink="">
      <xdr:nvSpPr>
        <xdr:cNvPr id="22" name="Text Box 21">
          <a:extLst>
            <a:ext uri="{FF2B5EF4-FFF2-40B4-BE49-F238E27FC236}">
              <a16:creationId xmlns:a16="http://schemas.microsoft.com/office/drawing/2014/main" id="{19D53C43-6476-4F0D-AC2C-BF34133F2895}"/>
            </a:ext>
          </a:extLst>
        </xdr:cNvPr>
        <xdr:cNvSpPr txBox="1">
          <a:spLocks noChangeArrowheads="1"/>
        </xdr:cNvSpPr>
      </xdr:nvSpPr>
      <xdr:spPr bwMode="auto">
        <a:xfrm>
          <a:off x="0" y="1047750"/>
          <a:ext cx="1238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7</xdr:row>
      <xdr:rowOff>0</xdr:rowOff>
    </xdr:from>
    <xdr:to>
      <xdr:col>0</xdr:col>
      <xdr:colOff>85725</xdr:colOff>
      <xdr:row>8</xdr:row>
      <xdr:rowOff>47625</xdr:rowOff>
    </xdr:to>
    <xdr:sp macro="" textlink="">
      <xdr:nvSpPr>
        <xdr:cNvPr id="23" name="Text Box 22">
          <a:extLst>
            <a:ext uri="{FF2B5EF4-FFF2-40B4-BE49-F238E27FC236}">
              <a16:creationId xmlns:a16="http://schemas.microsoft.com/office/drawing/2014/main" id="{51945867-6092-44A5-8419-F5F059D454F8}"/>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7</xdr:row>
      <xdr:rowOff>0</xdr:rowOff>
    </xdr:from>
    <xdr:to>
      <xdr:col>0</xdr:col>
      <xdr:colOff>85725</xdr:colOff>
      <xdr:row>8</xdr:row>
      <xdr:rowOff>47625</xdr:rowOff>
    </xdr:to>
    <xdr:sp macro="" textlink="">
      <xdr:nvSpPr>
        <xdr:cNvPr id="24" name="Text Box 23">
          <a:extLst>
            <a:ext uri="{FF2B5EF4-FFF2-40B4-BE49-F238E27FC236}">
              <a16:creationId xmlns:a16="http://schemas.microsoft.com/office/drawing/2014/main" id="{39C5EF06-DCF0-4913-9860-58B0DC35D463}"/>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7</xdr:row>
      <xdr:rowOff>0</xdr:rowOff>
    </xdr:from>
    <xdr:to>
      <xdr:col>0</xdr:col>
      <xdr:colOff>85725</xdr:colOff>
      <xdr:row>8</xdr:row>
      <xdr:rowOff>47625</xdr:rowOff>
    </xdr:to>
    <xdr:sp macro="" textlink="">
      <xdr:nvSpPr>
        <xdr:cNvPr id="25" name="Text Box 24">
          <a:extLst>
            <a:ext uri="{FF2B5EF4-FFF2-40B4-BE49-F238E27FC236}">
              <a16:creationId xmlns:a16="http://schemas.microsoft.com/office/drawing/2014/main" id="{1E8F50D6-A5EB-4B12-AED8-EF66EBFFB707}"/>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7</xdr:row>
      <xdr:rowOff>0</xdr:rowOff>
    </xdr:from>
    <xdr:to>
      <xdr:col>0</xdr:col>
      <xdr:colOff>85725</xdr:colOff>
      <xdr:row>8</xdr:row>
      <xdr:rowOff>47625</xdr:rowOff>
    </xdr:to>
    <xdr:sp macro="" textlink="">
      <xdr:nvSpPr>
        <xdr:cNvPr id="26" name="Text Box 25">
          <a:extLst>
            <a:ext uri="{FF2B5EF4-FFF2-40B4-BE49-F238E27FC236}">
              <a16:creationId xmlns:a16="http://schemas.microsoft.com/office/drawing/2014/main" id="{1E456B15-7358-4E14-8D5D-CC03331AE4D2}"/>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7</xdr:row>
      <xdr:rowOff>0</xdr:rowOff>
    </xdr:from>
    <xdr:to>
      <xdr:col>0</xdr:col>
      <xdr:colOff>123825</xdr:colOff>
      <xdr:row>8</xdr:row>
      <xdr:rowOff>28575</xdr:rowOff>
    </xdr:to>
    <xdr:sp macro="" textlink="">
      <xdr:nvSpPr>
        <xdr:cNvPr id="27" name="Text Box 26">
          <a:extLst>
            <a:ext uri="{FF2B5EF4-FFF2-40B4-BE49-F238E27FC236}">
              <a16:creationId xmlns:a16="http://schemas.microsoft.com/office/drawing/2014/main" id="{9D7A139D-7C8F-4C1F-8694-615E1287189A}"/>
            </a:ext>
          </a:extLst>
        </xdr:cNvPr>
        <xdr:cNvSpPr txBox="1">
          <a:spLocks noChangeArrowheads="1"/>
        </xdr:cNvSpPr>
      </xdr:nvSpPr>
      <xdr:spPr bwMode="auto">
        <a:xfrm>
          <a:off x="0" y="1047750"/>
          <a:ext cx="1238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7</xdr:row>
      <xdr:rowOff>0</xdr:rowOff>
    </xdr:from>
    <xdr:to>
      <xdr:col>0</xdr:col>
      <xdr:colOff>85725</xdr:colOff>
      <xdr:row>8</xdr:row>
      <xdr:rowOff>47625</xdr:rowOff>
    </xdr:to>
    <xdr:sp macro="" textlink="">
      <xdr:nvSpPr>
        <xdr:cNvPr id="28" name="Text Box 27">
          <a:extLst>
            <a:ext uri="{FF2B5EF4-FFF2-40B4-BE49-F238E27FC236}">
              <a16:creationId xmlns:a16="http://schemas.microsoft.com/office/drawing/2014/main" id="{F6485123-A61A-4E61-B7AC-A19FA8317314}"/>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7</xdr:row>
      <xdr:rowOff>0</xdr:rowOff>
    </xdr:from>
    <xdr:to>
      <xdr:col>0</xdr:col>
      <xdr:colOff>85725</xdr:colOff>
      <xdr:row>8</xdr:row>
      <xdr:rowOff>47625</xdr:rowOff>
    </xdr:to>
    <xdr:sp macro="" textlink="">
      <xdr:nvSpPr>
        <xdr:cNvPr id="29" name="Text Box 28">
          <a:extLst>
            <a:ext uri="{FF2B5EF4-FFF2-40B4-BE49-F238E27FC236}">
              <a16:creationId xmlns:a16="http://schemas.microsoft.com/office/drawing/2014/main" id="{FA4C137C-73D3-4AD9-9736-83B804384DED}"/>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7</xdr:row>
      <xdr:rowOff>0</xdr:rowOff>
    </xdr:from>
    <xdr:to>
      <xdr:col>0</xdr:col>
      <xdr:colOff>85725</xdr:colOff>
      <xdr:row>8</xdr:row>
      <xdr:rowOff>47625</xdr:rowOff>
    </xdr:to>
    <xdr:sp macro="" textlink="">
      <xdr:nvSpPr>
        <xdr:cNvPr id="30" name="Text Box 29">
          <a:extLst>
            <a:ext uri="{FF2B5EF4-FFF2-40B4-BE49-F238E27FC236}">
              <a16:creationId xmlns:a16="http://schemas.microsoft.com/office/drawing/2014/main" id="{A73D61EC-AA8B-43F4-A957-43B5C20CAB69}"/>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7</xdr:row>
      <xdr:rowOff>0</xdr:rowOff>
    </xdr:from>
    <xdr:to>
      <xdr:col>0</xdr:col>
      <xdr:colOff>85725</xdr:colOff>
      <xdr:row>8</xdr:row>
      <xdr:rowOff>47625</xdr:rowOff>
    </xdr:to>
    <xdr:sp macro="" textlink="">
      <xdr:nvSpPr>
        <xdr:cNvPr id="31" name="Text Box 30">
          <a:extLst>
            <a:ext uri="{FF2B5EF4-FFF2-40B4-BE49-F238E27FC236}">
              <a16:creationId xmlns:a16="http://schemas.microsoft.com/office/drawing/2014/main" id="{160E2933-9060-4D5D-9363-B93001B5FC41}"/>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7</xdr:row>
      <xdr:rowOff>0</xdr:rowOff>
    </xdr:from>
    <xdr:to>
      <xdr:col>0</xdr:col>
      <xdr:colOff>123825</xdr:colOff>
      <xdr:row>8</xdr:row>
      <xdr:rowOff>28575</xdr:rowOff>
    </xdr:to>
    <xdr:sp macro="" textlink="">
      <xdr:nvSpPr>
        <xdr:cNvPr id="32" name="Text Box 31">
          <a:extLst>
            <a:ext uri="{FF2B5EF4-FFF2-40B4-BE49-F238E27FC236}">
              <a16:creationId xmlns:a16="http://schemas.microsoft.com/office/drawing/2014/main" id="{EBCB33AB-13FE-4F4C-A9AF-5584E03C217F}"/>
            </a:ext>
          </a:extLst>
        </xdr:cNvPr>
        <xdr:cNvSpPr txBox="1">
          <a:spLocks noChangeArrowheads="1"/>
        </xdr:cNvSpPr>
      </xdr:nvSpPr>
      <xdr:spPr bwMode="auto">
        <a:xfrm>
          <a:off x="0" y="1047750"/>
          <a:ext cx="1238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7</xdr:row>
      <xdr:rowOff>0</xdr:rowOff>
    </xdr:from>
    <xdr:to>
      <xdr:col>0</xdr:col>
      <xdr:colOff>85725</xdr:colOff>
      <xdr:row>8</xdr:row>
      <xdr:rowOff>47625</xdr:rowOff>
    </xdr:to>
    <xdr:sp macro="" textlink="">
      <xdr:nvSpPr>
        <xdr:cNvPr id="33" name="Text Box 32">
          <a:extLst>
            <a:ext uri="{FF2B5EF4-FFF2-40B4-BE49-F238E27FC236}">
              <a16:creationId xmlns:a16="http://schemas.microsoft.com/office/drawing/2014/main" id="{CD4A49AE-87F6-4EB4-BF05-35E7C81FC239}"/>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7</xdr:row>
      <xdr:rowOff>0</xdr:rowOff>
    </xdr:from>
    <xdr:to>
      <xdr:col>0</xdr:col>
      <xdr:colOff>85725</xdr:colOff>
      <xdr:row>8</xdr:row>
      <xdr:rowOff>47625</xdr:rowOff>
    </xdr:to>
    <xdr:sp macro="" textlink="">
      <xdr:nvSpPr>
        <xdr:cNvPr id="34" name="Text Box 33">
          <a:extLst>
            <a:ext uri="{FF2B5EF4-FFF2-40B4-BE49-F238E27FC236}">
              <a16:creationId xmlns:a16="http://schemas.microsoft.com/office/drawing/2014/main" id="{B927EC40-5FC6-4553-AF30-0D152519F68C}"/>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7</xdr:row>
      <xdr:rowOff>0</xdr:rowOff>
    </xdr:from>
    <xdr:to>
      <xdr:col>0</xdr:col>
      <xdr:colOff>85725</xdr:colOff>
      <xdr:row>8</xdr:row>
      <xdr:rowOff>47625</xdr:rowOff>
    </xdr:to>
    <xdr:sp macro="" textlink="">
      <xdr:nvSpPr>
        <xdr:cNvPr id="35" name="Text Box 34">
          <a:extLst>
            <a:ext uri="{FF2B5EF4-FFF2-40B4-BE49-F238E27FC236}">
              <a16:creationId xmlns:a16="http://schemas.microsoft.com/office/drawing/2014/main" id="{3B83895F-6266-4FCA-9B71-969296128A4B}"/>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7</xdr:row>
      <xdr:rowOff>0</xdr:rowOff>
    </xdr:from>
    <xdr:to>
      <xdr:col>0</xdr:col>
      <xdr:colOff>85725</xdr:colOff>
      <xdr:row>8</xdr:row>
      <xdr:rowOff>47625</xdr:rowOff>
    </xdr:to>
    <xdr:sp macro="" textlink="">
      <xdr:nvSpPr>
        <xdr:cNvPr id="36" name="Text Box 35">
          <a:extLst>
            <a:ext uri="{FF2B5EF4-FFF2-40B4-BE49-F238E27FC236}">
              <a16:creationId xmlns:a16="http://schemas.microsoft.com/office/drawing/2014/main" id="{54E79DC1-E84C-4149-927E-F3B318203CB1}"/>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7</xdr:row>
      <xdr:rowOff>0</xdr:rowOff>
    </xdr:from>
    <xdr:to>
      <xdr:col>0</xdr:col>
      <xdr:colOff>123825</xdr:colOff>
      <xdr:row>8</xdr:row>
      <xdr:rowOff>28575</xdr:rowOff>
    </xdr:to>
    <xdr:sp macro="" textlink="">
      <xdr:nvSpPr>
        <xdr:cNvPr id="37" name="Text Box 36">
          <a:extLst>
            <a:ext uri="{FF2B5EF4-FFF2-40B4-BE49-F238E27FC236}">
              <a16:creationId xmlns:a16="http://schemas.microsoft.com/office/drawing/2014/main" id="{A7D76051-ADF3-4BB8-B34D-6B3C2B9E194A}"/>
            </a:ext>
          </a:extLst>
        </xdr:cNvPr>
        <xdr:cNvSpPr txBox="1">
          <a:spLocks noChangeArrowheads="1"/>
        </xdr:cNvSpPr>
      </xdr:nvSpPr>
      <xdr:spPr bwMode="auto">
        <a:xfrm>
          <a:off x="0" y="1047750"/>
          <a:ext cx="1238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7</xdr:row>
      <xdr:rowOff>0</xdr:rowOff>
    </xdr:from>
    <xdr:to>
      <xdr:col>0</xdr:col>
      <xdr:colOff>85725</xdr:colOff>
      <xdr:row>8</xdr:row>
      <xdr:rowOff>47625</xdr:rowOff>
    </xdr:to>
    <xdr:sp macro="" textlink="">
      <xdr:nvSpPr>
        <xdr:cNvPr id="38" name="Text Box 37">
          <a:extLst>
            <a:ext uri="{FF2B5EF4-FFF2-40B4-BE49-F238E27FC236}">
              <a16:creationId xmlns:a16="http://schemas.microsoft.com/office/drawing/2014/main" id="{81B6C972-D059-4A96-B8DE-37908D083326}"/>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7</xdr:row>
      <xdr:rowOff>0</xdr:rowOff>
    </xdr:from>
    <xdr:to>
      <xdr:col>0</xdr:col>
      <xdr:colOff>85725</xdr:colOff>
      <xdr:row>8</xdr:row>
      <xdr:rowOff>47625</xdr:rowOff>
    </xdr:to>
    <xdr:sp macro="" textlink="">
      <xdr:nvSpPr>
        <xdr:cNvPr id="39" name="Text Box 38">
          <a:extLst>
            <a:ext uri="{FF2B5EF4-FFF2-40B4-BE49-F238E27FC236}">
              <a16:creationId xmlns:a16="http://schemas.microsoft.com/office/drawing/2014/main" id="{5AD3458B-3760-4197-8B21-569932405A95}"/>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7</xdr:row>
      <xdr:rowOff>0</xdr:rowOff>
    </xdr:from>
    <xdr:to>
      <xdr:col>0</xdr:col>
      <xdr:colOff>85725</xdr:colOff>
      <xdr:row>8</xdr:row>
      <xdr:rowOff>47625</xdr:rowOff>
    </xdr:to>
    <xdr:sp macro="" textlink="">
      <xdr:nvSpPr>
        <xdr:cNvPr id="40" name="Text Box 39">
          <a:extLst>
            <a:ext uri="{FF2B5EF4-FFF2-40B4-BE49-F238E27FC236}">
              <a16:creationId xmlns:a16="http://schemas.microsoft.com/office/drawing/2014/main" id="{0B1A1D17-FA01-469F-B6A2-AA892C04B4F6}"/>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7</xdr:row>
      <xdr:rowOff>0</xdr:rowOff>
    </xdr:from>
    <xdr:to>
      <xdr:col>0</xdr:col>
      <xdr:colOff>85725</xdr:colOff>
      <xdr:row>8</xdr:row>
      <xdr:rowOff>47625</xdr:rowOff>
    </xdr:to>
    <xdr:sp macro="" textlink="">
      <xdr:nvSpPr>
        <xdr:cNvPr id="41" name="Text Box 40">
          <a:extLst>
            <a:ext uri="{FF2B5EF4-FFF2-40B4-BE49-F238E27FC236}">
              <a16:creationId xmlns:a16="http://schemas.microsoft.com/office/drawing/2014/main" id="{2A9D3A01-0950-4719-AF9C-E03B7EEC000A}"/>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7</xdr:row>
      <xdr:rowOff>0</xdr:rowOff>
    </xdr:from>
    <xdr:to>
      <xdr:col>0</xdr:col>
      <xdr:colOff>123825</xdr:colOff>
      <xdr:row>8</xdr:row>
      <xdr:rowOff>28575</xdr:rowOff>
    </xdr:to>
    <xdr:sp macro="" textlink="">
      <xdr:nvSpPr>
        <xdr:cNvPr id="42" name="Text Box 41">
          <a:extLst>
            <a:ext uri="{FF2B5EF4-FFF2-40B4-BE49-F238E27FC236}">
              <a16:creationId xmlns:a16="http://schemas.microsoft.com/office/drawing/2014/main" id="{9AEAE5F5-A963-4F6C-AE79-898E3BD093D7}"/>
            </a:ext>
          </a:extLst>
        </xdr:cNvPr>
        <xdr:cNvSpPr txBox="1">
          <a:spLocks noChangeArrowheads="1"/>
        </xdr:cNvSpPr>
      </xdr:nvSpPr>
      <xdr:spPr bwMode="auto">
        <a:xfrm>
          <a:off x="0" y="1047750"/>
          <a:ext cx="1238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7</xdr:row>
      <xdr:rowOff>0</xdr:rowOff>
    </xdr:from>
    <xdr:to>
      <xdr:col>0</xdr:col>
      <xdr:colOff>85725</xdr:colOff>
      <xdr:row>8</xdr:row>
      <xdr:rowOff>47625</xdr:rowOff>
    </xdr:to>
    <xdr:sp macro="" textlink="">
      <xdr:nvSpPr>
        <xdr:cNvPr id="43" name="Text Box 42">
          <a:extLst>
            <a:ext uri="{FF2B5EF4-FFF2-40B4-BE49-F238E27FC236}">
              <a16:creationId xmlns:a16="http://schemas.microsoft.com/office/drawing/2014/main" id="{82A76DA1-21DF-4DF9-89CF-9792B8432231}"/>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7</xdr:row>
      <xdr:rowOff>0</xdr:rowOff>
    </xdr:from>
    <xdr:to>
      <xdr:col>0</xdr:col>
      <xdr:colOff>85725</xdr:colOff>
      <xdr:row>8</xdr:row>
      <xdr:rowOff>47625</xdr:rowOff>
    </xdr:to>
    <xdr:sp macro="" textlink="">
      <xdr:nvSpPr>
        <xdr:cNvPr id="44" name="Text Box 43">
          <a:extLst>
            <a:ext uri="{FF2B5EF4-FFF2-40B4-BE49-F238E27FC236}">
              <a16:creationId xmlns:a16="http://schemas.microsoft.com/office/drawing/2014/main" id="{5E855D15-0EFE-47BA-A5D9-3583B94B63F7}"/>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7</xdr:row>
      <xdr:rowOff>0</xdr:rowOff>
    </xdr:from>
    <xdr:to>
      <xdr:col>0</xdr:col>
      <xdr:colOff>85725</xdr:colOff>
      <xdr:row>8</xdr:row>
      <xdr:rowOff>47625</xdr:rowOff>
    </xdr:to>
    <xdr:sp macro="" textlink="">
      <xdr:nvSpPr>
        <xdr:cNvPr id="45" name="Text Box 44">
          <a:extLst>
            <a:ext uri="{FF2B5EF4-FFF2-40B4-BE49-F238E27FC236}">
              <a16:creationId xmlns:a16="http://schemas.microsoft.com/office/drawing/2014/main" id="{85661435-3721-4F4D-97F9-41C993922A82}"/>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7</xdr:row>
      <xdr:rowOff>0</xdr:rowOff>
    </xdr:from>
    <xdr:to>
      <xdr:col>0</xdr:col>
      <xdr:colOff>85725</xdr:colOff>
      <xdr:row>8</xdr:row>
      <xdr:rowOff>47625</xdr:rowOff>
    </xdr:to>
    <xdr:sp macro="" textlink="">
      <xdr:nvSpPr>
        <xdr:cNvPr id="46" name="Text Box 45">
          <a:extLst>
            <a:ext uri="{FF2B5EF4-FFF2-40B4-BE49-F238E27FC236}">
              <a16:creationId xmlns:a16="http://schemas.microsoft.com/office/drawing/2014/main" id="{44095408-26AA-4B3C-A44A-662E7A6462EB}"/>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7</xdr:row>
      <xdr:rowOff>0</xdr:rowOff>
    </xdr:from>
    <xdr:to>
      <xdr:col>0</xdr:col>
      <xdr:colOff>123825</xdr:colOff>
      <xdr:row>8</xdr:row>
      <xdr:rowOff>28575</xdr:rowOff>
    </xdr:to>
    <xdr:sp macro="" textlink="">
      <xdr:nvSpPr>
        <xdr:cNvPr id="47" name="Text Box 46">
          <a:extLst>
            <a:ext uri="{FF2B5EF4-FFF2-40B4-BE49-F238E27FC236}">
              <a16:creationId xmlns:a16="http://schemas.microsoft.com/office/drawing/2014/main" id="{25149D4B-3BB6-4554-A517-E54B87DA5C41}"/>
            </a:ext>
          </a:extLst>
        </xdr:cNvPr>
        <xdr:cNvSpPr txBox="1">
          <a:spLocks noChangeArrowheads="1"/>
        </xdr:cNvSpPr>
      </xdr:nvSpPr>
      <xdr:spPr bwMode="auto">
        <a:xfrm>
          <a:off x="0" y="1047750"/>
          <a:ext cx="1238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7</xdr:row>
      <xdr:rowOff>0</xdr:rowOff>
    </xdr:from>
    <xdr:to>
      <xdr:col>0</xdr:col>
      <xdr:colOff>85725</xdr:colOff>
      <xdr:row>8</xdr:row>
      <xdr:rowOff>47625</xdr:rowOff>
    </xdr:to>
    <xdr:sp macro="" textlink="">
      <xdr:nvSpPr>
        <xdr:cNvPr id="48" name="Text Box 47">
          <a:extLst>
            <a:ext uri="{FF2B5EF4-FFF2-40B4-BE49-F238E27FC236}">
              <a16:creationId xmlns:a16="http://schemas.microsoft.com/office/drawing/2014/main" id="{B0CE64BB-7497-4FD8-B707-683EF8EFE68D}"/>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7</xdr:row>
      <xdr:rowOff>0</xdr:rowOff>
    </xdr:from>
    <xdr:to>
      <xdr:col>0</xdr:col>
      <xdr:colOff>85725</xdr:colOff>
      <xdr:row>8</xdr:row>
      <xdr:rowOff>47625</xdr:rowOff>
    </xdr:to>
    <xdr:sp macro="" textlink="">
      <xdr:nvSpPr>
        <xdr:cNvPr id="49" name="Text Box 48">
          <a:extLst>
            <a:ext uri="{FF2B5EF4-FFF2-40B4-BE49-F238E27FC236}">
              <a16:creationId xmlns:a16="http://schemas.microsoft.com/office/drawing/2014/main" id="{2257F0E1-D61B-4ADB-B2B1-ADB05AFC8CA5}"/>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7</xdr:row>
      <xdr:rowOff>0</xdr:rowOff>
    </xdr:from>
    <xdr:to>
      <xdr:col>0</xdr:col>
      <xdr:colOff>85725</xdr:colOff>
      <xdr:row>8</xdr:row>
      <xdr:rowOff>47625</xdr:rowOff>
    </xdr:to>
    <xdr:sp macro="" textlink="">
      <xdr:nvSpPr>
        <xdr:cNvPr id="50" name="Text Box 49">
          <a:extLst>
            <a:ext uri="{FF2B5EF4-FFF2-40B4-BE49-F238E27FC236}">
              <a16:creationId xmlns:a16="http://schemas.microsoft.com/office/drawing/2014/main" id="{3D5AB809-F889-4840-9315-4E6BE743266B}"/>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7</xdr:row>
      <xdr:rowOff>0</xdr:rowOff>
    </xdr:from>
    <xdr:to>
      <xdr:col>0</xdr:col>
      <xdr:colOff>85725</xdr:colOff>
      <xdr:row>8</xdr:row>
      <xdr:rowOff>47625</xdr:rowOff>
    </xdr:to>
    <xdr:sp macro="" textlink="">
      <xdr:nvSpPr>
        <xdr:cNvPr id="51" name="Text Box 50">
          <a:extLst>
            <a:ext uri="{FF2B5EF4-FFF2-40B4-BE49-F238E27FC236}">
              <a16:creationId xmlns:a16="http://schemas.microsoft.com/office/drawing/2014/main" id="{8660BA89-3174-4452-828B-4B1B7651E23A}"/>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7</xdr:row>
      <xdr:rowOff>0</xdr:rowOff>
    </xdr:from>
    <xdr:to>
      <xdr:col>0</xdr:col>
      <xdr:colOff>123825</xdr:colOff>
      <xdr:row>8</xdr:row>
      <xdr:rowOff>28575</xdr:rowOff>
    </xdr:to>
    <xdr:sp macro="" textlink="">
      <xdr:nvSpPr>
        <xdr:cNvPr id="52" name="Text Box 51">
          <a:extLst>
            <a:ext uri="{FF2B5EF4-FFF2-40B4-BE49-F238E27FC236}">
              <a16:creationId xmlns:a16="http://schemas.microsoft.com/office/drawing/2014/main" id="{E6FF72E5-57E7-4F64-B576-B0CC61B03D3E}"/>
            </a:ext>
          </a:extLst>
        </xdr:cNvPr>
        <xdr:cNvSpPr txBox="1">
          <a:spLocks noChangeArrowheads="1"/>
        </xdr:cNvSpPr>
      </xdr:nvSpPr>
      <xdr:spPr bwMode="auto">
        <a:xfrm>
          <a:off x="0" y="1047750"/>
          <a:ext cx="1238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7</xdr:row>
      <xdr:rowOff>0</xdr:rowOff>
    </xdr:from>
    <xdr:to>
      <xdr:col>0</xdr:col>
      <xdr:colOff>85725</xdr:colOff>
      <xdr:row>8</xdr:row>
      <xdr:rowOff>47625</xdr:rowOff>
    </xdr:to>
    <xdr:sp macro="" textlink="">
      <xdr:nvSpPr>
        <xdr:cNvPr id="53" name="Text Box 52">
          <a:extLst>
            <a:ext uri="{FF2B5EF4-FFF2-40B4-BE49-F238E27FC236}">
              <a16:creationId xmlns:a16="http://schemas.microsoft.com/office/drawing/2014/main" id="{1610750C-605C-4FF6-95B0-15F3CAE83530}"/>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7</xdr:row>
      <xdr:rowOff>0</xdr:rowOff>
    </xdr:from>
    <xdr:to>
      <xdr:col>0</xdr:col>
      <xdr:colOff>85725</xdr:colOff>
      <xdr:row>8</xdr:row>
      <xdr:rowOff>47625</xdr:rowOff>
    </xdr:to>
    <xdr:sp macro="" textlink="">
      <xdr:nvSpPr>
        <xdr:cNvPr id="54" name="Text Box 53">
          <a:extLst>
            <a:ext uri="{FF2B5EF4-FFF2-40B4-BE49-F238E27FC236}">
              <a16:creationId xmlns:a16="http://schemas.microsoft.com/office/drawing/2014/main" id="{CA6670D7-EF65-4D23-BE58-640E53804CBC}"/>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7</xdr:row>
      <xdr:rowOff>0</xdr:rowOff>
    </xdr:from>
    <xdr:to>
      <xdr:col>0</xdr:col>
      <xdr:colOff>85725</xdr:colOff>
      <xdr:row>8</xdr:row>
      <xdr:rowOff>47625</xdr:rowOff>
    </xdr:to>
    <xdr:sp macro="" textlink="">
      <xdr:nvSpPr>
        <xdr:cNvPr id="55" name="Text Box 54">
          <a:extLst>
            <a:ext uri="{FF2B5EF4-FFF2-40B4-BE49-F238E27FC236}">
              <a16:creationId xmlns:a16="http://schemas.microsoft.com/office/drawing/2014/main" id="{525FD746-5421-4DF1-B7D1-06B0251928CF}"/>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7</xdr:row>
      <xdr:rowOff>0</xdr:rowOff>
    </xdr:from>
    <xdr:to>
      <xdr:col>0</xdr:col>
      <xdr:colOff>85725</xdr:colOff>
      <xdr:row>8</xdr:row>
      <xdr:rowOff>47625</xdr:rowOff>
    </xdr:to>
    <xdr:sp macro="" textlink="">
      <xdr:nvSpPr>
        <xdr:cNvPr id="56" name="Text Box 55">
          <a:extLst>
            <a:ext uri="{FF2B5EF4-FFF2-40B4-BE49-F238E27FC236}">
              <a16:creationId xmlns:a16="http://schemas.microsoft.com/office/drawing/2014/main" id="{EE6FDA1C-E2BB-401A-A74E-C918E74B7EF5}"/>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7</xdr:row>
      <xdr:rowOff>0</xdr:rowOff>
    </xdr:from>
    <xdr:to>
      <xdr:col>0</xdr:col>
      <xdr:colOff>123825</xdr:colOff>
      <xdr:row>8</xdr:row>
      <xdr:rowOff>28575</xdr:rowOff>
    </xdr:to>
    <xdr:sp macro="" textlink="">
      <xdr:nvSpPr>
        <xdr:cNvPr id="57" name="Text Box 56">
          <a:extLst>
            <a:ext uri="{FF2B5EF4-FFF2-40B4-BE49-F238E27FC236}">
              <a16:creationId xmlns:a16="http://schemas.microsoft.com/office/drawing/2014/main" id="{2DB0BE79-E263-4CFC-8523-445F9CB73476}"/>
            </a:ext>
          </a:extLst>
        </xdr:cNvPr>
        <xdr:cNvSpPr txBox="1">
          <a:spLocks noChangeArrowheads="1"/>
        </xdr:cNvSpPr>
      </xdr:nvSpPr>
      <xdr:spPr bwMode="auto">
        <a:xfrm>
          <a:off x="0" y="1047750"/>
          <a:ext cx="1238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7</xdr:row>
      <xdr:rowOff>0</xdr:rowOff>
    </xdr:from>
    <xdr:to>
      <xdr:col>0</xdr:col>
      <xdr:colOff>85725</xdr:colOff>
      <xdr:row>8</xdr:row>
      <xdr:rowOff>47625</xdr:rowOff>
    </xdr:to>
    <xdr:sp macro="" textlink="">
      <xdr:nvSpPr>
        <xdr:cNvPr id="58" name="Text Box 57">
          <a:extLst>
            <a:ext uri="{FF2B5EF4-FFF2-40B4-BE49-F238E27FC236}">
              <a16:creationId xmlns:a16="http://schemas.microsoft.com/office/drawing/2014/main" id="{C391111C-F92E-4B5C-9098-7F1529790544}"/>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7</xdr:row>
      <xdr:rowOff>0</xdr:rowOff>
    </xdr:from>
    <xdr:to>
      <xdr:col>0</xdr:col>
      <xdr:colOff>85725</xdr:colOff>
      <xdr:row>8</xdr:row>
      <xdr:rowOff>47625</xdr:rowOff>
    </xdr:to>
    <xdr:sp macro="" textlink="">
      <xdr:nvSpPr>
        <xdr:cNvPr id="59" name="Text Box 58">
          <a:extLst>
            <a:ext uri="{FF2B5EF4-FFF2-40B4-BE49-F238E27FC236}">
              <a16:creationId xmlns:a16="http://schemas.microsoft.com/office/drawing/2014/main" id="{E5993CEB-3C4D-4E6D-9F54-C338D9EE536A}"/>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7</xdr:row>
      <xdr:rowOff>0</xdr:rowOff>
    </xdr:from>
    <xdr:to>
      <xdr:col>0</xdr:col>
      <xdr:colOff>85725</xdr:colOff>
      <xdr:row>8</xdr:row>
      <xdr:rowOff>47625</xdr:rowOff>
    </xdr:to>
    <xdr:sp macro="" textlink="">
      <xdr:nvSpPr>
        <xdr:cNvPr id="60" name="Text Box 59">
          <a:extLst>
            <a:ext uri="{FF2B5EF4-FFF2-40B4-BE49-F238E27FC236}">
              <a16:creationId xmlns:a16="http://schemas.microsoft.com/office/drawing/2014/main" id="{1BD36F45-B54D-4882-9A0D-C83909B45B42}"/>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7</xdr:row>
      <xdr:rowOff>0</xdr:rowOff>
    </xdr:from>
    <xdr:to>
      <xdr:col>0</xdr:col>
      <xdr:colOff>85725</xdr:colOff>
      <xdr:row>8</xdr:row>
      <xdr:rowOff>47625</xdr:rowOff>
    </xdr:to>
    <xdr:sp macro="" textlink="">
      <xdr:nvSpPr>
        <xdr:cNvPr id="61" name="Text Box 60">
          <a:extLst>
            <a:ext uri="{FF2B5EF4-FFF2-40B4-BE49-F238E27FC236}">
              <a16:creationId xmlns:a16="http://schemas.microsoft.com/office/drawing/2014/main" id="{E98EBDF7-DA6F-4CC9-B795-B7926856C401}"/>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7</xdr:row>
      <xdr:rowOff>0</xdr:rowOff>
    </xdr:from>
    <xdr:to>
      <xdr:col>0</xdr:col>
      <xdr:colOff>123825</xdr:colOff>
      <xdr:row>8</xdr:row>
      <xdr:rowOff>28575</xdr:rowOff>
    </xdr:to>
    <xdr:sp macro="" textlink="">
      <xdr:nvSpPr>
        <xdr:cNvPr id="62" name="Text Box 61">
          <a:extLst>
            <a:ext uri="{FF2B5EF4-FFF2-40B4-BE49-F238E27FC236}">
              <a16:creationId xmlns:a16="http://schemas.microsoft.com/office/drawing/2014/main" id="{EB17E277-5D57-4892-B879-FB2AE32D91A0}"/>
            </a:ext>
          </a:extLst>
        </xdr:cNvPr>
        <xdr:cNvSpPr txBox="1">
          <a:spLocks noChangeArrowheads="1"/>
        </xdr:cNvSpPr>
      </xdr:nvSpPr>
      <xdr:spPr bwMode="auto">
        <a:xfrm>
          <a:off x="0" y="1047750"/>
          <a:ext cx="1238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7</xdr:row>
      <xdr:rowOff>0</xdr:rowOff>
    </xdr:from>
    <xdr:to>
      <xdr:col>0</xdr:col>
      <xdr:colOff>85725</xdr:colOff>
      <xdr:row>8</xdr:row>
      <xdr:rowOff>47625</xdr:rowOff>
    </xdr:to>
    <xdr:sp macro="" textlink="">
      <xdr:nvSpPr>
        <xdr:cNvPr id="63" name="Text Box 62">
          <a:extLst>
            <a:ext uri="{FF2B5EF4-FFF2-40B4-BE49-F238E27FC236}">
              <a16:creationId xmlns:a16="http://schemas.microsoft.com/office/drawing/2014/main" id="{80F8D107-B8A6-434D-ADE7-2CA3811873A1}"/>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7</xdr:row>
      <xdr:rowOff>0</xdr:rowOff>
    </xdr:from>
    <xdr:to>
      <xdr:col>0</xdr:col>
      <xdr:colOff>85725</xdr:colOff>
      <xdr:row>8</xdr:row>
      <xdr:rowOff>47625</xdr:rowOff>
    </xdr:to>
    <xdr:sp macro="" textlink="">
      <xdr:nvSpPr>
        <xdr:cNvPr id="64" name="Text Box 63">
          <a:extLst>
            <a:ext uri="{FF2B5EF4-FFF2-40B4-BE49-F238E27FC236}">
              <a16:creationId xmlns:a16="http://schemas.microsoft.com/office/drawing/2014/main" id="{AFA56724-FB1B-46F9-829B-9A9E82D644B5}"/>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7</xdr:row>
      <xdr:rowOff>0</xdr:rowOff>
    </xdr:from>
    <xdr:to>
      <xdr:col>0</xdr:col>
      <xdr:colOff>85725</xdr:colOff>
      <xdr:row>8</xdr:row>
      <xdr:rowOff>47625</xdr:rowOff>
    </xdr:to>
    <xdr:sp macro="" textlink="">
      <xdr:nvSpPr>
        <xdr:cNvPr id="65" name="Text Box 64">
          <a:extLst>
            <a:ext uri="{FF2B5EF4-FFF2-40B4-BE49-F238E27FC236}">
              <a16:creationId xmlns:a16="http://schemas.microsoft.com/office/drawing/2014/main" id="{30CCA7A0-D4B0-4B06-A678-2B1832B8CC01}"/>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7</xdr:row>
      <xdr:rowOff>0</xdr:rowOff>
    </xdr:from>
    <xdr:to>
      <xdr:col>0</xdr:col>
      <xdr:colOff>85725</xdr:colOff>
      <xdr:row>8</xdr:row>
      <xdr:rowOff>47625</xdr:rowOff>
    </xdr:to>
    <xdr:sp macro="" textlink="">
      <xdr:nvSpPr>
        <xdr:cNvPr id="66" name="Text Box 65">
          <a:extLst>
            <a:ext uri="{FF2B5EF4-FFF2-40B4-BE49-F238E27FC236}">
              <a16:creationId xmlns:a16="http://schemas.microsoft.com/office/drawing/2014/main" id="{64F335F8-D8A4-455F-BBE4-7FF9B80D15FA}"/>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133350</xdr:colOff>
      <xdr:row>7</xdr:row>
      <xdr:rowOff>0</xdr:rowOff>
    </xdr:from>
    <xdr:to>
      <xdr:col>2</xdr:col>
      <xdr:colOff>115358</xdr:colOff>
      <xdr:row>8</xdr:row>
      <xdr:rowOff>28575</xdr:rowOff>
    </xdr:to>
    <xdr:sp macro="" textlink="">
      <xdr:nvSpPr>
        <xdr:cNvPr id="67" name="Text Box 66">
          <a:extLst>
            <a:ext uri="{FF2B5EF4-FFF2-40B4-BE49-F238E27FC236}">
              <a16:creationId xmlns:a16="http://schemas.microsoft.com/office/drawing/2014/main" id="{37C21A78-27A9-4AD6-817E-25069402E611}"/>
            </a:ext>
          </a:extLst>
        </xdr:cNvPr>
        <xdr:cNvSpPr txBox="1">
          <a:spLocks noChangeArrowheads="1"/>
        </xdr:cNvSpPr>
      </xdr:nvSpPr>
      <xdr:spPr bwMode="auto">
        <a:xfrm>
          <a:off x="285750" y="1047750"/>
          <a:ext cx="115358"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7</xdr:row>
      <xdr:rowOff>0</xdr:rowOff>
    </xdr:from>
    <xdr:to>
      <xdr:col>0</xdr:col>
      <xdr:colOff>85725</xdr:colOff>
      <xdr:row>8</xdr:row>
      <xdr:rowOff>47625</xdr:rowOff>
    </xdr:to>
    <xdr:sp macro="" textlink="">
      <xdr:nvSpPr>
        <xdr:cNvPr id="68" name="Text Box 67">
          <a:extLst>
            <a:ext uri="{FF2B5EF4-FFF2-40B4-BE49-F238E27FC236}">
              <a16:creationId xmlns:a16="http://schemas.microsoft.com/office/drawing/2014/main" id="{8298DD30-73DC-4CAF-B53F-15C72D507291}"/>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7</xdr:row>
      <xdr:rowOff>0</xdr:rowOff>
    </xdr:from>
    <xdr:to>
      <xdr:col>0</xdr:col>
      <xdr:colOff>85725</xdr:colOff>
      <xdr:row>8</xdr:row>
      <xdr:rowOff>47625</xdr:rowOff>
    </xdr:to>
    <xdr:sp macro="" textlink="">
      <xdr:nvSpPr>
        <xdr:cNvPr id="69" name="Text Box 68">
          <a:extLst>
            <a:ext uri="{FF2B5EF4-FFF2-40B4-BE49-F238E27FC236}">
              <a16:creationId xmlns:a16="http://schemas.microsoft.com/office/drawing/2014/main" id="{660D3ECD-1851-4D63-A8D4-15AD6CC7964E}"/>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7</xdr:row>
      <xdr:rowOff>0</xdr:rowOff>
    </xdr:from>
    <xdr:to>
      <xdr:col>0</xdr:col>
      <xdr:colOff>85725</xdr:colOff>
      <xdr:row>8</xdr:row>
      <xdr:rowOff>47625</xdr:rowOff>
    </xdr:to>
    <xdr:sp macro="" textlink="">
      <xdr:nvSpPr>
        <xdr:cNvPr id="70" name="Text Box 69">
          <a:extLst>
            <a:ext uri="{FF2B5EF4-FFF2-40B4-BE49-F238E27FC236}">
              <a16:creationId xmlns:a16="http://schemas.microsoft.com/office/drawing/2014/main" id="{D86C3052-2E04-4D86-91CE-0D277D7A26BD}"/>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7</xdr:row>
      <xdr:rowOff>0</xdr:rowOff>
    </xdr:from>
    <xdr:to>
      <xdr:col>0</xdr:col>
      <xdr:colOff>85725</xdr:colOff>
      <xdr:row>8</xdr:row>
      <xdr:rowOff>47625</xdr:rowOff>
    </xdr:to>
    <xdr:sp macro="" textlink="">
      <xdr:nvSpPr>
        <xdr:cNvPr id="71" name="Text Box 70">
          <a:extLst>
            <a:ext uri="{FF2B5EF4-FFF2-40B4-BE49-F238E27FC236}">
              <a16:creationId xmlns:a16="http://schemas.microsoft.com/office/drawing/2014/main" id="{968D184A-629A-4A29-909D-601A4E6F2C1A}"/>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7</xdr:row>
      <xdr:rowOff>0</xdr:rowOff>
    </xdr:from>
    <xdr:to>
      <xdr:col>0</xdr:col>
      <xdr:colOff>85725</xdr:colOff>
      <xdr:row>8</xdr:row>
      <xdr:rowOff>47625</xdr:rowOff>
    </xdr:to>
    <xdr:sp macro="" textlink="">
      <xdr:nvSpPr>
        <xdr:cNvPr id="72" name="Text Box 72">
          <a:extLst>
            <a:ext uri="{FF2B5EF4-FFF2-40B4-BE49-F238E27FC236}">
              <a16:creationId xmlns:a16="http://schemas.microsoft.com/office/drawing/2014/main" id="{E076B1CA-3C3F-427C-BE99-C901B1F9396D}"/>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7</xdr:row>
      <xdr:rowOff>0</xdr:rowOff>
    </xdr:from>
    <xdr:to>
      <xdr:col>0</xdr:col>
      <xdr:colOff>85725</xdr:colOff>
      <xdr:row>8</xdr:row>
      <xdr:rowOff>47625</xdr:rowOff>
    </xdr:to>
    <xdr:sp macro="" textlink="">
      <xdr:nvSpPr>
        <xdr:cNvPr id="73" name="Text Box 73">
          <a:extLst>
            <a:ext uri="{FF2B5EF4-FFF2-40B4-BE49-F238E27FC236}">
              <a16:creationId xmlns:a16="http://schemas.microsoft.com/office/drawing/2014/main" id="{BDDA8030-619B-452C-BC76-4E2F22C7FAED}"/>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7</xdr:row>
      <xdr:rowOff>0</xdr:rowOff>
    </xdr:from>
    <xdr:to>
      <xdr:col>0</xdr:col>
      <xdr:colOff>85725</xdr:colOff>
      <xdr:row>8</xdr:row>
      <xdr:rowOff>47625</xdr:rowOff>
    </xdr:to>
    <xdr:sp macro="" textlink="">
      <xdr:nvSpPr>
        <xdr:cNvPr id="74" name="Text Box 74">
          <a:extLst>
            <a:ext uri="{FF2B5EF4-FFF2-40B4-BE49-F238E27FC236}">
              <a16:creationId xmlns:a16="http://schemas.microsoft.com/office/drawing/2014/main" id="{84D86A1D-F551-4D0B-8AC5-BEE5C7629941}"/>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7</xdr:row>
      <xdr:rowOff>0</xdr:rowOff>
    </xdr:from>
    <xdr:to>
      <xdr:col>0</xdr:col>
      <xdr:colOff>85725</xdr:colOff>
      <xdr:row>8</xdr:row>
      <xdr:rowOff>47625</xdr:rowOff>
    </xdr:to>
    <xdr:sp macro="" textlink="">
      <xdr:nvSpPr>
        <xdr:cNvPr id="75" name="Text Box 75">
          <a:extLst>
            <a:ext uri="{FF2B5EF4-FFF2-40B4-BE49-F238E27FC236}">
              <a16:creationId xmlns:a16="http://schemas.microsoft.com/office/drawing/2014/main" id="{44A68FF7-4612-4564-8B2C-D2C008F0AB7D}"/>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7</xdr:row>
      <xdr:rowOff>0</xdr:rowOff>
    </xdr:from>
    <xdr:to>
      <xdr:col>0</xdr:col>
      <xdr:colOff>85725</xdr:colOff>
      <xdr:row>8</xdr:row>
      <xdr:rowOff>47625</xdr:rowOff>
    </xdr:to>
    <xdr:sp macro="" textlink="">
      <xdr:nvSpPr>
        <xdr:cNvPr id="76" name="Text Box 76">
          <a:extLst>
            <a:ext uri="{FF2B5EF4-FFF2-40B4-BE49-F238E27FC236}">
              <a16:creationId xmlns:a16="http://schemas.microsoft.com/office/drawing/2014/main" id="{ACC9A93F-09EA-443B-BE2A-ED7914CB68CF}"/>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7</xdr:row>
      <xdr:rowOff>0</xdr:rowOff>
    </xdr:from>
    <xdr:to>
      <xdr:col>0</xdr:col>
      <xdr:colOff>85725</xdr:colOff>
      <xdr:row>8</xdr:row>
      <xdr:rowOff>47625</xdr:rowOff>
    </xdr:to>
    <xdr:sp macro="" textlink="">
      <xdr:nvSpPr>
        <xdr:cNvPr id="77" name="Text Box 77">
          <a:extLst>
            <a:ext uri="{FF2B5EF4-FFF2-40B4-BE49-F238E27FC236}">
              <a16:creationId xmlns:a16="http://schemas.microsoft.com/office/drawing/2014/main" id="{7A9B0688-D790-4578-B5DA-5D78BD0B9BE8}"/>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7</xdr:row>
      <xdr:rowOff>0</xdr:rowOff>
    </xdr:from>
    <xdr:to>
      <xdr:col>0</xdr:col>
      <xdr:colOff>85725</xdr:colOff>
      <xdr:row>8</xdr:row>
      <xdr:rowOff>47625</xdr:rowOff>
    </xdr:to>
    <xdr:sp macro="" textlink="">
      <xdr:nvSpPr>
        <xdr:cNvPr id="78" name="Text Box 78">
          <a:extLst>
            <a:ext uri="{FF2B5EF4-FFF2-40B4-BE49-F238E27FC236}">
              <a16:creationId xmlns:a16="http://schemas.microsoft.com/office/drawing/2014/main" id="{99CACE5F-717D-497B-A22F-B7B3384C8095}"/>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9525</xdr:colOff>
      <xdr:row>7</xdr:row>
      <xdr:rowOff>0</xdr:rowOff>
    </xdr:from>
    <xdr:to>
      <xdr:col>0</xdr:col>
      <xdr:colOff>95250</xdr:colOff>
      <xdr:row>8</xdr:row>
      <xdr:rowOff>47625</xdr:rowOff>
    </xdr:to>
    <xdr:sp macro="" textlink="">
      <xdr:nvSpPr>
        <xdr:cNvPr id="79" name="Text Box 79">
          <a:extLst>
            <a:ext uri="{FF2B5EF4-FFF2-40B4-BE49-F238E27FC236}">
              <a16:creationId xmlns:a16="http://schemas.microsoft.com/office/drawing/2014/main" id="{C20A7688-1E23-40A0-9DE2-230F569E9CA6}"/>
            </a:ext>
          </a:extLst>
        </xdr:cNvPr>
        <xdr:cNvSpPr txBox="1">
          <a:spLocks noChangeArrowheads="1"/>
        </xdr:cNvSpPr>
      </xdr:nvSpPr>
      <xdr:spPr bwMode="auto">
        <a:xfrm>
          <a:off x="9525"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7</xdr:row>
      <xdr:rowOff>0</xdr:rowOff>
    </xdr:from>
    <xdr:to>
      <xdr:col>0</xdr:col>
      <xdr:colOff>123825</xdr:colOff>
      <xdr:row>8</xdr:row>
      <xdr:rowOff>28575</xdr:rowOff>
    </xdr:to>
    <xdr:sp macro="" textlink="">
      <xdr:nvSpPr>
        <xdr:cNvPr id="80" name="Text Box 80">
          <a:extLst>
            <a:ext uri="{FF2B5EF4-FFF2-40B4-BE49-F238E27FC236}">
              <a16:creationId xmlns:a16="http://schemas.microsoft.com/office/drawing/2014/main" id="{8F28398E-D33D-48AC-9520-6AF6285DB8C3}"/>
            </a:ext>
          </a:extLst>
        </xdr:cNvPr>
        <xdr:cNvSpPr txBox="1">
          <a:spLocks noChangeArrowheads="1"/>
        </xdr:cNvSpPr>
      </xdr:nvSpPr>
      <xdr:spPr bwMode="auto">
        <a:xfrm>
          <a:off x="0" y="1047750"/>
          <a:ext cx="1238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7</xdr:row>
      <xdr:rowOff>0</xdr:rowOff>
    </xdr:from>
    <xdr:to>
      <xdr:col>0</xdr:col>
      <xdr:colOff>85725</xdr:colOff>
      <xdr:row>8</xdr:row>
      <xdr:rowOff>47625</xdr:rowOff>
    </xdr:to>
    <xdr:sp macro="" textlink="">
      <xdr:nvSpPr>
        <xdr:cNvPr id="81" name="Text Box 81">
          <a:extLst>
            <a:ext uri="{FF2B5EF4-FFF2-40B4-BE49-F238E27FC236}">
              <a16:creationId xmlns:a16="http://schemas.microsoft.com/office/drawing/2014/main" id="{30E7DA18-7089-44FA-982F-7E6D20F9D3DA}"/>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7</xdr:row>
      <xdr:rowOff>0</xdr:rowOff>
    </xdr:from>
    <xdr:to>
      <xdr:col>0</xdr:col>
      <xdr:colOff>85725</xdr:colOff>
      <xdr:row>8</xdr:row>
      <xdr:rowOff>47625</xdr:rowOff>
    </xdr:to>
    <xdr:sp macro="" textlink="">
      <xdr:nvSpPr>
        <xdr:cNvPr id="82" name="Text Box 82">
          <a:extLst>
            <a:ext uri="{FF2B5EF4-FFF2-40B4-BE49-F238E27FC236}">
              <a16:creationId xmlns:a16="http://schemas.microsoft.com/office/drawing/2014/main" id="{2833D862-A5F9-4E99-9327-44B3520417A1}"/>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7</xdr:row>
      <xdr:rowOff>0</xdr:rowOff>
    </xdr:from>
    <xdr:to>
      <xdr:col>0</xdr:col>
      <xdr:colOff>85725</xdr:colOff>
      <xdr:row>8</xdr:row>
      <xdr:rowOff>47625</xdr:rowOff>
    </xdr:to>
    <xdr:sp macro="" textlink="">
      <xdr:nvSpPr>
        <xdr:cNvPr id="83" name="Text Box 83">
          <a:extLst>
            <a:ext uri="{FF2B5EF4-FFF2-40B4-BE49-F238E27FC236}">
              <a16:creationId xmlns:a16="http://schemas.microsoft.com/office/drawing/2014/main" id="{E38873F9-F65E-426B-8143-3310543F8783}"/>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7</xdr:row>
      <xdr:rowOff>0</xdr:rowOff>
    </xdr:from>
    <xdr:to>
      <xdr:col>0</xdr:col>
      <xdr:colOff>85725</xdr:colOff>
      <xdr:row>8</xdr:row>
      <xdr:rowOff>47625</xdr:rowOff>
    </xdr:to>
    <xdr:sp macro="" textlink="">
      <xdr:nvSpPr>
        <xdr:cNvPr id="84" name="Text Box 84">
          <a:extLst>
            <a:ext uri="{FF2B5EF4-FFF2-40B4-BE49-F238E27FC236}">
              <a16:creationId xmlns:a16="http://schemas.microsoft.com/office/drawing/2014/main" id="{E20092E9-012E-4D51-8A8A-A361538927E0}"/>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7</xdr:row>
      <xdr:rowOff>0</xdr:rowOff>
    </xdr:from>
    <xdr:to>
      <xdr:col>0</xdr:col>
      <xdr:colOff>123825</xdr:colOff>
      <xdr:row>8</xdr:row>
      <xdr:rowOff>28575</xdr:rowOff>
    </xdr:to>
    <xdr:sp macro="" textlink="">
      <xdr:nvSpPr>
        <xdr:cNvPr id="85" name="Text Box 85">
          <a:extLst>
            <a:ext uri="{FF2B5EF4-FFF2-40B4-BE49-F238E27FC236}">
              <a16:creationId xmlns:a16="http://schemas.microsoft.com/office/drawing/2014/main" id="{092673E7-4E39-449F-9FDA-D6140B6E693A}"/>
            </a:ext>
          </a:extLst>
        </xdr:cNvPr>
        <xdr:cNvSpPr txBox="1">
          <a:spLocks noChangeArrowheads="1"/>
        </xdr:cNvSpPr>
      </xdr:nvSpPr>
      <xdr:spPr bwMode="auto">
        <a:xfrm>
          <a:off x="0" y="1047750"/>
          <a:ext cx="1238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7</xdr:row>
      <xdr:rowOff>0</xdr:rowOff>
    </xdr:from>
    <xdr:to>
      <xdr:col>0</xdr:col>
      <xdr:colOff>85725</xdr:colOff>
      <xdr:row>8</xdr:row>
      <xdr:rowOff>47625</xdr:rowOff>
    </xdr:to>
    <xdr:sp macro="" textlink="">
      <xdr:nvSpPr>
        <xdr:cNvPr id="86" name="Text Box 86">
          <a:extLst>
            <a:ext uri="{FF2B5EF4-FFF2-40B4-BE49-F238E27FC236}">
              <a16:creationId xmlns:a16="http://schemas.microsoft.com/office/drawing/2014/main" id="{436F2ED6-8D40-449C-A600-F7ACE8D0E6E2}"/>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7</xdr:row>
      <xdr:rowOff>0</xdr:rowOff>
    </xdr:from>
    <xdr:to>
      <xdr:col>0</xdr:col>
      <xdr:colOff>85725</xdr:colOff>
      <xdr:row>8</xdr:row>
      <xdr:rowOff>47625</xdr:rowOff>
    </xdr:to>
    <xdr:sp macro="" textlink="">
      <xdr:nvSpPr>
        <xdr:cNvPr id="87" name="Text Box 87">
          <a:extLst>
            <a:ext uri="{FF2B5EF4-FFF2-40B4-BE49-F238E27FC236}">
              <a16:creationId xmlns:a16="http://schemas.microsoft.com/office/drawing/2014/main" id="{E1FDCF56-5811-4CA8-9632-5DBD0F37B9E0}"/>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7</xdr:row>
      <xdr:rowOff>0</xdr:rowOff>
    </xdr:from>
    <xdr:to>
      <xdr:col>0</xdr:col>
      <xdr:colOff>85725</xdr:colOff>
      <xdr:row>8</xdr:row>
      <xdr:rowOff>47625</xdr:rowOff>
    </xdr:to>
    <xdr:sp macro="" textlink="">
      <xdr:nvSpPr>
        <xdr:cNvPr id="88" name="Text Box 88">
          <a:extLst>
            <a:ext uri="{FF2B5EF4-FFF2-40B4-BE49-F238E27FC236}">
              <a16:creationId xmlns:a16="http://schemas.microsoft.com/office/drawing/2014/main" id="{827BED94-D74B-4060-84B5-DCA0D4BC459F}"/>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7</xdr:row>
      <xdr:rowOff>0</xdr:rowOff>
    </xdr:from>
    <xdr:to>
      <xdr:col>0</xdr:col>
      <xdr:colOff>85725</xdr:colOff>
      <xdr:row>8</xdr:row>
      <xdr:rowOff>47625</xdr:rowOff>
    </xdr:to>
    <xdr:sp macro="" textlink="">
      <xdr:nvSpPr>
        <xdr:cNvPr id="89" name="Text Box 89">
          <a:extLst>
            <a:ext uri="{FF2B5EF4-FFF2-40B4-BE49-F238E27FC236}">
              <a16:creationId xmlns:a16="http://schemas.microsoft.com/office/drawing/2014/main" id="{BE6C5941-3651-4F00-B54C-5E84787E93C3}"/>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7</xdr:row>
      <xdr:rowOff>0</xdr:rowOff>
    </xdr:from>
    <xdr:to>
      <xdr:col>0</xdr:col>
      <xdr:colOff>123825</xdr:colOff>
      <xdr:row>8</xdr:row>
      <xdr:rowOff>28575</xdr:rowOff>
    </xdr:to>
    <xdr:sp macro="" textlink="">
      <xdr:nvSpPr>
        <xdr:cNvPr id="90" name="Text Box 90">
          <a:extLst>
            <a:ext uri="{FF2B5EF4-FFF2-40B4-BE49-F238E27FC236}">
              <a16:creationId xmlns:a16="http://schemas.microsoft.com/office/drawing/2014/main" id="{69A1B4F2-CD03-48B2-9CB9-5F2E0F6E500F}"/>
            </a:ext>
          </a:extLst>
        </xdr:cNvPr>
        <xdr:cNvSpPr txBox="1">
          <a:spLocks noChangeArrowheads="1"/>
        </xdr:cNvSpPr>
      </xdr:nvSpPr>
      <xdr:spPr bwMode="auto">
        <a:xfrm>
          <a:off x="0" y="1047750"/>
          <a:ext cx="1238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7</xdr:row>
      <xdr:rowOff>0</xdr:rowOff>
    </xdr:from>
    <xdr:to>
      <xdr:col>0</xdr:col>
      <xdr:colOff>85725</xdr:colOff>
      <xdr:row>8</xdr:row>
      <xdr:rowOff>47625</xdr:rowOff>
    </xdr:to>
    <xdr:sp macro="" textlink="">
      <xdr:nvSpPr>
        <xdr:cNvPr id="91" name="Text Box 91">
          <a:extLst>
            <a:ext uri="{FF2B5EF4-FFF2-40B4-BE49-F238E27FC236}">
              <a16:creationId xmlns:a16="http://schemas.microsoft.com/office/drawing/2014/main" id="{3E31E30D-91AF-46E4-AECD-361D8B4EC3C3}"/>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7</xdr:row>
      <xdr:rowOff>0</xdr:rowOff>
    </xdr:from>
    <xdr:to>
      <xdr:col>0</xdr:col>
      <xdr:colOff>85725</xdr:colOff>
      <xdr:row>8</xdr:row>
      <xdr:rowOff>47625</xdr:rowOff>
    </xdr:to>
    <xdr:sp macro="" textlink="">
      <xdr:nvSpPr>
        <xdr:cNvPr id="92" name="Text Box 92">
          <a:extLst>
            <a:ext uri="{FF2B5EF4-FFF2-40B4-BE49-F238E27FC236}">
              <a16:creationId xmlns:a16="http://schemas.microsoft.com/office/drawing/2014/main" id="{B8799B5D-74AB-490A-A348-9EC6C96EBD05}"/>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7</xdr:row>
      <xdr:rowOff>0</xdr:rowOff>
    </xdr:from>
    <xdr:to>
      <xdr:col>0</xdr:col>
      <xdr:colOff>85725</xdr:colOff>
      <xdr:row>8</xdr:row>
      <xdr:rowOff>47625</xdr:rowOff>
    </xdr:to>
    <xdr:sp macro="" textlink="">
      <xdr:nvSpPr>
        <xdr:cNvPr id="93" name="Text Box 93">
          <a:extLst>
            <a:ext uri="{FF2B5EF4-FFF2-40B4-BE49-F238E27FC236}">
              <a16:creationId xmlns:a16="http://schemas.microsoft.com/office/drawing/2014/main" id="{32DA9A7B-9D7C-4C91-B46F-A0E0E467E35C}"/>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7</xdr:row>
      <xdr:rowOff>0</xdr:rowOff>
    </xdr:from>
    <xdr:to>
      <xdr:col>0</xdr:col>
      <xdr:colOff>85725</xdr:colOff>
      <xdr:row>8</xdr:row>
      <xdr:rowOff>47625</xdr:rowOff>
    </xdr:to>
    <xdr:sp macro="" textlink="">
      <xdr:nvSpPr>
        <xdr:cNvPr id="94" name="Text Box 94">
          <a:extLst>
            <a:ext uri="{FF2B5EF4-FFF2-40B4-BE49-F238E27FC236}">
              <a16:creationId xmlns:a16="http://schemas.microsoft.com/office/drawing/2014/main" id="{87647D1B-4068-4216-A25D-7DEC0E30E902}"/>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7</xdr:row>
      <xdr:rowOff>0</xdr:rowOff>
    </xdr:from>
    <xdr:to>
      <xdr:col>0</xdr:col>
      <xdr:colOff>123825</xdr:colOff>
      <xdr:row>8</xdr:row>
      <xdr:rowOff>28575</xdr:rowOff>
    </xdr:to>
    <xdr:sp macro="" textlink="">
      <xdr:nvSpPr>
        <xdr:cNvPr id="95" name="Text Box 95">
          <a:extLst>
            <a:ext uri="{FF2B5EF4-FFF2-40B4-BE49-F238E27FC236}">
              <a16:creationId xmlns:a16="http://schemas.microsoft.com/office/drawing/2014/main" id="{A446E65E-DAB1-4A33-A654-C9AB2E6703DE}"/>
            </a:ext>
          </a:extLst>
        </xdr:cNvPr>
        <xdr:cNvSpPr txBox="1">
          <a:spLocks noChangeArrowheads="1"/>
        </xdr:cNvSpPr>
      </xdr:nvSpPr>
      <xdr:spPr bwMode="auto">
        <a:xfrm>
          <a:off x="0" y="1047750"/>
          <a:ext cx="1238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7</xdr:row>
      <xdr:rowOff>0</xdr:rowOff>
    </xdr:from>
    <xdr:to>
      <xdr:col>0</xdr:col>
      <xdr:colOff>85725</xdr:colOff>
      <xdr:row>8</xdr:row>
      <xdr:rowOff>47625</xdr:rowOff>
    </xdr:to>
    <xdr:sp macro="" textlink="">
      <xdr:nvSpPr>
        <xdr:cNvPr id="96" name="Text Box 96">
          <a:extLst>
            <a:ext uri="{FF2B5EF4-FFF2-40B4-BE49-F238E27FC236}">
              <a16:creationId xmlns:a16="http://schemas.microsoft.com/office/drawing/2014/main" id="{71485C50-CD3F-4084-B4BA-A589EF23C70B}"/>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7</xdr:row>
      <xdr:rowOff>0</xdr:rowOff>
    </xdr:from>
    <xdr:to>
      <xdr:col>0</xdr:col>
      <xdr:colOff>85725</xdr:colOff>
      <xdr:row>8</xdr:row>
      <xdr:rowOff>47625</xdr:rowOff>
    </xdr:to>
    <xdr:sp macro="" textlink="">
      <xdr:nvSpPr>
        <xdr:cNvPr id="97" name="Text Box 97">
          <a:extLst>
            <a:ext uri="{FF2B5EF4-FFF2-40B4-BE49-F238E27FC236}">
              <a16:creationId xmlns:a16="http://schemas.microsoft.com/office/drawing/2014/main" id="{C27C30E7-A95B-4BF4-B0ED-1AAACA42CE3C}"/>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7</xdr:row>
      <xdr:rowOff>0</xdr:rowOff>
    </xdr:from>
    <xdr:to>
      <xdr:col>0</xdr:col>
      <xdr:colOff>85725</xdr:colOff>
      <xdr:row>8</xdr:row>
      <xdr:rowOff>47625</xdr:rowOff>
    </xdr:to>
    <xdr:sp macro="" textlink="">
      <xdr:nvSpPr>
        <xdr:cNvPr id="98" name="Text Box 98">
          <a:extLst>
            <a:ext uri="{FF2B5EF4-FFF2-40B4-BE49-F238E27FC236}">
              <a16:creationId xmlns:a16="http://schemas.microsoft.com/office/drawing/2014/main" id="{912E3D60-5295-46C4-9055-265825130313}"/>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7</xdr:row>
      <xdr:rowOff>0</xdr:rowOff>
    </xdr:from>
    <xdr:to>
      <xdr:col>0</xdr:col>
      <xdr:colOff>85725</xdr:colOff>
      <xdr:row>8</xdr:row>
      <xdr:rowOff>47625</xdr:rowOff>
    </xdr:to>
    <xdr:sp macro="" textlink="">
      <xdr:nvSpPr>
        <xdr:cNvPr id="99" name="Text Box 99">
          <a:extLst>
            <a:ext uri="{FF2B5EF4-FFF2-40B4-BE49-F238E27FC236}">
              <a16:creationId xmlns:a16="http://schemas.microsoft.com/office/drawing/2014/main" id="{ADCD6663-3A3E-438D-8208-490527539D8B}"/>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7</xdr:row>
      <xdr:rowOff>0</xdr:rowOff>
    </xdr:from>
    <xdr:to>
      <xdr:col>0</xdr:col>
      <xdr:colOff>123825</xdr:colOff>
      <xdr:row>8</xdr:row>
      <xdr:rowOff>28575</xdr:rowOff>
    </xdr:to>
    <xdr:sp macro="" textlink="">
      <xdr:nvSpPr>
        <xdr:cNvPr id="100" name="Text Box 100">
          <a:extLst>
            <a:ext uri="{FF2B5EF4-FFF2-40B4-BE49-F238E27FC236}">
              <a16:creationId xmlns:a16="http://schemas.microsoft.com/office/drawing/2014/main" id="{7390FDC2-5925-4A29-B079-9E734F071BBB}"/>
            </a:ext>
          </a:extLst>
        </xdr:cNvPr>
        <xdr:cNvSpPr txBox="1">
          <a:spLocks noChangeArrowheads="1"/>
        </xdr:cNvSpPr>
      </xdr:nvSpPr>
      <xdr:spPr bwMode="auto">
        <a:xfrm>
          <a:off x="0" y="1047750"/>
          <a:ext cx="1238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7</xdr:row>
      <xdr:rowOff>0</xdr:rowOff>
    </xdr:from>
    <xdr:to>
      <xdr:col>0</xdr:col>
      <xdr:colOff>85725</xdr:colOff>
      <xdr:row>8</xdr:row>
      <xdr:rowOff>47625</xdr:rowOff>
    </xdr:to>
    <xdr:sp macro="" textlink="">
      <xdr:nvSpPr>
        <xdr:cNvPr id="101" name="Text Box 101">
          <a:extLst>
            <a:ext uri="{FF2B5EF4-FFF2-40B4-BE49-F238E27FC236}">
              <a16:creationId xmlns:a16="http://schemas.microsoft.com/office/drawing/2014/main" id="{1BD73D5A-9F00-4C19-A324-DF6CA78CF3C8}"/>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7</xdr:row>
      <xdr:rowOff>0</xdr:rowOff>
    </xdr:from>
    <xdr:to>
      <xdr:col>0</xdr:col>
      <xdr:colOff>85725</xdr:colOff>
      <xdr:row>8</xdr:row>
      <xdr:rowOff>47625</xdr:rowOff>
    </xdr:to>
    <xdr:sp macro="" textlink="">
      <xdr:nvSpPr>
        <xdr:cNvPr id="102" name="Text Box 102">
          <a:extLst>
            <a:ext uri="{FF2B5EF4-FFF2-40B4-BE49-F238E27FC236}">
              <a16:creationId xmlns:a16="http://schemas.microsoft.com/office/drawing/2014/main" id="{BF0CF08E-7FAC-4F2B-96A1-20F56D435259}"/>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7</xdr:row>
      <xdr:rowOff>0</xdr:rowOff>
    </xdr:from>
    <xdr:to>
      <xdr:col>0</xdr:col>
      <xdr:colOff>85725</xdr:colOff>
      <xdr:row>8</xdr:row>
      <xdr:rowOff>47625</xdr:rowOff>
    </xdr:to>
    <xdr:sp macro="" textlink="">
      <xdr:nvSpPr>
        <xdr:cNvPr id="103" name="Text Box 103">
          <a:extLst>
            <a:ext uri="{FF2B5EF4-FFF2-40B4-BE49-F238E27FC236}">
              <a16:creationId xmlns:a16="http://schemas.microsoft.com/office/drawing/2014/main" id="{10B23C2E-A947-4ACD-AE9E-B46061CC28FD}"/>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7</xdr:row>
      <xdr:rowOff>0</xdr:rowOff>
    </xdr:from>
    <xdr:to>
      <xdr:col>0</xdr:col>
      <xdr:colOff>85725</xdr:colOff>
      <xdr:row>8</xdr:row>
      <xdr:rowOff>47625</xdr:rowOff>
    </xdr:to>
    <xdr:sp macro="" textlink="">
      <xdr:nvSpPr>
        <xdr:cNvPr id="104" name="Text Box 104">
          <a:extLst>
            <a:ext uri="{FF2B5EF4-FFF2-40B4-BE49-F238E27FC236}">
              <a16:creationId xmlns:a16="http://schemas.microsoft.com/office/drawing/2014/main" id="{784E1C8F-5578-4D88-A90A-280C15CA9B87}"/>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7</xdr:row>
      <xdr:rowOff>0</xdr:rowOff>
    </xdr:from>
    <xdr:to>
      <xdr:col>0</xdr:col>
      <xdr:colOff>123825</xdr:colOff>
      <xdr:row>8</xdr:row>
      <xdr:rowOff>28575</xdr:rowOff>
    </xdr:to>
    <xdr:sp macro="" textlink="">
      <xdr:nvSpPr>
        <xdr:cNvPr id="105" name="Text Box 105">
          <a:extLst>
            <a:ext uri="{FF2B5EF4-FFF2-40B4-BE49-F238E27FC236}">
              <a16:creationId xmlns:a16="http://schemas.microsoft.com/office/drawing/2014/main" id="{5075D7B5-324F-4B9B-9FB1-48CF4CD057F0}"/>
            </a:ext>
          </a:extLst>
        </xdr:cNvPr>
        <xdr:cNvSpPr txBox="1">
          <a:spLocks noChangeArrowheads="1"/>
        </xdr:cNvSpPr>
      </xdr:nvSpPr>
      <xdr:spPr bwMode="auto">
        <a:xfrm>
          <a:off x="0" y="1047750"/>
          <a:ext cx="1238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7</xdr:row>
      <xdr:rowOff>0</xdr:rowOff>
    </xdr:from>
    <xdr:to>
      <xdr:col>0</xdr:col>
      <xdr:colOff>85725</xdr:colOff>
      <xdr:row>8</xdr:row>
      <xdr:rowOff>47625</xdr:rowOff>
    </xdr:to>
    <xdr:sp macro="" textlink="">
      <xdr:nvSpPr>
        <xdr:cNvPr id="106" name="Text Box 106">
          <a:extLst>
            <a:ext uri="{FF2B5EF4-FFF2-40B4-BE49-F238E27FC236}">
              <a16:creationId xmlns:a16="http://schemas.microsoft.com/office/drawing/2014/main" id="{3904DB45-6677-432A-91C9-23EC7BA3D4B8}"/>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7</xdr:row>
      <xdr:rowOff>0</xdr:rowOff>
    </xdr:from>
    <xdr:to>
      <xdr:col>0</xdr:col>
      <xdr:colOff>85725</xdr:colOff>
      <xdr:row>8</xdr:row>
      <xdr:rowOff>47625</xdr:rowOff>
    </xdr:to>
    <xdr:sp macro="" textlink="">
      <xdr:nvSpPr>
        <xdr:cNvPr id="107" name="Text Box 107">
          <a:extLst>
            <a:ext uri="{FF2B5EF4-FFF2-40B4-BE49-F238E27FC236}">
              <a16:creationId xmlns:a16="http://schemas.microsoft.com/office/drawing/2014/main" id="{C89D2F32-EC15-4532-8309-0B6A5F0239C8}"/>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7</xdr:row>
      <xdr:rowOff>0</xdr:rowOff>
    </xdr:from>
    <xdr:to>
      <xdr:col>0</xdr:col>
      <xdr:colOff>85725</xdr:colOff>
      <xdr:row>8</xdr:row>
      <xdr:rowOff>47625</xdr:rowOff>
    </xdr:to>
    <xdr:sp macro="" textlink="">
      <xdr:nvSpPr>
        <xdr:cNvPr id="108" name="Text Box 108">
          <a:extLst>
            <a:ext uri="{FF2B5EF4-FFF2-40B4-BE49-F238E27FC236}">
              <a16:creationId xmlns:a16="http://schemas.microsoft.com/office/drawing/2014/main" id="{8D729F2D-679A-4871-80FB-500043CF2867}"/>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7</xdr:row>
      <xdr:rowOff>0</xdr:rowOff>
    </xdr:from>
    <xdr:to>
      <xdr:col>0</xdr:col>
      <xdr:colOff>85725</xdr:colOff>
      <xdr:row>8</xdr:row>
      <xdr:rowOff>47625</xdr:rowOff>
    </xdr:to>
    <xdr:sp macro="" textlink="">
      <xdr:nvSpPr>
        <xdr:cNvPr id="109" name="Text Box 109">
          <a:extLst>
            <a:ext uri="{FF2B5EF4-FFF2-40B4-BE49-F238E27FC236}">
              <a16:creationId xmlns:a16="http://schemas.microsoft.com/office/drawing/2014/main" id="{76B6546A-9C9B-4117-93E5-99ABD2F464EF}"/>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7</xdr:row>
      <xdr:rowOff>0</xdr:rowOff>
    </xdr:from>
    <xdr:to>
      <xdr:col>0</xdr:col>
      <xdr:colOff>123825</xdr:colOff>
      <xdr:row>8</xdr:row>
      <xdr:rowOff>28575</xdr:rowOff>
    </xdr:to>
    <xdr:sp macro="" textlink="">
      <xdr:nvSpPr>
        <xdr:cNvPr id="110" name="Text Box 110">
          <a:extLst>
            <a:ext uri="{FF2B5EF4-FFF2-40B4-BE49-F238E27FC236}">
              <a16:creationId xmlns:a16="http://schemas.microsoft.com/office/drawing/2014/main" id="{101241D2-ADFE-47E8-B2B4-987FA8234F41}"/>
            </a:ext>
          </a:extLst>
        </xdr:cNvPr>
        <xdr:cNvSpPr txBox="1">
          <a:spLocks noChangeArrowheads="1"/>
        </xdr:cNvSpPr>
      </xdr:nvSpPr>
      <xdr:spPr bwMode="auto">
        <a:xfrm>
          <a:off x="0" y="1047750"/>
          <a:ext cx="1238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7</xdr:row>
      <xdr:rowOff>0</xdr:rowOff>
    </xdr:from>
    <xdr:to>
      <xdr:col>0</xdr:col>
      <xdr:colOff>85725</xdr:colOff>
      <xdr:row>8</xdr:row>
      <xdr:rowOff>47625</xdr:rowOff>
    </xdr:to>
    <xdr:sp macro="" textlink="">
      <xdr:nvSpPr>
        <xdr:cNvPr id="111" name="Text Box 111">
          <a:extLst>
            <a:ext uri="{FF2B5EF4-FFF2-40B4-BE49-F238E27FC236}">
              <a16:creationId xmlns:a16="http://schemas.microsoft.com/office/drawing/2014/main" id="{38B13CD2-6650-46D6-A117-C556CE251EBF}"/>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7</xdr:row>
      <xdr:rowOff>0</xdr:rowOff>
    </xdr:from>
    <xdr:to>
      <xdr:col>0</xdr:col>
      <xdr:colOff>85725</xdr:colOff>
      <xdr:row>8</xdr:row>
      <xdr:rowOff>47625</xdr:rowOff>
    </xdr:to>
    <xdr:sp macro="" textlink="">
      <xdr:nvSpPr>
        <xdr:cNvPr id="112" name="Text Box 112">
          <a:extLst>
            <a:ext uri="{FF2B5EF4-FFF2-40B4-BE49-F238E27FC236}">
              <a16:creationId xmlns:a16="http://schemas.microsoft.com/office/drawing/2014/main" id="{47E2FA91-E86C-4F0B-AE2D-1647D97961ED}"/>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7</xdr:row>
      <xdr:rowOff>0</xdr:rowOff>
    </xdr:from>
    <xdr:to>
      <xdr:col>0</xdr:col>
      <xdr:colOff>85725</xdr:colOff>
      <xdr:row>8</xdr:row>
      <xdr:rowOff>47625</xdr:rowOff>
    </xdr:to>
    <xdr:sp macro="" textlink="">
      <xdr:nvSpPr>
        <xdr:cNvPr id="113" name="Text Box 113">
          <a:extLst>
            <a:ext uri="{FF2B5EF4-FFF2-40B4-BE49-F238E27FC236}">
              <a16:creationId xmlns:a16="http://schemas.microsoft.com/office/drawing/2014/main" id="{27E3E480-C1A6-4C35-B063-6911C161D976}"/>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7</xdr:row>
      <xdr:rowOff>0</xdr:rowOff>
    </xdr:from>
    <xdr:to>
      <xdr:col>0</xdr:col>
      <xdr:colOff>85725</xdr:colOff>
      <xdr:row>8</xdr:row>
      <xdr:rowOff>47625</xdr:rowOff>
    </xdr:to>
    <xdr:sp macro="" textlink="">
      <xdr:nvSpPr>
        <xdr:cNvPr id="114" name="Text Box 114">
          <a:extLst>
            <a:ext uri="{FF2B5EF4-FFF2-40B4-BE49-F238E27FC236}">
              <a16:creationId xmlns:a16="http://schemas.microsoft.com/office/drawing/2014/main" id="{AF9A0045-1181-4B95-BCF6-B2B97C4F0FD3}"/>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7</xdr:row>
      <xdr:rowOff>0</xdr:rowOff>
    </xdr:from>
    <xdr:to>
      <xdr:col>0</xdr:col>
      <xdr:colOff>123825</xdr:colOff>
      <xdr:row>8</xdr:row>
      <xdr:rowOff>28575</xdr:rowOff>
    </xdr:to>
    <xdr:sp macro="" textlink="">
      <xdr:nvSpPr>
        <xdr:cNvPr id="115" name="Text Box 115">
          <a:extLst>
            <a:ext uri="{FF2B5EF4-FFF2-40B4-BE49-F238E27FC236}">
              <a16:creationId xmlns:a16="http://schemas.microsoft.com/office/drawing/2014/main" id="{36D31166-24A4-4588-B6A1-39F61F0EB296}"/>
            </a:ext>
          </a:extLst>
        </xdr:cNvPr>
        <xdr:cNvSpPr txBox="1">
          <a:spLocks noChangeArrowheads="1"/>
        </xdr:cNvSpPr>
      </xdr:nvSpPr>
      <xdr:spPr bwMode="auto">
        <a:xfrm>
          <a:off x="0" y="1047750"/>
          <a:ext cx="1238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7</xdr:row>
      <xdr:rowOff>0</xdr:rowOff>
    </xdr:from>
    <xdr:to>
      <xdr:col>0</xdr:col>
      <xdr:colOff>85725</xdr:colOff>
      <xdr:row>8</xdr:row>
      <xdr:rowOff>47625</xdr:rowOff>
    </xdr:to>
    <xdr:sp macro="" textlink="">
      <xdr:nvSpPr>
        <xdr:cNvPr id="116" name="Text Box 116">
          <a:extLst>
            <a:ext uri="{FF2B5EF4-FFF2-40B4-BE49-F238E27FC236}">
              <a16:creationId xmlns:a16="http://schemas.microsoft.com/office/drawing/2014/main" id="{DEB59F1C-5CE8-4478-96A5-26731928D4BC}"/>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7</xdr:row>
      <xdr:rowOff>0</xdr:rowOff>
    </xdr:from>
    <xdr:to>
      <xdr:col>0</xdr:col>
      <xdr:colOff>85725</xdr:colOff>
      <xdr:row>8</xdr:row>
      <xdr:rowOff>47625</xdr:rowOff>
    </xdr:to>
    <xdr:sp macro="" textlink="">
      <xdr:nvSpPr>
        <xdr:cNvPr id="117" name="Text Box 117">
          <a:extLst>
            <a:ext uri="{FF2B5EF4-FFF2-40B4-BE49-F238E27FC236}">
              <a16:creationId xmlns:a16="http://schemas.microsoft.com/office/drawing/2014/main" id="{C6EE9F2C-A40B-43F2-AD9B-14B42915E507}"/>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7</xdr:row>
      <xdr:rowOff>0</xdr:rowOff>
    </xdr:from>
    <xdr:to>
      <xdr:col>0</xdr:col>
      <xdr:colOff>85725</xdr:colOff>
      <xdr:row>8</xdr:row>
      <xdr:rowOff>47625</xdr:rowOff>
    </xdr:to>
    <xdr:sp macro="" textlink="">
      <xdr:nvSpPr>
        <xdr:cNvPr id="118" name="Text Box 118">
          <a:extLst>
            <a:ext uri="{FF2B5EF4-FFF2-40B4-BE49-F238E27FC236}">
              <a16:creationId xmlns:a16="http://schemas.microsoft.com/office/drawing/2014/main" id="{B8D2A166-5615-41EE-AC4B-23C80621EADC}"/>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7</xdr:row>
      <xdr:rowOff>0</xdr:rowOff>
    </xdr:from>
    <xdr:to>
      <xdr:col>0</xdr:col>
      <xdr:colOff>85725</xdr:colOff>
      <xdr:row>8</xdr:row>
      <xdr:rowOff>47625</xdr:rowOff>
    </xdr:to>
    <xdr:sp macro="" textlink="">
      <xdr:nvSpPr>
        <xdr:cNvPr id="119" name="Text Box 119">
          <a:extLst>
            <a:ext uri="{FF2B5EF4-FFF2-40B4-BE49-F238E27FC236}">
              <a16:creationId xmlns:a16="http://schemas.microsoft.com/office/drawing/2014/main" id="{86671C42-51C2-4BE2-A8C6-3C342CD38FA7}"/>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7</xdr:row>
      <xdr:rowOff>0</xdr:rowOff>
    </xdr:from>
    <xdr:to>
      <xdr:col>0</xdr:col>
      <xdr:colOff>123825</xdr:colOff>
      <xdr:row>8</xdr:row>
      <xdr:rowOff>28575</xdr:rowOff>
    </xdr:to>
    <xdr:sp macro="" textlink="">
      <xdr:nvSpPr>
        <xdr:cNvPr id="120" name="Text Box 120">
          <a:extLst>
            <a:ext uri="{FF2B5EF4-FFF2-40B4-BE49-F238E27FC236}">
              <a16:creationId xmlns:a16="http://schemas.microsoft.com/office/drawing/2014/main" id="{70A3718A-33EB-4915-992F-50B8C4467ECC}"/>
            </a:ext>
          </a:extLst>
        </xdr:cNvPr>
        <xdr:cNvSpPr txBox="1">
          <a:spLocks noChangeArrowheads="1"/>
        </xdr:cNvSpPr>
      </xdr:nvSpPr>
      <xdr:spPr bwMode="auto">
        <a:xfrm>
          <a:off x="0" y="1047750"/>
          <a:ext cx="1238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7</xdr:row>
      <xdr:rowOff>0</xdr:rowOff>
    </xdr:from>
    <xdr:to>
      <xdr:col>0</xdr:col>
      <xdr:colOff>85725</xdr:colOff>
      <xdr:row>8</xdr:row>
      <xdr:rowOff>47625</xdr:rowOff>
    </xdr:to>
    <xdr:sp macro="" textlink="">
      <xdr:nvSpPr>
        <xdr:cNvPr id="121" name="Text Box 121">
          <a:extLst>
            <a:ext uri="{FF2B5EF4-FFF2-40B4-BE49-F238E27FC236}">
              <a16:creationId xmlns:a16="http://schemas.microsoft.com/office/drawing/2014/main" id="{576F8B4B-CB4E-411D-9087-58D2AB8E432A}"/>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7</xdr:row>
      <xdr:rowOff>0</xdr:rowOff>
    </xdr:from>
    <xdr:to>
      <xdr:col>0</xdr:col>
      <xdr:colOff>85725</xdr:colOff>
      <xdr:row>8</xdr:row>
      <xdr:rowOff>47625</xdr:rowOff>
    </xdr:to>
    <xdr:sp macro="" textlink="">
      <xdr:nvSpPr>
        <xdr:cNvPr id="122" name="Text Box 122">
          <a:extLst>
            <a:ext uri="{FF2B5EF4-FFF2-40B4-BE49-F238E27FC236}">
              <a16:creationId xmlns:a16="http://schemas.microsoft.com/office/drawing/2014/main" id="{3C770D5A-0CB2-4B67-B0C7-47FD4AFBAF40}"/>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7</xdr:row>
      <xdr:rowOff>0</xdr:rowOff>
    </xdr:from>
    <xdr:to>
      <xdr:col>0</xdr:col>
      <xdr:colOff>85725</xdr:colOff>
      <xdr:row>8</xdr:row>
      <xdr:rowOff>47625</xdr:rowOff>
    </xdr:to>
    <xdr:sp macro="" textlink="">
      <xdr:nvSpPr>
        <xdr:cNvPr id="123" name="Text Box 123">
          <a:extLst>
            <a:ext uri="{FF2B5EF4-FFF2-40B4-BE49-F238E27FC236}">
              <a16:creationId xmlns:a16="http://schemas.microsoft.com/office/drawing/2014/main" id="{F766A1CE-8421-4FA4-B5B3-37A2C03CD6CF}"/>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7</xdr:row>
      <xdr:rowOff>0</xdr:rowOff>
    </xdr:from>
    <xdr:to>
      <xdr:col>0</xdr:col>
      <xdr:colOff>85725</xdr:colOff>
      <xdr:row>8</xdr:row>
      <xdr:rowOff>47625</xdr:rowOff>
    </xdr:to>
    <xdr:sp macro="" textlink="">
      <xdr:nvSpPr>
        <xdr:cNvPr id="124" name="Text Box 124">
          <a:extLst>
            <a:ext uri="{FF2B5EF4-FFF2-40B4-BE49-F238E27FC236}">
              <a16:creationId xmlns:a16="http://schemas.microsoft.com/office/drawing/2014/main" id="{565059D6-6746-401B-8DE9-FE8F17583608}"/>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7</xdr:row>
      <xdr:rowOff>0</xdr:rowOff>
    </xdr:from>
    <xdr:to>
      <xdr:col>0</xdr:col>
      <xdr:colOff>123825</xdr:colOff>
      <xdr:row>8</xdr:row>
      <xdr:rowOff>28575</xdr:rowOff>
    </xdr:to>
    <xdr:sp macro="" textlink="">
      <xdr:nvSpPr>
        <xdr:cNvPr id="125" name="Text Box 125">
          <a:extLst>
            <a:ext uri="{FF2B5EF4-FFF2-40B4-BE49-F238E27FC236}">
              <a16:creationId xmlns:a16="http://schemas.microsoft.com/office/drawing/2014/main" id="{0638E25C-22C4-4F95-AC30-4BD4548FF88D}"/>
            </a:ext>
          </a:extLst>
        </xdr:cNvPr>
        <xdr:cNvSpPr txBox="1">
          <a:spLocks noChangeArrowheads="1"/>
        </xdr:cNvSpPr>
      </xdr:nvSpPr>
      <xdr:spPr bwMode="auto">
        <a:xfrm>
          <a:off x="0" y="1047750"/>
          <a:ext cx="1238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7</xdr:row>
      <xdr:rowOff>0</xdr:rowOff>
    </xdr:from>
    <xdr:to>
      <xdr:col>0</xdr:col>
      <xdr:colOff>85725</xdr:colOff>
      <xdr:row>8</xdr:row>
      <xdr:rowOff>47625</xdr:rowOff>
    </xdr:to>
    <xdr:sp macro="" textlink="">
      <xdr:nvSpPr>
        <xdr:cNvPr id="126" name="Text Box 126">
          <a:extLst>
            <a:ext uri="{FF2B5EF4-FFF2-40B4-BE49-F238E27FC236}">
              <a16:creationId xmlns:a16="http://schemas.microsoft.com/office/drawing/2014/main" id="{9CB66F6E-8C3B-4300-B01E-42C85A89024F}"/>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7</xdr:row>
      <xdr:rowOff>0</xdr:rowOff>
    </xdr:from>
    <xdr:to>
      <xdr:col>0</xdr:col>
      <xdr:colOff>85725</xdr:colOff>
      <xdr:row>8</xdr:row>
      <xdr:rowOff>47625</xdr:rowOff>
    </xdr:to>
    <xdr:sp macro="" textlink="">
      <xdr:nvSpPr>
        <xdr:cNvPr id="127" name="Text Box 127">
          <a:extLst>
            <a:ext uri="{FF2B5EF4-FFF2-40B4-BE49-F238E27FC236}">
              <a16:creationId xmlns:a16="http://schemas.microsoft.com/office/drawing/2014/main" id="{74E42B11-4530-47DE-B894-518230845842}"/>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7</xdr:row>
      <xdr:rowOff>0</xdr:rowOff>
    </xdr:from>
    <xdr:to>
      <xdr:col>0</xdr:col>
      <xdr:colOff>85725</xdr:colOff>
      <xdr:row>8</xdr:row>
      <xdr:rowOff>47625</xdr:rowOff>
    </xdr:to>
    <xdr:sp macro="" textlink="">
      <xdr:nvSpPr>
        <xdr:cNvPr id="128" name="Text Box 128">
          <a:extLst>
            <a:ext uri="{FF2B5EF4-FFF2-40B4-BE49-F238E27FC236}">
              <a16:creationId xmlns:a16="http://schemas.microsoft.com/office/drawing/2014/main" id="{598F1DCF-57D3-4F80-AB6A-8040E540FF1A}"/>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7</xdr:row>
      <xdr:rowOff>0</xdr:rowOff>
    </xdr:from>
    <xdr:to>
      <xdr:col>0</xdr:col>
      <xdr:colOff>85725</xdr:colOff>
      <xdr:row>8</xdr:row>
      <xdr:rowOff>47625</xdr:rowOff>
    </xdr:to>
    <xdr:sp macro="" textlink="">
      <xdr:nvSpPr>
        <xdr:cNvPr id="129" name="Text Box 129">
          <a:extLst>
            <a:ext uri="{FF2B5EF4-FFF2-40B4-BE49-F238E27FC236}">
              <a16:creationId xmlns:a16="http://schemas.microsoft.com/office/drawing/2014/main" id="{D304DF2E-B71E-4887-BC96-DC91C77EF855}"/>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7</xdr:row>
      <xdr:rowOff>0</xdr:rowOff>
    </xdr:from>
    <xdr:to>
      <xdr:col>0</xdr:col>
      <xdr:colOff>123825</xdr:colOff>
      <xdr:row>8</xdr:row>
      <xdr:rowOff>28575</xdr:rowOff>
    </xdr:to>
    <xdr:sp macro="" textlink="">
      <xdr:nvSpPr>
        <xdr:cNvPr id="130" name="Text Box 130">
          <a:extLst>
            <a:ext uri="{FF2B5EF4-FFF2-40B4-BE49-F238E27FC236}">
              <a16:creationId xmlns:a16="http://schemas.microsoft.com/office/drawing/2014/main" id="{6D199601-8583-43EB-99CA-7F776C22B538}"/>
            </a:ext>
          </a:extLst>
        </xdr:cNvPr>
        <xdr:cNvSpPr txBox="1">
          <a:spLocks noChangeArrowheads="1"/>
        </xdr:cNvSpPr>
      </xdr:nvSpPr>
      <xdr:spPr bwMode="auto">
        <a:xfrm>
          <a:off x="0" y="1047750"/>
          <a:ext cx="1238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7</xdr:row>
      <xdr:rowOff>0</xdr:rowOff>
    </xdr:from>
    <xdr:to>
      <xdr:col>0</xdr:col>
      <xdr:colOff>85725</xdr:colOff>
      <xdr:row>8</xdr:row>
      <xdr:rowOff>47625</xdr:rowOff>
    </xdr:to>
    <xdr:sp macro="" textlink="">
      <xdr:nvSpPr>
        <xdr:cNvPr id="131" name="Text Box 131">
          <a:extLst>
            <a:ext uri="{FF2B5EF4-FFF2-40B4-BE49-F238E27FC236}">
              <a16:creationId xmlns:a16="http://schemas.microsoft.com/office/drawing/2014/main" id="{51875278-ABD2-43E5-BD10-7D3287DEFBDC}"/>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7</xdr:row>
      <xdr:rowOff>0</xdr:rowOff>
    </xdr:from>
    <xdr:to>
      <xdr:col>0</xdr:col>
      <xdr:colOff>85725</xdr:colOff>
      <xdr:row>8</xdr:row>
      <xdr:rowOff>47625</xdr:rowOff>
    </xdr:to>
    <xdr:sp macro="" textlink="">
      <xdr:nvSpPr>
        <xdr:cNvPr id="132" name="Text Box 132">
          <a:extLst>
            <a:ext uri="{FF2B5EF4-FFF2-40B4-BE49-F238E27FC236}">
              <a16:creationId xmlns:a16="http://schemas.microsoft.com/office/drawing/2014/main" id="{3250EB1E-7D03-42FB-89CB-7F47499D8F72}"/>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7</xdr:row>
      <xdr:rowOff>0</xdr:rowOff>
    </xdr:from>
    <xdr:to>
      <xdr:col>0</xdr:col>
      <xdr:colOff>85725</xdr:colOff>
      <xdr:row>8</xdr:row>
      <xdr:rowOff>47625</xdr:rowOff>
    </xdr:to>
    <xdr:sp macro="" textlink="">
      <xdr:nvSpPr>
        <xdr:cNvPr id="133" name="Text Box 133">
          <a:extLst>
            <a:ext uri="{FF2B5EF4-FFF2-40B4-BE49-F238E27FC236}">
              <a16:creationId xmlns:a16="http://schemas.microsoft.com/office/drawing/2014/main" id="{DDB9AF9E-91DB-47A2-915E-A18E22EC9462}"/>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7</xdr:row>
      <xdr:rowOff>0</xdr:rowOff>
    </xdr:from>
    <xdr:to>
      <xdr:col>0</xdr:col>
      <xdr:colOff>85725</xdr:colOff>
      <xdr:row>8</xdr:row>
      <xdr:rowOff>47625</xdr:rowOff>
    </xdr:to>
    <xdr:sp macro="" textlink="">
      <xdr:nvSpPr>
        <xdr:cNvPr id="134" name="Text Box 134">
          <a:extLst>
            <a:ext uri="{FF2B5EF4-FFF2-40B4-BE49-F238E27FC236}">
              <a16:creationId xmlns:a16="http://schemas.microsoft.com/office/drawing/2014/main" id="{B4DCBAD3-06F8-411C-B52C-692C299728B9}"/>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7</xdr:row>
      <xdr:rowOff>0</xdr:rowOff>
    </xdr:from>
    <xdr:to>
      <xdr:col>0</xdr:col>
      <xdr:colOff>123825</xdr:colOff>
      <xdr:row>8</xdr:row>
      <xdr:rowOff>28575</xdr:rowOff>
    </xdr:to>
    <xdr:sp macro="" textlink="">
      <xdr:nvSpPr>
        <xdr:cNvPr id="135" name="Text Box 135">
          <a:extLst>
            <a:ext uri="{FF2B5EF4-FFF2-40B4-BE49-F238E27FC236}">
              <a16:creationId xmlns:a16="http://schemas.microsoft.com/office/drawing/2014/main" id="{3291097C-8C59-4A98-A5DB-1DB51F5C3C7C}"/>
            </a:ext>
          </a:extLst>
        </xdr:cNvPr>
        <xdr:cNvSpPr txBox="1">
          <a:spLocks noChangeArrowheads="1"/>
        </xdr:cNvSpPr>
      </xdr:nvSpPr>
      <xdr:spPr bwMode="auto">
        <a:xfrm>
          <a:off x="0" y="1047750"/>
          <a:ext cx="1238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7</xdr:row>
      <xdr:rowOff>0</xdr:rowOff>
    </xdr:from>
    <xdr:to>
      <xdr:col>0</xdr:col>
      <xdr:colOff>85725</xdr:colOff>
      <xdr:row>8</xdr:row>
      <xdr:rowOff>47625</xdr:rowOff>
    </xdr:to>
    <xdr:sp macro="" textlink="">
      <xdr:nvSpPr>
        <xdr:cNvPr id="136" name="Text Box 136">
          <a:extLst>
            <a:ext uri="{FF2B5EF4-FFF2-40B4-BE49-F238E27FC236}">
              <a16:creationId xmlns:a16="http://schemas.microsoft.com/office/drawing/2014/main" id="{DAE4ACC6-FDCB-4595-92DF-E82FCB9F88C7}"/>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7</xdr:row>
      <xdr:rowOff>0</xdr:rowOff>
    </xdr:from>
    <xdr:to>
      <xdr:col>0</xdr:col>
      <xdr:colOff>85725</xdr:colOff>
      <xdr:row>8</xdr:row>
      <xdr:rowOff>47625</xdr:rowOff>
    </xdr:to>
    <xdr:sp macro="" textlink="">
      <xdr:nvSpPr>
        <xdr:cNvPr id="137" name="Text Box 137">
          <a:extLst>
            <a:ext uri="{FF2B5EF4-FFF2-40B4-BE49-F238E27FC236}">
              <a16:creationId xmlns:a16="http://schemas.microsoft.com/office/drawing/2014/main" id="{EBD840FD-D086-4ABC-B46F-AE98DB3F4703}"/>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7</xdr:row>
      <xdr:rowOff>0</xdr:rowOff>
    </xdr:from>
    <xdr:to>
      <xdr:col>0</xdr:col>
      <xdr:colOff>85725</xdr:colOff>
      <xdr:row>8</xdr:row>
      <xdr:rowOff>47625</xdr:rowOff>
    </xdr:to>
    <xdr:sp macro="" textlink="">
      <xdr:nvSpPr>
        <xdr:cNvPr id="138" name="Text Box 138">
          <a:extLst>
            <a:ext uri="{FF2B5EF4-FFF2-40B4-BE49-F238E27FC236}">
              <a16:creationId xmlns:a16="http://schemas.microsoft.com/office/drawing/2014/main" id="{2A9EC7CB-EDEF-4293-81FE-F7482D6B3D5E}"/>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7</xdr:row>
      <xdr:rowOff>0</xdr:rowOff>
    </xdr:from>
    <xdr:to>
      <xdr:col>0</xdr:col>
      <xdr:colOff>85725</xdr:colOff>
      <xdr:row>8</xdr:row>
      <xdr:rowOff>47625</xdr:rowOff>
    </xdr:to>
    <xdr:sp macro="" textlink="">
      <xdr:nvSpPr>
        <xdr:cNvPr id="139" name="Text Box 139">
          <a:extLst>
            <a:ext uri="{FF2B5EF4-FFF2-40B4-BE49-F238E27FC236}">
              <a16:creationId xmlns:a16="http://schemas.microsoft.com/office/drawing/2014/main" id="{26B45A09-B04B-4D0E-AB42-B58902ABB89B}"/>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7</xdr:row>
      <xdr:rowOff>0</xdr:rowOff>
    </xdr:from>
    <xdr:to>
      <xdr:col>0</xdr:col>
      <xdr:colOff>123825</xdr:colOff>
      <xdr:row>8</xdr:row>
      <xdr:rowOff>28575</xdr:rowOff>
    </xdr:to>
    <xdr:sp macro="" textlink="">
      <xdr:nvSpPr>
        <xdr:cNvPr id="140" name="Text Box 140">
          <a:extLst>
            <a:ext uri="{FF2B5EF4-FFF2-40B4-BE49-F238E27FC236}">
              <a16:creationId xmlns:a16="http://schemas.microsoft.com/office/drawing/2014/main" id="{1F9422EB-D42B-4B4D-A549-BB6EADF1586F}"/>
            </a:ext>
          </a:extLst>
        </xdr:cNvPr>
        <xdr:cNvSpPr txBox="1">
          <a:spLocks noChangeArrowheads="1"/>
        </xdr:cNvSpPr>
      </xdr:nvSpPr>
      <xdr:spPr bwMode="auto">
        <a:xfrm>
          <a:off x="0" y="1047750"/>
          <a:ext cx="1238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7</xdr:row>
      <xdr:rowOff>0</xdr:rowOff>
    </xdr:from>
    <xdr:to>
      <xdr:col>0</xdr:col>
      <xdr:colOff>85725</xdr:colOff>
      <xdr:row>8</xdr:row>
      <xdr:rowOff>47625</xdr:rowOff>
    </xdr:to>
    <xdr:sp macro="" textlink="">
      <xdr:nvSpPr>
        <xdr:cNvPr id="141" name="Text Box 141">
          <a:extLst>
            <a:ext uri="{FF2B5EF4-FFF2-40B4-BE49-F238E27FC236}">
              <a16:creationId xmlns:a16="http://schemas.microsoft.com/office/drawing/2014/main" id="{0EAD258A-9654-4E0A-8A4F-B2256EED524A}"/>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7</xdr:row>
      <xdr:rowOff>0</xdr:rowOff>
    </xdr:from>
    <xdr:to>
      <xdr:col>0</xdr:col>
      <xdr:colOff>85725</xdr:colOff>
      <xdr:row>8</xdr:row>
      <xdr:rowOff>47625</xdr:rowOff>
    </xdr:to>
    <xdr:sp macro="" textlink="">
      <xdr:nvSpPr>
        <xdr:cNvPr id="142" name="Text Box 142">
          <a:extLst>
            <a:ext uri="{FF2B5EF4-FFF2-40B4-BE49-F238E27FC236}">
              <a16:creationId xmlns:a16="http://schemas.microsoft.com/office/drawing/2014/main" id="{A93896DB-E32B-4E07-9FAA-C7EE2A0B0E76}"/>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7</xdr:row>
      <xdr:rowOff>0</xdr:rowOff>
    </xdr:from>
    <xdr:to>
      <xdr:col>0</xdr:col>
      <xdr:colOff>85725</xdr:colOff>
      <xdr:row>8</xdr:row>
      <xdr:rowOff>47625</xdr:rowOff>
    </xdr:to>
    <xdr:sp macro="" textlink="">
      <xdr:nvSpPr>
        <xdr:cNvPr id="143" name="Text Box 143">
          <a:extLst>
            <a:ext uri="{FF2B5EF4-FFF2-40B4-BE49-F238E27FC236}">
              <a16:creationId xmlns:a16="http://schemas.microsoft.com/office/drawing/2014/main" id="{5759E24C-F2B4-4E94-BEF1-C1669A8FA0E6}"/>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7</xdr:row>
      <xdr:rowOff>0</xdr:rowOff>
    </xdr:from>
    <xdr:to>
      <xdr:col>0</xdr:col>
      <xdr:colOff>85725</xdr:colOff>
      <xdr:row>8</xdr:row>
      <xdr:rowOff>47625</xdr:rowOff>
    </xdr:to>
    <xdr:sp macro="" textlink="">
      <xdr:nvSpPr>
        <xdr:cNvPr id="144" name="Text Box 144">
          <a:extLst>
            <a:ext uri="{FF2B5EF4-FFF2-40B4-BE49-F238E27FC236}">
              <a16:creationId xmlns:a16="http://schemas.microsoft.com/office/drawing/2014/main" id="{617D3962-35E1-4364-8B3E-1AA62DC0AA3D}"/>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31</xdr:col>
      <xdr:colOff>0</xdr:colOff>
      <xdr:row>21</xdr:row>
      <xdr:rowOff>104775</xdr:rowOff>
    </xdr:from>
    <xdr:to>
      <xdr:col>31</xdr:col>
      <xdr:colOff>123825</xdr:colOff>
      <xdr:row>22</xdr:row>
      <xdr:rowOff>123825</xdr:rowOff>
    </xdr:to>
    <xdr:sp macro="" textlink="">
      <xdr:nvSpPr>
        <xdr:cNvPr id="145" name="Text Box 145">
          <a:extLst>
            <a:ext uri="{FF2B5EF4-FFF2-40B4-BE49-F238E27FC236}">
              <a16:creationId xmlns:a16="http://schemas.microsoft.com/office/drawing/2014/main" id="{5AB4A326-4481-42AF-8FD3-8CBBDF5EB9AE}"/>
            </a:ext>
          </a:extLst>
        </xdr:cNvPr>
        <xdr:cNvSpPr txBox="1">
          <a:spLocks noChangeArrowheads="1"/>
        </xdr:cNvSpPr>
      </xdr:nvSpPr>
      <xdr:spPr bwMode="auto">
        <a:xfrm>
          <a:off x="23221950" y="3133725"/>
          <a:ext cx="123825"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7</xdr:row>
      <xdr:rowOff>0</xdr:rowOff>
    </xdr:from>
    <xdr:to>
      <xdr:col>0</xdr:col>
      <xdr:colOff>85725</xdr:colOff>
      <xdr:row>8</xdr:row>
      <xdr:rowOff>47625</xdr:rowOff>
    </xdr:to>
    <xdr:sp macro="" textlink="">
      <xdr:nvSpPr>
        <xdr:cNvPr id="146" name="Text Box 146">
          <a:extLst>
            <a:ext uri="{FF2B5EF4-FFF2-40B4-BE49-F238E27FC236}">
              <a16:creationId xmlns:a16="http://schemas.microsoft.com/office/drawing/2014/main" id="{E802F897-FD33-4D75-B515-759E3BDC133A}"/>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7</xdr:row>
      <xdr:rowOff>0</xdr:rowOff>
    </xdr:from>
    <xdr:to>
      <xdr:col>0</xdr:col>
      <xdr:colOff>85725</xdr:colOff>
      <xdr:row>8</xdr:row>
      <xdr:rowOff>47625</xdr:rowOff>
    </xdr:to>
    <xdr:sp macro="" textlink="">
      <xdr:nvSpPr>
        <xdr:cNvPr id="147" name="Text Box 147">
          <a:extLst>
            <a:ext uri="{FF2B5EF4-FFF2-40B4-BE49-F238E27FC236}">
              <a16:creationId xmlns:a16="http://schemas.microsoft.com/office/drawing/2014/main" id="{C87C9047-1989-459C-9FFB-7584922961CB}"/>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7</xdr:row>
      <xdr:rowOff>0</xdr:rowOff>
    </xdr:from>
    <xdr:to>
      <xdr:col>0</xdr:col>
      <xdr:colOff>85725</xdr:colOff>
      <xdr:row>8</xdr:row>
      <xdr:rowOff>47625</xdr:rowOff>
    </xdr:to>
    <xdr:sp macro="" textlink="">
      <xdr:nvSpPr>
        <xdr:cNvPr id="148" name="Text Box 148">
          <a:extLst>
            <a:ext uri="{FF2B5EF4-FFF2-40B4-BE49-F238E27FC236}">
              <a16:creationId xmlns:a16="http://schemas.microsoft.com/office/drawing/2014/main" id="{78A04179-2638-4E8B-8B59-E50E0228C3A9}"/>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7</xdr:row>
      <xdr:rowOff>0</xdr:rowOff>
    </xdr:from>
    <xdr:to>
      <xdr:col>0</xdr:col>
      <xdr:colOff>85725</xdr:colOff>
      <xdr:row>8</xdr:row>
      <xdr:rowOff>47625</xdr:rowOff>
    </xdr:to>
    <xdr:sp macro="" textlink="">
      <xdr:nvSpPr>
        <xdr:cNvPr id="149" name="Text Box 149">
          <a:extLst>
            <a:ext uri="{FF2B5EF4-FFF2-40B4-BE49-F238E27FC236}">
              <a16:creationId xmlns:a16="http://schemas.microsoft.com/office/drawing/2014/main" id="{DA0B81FB-44BE-4A0B-8CEC-F8B87A904835}"/>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7</xdr:row>
      <xdr:rowOff>0</xdr:rowOff>
    </xdr:from>
    <xdr:to>
      <xdr:col>0</xdr:col>
      <xdr:colOff>85725</xdr:colOff>
      <xdr:row>8</xdr:row>
      <xdr:rowOff>47625</xdr:rowOff>
    </xdr:to>
    <xdr:sp macro="" textlink="">
      <xdr:nvSpPr>
        <xdr:cNvPr id="150" name="Text Box 151">
          <a:extLst>
            <a:ext uri="{FF2B5EF4-FFF2-40B4-BE49-F238E27FC236}">
              <a16:creationId xmlns:a16="http://schemas.microsoft.com/office/drawing/2014/main" id="{AEE92492-6F35-4A32-BA06-51C33C227B93}"/>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7</xdr:row>
      <xdr:rowOff>0</xdr:rowOff>
    </xdr:from>
    <xdr:to>
      <xdr:col>0</xdr:col>
      <xdr:colOff>85725</xdr:colOff>
      <xdr:row>8</xdr:row>
      <xdr:rowOff>47625</xdr:rowOff>
    </xdr:to>
    <xdr:sp macro="" textlink="">
      <xdr:nvSpPr>
        <xdr:cNvPr id="151" name="Text Box 152">
          <a:extLst>
            <a:ext uri="{FF2B5EF4-FFF2-40B4-BE49-F238E27FC236}">
              <a16:creationId xmlns:a16="http://schemas.microsoft.com/office/drawing/2014/main" id="{5EA5BDD5-0B91-45E0-BCEB-F7AEF8E35D86}"/>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13</xdr:col>
      <xdr:colOff>0</xdr:colOff>
      <xdr:row>20</xdr:row>
      <xdr:rowOff>0</xdr:rowOff>
    </xdr:from>
    <xdr:to>
      <xdr:col>13</xdr:col>
      <xdr:colOff>76200</xdr:colOff>
      <xdr:row>21</xdr:row>
      <xdr:rowOff>47625</xdr:rowOff>
    </xdr:to>
    <xdr:sp macro="" textlink="">
      <xdr:nvSpPr>
        <xdr:cNvPr id="152" name="Text Box 153">
          <a:extLst>
            <a:ext uri="{FF2B5EF4-FFF2-40B4-BE49-F238E27FC236}">
              <a16:creationId xmlns:a16="http://schemas.microsoft.com/office/drawing/2014/main" id="{4BEA6780-B2BF-4C7E-8199-5632231A5700}"/>
            </a:ext>
          </a:extLst>
        </xdr:cNvPr>
        <xdr:cNvSpPr txBox="1">
          <a:spLocks noChangeArrowheads="1"/>
        </xdr:cNvSpPr>
      </xdr:nvSpPr>
      <xdr:spPr bwMode="auto">
        <a:xfrm>
          <a:off x="17221200" y="28765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14</xdr:col>
      <xdr:colOff>0</xdr:colOff>
      <xdr:row>20</xdr:row>
      <xdr:rowOff>0</xdr:rowOff>
    </xdr:from>
    <xdr:ext cx="76200" cy="200025"/>
    <xdr:sp macro="" textlink="">
      <xdr:nvSpPr>
        <xdr:cNvPr id="153" name="Text Box 153">
          <a:extLst>
            <a:ext uri="{FF2B5EF4-FFF2-40B4-BE49-F238E27FC236}">
              <a16:creationId xmlns:a16="http://schemas.microsoft.com/office/drawing/2014/main" id="{E68E097F-ADDB-4B01-A9E8-5DD16CBC58C9}"/>
            </a:ext>
          </a:extLst>
        </xdr:cNvPr>
        <xdr:cNvSpPr txBox="1">
          <a:spLocks noChangeArrowheads="1"/>
        </xdr:cNvSpPr>
      </xdr:nvSpPr>
      <xdr:spPr bwMode="auto">
        <a:xfrm>
          <a:off x="17783175" y="28765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11</xdr:col>
      <xdr:colOff>0</xdr:colOff>
      <xdr:row>20</xdr:row>
      <xdr:rowOff>0</xdr:rowOff>
    </xdr:from>
    <xdr:ext cx="76200" cy="200025"/>
    <xdr:sp macro="" textlink="">
      <xdr:nvSpPr>
        <xdr:cNvPr id="154" name="Text Box 153">
          <a:extLst>
            <a:ext uri="{FF2B5EF4-FFF2-40B4-BE49-F238E27FC236}">
              <a16:creationId xmlns:a16="http://schemas.microsoft.com/office/drawing/2014/main" id="{9C46C6A2-48EA-4C02-8456-C3CD1C8F8704}"/>
            </a:ext>
          </a:extLst>
        </xdr:cNvPr>
        <xdr:cNvSpPr txBox="1">
          <a:spLocks noChangeArrowheads="1"/>
        </xdr:cNvSpPr>
      </xdr:nvSpPr>
      <xdr:spPr bwMode="auto">
        <a:xfrm>
          <a:off x="16116300" y="28765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12</xdr:col>
      <xdr:colOff>0</xdr:colOff>
      <xdr:row>21</xdr:row>
      <xdr:rowOff>0</xdr:rowOff>
    </xdr:from>
    <xdr:ext cx="76200" cy="200025"/>
    <xdr:sp macro="" textlink="">
      <xdr:nvSpPr>
        <xdr:cNvPr id="155" name="Text Box 153">
          <a:extLst>
            <a:ext uri="{FF2B5EF4-FFF2-40B4-BE49-F238E27FC236}">
              <a16:creationId xmlns:a16="http://schemas.microsoft.com/office/drawing/2014/main" id="{C4A541AB-7637-4F95-82F9-4A716A4D4B27}"/>
            </a:ext>
          </a:extLst>
        </xdr:cNvPr>
        <xdr:cNvSpPr txBox="1">
          <a:spLocks noChangeArrowheads="1"/>
        </xdr:cNvSpPr>
      </xdr:nvSpPr>
      <xdr:spPr bwMode="auto">
        <a:xfrm>
          <a:off x="16659225" y="30289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97</xdr:row>
      <xdr:rowOff>0</xdr:rowOff>
    </xdr:from>
    <xdr:ext cx="123825" cy="180975"/>
    <xdr:sp macro="" textlink="">
      <xdr:nvSpPr>
        <xdr:cNvPr id="156" name="Text Box 1">
          <a:extLst>
            <a:ext uri="{FF2B5EF4-FFF2-40B4-BE49-F238E27FC236}">
              <a16:creationId xmlns:a16="http://schemas.microsoft.com/office/drawing/2014/main" id="{181B4104-CD2B-4DED-8534-06256619C1C7}"/>
            </a:ext>
          </a:extLst>
        </xdr:cNvPr>
        <xdr:cNvSpPr txBox="1">
          <a:spLocks noChangeArrowheads="1"/>
        </xdr:cNvSpPr>
      </xdr:nvSpPr>
      <xdr:spPr bwMode="auto">
        <a:xfrm>
          <a:off x="0" y="8743950"/>
          <a:ext cx="1238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97</xdr:row>
      <xdr:rowOff>0</xdr:rowOff>
    </xdr:from>
    <xdr:ext cx="85725" cy="200025"/>
    <xdr:sp macro="" textlink="">
      <xdr:nvSpPr>
        <xdr:cNvPr id="157" name="Text Box 2">
          <a:extLst>
            <a:ext uri="{FF2B5EF4-FFF2-40B4-BE49-F238E27FC236}">
              <a16:creationId xmlns:a16="http://schemas.microsoft.com/office/drawing/2014/main" id="{719059A1-E9E8-4D44-8A8E-7A8D317FF3A5}"/>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97</xdr:row>
      <xdr:rowOff>0</xdr:rowOff>
    </xdr:from>
    <xdr:ext cx="85725" cy="200025"/>
    <xdr:sp macro="" textlink="">
      <xdr:nvSpPr>
        <xdr:cNvPr id="158" name="Text Box 3">
          <a:extLst>
            <a:ext uri="{FF2B5EF4-FFF2-40B4-BE49-F238E27FC236}">
              <a16:creationId xmlns:a16="http://schemas.microsoft.com/office/drawing/2014/main" id="{69DAE317-F156-4E88-997A-70C82A8AFFE5}"/>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97</xdr:row>
      <xdr:rowOff>0</xdr:rowOff>
    </xdr:from>
    <xdr:ext cx="85725" cy="200025"/>
    <xdr:sp macro="" textlink="">
      <xdr:nvSpPr>
        <xdr:cNvPr id="159" name="Text Box 4">
          <a:extLst>
            <a:ext uri="{FF2B5EF4-FFF2-40B4-BE49-F238E27FC236}">
              <a16:creationId xmlns:a16="http://schemas.microsoft.com/office/drawing/2014/main" id="{A009D108-C829-458A-BFF9-EEADD74241B8}"/>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97</xdr:row>
      <xdr:rowOff>0</xdr:rowOff>
    </xdr:from>
    <xdr:ext cx="85725" cy="200025"/>
    <xdr:sp macro="" textlink="">
      <xdr:nvSpPr>
        <xdr:cNvPr id="160" name="Text Box 5">
          <a:extLst>
            <a:ext uri="{FF2B5EF4-FFF2-40B4-BE49-F238E27FC236}">
              <a16:creationId xmlns:a16="http://schemas.microsoft.com/office/drawing/2014/main" id="{CDA228A4-7485-4CBA-B644-3A0FBFB9F81E}"/>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97</xdr:row>
      <xdr:rowOff>0</xdr:rowOff>
    </xdr:from>
    <xdr:ext cx="123825" cy="180975"/>
    <xdr:sp macro="" textlink="">
      <xdr:nvSpPr>
        <xdr:cNvPr id="161" name="Text Box 6">
          <a:extLst>
            <a:ext uri="{FF2B5EF4-FFF2-40B4-BE49-F238E27FC236}">
              <a16:creationId xmlns:a16="http://schemas.microsoft.com/office/drawing/2014/main" id="{FC7D0D42-865E-44C4-B876-980D676210C7}"/>
            </a:ext>
          </a:extLst>
        </xdr:cNvPr>
        <xdr:cNvSpPr txBox="1">
          <a:spLocks noChangeArrowheads="1"/>
        </xdr:cNvSpPr>
      </xdr:nvSpPr>
      <xdr:spPr bwMode="auto">
        <a:xfrm>
          <a:off x="0" y="8743950"/>
          <a:ext cx="1238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97</xdr:row>
      <xdr:rowOff>0</xdr:rowOff>
    </xdr:from>
    <xdr:ext cx="85725" cy="200025"/>
    <xdr:sp macro="" textlink="">
      <xdr:nvSpPr>
        <xdr:cNvPr id="162" name="Text Box 7">
          <a:extLst>
            <a:ext uri="{FF2B5EF4-FFF2-40B4-BE49-F238E27FC236}">
              <a16:creationId xmlns:a16="http://schemas.microsoft.com/office/drawing/2014/main" id="{651B5728-04A6-4372-828A-F1E683A7C73C}"/>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97</xdr:row>
      <xdr:rowOff>0</xdr:rowOff>
    </xdr:from>
    <xdr:ext cx="85725" cy="200025"/>
    <xdr:sp macro="" textlink="">
      <xdr:nvSpPr>
        <xdr:cNvPr id="163" name="Text Box 8">
          <a:extLst>
            <a:ext uri="{FF2B5EF4-FFF2-40B4-BE49-F238E27FC236}">
              <a16:creationId xmlns:a16="http://schemas.microsoft.com/office/drawing/2014/main" id="{46C30165-6AD5-4DB9-9999-C362C43A736A}"/>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97</xdr:row>
      <xdr:rowOff>0</xdr:rowOff>
    </xdr:from>
    <xdr:ext cx="85725" cy="200025"/>
    <xdr:sp macro="" textlink="">
      <xdr:nvSpPr>
        <xdr:cNvPr id="164" name="Text Box 9">
          <a:extLst>
            <a:ext uri="{FF2B5EF4-FFF2-40B4-BE49-F238E27FC236}">
              <a16:creationId xmlns:a16="http://schemas.microsoft.com/office/drawing/2014/main" id="{4751F86A-F5C8-4751-8B83-01E60770D9ED}"/>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97</xdr:row>
      <xdr:rowOff>0</xdr:rowOff>
    </xdr:from>
    <xdr:ext cx="85725" cy="200025"/>
    <xdr:sp macro="" textlink="">
      <xdr:nvSpPr>
        <xdr:cNvPr id="165" name="Text Box 10">
          <a:extLst>
            <a:ext uri="{FF2B5EF4-FFF2-40B4-BE49-F238E27FC236}">
              <a16:creationId xmlns:a16="http://schemas.microsoft.com/office/drawing/2014/main" id="{D31BEDFA-EFD5-42CF-8F9B-6D137C625EBF}"/>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97</xdr:row>
      <xdr:rowOff>0</xdr:rowOff>
    </xdr:from>
    <xdr:ext cx="123825" cy="180975"/>
    <xdr:sp macro="" textlink="">
      <xdr:nvSpPr>
        <xdr:cNvPr id="166" name="Text Box 11">
          <a:extLst>
            <a:ext uri="{FF2B5EF4-FFF2-40B4-BE49-F238E27FC236}">
              <a16:creationId xmlns:a16="http://schemas.microsoft.com/office/drawing/2014/main" id="{E473A765-DBAE-4613-AF72-85353A3868A3}"/>
            </a:ext>
          </a:extLst>
        </xdr:cNvPr>
        <xdr:cNvSpPr txBox="1">
          <a:spLocks noChangeArrowheads="1"/>
        </xdr:cNvSpPr>
      </xdr:nvSpPr>
      <xdr:spPr bwMode="auto">
        <a:xfrm>
          <a:off x="0" y="8743950"/>
          <a:ext cx="1238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97</xdr:row>
      <xdr:rowOff>0</xdr:rowOff>
    </xdr:from>
    <xdr:ext cx="85725" cy="200025"/>
    <xdr:sp macro="" textlink="">
      <xdr:nvSpPr>
        <xdr:cNvPr id="167" name="Text Box 12">
          <a:extLst>
            <a:ext uri="{FF2B5EF4-FFF2-40B4-BE49-F238E27FC236}">
              <a16:creationId xmlns:a16="http://schemas.microsoft.com/office/drawing/2014/main" id="{A0A178E2-4530-401D-A3F4-0627D64F0899}"/>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97</xdr:row>
      <xdr:rowOff>0</xdr:rowOff>
    </xdr:from>
    <xdr:ext cx="85725" cy="200025"/>
    <xdr:sp macro="" textlink="">
      <xdr:nvSpPr>
        <xdr:cNvPr id="168" name="Text Box 13">
          <a:extLst>
            <a:ext uri="{FF2B5EF4-FFF2-40B4-BE49-F238E27FC236}">
              <a16:creationId xmlns:a16="http://schemas.microsoft.com/office/drawing/2014/main" id="{7D3DD811-330F-4A80-8B93-F647D44A3074}"/>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97</xdr:row>
      <xdr:rowOff>0</xdr:rowOff>
    </xdr:from>
    <xdr:ext cx="85725" cy="200025"/>
    <xdr:sp macro="" textlink="">
      <xdr:nvSpPr>
        <xdr:cNvPr id="169" name="Text Box 14">
          <a:extLst>
            <a:ext uri="{FF2B5EF4-FFF2-40B4-BE49-F238E27FC236}">
              <a16:creationId xmlns:a16="http://schemas.microsoft.com/office/drawing/2014/main" id="{9A923307-BE9C-4DD8-AE18-F9ACCFA50B9C}"/>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97</xdr:row>
      <xdr:rowOff>0</xdr:rowOff>
    </xdr:from>
    <xdr:ext cx="85725" cy="200025"/>
    <xdr:sp macro="" textlink="">
      <xdr:nvSpPr>
        <xdr:cNvPr id="170" name="Text Box 15">
          <a:extLst>
            <a:ext uri="{FF2B5EF4-FFF2-40B4-BE49-F238E27FC236}">
              <a16:creationId xmlns:a16="http://schemas.microsoft.com/office/drawing/2014/main" id="{94F7BEC8-BD7D-4C6B-91E9-5DB9875E45AD}"/>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97</xdr:row>
      <xdr:rowOff>0</xdr:rowOff>
    </xdr:from>
    <xdr:ext cx="123825" cy="180975"/>
    <xdr:sp macro="" textlink="">
      <xdr:nvSpPr>
        <xdr:cNvPr id="171" name="Text Box 16">
          <a:extLst>
            <a:ext uri="{FF2B5EF4-FFF2-40B4-BE49-F238E27FC236}">
              <a16:creationId xmlns:a16="http://schemas.microsoft.com/office/drawing/2014/main" id="{4827F39B-57C3-485E-A7C0-0E92D57FE946}"/>
            </a:ext>
          </a:extLst>
        </xdr:cNvPr>
        <xdr:cNvSpPr txBox="1">
          <a:spLocks noChangeArrowheads="1"/>
        </xdr:cNvSpPr>
      </xdr:nvSpPr>
      <xdr:spPr bwMode="auto">
        <a:xfrm>
          <a:off x="0" y="8743950"/>
          <a:ext cx="1238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97</xdr:row>
      <xdr:rowOff>0</xdr:rowOff>
    </xdr:from>
    <xdr:ext cx="85725" cy="200025"/>
    <xdr:sp macro="" textlink="">
      <xdr:nvSpPr>
        <xdr:cNvPr id="172" name="Text Box 17">
          <a:extLst>
            <a:ext uri="{FF2B5EF4-FFF2-40B4-BE49-F238E27FC236}">
              <a16:creationId xmlns:a16="http://schemas.microsoft.com/office/drawing/2014/main" id="{0213490A-9BFA-431C-87DE-C82F07DC8E10}"/>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97</xdr:row>
      <xdr:rowOff>0</xdr:rowOff>
    </xdr:from>
    <xdr:ext cx="85725" cy="200025"/>
    <xdr:sp macro="" textlink="">
      <xdr:nvSpPr>
        <xdr:cNvPr id="173" name="Text Box 18">
          <a:extLst>
            <a:ext uri="{FF2B5EF4-FFF2-40B4-BE49-F238E27FC236}">
              <a16:creationId xmlns:a16="http://schemas.microsoft.com/office/drawing/2014/main" id="{65EE8E9E-813C-4446-A2BE-FAC5C680C5A6}"/>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97</xdr:row>
      <xdr:rowOff>0</xdr:rowOff>
    </xdr:from>
    <xdr:ext cx="85725" cy="200025"/>
    <xdr:sp macro="" textlink="">
      <xdr:nvSpPr>
        <xdr:cNvPr id="174" name="Text Box 19">
          <a:extLst>
            <a:ext uri="{FF2B5EF4-FFF2-40B4-BE49-F238E27FC236}">
              <a16:creationId xmlns:a16="http://schemas.microsoft.com/office/drawing/2014/main" id="{45C0CF63-229E-41AF-ACEF-D3550F44D024}"/>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97</xdr:row>
      <xdr:rowOff>0</xdr:rowOff>
    </xdr:from>
    <xdr:ext cx="85725" cy="200025"/>
    <xdr:sp macro="" textlink="">
      <xdr:nvSpPr>
        <xdr:cNvPr id="175" name="Text Box 20">
          <a:extLst>
            <a:ext uri="{FF2B5EF4-FFF2-40B4-BE49-F238E27FC236}">
              <a16:creationId xmlns:a16="http://schemas.microsoft.com/office/drawing/2014/main" id="{44A1EC22-8469-4092-9907-2B07974A1577}"/>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97</xdr:row>
      <xdr:rowOff>0</xdr:rowOff>
    </xdr:from>
    <xdr:ext cx="123825" cy="180975"/>
    <xdr:sp macro="" textlink="">
      <xdr:nvSpPr>
        <xdr:cNvPr id="176" name="Text Box 21">
          <a:extLst>
            <a:ext uri="{FF2B5EF4-FFF2-40B4-BE49-F238E27FC236}">
              <a16:creationId xmlns:a16="http://schemas.microsoft.com/office/drawing/2014/main" id="{067652D2-64E7-4DDE-85CD-86E16F8A0EC9}"/>
            </a:ext>
          </a:extLst>
        </xdr:cNvPr>
        <xdr:cNvSpPr txBox="1">
          <a:spLocks noChangeArrowheads="1"/>
        </xdr:cNvSpPr>
      </xdr:nvSpPr>
      <xdr:spPr bwMode="auto">
        <a:xfrm>
          <a:off x="0" y="8743950"/>
          <a:ext cx="1238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97</xdr:row>
      <xdr:rowOff>0</xdr:rowOff>
    </xdr:from>
    <xdr:ext cx="85725" cy="200025"/>
    <xdr:sp macro="" textlink="">
      <xdr:nvSpPr>
        <xdr:cNvPr id="177" name="Text Box 22">
          <a:extLst>
            <a:ext uri="{FF2B5EF4-FFF2-40B4-BE49-F238E27FC236}">
              <a16:creationId xmlns:a16="http://schemas.microsoft.com/office/drawing/2014/main" id="{4201C881-94DA-4B0A-9781-3809A93073B5}"/>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97</xdr:row>
      <xdr:rowOff>0</xdr:rowOff>
    </xdr:from>
    <xdr:ext cx="85725" cy="200025"/>
    <xdr:sp macro="" textlink="">
      <xdr:nvSpPr>
        <xdr:cNvPr id="178" name="Text Box 23">
          <a:extLst>
            <a:ext uri="{FF2B5EF4-FFF2-40B4-BE49-F238E27FC236}">
              <a16:creationId xmlns:a16="http://schemas.microsoft.com/office/drawing/2014/main" id="{26034287-A888-46A7-AB6E-EA8158721694}"/>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97</xdr:row>
      <xdr:rowOff>0</xdr:rowOff>
    </xdr:from>
    <xdr:ext cx="85725" cy="200025"/>
    <xdr:sp macro="" textlink="">
      <xdr:nvSpPr>
        <xdr:cNvPr id="179" name="Text Box 24">
          <a:extLst>
            <a:ext uri="{FF2B5EF4-FFF2-40B4-BE49-F238E27FC236}">
              <a16:creationId xmlns:a16="http://schemas.microsoft.com/office/drawing/2014/main" id="{28C51A74-4F2F-4117-A04C-F810B864B1A2}"/>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97</xdr:row>
      <xdr:rowOff>0</xdr:rowOff>
    </xdr:from>
    <xdr:ext cx="85725" cy="200025"/>
    <xdr:sp macro="" textlink="">
      <xdr:nvSpPr>
        <xdr:cNvPr id="180" name="Text Box 25">
          <a:extLst>
            <a:ext uri="{FF2B5EF4-FFF2-40B4-BE49-F238E27FC236}">
              <a16:creationId xmlns:a16="http://schemas.microsoft.com/office/drawing/2014/main" id="{06D66436-C984-44EB-86F4-EE37F3E7C036}"/>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97</xdr:row>
      <xdr:rowOff>0</xdr:rowOff>
    </xdr:from>
    <xdr:ext cx="123825" cy="180975"/>
    <xdr:sp macro="" textlink="">
      <xdr:nvSpPr>
        <xdr:cNvPr id="181" name="Text Box 26">
          <a:extLst>
            <a:ext uri="{FF2B5EF4-FFF2-40B4-BE49-F238E27FC236}">
              <a16:creationId xmlns:a16="http://schemas.microsoft.com/office/drawing/2014/main" id="{6CA15980-80EC-43EB-B357-1368243F01DE}"/>
            </a:ext>
          </a:extLst>
        </xdr:cNvPr>
        <xdr:cNvSpPr txBox="1">
          <a:spLocks noChangeArrowheads="1"/>
        </xdr:cNvSpPr>
      </xdr:nvSpPr>
      <xdr:spPr bwMode="auto">
        <a:xfrm>
          <a:off x="0" y="8743950"/>
          <a:ext cx="1238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97</xdr:row>
      <xdr:rowOff>0</xdr:rowOff>
    </xdr:from>
    <xdr:ext cx="85725" cy="200025"/>
    <xdr:sp macro="" textlink="">
      <xdr:nvSpPr>
        <xdr:cNvPr id="182" name="Text Box 27">
          <a:extLst>
            <a:ext uri="{FF2B5EF4-FFF2-40B4-BE49-F238E27FC236}">
              <a16:creationId xmlns:a16="http://schemas.microsoft.com/office/drawing/2014/main" id="{8F2BB285-88DA-40B9-A653-4E4F53BC8859}"/>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97</xdr:row>
      <xdr:rowOff>0</xdr:rowOff>
    </xdr:from>
    <xdr:ext cx="85725" cy="200025"/>
    <xdr:sp macro="" textlink="">
      <xdr:nvSpPr>
        <xdr:cNvPr id="183" name="Text Box 28">
          <a:extLst>
            <a:ext uri="{FF2B5EF4-FFF2-40B4-BE49-F238E27FC236}">
              <a16:creationId xmlns:a16="http://schemas.microsoft.com/office/drawing/2014/main" id="{6AC89402-490C-495F-8D66-CFCC29AD7B9E}"/>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97</xdr:row>
      <xdr:rowOff>0</xdr:rowOff>
    </xdr:from>
    <xdr:ext cx="85725" cy="200025"/>
    <xdr:sp macro="" textlink="">
      <xdr:nvSpPr>
        <xdr:cNvPr id="184" name="Text Box 29">
          <a:extLst>
            <a:ext uri="{FF2B5EF4-FFF2-40B4-BE49-F238E27FC236}">
              <a16:creationId xmlns:a16="http://schemas.microsoft.com/office/drawing/2014/main" id="{86565505-A7A2-4681-9600-92012D615BFA}"/>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97</xdr:row>
      <xdr:rowOff>0</xdr:rowOff>
    </xdr:from>
    <xdr:ext cx="85725" cy="200025"/>
    <xdr:sp macro="" textlink="">
      <xdr:nvSpPr>
        <xdr:cNvPr id="185" name="Text Box 30">
          <a:extLst>
            <a:ext uri="{FF2B5EF4-FFF2-40B4-BE49-F238E27FC236}">
              <a16:creationId xmlns:a16="http://schemas.microsoft.com/office/drawing/2014/main" id="{A130E741-9D2F-4ABC-881B-B5C239539038}"/>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97</xdr:row>
      <xdr:rowOff>0</xdr:rowOff>
    </xdr:from>
    <xdr:ext cx="123825" cy="180975"/>
    <xdr:sp macro="" textlink="">
      <xdr:nvSpPr>
        <xdr:cNvPr id="186" name="Text Box 31">
          <a:extLst>
            <a:ext uri="{FF2B5EF4-FFF2-40B4-BE49-F238E27FC236}">
              <a16:creationId xmlns:a16="http://schemas.microsoft.com/office/drawing/2014/main" id="{55D8AF87-CDD5-43FB-AE4C-E2CD17F8E584}"/>
            </a:ext>
          </a:extLst>
        </xdr:cNvPr>
        <xdr:cNvSpPr txBox="1">
          <a:spLocks noChangeArrowheads="1"/>
        </xdr:cNvSpPr>
      </xdr:nvSpPr>
      <xdr:spPr bwMode="auto">
        <a:xfrm>
          <a:off x="0" y="8743950"/>
          <a:ext cx="1238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97</xdr:row>
      <xdr:rowOff>0</xdr:rowOff>
    </xdr:from>
    <xdr:ext cx="85725" cy="200025"/>
    <xdr:sp macro="" textlink="">
      <xdr:nvSpPr>
        <xdr:cNvPr id="187" name="Text Box 32">
          <a:extLst>
            <a:ext uri="{FF2B5EF4-FFF2-40B4-BE49-F238E27FC236}">
              <a16:creationId xmlns:a16="http://schemas.microsoft.com/office/drawing/2014/main" id="{2E0FE34B-A8DE-4FD9-9443-597A28CC5EB2}"/>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97</xdr:row>
      <xdr:rowOff>0</xdr:rowOff>
    </xdr:from>
    <xdr:ext cx="85725" cy="200025"/>
    <xdr:sp macro="" textlink="">
      <xdr:nvSpPr>
        <xdr:cNvPr id="188" name="Text Box 33">
          <a:extLst>
            <a:ext uri="{FF2B5EF4-FFF2-40B4-BE49-F238E27FC236}">
              <a16:creationId xmlns:a16="http://schemas.microsoft.com/office/drawing/2014/main" id="{36EB475D-BB09-41B0-BB0C-9E80C8EC205A}"/>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97</xdr:row>
      <xdr:rowOff>0</xdr:rowOff>
    </xdr:from>
    <xdr:ext cx="85725" cy="200025"/>
    <xdr:sp macro="" textlink="">
      <xdr:nvSpPr>
        <xdr:cNvPr id="189" name="Text Box 34">
          <a:extLst>
            <a:ext uri="{FF2B5EF4-FFF2-40B4-BE49-F238E27FC236}">
              <a16:creationId xmlns:a16="http://schemas.microsoft.com/office/drawing/2014/main" id="{61C827F2-3CD5-4E03-8498-BB207EBE9910}"/>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97</xdr:row>
      <xdr:rowOff>0</xdr:rowOff>
    </xdr:from>
    <xdr:ext cx="85725" cy="200025"/>
    <xdr:sp macro="" textlink="">
      <xdr:nvSpPr>
        <xdr:cNvPr id="190" name="Text Box 35">
          <a:extLst>
            <a:ext uri="{FF2B5EF4-FFF2-40B4-BE49-F238E27FC236}">
              <a16:creationId xmlns:a16="http://schemas.microsoft.com/office/drawing/2014/main" id="{56801BD9-6907-4D44-841C-3B18458B7011}"/>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97</xdr:row>
      <xdr:rowOff>0</xdr:rowOff>
    </xdr:from>
    <xdr:ext cx="123825" cy="180975"/>
    <xdr:sp macro="" textlink="">
      <xdr:nvSpPr>
        <xdr:cNvPr id="191" name="Text Box 36">
          <a:extLst>
            <a:ext uri="{FF2B5EF4-FFF2-40B4-BE49-F238E27FC236}">
              <a16:creationId xmlns:a16="http://schemas.microsoft.com/office/drawing/2014/main" id="{D7018378-E919-4AF0-95AD-140710874CC1}"/>
            </a:ext>
          </a:extLst>
        </xdr:cNvPr>
        <xdr:cNvSpPr txBox="1">
          <a:spLocks noChangeArrowheads="1"/>
        </xdr:cNvSpPr>
      </xdr:nvSpPr>
      <xdr:spPr bwMode="auto">
        <a:xfrm>
          <a:off x="0" y="8743950"/>
          <a:ext cx="1238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97</xdr:row>
      <xdr:rowOff>0</xdr:rowOff>
    </xdr:from>
    <xdr:ext cx="85725" cy="200025"/>
    <xdr:sp macro="" textlink="">
      <xdr:nvSpPr>
        <xdr:cNvPr id="192" name="Text Box 37">
          <a:extLst>
            <a:ext uri="{FF2B5EF4-FFF2-40B4-BE49-F238E27FC236}">
              <a16:creationId xmlns:a16="http://schemas.microsoft.com/office/drawing/2014/main" id="{EA5DF01F-2A0C-4DD8-A633-6D5BCF19809E}"/>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97</xdr:row>
      <xdr:rowOff>0</xdr:rowOff>
    </xdr:from>
    <xdr:ext cx="85725" cy="200025"/>
    <xdr:sp macro="" textlink="">
      <xdr:nvSpPr>
        <xdr:cNvPr id="193" name="Text Box 38">
          <a:extLst>
            <a:ext uri="{FF2B5EF4-FFF2-40B4-BE49-F238E27FC236}">
              <a16:creationId xmlns:a16="http://schemas.microsoft.com/office/drawing/2014/main" id="{9A6ACBD6-F7FD-48E2-92E8-5CF7CC040279}"/>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97</xdr:row>
      <xdr:rowOff>0</xdr:rowOff>
    </xdr:from>
    <xdr:ext cx="85725" cy="200025"/>
    <xdr:sp macro="" textlink="">
      <xdr:nvSpPr>
        <xdr:cNvPr id="194" name="Text Box 39">
          <a:extLst>
            <a:ext uri="{FF2B5EF4-FFF2-40B4-BE49-F238E27FC236}">
              <a16:creationId xmlns:a16="http://schemas.microsoft.com/office/drawing/2014/main" id="{87CF9887-2152-4F3D-A7A9-76EDE06AB437}"/>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97</xdr:row>
      <xdr:rowOff>0</xdr:rowOff>
    </xdr:from>
    <xdr:ext cx="85725" cy="200025"/>
    <xdr:sp macro="" textlink="">
      <xdr:nvSpPr>
        <xdr:cNvPr id="195" name="Text Box 40">
          <a:extLst>
            <a:ext uri="{FF2B5EF4-FFF2-40B4-BE49-F238E27FC236}">
              <a16:creationId xmlns:a16="http://schemas.microsoft.com/office/drawing/2014/main" id="{F6E8CEBA-137C-408A-9FA1-22730FBAF49F}"/>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97</xdr:row>
      <xdr:rowOff>0</xdr:rowOff>
    </xdr:from>
    <xdr:ext cx="123825" cy="180975"/>
    <xdr:sp macro="" textlink="">
      <xdr:nvSpPr>
        <xdr:cNvPr id="196" name="Text Box 41">
          <a:extLst>
            <a:ext uri="{FF2B5EF4-FFF2-40B4-BE49-F238E27FC236}">
              <a16:creationId xmlns:a16="http://schemas.microsoft.com/office/drawing/2014/main" id="{6D4CF6F9-5944-4392-8A73-908887F414AF}"/>
            </a:ext>
          </a:extLst>
        </xdr:cNvPr>
        <xdr:cNvSpPr txBox="1">
          <a:spLocks noChangeArrowheads="1"/>
        </xdr:cNvSpPr>
      </xdr:nvSpPr>
      <xdr:spPr bwMode="auto">
        <a:xfrm>
          <a:off x="0" y="8743950"/>
          <a:ext cx="1238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97</xdr:row>
      <xdr:rowOff>0</xdr:rowOff>
    </xdr:from>
    <xdr:ext cx="85725" cy="200025"/>
    <xdr:sp macro="" textlink="">
      <xdr:nvSpPr>
        <xdr:cNvPr id="197" name="Text Box 42">
          <a:extLst>
            <a:ext uri="{FF2B5EF4-FFF2-40B4-BE49-F238E27FC236}">
              <a16:creationId xmlns:a16="http://schemas.microsoft.com/office/drawing/2014/main" id="{4C7D8780-73C7-4435-B081-37C1516333B8}"/>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97</xdr:row>
      <xdr:rowOff>0</xdr:rowOff>
    </xdr:from>
    <xdr:ext cx="85725" cy="200025"/>
    <xdr:sp macro="" textlink="">
      <xdr:nvSpPr>
        <xdr:cNvPr id="198" name="Text Box 43">
          <a:extLst>
            <a:ext uri="{FF2B5EF4-FFF2-40B4-BE49-F238E27FC236}">
              <a16:creationId xmlns:a16="http://schemas.microsoft.com/office/drawing/2014/main" id="{C1ACC2AC-6C6F-4C83-9F43-E39533DBFD69}"/>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97</xdr:row>
      <xdr:rowOff>0</xdr:rowOff>
    </xdr:from>
    <xdr:ext cx="85725" cy="200025"/>
    <xdr:sp macro="" textlink="">
      <xdr:nvSpPr>
        <xdr:cNvPr id="199" name="Text Box 44">
          <a:extLst>
            <a:ext uri="{FF2B5EF4-FFF2-40B4-BE49-F238E27FC236}">
              <a16:creationId xmlns:a16="http://schemas.microsoft.com/office/drawing/2014/main" id="{6ED7CAD2-4A7E-4EA0-9AE2-45C17BBB365E}"/>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97</xdr:row>
      <xdr:rowOff>0</xdr:rowOff>
    </xdr:from>
    <xdr:ext cx="85725" cy="200025"/>
    <xdr:sp macro="" textlink="">
      <xdr:nvSpPr>
        <xdr:cNvPr id="200" name="Text Box 45">
          <a:extLst>
            <a:ext uri="{FF2B5EF4-FFF2-40B4-BE49-F238E27FC236}">
              <a16:creationId xmlns:a16="http://schemas.microsoft.com/office/drawing/2014/main" id="{F5946D24-6F15-466F-959B-E3EF2B8FFE95}"/>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97</xdr:row>
      <xdr:rowOff>0</xdr:rowOff>
    </xdr:from>
    <xdr:ext cx="123825" cy="180975"/>
    <xdr:sp macro="" textlink="">
      <xdr:nvSpPr>
        <xdr:cNvPr id="201" name="Text Box 46">
          <a:extLst>
            <a:ext uri="{FF2B5EF4-FFF2-40B4-BE49-F238E27FC236}">
              <a16:creationId xmlns:a16="http://schemas.microsoft.com/office/drawing/2014/main" id="{3FF2FAA5-A469-46DA-82FD-557524646230}"/>
            </a:ext>
          </a:extLst>
        </xdr:cNvPr>
        <xdr:cNvSpPr txBox="1">
          <a:spLocks noChangeArrowheads="1"/>
        </xdr:cNvSpPr>
      </xdr:nvSpPr>
      <xdr:spPr bwMode="auto">
        <a:xfrm>
          <a:off x="0" y="8743950"/>
          <a:ext cx="1238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97</xdr:row>
      <xdr:rowOff>0</xdr:rowOff>
    </xdr:from>
    <xdr:ext cx="85725" cy="200025"/>
    <xdr:sp macro="" textlink="">
      <xdr:nvSpPr>
        <xdr:cNvPr id="202" name="Text Box 47">
          <a:extLst>
            <a:ext uri="{FF2B5EF4-FFF2-40B4-BE49-F238E27FC236}">
              <a16:creationId xmlns:a16="http://schemas.microsoft.com/office/drawing/2014/main" id="{E29631D0-B539-4E05-8932-5D3D0CB06D7F}"/>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97</xdr:row>
      <xdr:rowOff>0</xdr:rowOff>
    </xdr:from>
    <xdr:ext cx="85725" cy="200025"/>
    <xdr:sp macro="" textlink="">
      <xdr:nvSpPr>
        <xdr:cNvPr id="203" name="Text Box 48">
          <a:extLst>
            <a:ext uri="{FF2B5EF4-FFF2-40B4-BE49-F238E27FC236}">
              <a16:creationId xmlns:a16="http://schemas.microsoft.com/office/drawing/2014/main" id="{DF29DB0A-20D8-4C1A-A07A-ABCD2C9DC882}"/>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97</xdr:row>
      <xdr:rowOff>0</xdr:rowOff>
    </xdr:from>
    <xdr:ext cx="85725" cy="200025"/>
    <xdr:sp macro="" textlink="">
      <xdr:nvSpPr>
        <xdr:cNvPr id="204" name="Text Box 49">
          <a:extLst>
            <a:ext uri="{FF2B5EF4-FFF2-40B4-BE49-F238E27FC236}">
              <a16:creationId xmlns:a16="http://schemas.microsoft.com/office/drawing/2014/main" id="{25E88BC0-4553-4DAD-ADF7-4D2F20BE19ED}"/>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97</xdr:row>
      <xdr:rowOff>0</xdr:rowOff>
    </xdr:from>
    <xdr:ext cx="85725" cy="200025"/>
    <xdr:sp macro="" textlink="">
      <xdr:nvSpPr>
        <xdr:cNvPr id="205" name="Text Box 50">
          <a:extLst>
            <a:ext uri="{FF2B5EF4-FFF2-40B4-BE49-F238E27FC236}">
              <a16:creationId xmlns:a16="http://schemas.microsoft.com/office/drawing/2014/main" id="{9D8913DB-EB04-44CF-94E3-232663B3E9D8}"/>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97</xdr:row>
      <xdr:rowOff>0</xdr:rowOff>
    </xdr:from>
    <xdr:ext cx="123825" cy="180975"/>
    <xdr:sp macro="" textlink="">
      <xdr:nvSpPr>
        <xdr:cNvPr id="206" name="Text Box 51">
          <a:extLst>
            <a:ext uri="{FF2B5EF4-FFF2-40B4-BE49-F238E27FC236}">
              <a16:creationId xmlns:a16="http://schemas.microsoft.com/office/drawing/2014/main" id="{DC94FAF0-5091-4838-80C2-4118BABA39CD}"/>
            </a:ext>
          </a:extLst>
        </xdr:cNvPr>
        <xdr:cNvSpPr txBox="1">
          <a:spLocks noChangeArrowheads="1"/>
        </xdr:cNvSpPr>
      </xdr:nvSpPr>
      <xdr:spPr bwMode="auto">
        <a:xfrm>
          <a:off x="0" y="8743950"/>
          <a:ext cx="1238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97</xdr:row>
      <xdr:rowOff>0</xdr:rowOff>
    </xdr:from>
    <xdr:ext cx="85725" cy="200025"/>
    <xdr:sp macro="" textlink="">
      <xdr:nvSpPr>
        <xdr:cNvPr id="207" name="Text Box 52">
          <a:extLst>
            <a:ext uri="{FF2B5EF4-FFF2-40B4-BE49-F238E27FC236}">
              <a16:creationId xmlns:a16="http://schemas.microsoft.com/office/drawing/2014/main" id="{D63417DF-DDB7-45B3-9E6E-F75966298BA2}"/>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97</xdr:row>
      <xdr:rowOff>0</xdr:rowOff>
    </xdr:from>
    <xdr:ext cx="85725" cy="200025"/>
    <xdr:sp macro="" textlink="">
      <xdr:nvSpPr>
        <xdr:cNvPr id="208" name="Text Box 53">
          <a:extLst>
            <a:ext uri="{FF2B5EF4-FFF2-40B4-BE49-F238E27FC236}">
              <a16:creationId xmlns:a16="http://schemas.microsoft.com/office/drawing/2014/main" id="{33A089BC-B5D0-473B-99DE-3A07D100942F}"/>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97</xdr:row>
      <xdr:rowOff>0</xdr:rowOff>
    </xdr:from>
    <xdr:ext cx="85725" cy="200025"/>
    <xdr:sp macro="" textlink="">
      <xdr:nvSpPr>
        <xdr:cNvPr id="209" name="Text Box 54">
          <a:extLst>
            <a:ext uri="{FF2B5EF4-FFF2-40B4-BE49-F238E27FC236}">
              <a16:creationId xmlns:a16="http://schemas.microsoft.com/office/drawing/2014/main" id="{8A88B9F0-8B26-47DB-9406-B7F2349883D3}"/>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97</xdr:row>
      <xdr:rowOff>0</xdr:rowOff>
    </xdr:from>
    <xdr:ext cx="85725" cy="200025"/>
    <xdr:sp macro="" textlink="">
      <xdr:nvSpPr>
        <xdr:cNvPr id="210" name="Text Box 55">
          <a:extLst>
            <a:ext uri="{FF2B5EF4-FFF2-40B4-BE49-F238E27FC236}">
              <a16:creationId xmlns:a16="http://schemas.microsoft.com/office/drawing/2014/main" id="{450F3C86-7273-4824-96CD-4A532061A1DD}"/>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97</xdr:row>
      <xdr:rowOff>0</xdr:rowOff>
    </xdr:from>
    <xdr:ext cx="123825" cy="180975"/>
    <xdr:sp macro="" textlink="">
      <xdr:nvSpPr>
        <xdr:cNvPr id="211" name="Text Box 56">
          <a:extLst>
            <a:ext uri="{FF2B5EF4-FFF2-40B4-BE49-F238E27FC236}">
              <a16:creationId xmlns:a16="http://schemas.microsoft.com/office/drawing/2014/main" id="{55AB7D78-300C-4BDC-91C4-11BEE09D6DB5}"/>
            </a:ext>
          </a:extLst>
        </xdr:cNvPr>
        <xdr:cNvSpPr txBox="1">
          <a:spLocks noChangeArrowheads="1"/>
        </xdr:cNvSpPr>
      </xdr:nvSpPr>
      <xdr:spPr bwMode="auto">
        <a:xfrm>
          <a:off x="0" y="8743950"/>
          <a:ext cx="1238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97</xdr:row>
      <xdr:rowOff>0</xdr:rowOff>
    </xdr:from>
    <xdr:ext cx="85725" cy="200025"/>
    <xdr:sp macro="" textlink="">
      <xdr:nvSpPr>
        <xdr:cNvPr id="212" name="Text Box 57">
          <a:extLst>
            <a:ext uri="{FF2B5EF4-FFF2-40B4-BE49-F238E27FC236}">
              <a16:creationId xmlns:a16="http://schemas.microsoft.com/office/drawing/2014/main" id="{BB29DF4C-08A4-4C56-99A9-4AB40DC7F38B}"/>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97</xdr:row>
      <xdr:rowOff>0</xdr:rowOff>
    </xdr:from>
    <xdr:ext cx="85725" cy="200025"/>
    <xdr:sp macro="" textlink="">
      <xdr:nvSpPr>
        <xdr:cNvPr id="213" name="Text Box 58">
          <a:extLst>
            <a:ext uri="{FF2B5EF4-FFF2-40B4-BE49-F238E27FC236}">
              <a16:creationId xmlns:a16="http://schemas.microsoft.com/office/drawing/2014/main" id="{94CF8961-AFFA-478C-A6A7-36D9B8785B97}"/>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97</xdr:row>
      <xdr:rowOff>0</xdr:rowOff>
    </xdr:from>
    <xdr:ext cx="85725" cy="200025"/>
    <xdr:sp macro="" textlink="">
      <xdr:nvSpPr>
        <xdr:cNvPr id="214" name="Text Box 59">
          <a:extLst>
            <a:ext uri="{FF2B5EF4-FFF2-40B4-BE49-F238E27FC236}">
              <a16:creationId xmlns:a16="http://schemas.microsoft.com/office/drawing/2014/main" id="{621CE3C8-918B-4F87-A567-AC29DD016CF0}"/>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97</xdr:row>
      <xdr:rowOff>0</xdr:rowOff>
    </xdr:from>
    <xdr:ext cx="85725" cy="200025"/>
    <xdr:sp macro="" textlink="">
      <xdr:nvSpPr>
        <xdr:cNvPr id="215" name="Text Box 60">
          <a:extLst>
            <a:ext uri="{FF2B5EF4-FFF2-40B4-BE49-F238E27FC236}">
              <a16:creationId xmlns:a16="http://schemas.microsoft.com/office/drawing/2014/main" id="{BAA303E2-BB71-4402-8B75-D473AEC26B87}"/>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97</xdr:row>
      <xdr:rowOff>0</xdr:rowOff>
    </xdr:from>
    <xdr:ext cx="123825" cy="180975"/>
    <xdr:sp macro="" textlink="">
      <xdr:nvSpPr>
        <xdr:cNvPr id="216" name="Text Box 61">
          <a:extLst>
            <a:ext uri="{FF2B5EF4-FFF2-40B4-BE49-F238E27FC236}">
              <a16:creationId xmlns:a16="http://schemas.microsoft.com/office/drawing/2014/main" id="{DD717478-37C4-4D78-AC73-F3E2CE53617C}"/>
            </a:ext>
          </a:extLst>
        </xdr:cNvPr>
        <xdr:cNvSpPr txBox="1">
          <a:spLocks noChangeArrowheads="1"/>
        </xdr:cNvSpPr>
      </xdr:nvSpPr>
      <xdr:spPr bwMode="auto">
        <a:xfrm>
          <a:off x="0" y="8743950"/>
          <a:ext cx="1238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97</xdr:row>
      <xdr:rowOff>0</xdr:rowOff>
    </xdr:from>
    <xdr:ext cx="85725" cy="200025"/>
    <xdr:sp macro="" textlink="">
      <xdr:nvSpPr>
        <xdr:cNvPr id="217" name="Text Box 62">
          <a:extLst>
            <a:ext uri="{FF2B5EF4-FFF2-40B4-BE49-F238E27FC236}">
              <a16:creationId xmlns:a16="http://schemas.microsoft.com/office/drawing/2014/main" id="{E542F03F-DF23-4D21-920C-B73DF1B3A988}"/>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97</xdr:row>
      <xdr:rowOff>0</xdr:rowOff>
    </xdr:from>
    <xdr:ext cx="85725" cy="200025"/>
    <xdr:sp macro="" textlink="">
      <xdr:nvSpPr>
        <xdr:cNvPr id="218" name="Text Box 63">
          <a:extLst>
            <a:ext uri="{FF2B5EF4-FFF2-40B4-BE49-F238E27FC236}">
              <a16:creationId xmlns:a16="http://schemas.microsoft.com/office/drawing/2014/main" id="{02755948-B7F6-4BB9-83FE-30516BDABC0B}"/>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97</xdr:row>
      <xdr:rowOff>0</xdr:rowOff>
    </xdr:from>
    <xdr:ext cx="85725" cy="200025"/>
    <xdr:sp macro="" textlink="">
      <xdr:nvSpPr>
        <xdr:cNvPr id="219" name="Text Box 64">
          <a:extLst>
            <a:ext uri="{FF2B5EF4-FFF2-40B4-BE49-F238E27FC236}">
              <a16:creationId xmlns:a16="http://schemas.microsoft.com/office/drawing/2014/main" id="{5C3DDD68-04AD-4EA9-95AE-21C67DBDBC19}"/>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97</xdr:row>
      <xdr:rowOff>0</xdr:rowOff>
    </xdr:from>
    <xdr:ext cx="85725" cy="200025"/>
    <xdr:sp macro="" textlink="">
      <xdr:nvSpPr>
        <xdr:cNvPr id="220" name="Text Box 65">
          <a:extLst>
            <a:ext uri="{FF2B5EF4-FFF2-40B4-BE49-F238E27FC236}">
              <a16:creationId xmlns:a16="http://schemas.microsoft.com/office/drawing/2014/main" id="{A3C6E9A0-96E9-4557-846F-9BCE9E6D525C}"/>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97</xdr:row>
      <xdr:rowOff>0</xdr:rowOff>
    </xdr:from>
    <xdr:ext cx="85725" cy="200025"/>
    <xdr:sp macro="" textlink="">
      <xdr:nvSpPr>
        <xdr:cNvPr id="221" name="Text Box 67">
          <a:extLst>
            <a:ext uri="{FF2B5EF4-FFF2-40B4-BE49-F238E27FC236}">
              <a16:creationId xmlns:a16="http://schemas.microsoft.com/office/drawing/2014/main" id="{EF082D31-B41B-48CB-A657-9C2F0F817F61}"/>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97</xdr:row>
      <xdr:rowOff>0</xdr:rowOff>
    </xdr:from>
    <xdr:ext cx="85725" cy="200025"/>
    <xdr:sp macro="" textlink="">
      <xdr:nvSpPr>
        <xdr:cNvPr id="222" name="Text Box 68">
          <a:extLst>
            <a:ext uri="{FF2B5EF4-FFF2-40B4-BE49-F238E27FC236}">
              <a16:creationId xmlns:a16="http://schemas.microsoft.com/office/drawing/2014/main" id="{76AFD570-99D5-476C-A3B1-FC7D1B6E1D02}"/>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97</xdr:row>
      <xdr:rowOff>0</xdr:rowOff>
    </xdr:from>
    <xdr:ext cx="85725" cy="200025"/>
    <xdr:sp macro="" textlink="">
      <xdr:nvSpPr>
        <xdr:cNvPr id="223" name="Text Box 69">
          <a:extLst>
            <a:ext uri="{FF2B5EF4-FFF2-40B4-BE49-F238E27FC236}">
              <a16:creationId xmlns:a16="http://schemas.microsoft.com/office/drawing/2014/main" id="{DF482731-BE13-49FD-A035-8630A5C85A1B}"/>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97</xdr:row>
      <xdr:rowOff>0</xdr:rowOff>
    </xdr:from>
    <xdr:ext cx="85725" cy="200025"/>
    <xdr:sp macro="" textlink="">
      <xdr:nvSpPr>
        <xdr:cNvPr id="224" name="Text Box 70">
          <a:extLst>
            <a:ext uri="{FF2B5EF4-FFF2-40B4-BE49-F238E27FC236}">
              <a16:creationId xmlns:a16="http://schemas.microsoft.com/office/drawing/2014/main" id="{3348F708-FA7E-439C-BDD1-8055E495124A}"/>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97</xdr:row>
      <xdr:rowOff>0</xdr:rowOff>
    </xdr:from>
    <xdr:ext cx="85725" cy="200025"/>
    <xdr:sp macro="" textlink="">
      <xdr:nvSpPr>
        <xdr:cNvPr id="225" name="Text Box 72">
          <a:extLst>
            <a:ext uri="{FF2B5EF4-FFF2-40B4-BE49-F238E27FC236}">
              <a16:creationId xmlns:a16="http://schemas.microsoft.com/office/drawing/2014/main" id="{7E7814D4-00B7-475F-B685-036EB64C85FE}"/>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97</xdr:row>
      <xdr:rowOff>0</xdr:rowOff>
    </xdr:from>
    <xdr:ext cx="85725" cy="200025"/>
    <xdr:sp macro="" textlink="">
      <xdr:nvSpPr>
        <xdr:cNvPr id="226" name="Text Box 73">
          <a:extLst>
            <a:ext uri="{FF2B5EF4-FFF2-40B4-BE49-F238E27FC236}">
              <a16:creationId xmlns:a16="http://schemas.microsoft.com/office/drawing/2014/main" id="{C3F22164-DAC4-4F2C-A673-D8A6AA380612}"/>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97</xdr:row>
      <xdr:rowOff>0</xdr:rowOff>
    </xdr:from>
    <xdr:ext cx="85725" cy="200025"/>
    <xdr:sp macro="" textlink="">
      <xdr:nvSpPr>
        <xdr:cNvPr id="227" name="Text Box 74">
          <a:extLst>
            <a:ext uri="{FF2B5EF4-FFF2-40B4-BE49-F238E27FC236}">
              <a16:creationId xmlns:a16="http://schemas.microsoft.com/office/drawing/2014/main" id="{EB89EB04-7EA1-4527-A963-A038CF45D38D}"/>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97</xdr:row>
      <xdr:rowOff>0</xdr:rowOff>
    </xdr:from>
    <xdr:ext cx="85725" cy="200025"/>
    <xdr:sp macro="" textlink="">
      <xdr:nvSpPr>
        <xdr:cNvPr id="228" name="Text Box 75">
          <a:extLst>
            <a:ext uri="{FF2B5EF4-FFF2-40B4-BE49-F238E27FC236}">
              <a16:creationId xmlns:a16="http://schemas.microsoft.com/office/drawing/2014/main" id="{7E3EA2E9-DB47-4F24-A3E9-47EB71EE1C00}"/>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97</xdr:row>
      <xdr:rowOff>0</xdr:rowOff>
    </xdr:from>
    <xdr:ext cx="85725" cy="200025"/>
    <xdr:sp macro="" textlink="">
      <xdr:nvSpPr>
        <xdr:cNvPr id="229" name="Text Box 76">
          <a:extLst>
            <a:ext uri="{FF2B5EF4-FFF2-40B4-BE49-F238E27FC236}">
              <a16:creationId xmlns:a16="http://schemas.microsoft.com/office/drawing/2014/main" id="{57816053-E412-4A4D-86B7-11F36F42D798}"/>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97</xdr:row>
      <xdr:rowOff>0</xdr:rowOff>
    </xdr:from>
    <xdr:ext cx="85725" cy="200025"/>
    <xdr:sp macro="" textlink="">
      <xdr:nvSpPr>
        <xdr:cNvPr id="230" name="Text Box 77">
          <a:extLst>
            <a:ext uri="{FF2B5EF4-FFF2-40B4-BE49-F238E27FC236}">
              <a16:creationId xmlns:a16="http://schemas.microsoft.com/office/drawing/2014/main" id="{E8D82858-5CBF-437F-8BBD-4BB414D2E976}"/>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97</xdr:row>
      <xdr:rowOff>0</xdr:rowOff>
    </xdr:from>
    <xdr:ext cx="85725" cy="200025"/>
    <xdr:sp macro="" textlink="">
      <xdr:nvSpPr>
        <xdr:cNvPr id="231" name="Text Box 78">
          <a:extLst>
            <a:ext uri="{FF2B5EF4-FFF2-40B4-BE49-F238E27FC236}">
              <a16:creationId xmlns:a16="http://schemas.microsoft.com/office/drawing/2014/main" id="{126A9545-54AF-4954-B99C-1F316628747E}"/>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9525</xdr:colOff>
      <xdr:row>97</xdr:row>
      <xdr:rowOff>0</xdr:rowOff>
    </xdr:from>
    <xdr:ext cx="85725" cy="200025"/>
    <xdr:sp macro="" textlink="">
      <xdr:nvSpPr>
        <xdr:cNvPr id="232" name="Text Box 79">
          <a:extLst>
            <a:ext uri="{FF2B5EF4-FFF2-40B4-BE49-F238E27FC236}">
              <a16:creationId xmlns:a16="http://schemas.microsoft.com/office/drawing/2014/main" id="{3C50A8C5-9063-4DFF-8ACF-3753D76D6520}"/>
            </a:ext>
          </a:extLst>
        </xdr:cNvPr>
        <xdr:cNvSpPr txBox="1">
          <a:spLocks noChangeArrowheads="1"/>
        </xdr:cNvSpPr>
      </xdr:nvSpPr>
      <xdr:spPr bwMode="auto">
        <a:xfrm>
          <a:off x="9525"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97</xdr:row>
      <xdr:rowOff>0</xdr:rowOff>
    </xdr:from>
    <xdr:ext cx="123825" cy="180975"/>
    <xdr:sp macro="" textlink="">
      <xdr:nvSpPr>
        <xdr:cNvPr id="233" name="Text Box 80">
          <a:extLst>
            <a:ext uri="{FF2B5EF4-FFF2-40B4-BE49-F238E27FC236}">
              <a16:creationId xmlns:a16="http://schemas.microsoft.com/office/drawing/2014/main" id="{D4FA016A-F21F-4904-94CB-2BFD1F1BB4E2}"/>
            </a:ext>
          </a:extLst>
        </xdr:cNvPr>
        <xdr:cNvSpPr txBox="1">
          <a:spLocks noChangeArrowheads="1"/>
        </xdr:cNvSpPr>
      </xdr:nvSpPr>
      <xdr:spPr bwMode="auto">
        <a:xfrm>
          <a:off x="0" y="8743950"/>
          <a:ext cx="1238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97</xdr:row>
      <xdr:rowOff>0</xdr:rowOff>
    </xdr:from>
    <xdr:ext cx="85725" cy="200025"/>
    <xdr:sp macro="" textlink="">
      <xdr:nvSpPr>
        <xdr:cNvPr id="234" name="Text Box 81">
          <a:extLst>
            <a:ext uri="{FF2B5EF4-FFF2-40B4-BE49-F238E27FC236}">
              <a16:creationId xmlns:a16="http://schemas.microsoft.com/office/drawing/2014/main" id="{C1B0AC92-FDF8-4A85-91DC-10C401961742}"/>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97</xdr:row>
      <xdr:rowOff>0</xdr:rowOff>
    </xdr:from>
    <xdr:ext cx="85725" cy="200025"/>
    <xdr:sp macro="" textlink="">
      <xdr:nvSpPr>
        <xdr:cNvPr id="235" name="Text Box 82">
          <a:extLst>
            <a:ext uri="{FF2B5EF4-FFF2-40B4-BE49-F238E27FC236}">
              <a16:creationId xmlns:a16="http://schemas.microsoft.com/office/drawing/2014/main" id="{F345469C-B48C-4890-A521-3F3AA791EDD9}"/>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97</xdr:row>
      <xdr:rowOff>0</xdr:rowOff>
    </xdr:from>
    <xdr:ext cx="85725" cy="200025"/>
    <xdr:sp macro="" textlink="">
      <xdr:nvSpPr>
        <xdr:cNvPr id="236" name="Text Box 83">
          <a:extLst>
            <a:ext uri="{FF2B5EF4-FFF2-40B4-BE49-F238E27FC236}">
              <a16:creationId xmlns:a16="http://schemas.microsoft.com/office/drawing/2014/main" id="{801D6677-A2EE-43F0-85D5-D94F00848465}"/>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97</xdr:row>
      <xdr:rowOff>0</xdr:rowOff>
    </xdr:from>
    <xdr:ext cx="85725" cy="200025"/>
    <xdr:sp macro="" textlink="">
      <xdr:nvSpPr>
        <xdr:cNvPr id="237" name="Text Box 84">
          <a:extLst>
            <a:ext uri="{FF2B5EF4-FFF2-40B4-BE49-F238E27FC236}">
              <a16:creationId xmlns:a16="http://schemas.microsoft.com/office/drawing/2014/main" id="{0FB52113-FF15-4489-A4C7-7740686D091C}"/>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97</xdr:row>
      <xdr:rowOff>0</xdr:rowOff>
    </xdr:from>
    <xdr:ext cx="123825" cy="180975"/>
    <xdr:sp macro="" textlink="">
      <xdr:nvSpPr>
        <xdr:cNvPr id="238" name="Text Box 85">
          <a:extLst>
            <a:ext uri="{FF2B5EF4-FFF2-40B4-BE49-F238E27FC236}">
              <a16:creationId xmlns:a16="http://schemas.microsoft.com/office/drawing/2014/main" id="{0DD29230-201A-4883-A5DB-8521A1FABC5F}"/>
            </a:ext>
          </a:extLst>
        </xdr:cNvPr>
        <xdr:cNvSpPr txBox="1">
          <a:spLocks noChangeArrowheads="1"/>
        </xdr:cNvSpPr>
      </xdr:nvSpPr>
      <xdr:spPr bwMode="auto">
        <a:xfrm>
          <a:off x="0" y="8743950"/>
          <a:ext cx="1238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97</xdr:row>
      <xdr:rowOff>0</xdr:rowOff>
    </xdr:from>
    <xdr:ext cx="85725" cy="200025"/>
    <xdr:sp macro="" textlink="">
      <xdr:nvSpPr>
        <xdr:cNvPr id="239" name="Text Box 86">
          <a:extLst>
            <a:ext uri="{FF2B5EF4-FFF2-40B4-BE49-F238E27FC236}">
              <a16:creationId xmlns:a16="http://schemas.microsoft.com/office/drawing/2014/main" id="{4399BEE2-B23B-4C76-BE95-82C7A276736C}"/>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97</xdr:row>
      <xdr:rowOff>0</xdr:rowOff>
    </xdr:from>
    <xdr:ext cx="85725" cy="200025"/>
    <xdr:sp macro="" textlink="">
      <xdr:nvSpPr>
        <xdr:cNvPr id="240" name="Text Box 87">
          <a:extLst>
            <a:ext uri="{FF2B5EF4-FFF2-40B4-BE49-F238E27FC236}">
              <a16:creationId xmlns:a16="http://schemas.microsoft.com/office/drawing/2014/main" id="{3910E798-CC33-46AB-ADD9-70B1133717A8}"/>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97</xdr:row>
      <xdr:rowOff>0</xdr:rowOff>
    </xdr:from>
    <xdr:ext cx="85725" cy="200025"/>
    <xdr:sp macro="" textlink="">
      <xdr:nvSpPr>
        <xdr:cNvPr id="241" name="Text Box 88">
          <a:extLst>
            <a:ext uri="{FF2B5EF4-FFF2-40B4-BE49-F238E27FC236}">
              <a16:creationId xmlns:a16="http://schemas.microsoft.com/office/drawing/2014/main" id="{67A49B5D-60E6-45A5-BA9E-728E2B81AEF6}"/>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97</xdr:row>
      <xdr:rowOff>0</xdr:rowOff>
    </xdr:from>
    <xdr:ext cx="85725" cy="200025"/>
    <xdr:sp macro="" textlink="">
      <xdr:nvSpPr>
        <xdr:cNvPr id="242" name="Text Box 89">
          <a:extLst>
            <a:ext uri="{FF2B5EF4-FFF2-40B4-BE49-F238E27FC236}">
              <a16:creationId xmlns:a16="http://schemas.microsoft.com/office/drawing/2014/main" id="{74BF3A4E-36D7-4D17-9165-447E6FCEFC56}"/>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97</xdr:row>
      <xdr:rowOff>0</xdr:rowOff>
    </xdr:from>
    <xdr:ext cx="123825" cy="180975"/>
    <xdr:sp macro="" textlink="">
      <xdr:nvSpPr>
        <xdr:cNvPr id="243" name="Text Box 90">
          <a:extLst>
            <a:ext uri="{FF2B5EF4-FFF2-40B4-BE49-F238E27FC236}">
              <a16:creationId xmlns:a16="http://schemas.microsoft.com/office/drawing/2014/main" id="{3C2ED145-EC8D-468F-A553-9B743E884607}"/>
            </a:ext>
          </a:extLst>
        </xdr:cNvPr>
        <xdr:cNvSpPr txBox="1">
          <a:spLocks noChangeArrowheads="1"/>
        </xdr:cNvSpPr>
      </xdr:nvSpPr>
      <xdr:spPr bwMode="auto">
        <a:xfrm>
          <a:off x="0" y="8743950"/>
          <a:ext cx="1238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97</xdr:row>
      <xdr:rowOff>0</xdr:rowOff>
    </xdr:from>
    <xdr:ext cx="85725" cy="200025"/>
    <xdr:sp macro="" textlink="">
      <xdr:nvSpPr>
        <xdr:cNvPr id="244" name="Text Box 91">
          <a:extLst>
            <a:ext uri="{FF2B5EF4-FFF2-40B4-BE49-F238E27FC236}">
              <a16:creationId xmlns:a16="http://schemas.microsoft.com/office/drawing/2014/main" id="{73728DCA-E570-4A71-BD38-47BBEDA278FE}"/>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97</xdr:row>
      <xdr:rowOff>0</xdr:rowOff>
    </xdr:from>
    <xdr:ext cx="85725" cy="200025"/>
    <xdr:sp macro="" textlink="">
      <xdr:nvSpPr>
        <xdr:cNvPr id="245" name="Text Box 92">
          <a:extLst>
            <a:ext uri="{FF2B5EF4-FFF2-40B4-BE49-F238E27FC236}">
              <a16:creationId xmlns:a16="http://schemas.microsoft.com/office/drawing/2014/main" id="{CD652308-4394-4101-B943-9BF66B73EAC0}"/>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97</xdr:row>
      <xdr:rowOff>0</xdr:rowOff>
    </xdr:from>
    <xdr:ext cx="85725" cy="200025"/>
    <xdr:sp macro="" textlink="">
      <xdr:nvSpPr>
        <xdr:cNvPr id="246" name="Text Box 93">
          <a:extLst>
            <a:ext uri="{FF2B5EF4-FFF2-40B4-BE49-F238E27FC236}">
              <a16:creationId xmlns:a16="http://schemas.microsoft.com/office/drawing/2014/main" id="{54056935-E067-4930-818C-64CB30ED4FED}"/>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97</xdr:row>
      <xdr:rowOff>0</xdr:rowOff>
    </xdr:from>
    <xdr:ext cx="85725" cy="200025"/>
    <xdr:sp macro="" textlink="">
      <xdr:nvSpPr>
        <xdr:cNvPr id="247" name="Text Box 94">
          <a:extLst>
            <a:ext uri="{FF2B5EF4-FFF2-40B4-BE49-F238E27FC236}">
              <a16:creationId xmlns:a16="http://schemas.microsoft.com/office/drawing/2014/main" id="{ED34C74E-1957-4B6A-BD96-3390B7C238A7}"/>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97</xdr:row>
      <xdr:rowOff>0</xdr:rowOff>
    </xdr:from>
    <xdr:ext cx="123825" cy="180975"/>
    <xdr:sp macro="" textlink="">
      <xdr:nvSpPr>
        <xdr:cNvPr id="248" name="Text Box 95">
          <a:extLst>
            <a:ext uri="{FF2B5EF4-FFF2-40B4-BE49-F238E27FC236}">
              <a16:creationId xmlns:a16="http://schemas.microsoft.com/office/drawing/2014/main" id="{503401EF-F433-4D27-A0A1-8AB0CA39B684}"/>
            </a:ext>
          </a:extLst>
        </xdr:cNvPr>
        <xdr:cNvSpPr txBox="1">
          <a:spLocks noChangeArrowheads="1"/>
        </xdr:cNvSpPr>
      </xdr:nvSpPr>
      <xdr:spPr bwMode="auto">
        <a:xfrm>
          <a:off x="0" y="8743950"/>
          <a:ext cx="1238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97</xdr:row>
      <xdr:rowOff>0</xdr:rowOff>
    </xdr:from>
    <xdr:ext cx="85725" cy="200025"/>
    <xdr:sp macro="" textlink="">
      <xdr:nvSpPr>
        <xdr:cNvPr id="249" name="Text Box 96">
          <a:extLst>
            <a:ext uri="{FF2B5EF4-FFF2-40B4-BE49-F238E27FC236}">
              <a16:creationId xmlns:a16="http://schemas.microsoft.com/office/drawing/2014/main" id="{5B84E5B3-4EE1-423B-8936-4ABF10708BDD}"/>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97</xdr:row>
      <xdr:rowOff>0</xdr:rowOff>
    </xdr:from>
    <xdr:ext cx="85725" cy="200025"/>
    <xdr:sp macro="" textlink="">
      <xdr:nvSpPr>
        <xdr:cNvPr id="250" name="Text Box 97">
          <a:extLst>
            <a:ext uri="{FF2B5EF4-FFF2-40B4-BE49-F238E27FC236}">
              <a16:creationId xmlns:a16="http://schemas.microsoft.com/office/drawing/2014/main" id="{7842C7FC-78DE-477F-939A-FA7F11CD0307}"/>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97</xdr:row>
      <xdr:rowOff>0</xdr:rowOff>
    </xdr:from>
    <xdr:ext cx="85725" cy="200025"/>
    <xdr:sp macro="" textlink="">
      <xdr:nvSpPr>
        <xdr:cNvPr id="251" name="Text Box 98">
          <a:extLst>
            <a:ext uri="{FF2B5EF4-FFF2-40B4-BE49-F238E27FC236}">
              <a16:creationId xmlns:a16="http://schemas.microsoft.com/office/drawing/2014/main" id="{2C88B184-A373-45EA-9FF8-C936EAC9B4C6}"/>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97</xdr:row>
      <xdr:rowOff>0</xdr:rowOff>
    </xdr:from>
    <xdr:ext cx="85725" cy="200025"/>
    <xdr:sp macro="" textlink="">
      <xdr:nvSpPr>
        <xdr:cNvPr id="252" name="Text Box 99">
          <a:extLst>
            <a:ext uri="{FF2B5EF4-FFF2-40B4-BE49-F238E27FC236}">
              <a16:creationId xmlns:a16="http://schemas.microsoft.com/office/drawing/2014/main" id="{C6694097-2273-4A2C-BA4D-616F1CB51D41}"/>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97</xdr:row>
      <xdr:rowOff>0</xdr:rowOff>
    </xdr:from>
    <xdr:ext cx="123825" cy="180975"/>
    <xdr:sp macro="" textlink="">
      <xdr:nvSpPr>
        <xdr:cNvPr id="253" name="Text Box 100">
          <a:extLst>
            <a:ext uri="{FF2B5EF4-FFF2-40B4-BE49-F238E27FC236}">
              <a16:creationId xmlns:a16="http://schemas.microsoft.com/office/drawing/2014/main" id="{56721AEB-8C81-4F47-A098-973F2FDE02A1}"/>
            </a:ext>
          </a:extLst>
        </xdr:cNvPr>
        <xdr:cNvSpPr txBox="1">
          <a:spLocks noChangeArrowheads="1"/>
        </xdr:cNvSpPr>
      </xdr:nvSpPr>
      <xdr:spPr bwMode="auto">
        <a:xfrm>
          <a:off x="0" y="8743950"/>
          <a:ext cx="1238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97</xdr:row>
      <xdr:rowOff>0</xdr:rowOff>
    </xdr:from>
    <xdr:ext cx="85725" cy="200025"/>
    <xdr:sp macro="" textlink="">
      <xdr:nvSpPr>
        <xdr:cNvPr id="254" name="Text Box 101">
          <a:extLst>
            <a:ext uri="{FF2B5EF4-FFF2-40B4-BE49-F238E27FC236}">
              <a16:creationId xmlns:a16="http://schemas.microsoft.com/office/drawing/2014/main" id="{C16E5EFC-11FD-4DF3-8E42-1C04C11385E7}"/>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97</xdr:row>
      <xdr:rowOff>0</xdr:rowOff>
    </xdr:from>
    <xdr:ext cx="85725" cy="200025"/>
    <xdr:sp macro="" textlink="">
      <xdr:nvSpPr>
        <xdr:cNvPr id="255" name="Text Box 102">
          <a:extLst>
            <a:ext uri="{FF2B5EF4-FFF2-40B4-BE49-F238E27FC236}">
              <a16:creationId xmlns:a16="http://schemas.microsoft.com/office/drawing/2014/main" id="{2F353CC0-FBC2-421D-889F-9775E5CA4825}"/>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97</xdr:row>
      <xdr:rowOff>0</xdr:rowOff>
    </xdr:from>
    <xdr:ext cx="85725" cy="200025"/>
    <xdr:sp macro="" textlink="">
      <xdr:nvSpPr>
        <xdr:cNvPr id="256" name="Text Box 103">
          <a:extLst>
            <a:ext uri="{FF2B5EF4-FFF2-40B4-BE49-F238E27FC236}">
              <a16:creationId xmlns:a16="http://schemas.microsoft.com/office/drawing/2014/main" id="{BD5AF22F-8852-42C1-BF2B-CAF03D4DF83F}"/>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97</xdr:row>
      <xdr:rowOff>0</xdr:rowOff>
    </xdr:from>
    <xdr:ext cx="85725" cy="200025"/>
    <xdr:sp macro="" textlink="">
      <xdr:nvSpPr>
        <xdr:cNvPr id="257" name="Text Box 104">
          <a:extLst>
            <a:ext uri="{FF2B5EF4-FFF2-40B4-BE49-F238E27FC236}">
              <a16:creationId xmlns:a16="http://schemas.microsoft.com/office/drawing/2014/main" id="{09A443E2-776D-445A-BDC1-78AE414ADDD1}"/>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97</xdr:row>
      <xdr:rowOff>0</xdr:rowOff>
    </xdr:from>
    <xdr:ext cx="123825" cy="180975"/>
    <xdr:sp macro="" textlink="">
      <xdr:nvSpPr>
        <xdr:cNvPr id="258" name="Text Box 105">
          <a:extLst>
            <a:ext uri="{FF2B5EF4-FFF2-40B4-BE49-F238E27FC236}">
              <a16:creationId xmlns:a16="http://schemas.microsoft.com/office/drawing/2014/main" id="{D289135D-C591-4605-A983-6708E6C86C1E}"/>
            </a:ext>
          </a:extLst>
        </xdr:cNvPr>
        <xdr:cNvSpPr txBox="1">
          <a:spLocks noChangeArrowheads="1"/>
        </xdr:cNvSpPr>
      </xdr:nvSpPr>
      <xdr:spPr bwMode="auto">
        <a:xfrm>
          <a:off x="0" y="8743950"/>
          <a:ext cx="1238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97</xdr:row>
      <xdr:rowOff>0</xdr:rowOff>
    </xdr:from>
    <xdr:ext cx="85725" cy="200025"/>
    <xdr:sp macro="" textlink="">
      <xdr:nvSpPr>
        <xdr:cNvPr id="259" name="Text Box 106">
          <a:extLst>
            <a:ext uri="{FF2B5EF4-FFF2-40B4-BE49-F238E27FC236}">
              <a16:creationId xmlns:a16="http://schemas.microsoft.com/office/drawing/2014/main" id="{BE97F6D1-D815-4EBB-AE98-696728346B01}"/>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97</xdr:row>
      <xdr:rowOff>0</xdr:rowOff>
    </xdr:from>
    <xdr:ext cx="85725" cy="200025"/>
    <xdr:sp macro="" textlink="">
      <xdr:nvSpPr>
        <xdr:cNvPr id="260" name="Text Box 107">
          <a:extLst>
            <a:ext uri="{FF2B5EF4-FFF2-40B4-BE49-F238E27FC236}">
              <a16:creationId xmlns:a16="http://schemas.microsoft.com/office/drawing/2014/main" id="{C6DB9F6D-611A-445A-814D-BC622B5EC03B}"/>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97</xdr:row>
      <xdr:rowOff>0</xdr:rowOff>
    </xdr:from>
    <xdr:ext cx="85725" cy="200025"/>
    <xdr:sp macro="" textlink="">
      <xdr:nvSpPr>
        <xdr:cNvPr id="261" name="Text Box 108">
          <a:extLst>
            <a:ext uri="{FF2B5EF4-FFF2-40B4-BE49-F238E27FC236}">
              <a16:creationId xmlns:a16="http://schemas.microsoft.com/office/drawing/2014/main" id="{5703115F-146C-413F-BB26-D5228F71E04A}"/>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97</xdr:row>
      <xdr:rowOff>0</xdr:rowOff>
    </xdr:from>
    <xdr:ext cx="85725" cy="200025"/>
    <xdr:sp macro="" textlink="">
      <xdr:nvSpPr>
        <xdr:cNvPr id="262" name="Text Box 109">
          <a:extLst>
            <a:ext uri="{FF2B5EF4-FFF2-40B4-BE49-F238E27FC236}">
              <a16:creationId xmlns:a16="http://schemas.microsoft.com/office/drawing/2014/main" id="{3B76CB17-996B-4961-9F4C-DA0255C4CE9C}"/>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97</xdr:row>
      <xdr:rowOff>0</xdr:rowOff>
    </xdr:from>
    <xdr:ext cx="123825" cy="180975"/>
    <xdr:sp macro="" textlink="">
      <xdr:nvSpPr>
        <xdr:cNvPr id="263" name="Text Box 110">
          <a:extLst>
            <a:ext uri="{FF2B5EF4-FFF2-40B4-BE49-F238E27FC236}">
              <a16:creationId xmlns:a16="http://schemas.microsoft.com/office/drawing/2014/main" id="{4324C7A3-2D6F-4ED8-A3BB-C8B3DF7B14A9}"/>
            </a:ext>
          </a:extLst>
        </xdr:cNvPr>
        <xdr:cNvSpPr txBox="1">
          <a:spLocks noChangeArrowheads="1"/>
        </xdr:cNvSpPr>
      </xdr:nvSpPr>
      <xdr:spPr bwMode="auto">
        <a:xfrm>
          <a:off x="0" y="8743950"/>
          <a:ext cx="1238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97</xdr:row>
      <xdr:rowOff>0</xdr:rowOff>
    </xdr:from>
    <xdr:ext cx="85725" cy="200025"/>
    <xdr:sp macro="" textlink="">
      <xdr:nvSpPr>
        <xdr:cNvPr id="264" name="Text Box 111">
          <a:extLst>
            <a:ext uri="{FF2B5EF4-FFF2-40B4-BE49-F238E27FC236}">
              <a16:creationId xmlns:a16="http://schemas.microsoft.com/office/drawing/2014/main" id="{B25F0E3A-2FDA-46B3-9065-6259FD1F71DE}"/>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97</xdr:row>
      <xdr:rowOff>0</xdr:rowOff>
    </xdr:from>
    <xdr:ext cx="85725" cy="200025"/>
    <xdr:sp macro="" textlink="">
      <xdr:nvSpPr>
        <xdr:cNvPr id="265" name="Text Box 112">
          <a:extLst>
            <a:ext uri="{FF2B5EF4-FFF2-40B4-BE49-F238E27FC236}">
              <a16:creationId xmlns:a16="http://schemas.microsoft.com/office/drawing/2014/main" id="{12DD889F-C804-4D3E-BE67-E29477DBC0E5}"/>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97</xdr:row>
      <xdr:rowOff>0</xdr:rowOff>
    </xdr:from>
    <xdr:ext cx="85725" cy="200025"/>
    <xdr:sp macro="" textlink="">
      <xdr:nvSpPr>
        <xdr:cNvPr id="266" name="Text Box 113">
          <a:extLst>
            <a:ext uri="{FF2B5EF4-FFF2-40B4-BE49-F238E27FC236}">
              <a16:creationId xmlns:a16="http://schemas.microsoft.com/office/drawing/2014/main" id="{4F17B398-776E-4539-9F71-D28BED962ADE}"/>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97</xdr:row>
      <xdr:rowOff>0</xdr:rowOff>
    </xdr:from>
    <xdr:ext cx="85725" cy="200025"/>
    <xdr:sp macro="" textlink="">
      <xdr:nvSpPr>
        <xdr:cNvPr id="267" name="Text Box 114">
          <a:extLst>
            <a:ext uri="{FF2B5EF4-FFF2-40B4-BE49-F238E27FC236}">
              <a16:creationId xmlns:a16="http://schemas.microsoft.com/office/drawing/2014/main" id="{753FFE80-E382-4E16-9EFE-F6556AE6AC68}"/>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97</xdr:row>
      <xdr:rowOff>0</xdr:rowOff>
    </xdr:from>
    <xdr:ext cx="123825" cy="180975"/>
    <xdr:sp macro="" textlink="">
      <xdr:nvSpPr>
        <xdr:cNvPr id="268" name="Text Box 115">
          <a:extLst>
            <a:ext uri="{FF2B5EF4-FFF2-40B4-BE49-F238E27FC236}">
              <a16:creationId xmlns:a16="http://schemas.microsoft.com/office/drawing/2014/main" id="{3ECA8648-1C72-4581-886D-D0B9EF2DAED0}"/>
            </a:ext>
          </a:extLst>
        </xdr:cNvPr>
        <xdr:cNvSpPr txBox="1">
          <a:spLocks noChangeArrowheads="1"/>
        </xdr:cNvSpPr>
      </xdr:nvSpPr>
      <xdr:spPr bwMode="auto">
        <a:xfrm>
          <a:off x="0" y="8743950"/>
          <a:ext cx="1238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97</xdr:row>
      <xdr:rowOff>0</xdr:rowOff>
    </xdr:from>
    <xdr:ext cx="85725" cy="200025"/>
    <xdr:sp macro="" textlink="">
      <xdr:nvSpPr>
        <xdr:cNvPr id="269" name="Text Box 116">
          <a:extLst>
            <a:ext uri="{FF2B5EF4-FFF2-40B4-BE49-F238E27FC236}">
              <a16:creationId xmlns:a16="http://schemas.microsoft.com/office/drawing/2014/main" id="{A287905F-A2BE-4B03-956D-AC2096681ADD}"/>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97</xdr:row>
      <xdr:rowOff>0</xdr:rowOff>
    </xdr:from>
    <xdr:ext cx="85725" cy="200025"/>
    <xdr:sp macro="" textlink="">
      <xdr:nvSpPr>
        <xdr:cNvPr id="270" name="Text Box 117">
          <a:extLst>
            <a:ext uri="{FF2B5EF4-FFF2-40B4-BE49-F238E27FC236}">
              <a16:creationId xmlns:a16="http://schemas.microsoft.com/office/drawing/2014/main" id="{B844E11C-F14F-4319-8B60-0485F34F890D}"/>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97</xdr:row>
      <xdr:rowOff>0</xdr:rowOff>
    </xdr:from>
    <xdr:ext cx="85725" cy="200025"/>
    <xdr:sp macro="" textlink="">
      <xdr:nvSpPr>
        <xdr:cNvPr id="271" name="Text Box 118">
          <a:extLst>
            <a:ext uri="{FF2B5EF4-FFF2-40B4-BE49-F238E27FC236}">
              <a16:creationId xmlns:a16="http://schemas.microsoft.com/office/drawing/2014/main" id="{CE5B1C5D-379B-4516-B236-F59A0673DD35}"/>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97</xdr:row>
      <xdr:rowOff>0</xdr:rowOff>
    </xdr:from>
    <xdr:ext cx="85725" cy="200025"/>
    <xdr:sp macro="" textlink="">
      <xdr:nvSpPr>
        <xdr:cNvPr id="272" name="Text Box 119">
          <a:extLst>
            <a:ext uri="{FF2B5EF4-FFF2-40B4-BE49-F238E27FC236}">
              <a16:creationId xmlns:a16="http://schemas.microsoft.com/office/drawing/2014/main" id="{EFD5C67A-90A2-416C-AFD2-15688CC41725}"/>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97</xdr:row>
      <xdr:rowOff>0</xdr:rowOff>
    </xdr:from>
    <xdr:ext cx="123825" cy="180975"/>
    <xdr:sp macro="" textlink="">
      <xdr:nvSpPr>
        <xdr:cNvPr id="273" name="Text Box 120">
          <a:extLst>
            <a:ext uri="{FF2B5EF4-FFF2-40B4-BE49-F238E27FC236}">
              <a16:creationId xmlns:a16="http://schemas.microsoft.com/office/drawing/2014/main" id="{CE80F877-106E-4418-8847-098E76BB5E16}"/>
            </a:ext>
          </a:extLst>
        </xdr:cNvPr>
        <xdr:cNvSpPr txBox="1">
          <a:spLocks noChangeArrowheads="1"/>
        </xdr:cNvSpPr>
      </xdr:nvSpPr>
      <xdr:spPr bwMode="auto">
        <a:xfrm>
          <a:off x="0" y="8743950"/>
          <a:ext cx="1238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97</xdr:row>
      <xdr:rowOff>0</xdr:rowOff>
    </xdr:from>
    <xdr:ext cx="85725" cy="200025"/>
    <xdr:sp macro="" textlink="">
      <xdr:nvSpPr>
        <xdr:cNvPr id="274" name="Text Box 121">
          <a:extLst>
            <a:ext uri="{FF2B5EF4-FFF2-40B4-BE49-F238E27FC236}">
              <a16:creationId xmlns:a16="http://schemas.microsoft.com/office/drawing/2014/main" id="{C15F1EA5-9D10-40AB-A621-B7D906FA49D2}"/>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97</xdr:row>
      <xdr:rowOff>0</xdr:rowOff>
    </xdr:from>
    <xdr:ext cx="85725" cy="200025"/>
    <xdr:sp macro="" textlink="">
      <xdr:nvSpPr>
        <xdr:cNvPr id="275" name="Text Box 122">
          <a:extLst>
            <a:ext uri="{FF2B5EF4-FFF2-40B4-BE49-F238E27FC236}">
              <a16:creationId xmlns:a16="http://schemas.microsoft.com/office/drawing/2014/main" id="{D3CF5534-8938-4BB7-AB02-C9599BAC0276}"/>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97</xdr:row>
      <xdr:rowOff>0</xdr:rowOff>
    </xdr:from>
    <xdr:ext cx="85725" cy="200025"/>
    <xdr:sp macro="" textlink="">
      <xdr:nvSpPr>
        <xdr:cNvPr id="276" name="Text Box 123">
          <a:extLst>
            <a:ext uri="{FF2B5EF4-FFF2-40B4-BE49-F238E27FC236}">
              <a16:creationId xmlns:a16="http://schemas.microsoft.com/office/drawing/2014/main" id="{62AE0EF1-B81D-43DD-96D9-75E8612461A8}"/>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97</xdr:row>
      <xdr:rowOff>0</xdr:rowOff>
    </xdr:from>
    <xdr:ext cx="85725" cy="200025"/>
    <xdr:sp macro="" textlink="">
      <xdr:nvSpPr>
        <xdr:cNvPr id="277" name="Text Box 124">
          <a:extLst>
            <a:ext uri="{FF2B5EF4-FFF2-40B4-BE49-F238E27FC236}">
              <a16:creationId xmlns:a16="http://schemas.microsoft.com/office/drawing/2014/main" id="{E2F15A38-8F34-4A9E-BAA0-DBB147F25F00}"/>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97</xdr:row>
      <xdr:rowOff>0</xdr:rowOff>
    </xdr:from>
    <xdr:ext cx="123825" cy="180975"/>
    <xdr:sp macro="" textlink="">
      <xdr:nvSpPr>
        <xdr:cNvPr id="278" name="Text Box 125">
          <a:extLst>
            <a:ext uri="{FF2B5EF4-FFF2-40B4-BE49-F238E27FC236}">
              <a16:creationId xmlns:a16="http://schemas.microsoft.com/office/drawing/2014/main" id="{B78463A8-11DB-450B-AE9A-D9CA77C58341}"/>
            </a:ext>
          </a:extLst>
        </xdr:cNvPr>
        <xdr:cNvSpPr txBox="1">
          <a:spLocks noChangeArrowheads="1"/>
        </xdr:cNvSpPr>
      </xdr:nvSpPr>
      <xdr:spPr bwMode="auto">
        <a:xfrm>
          <a:off x="0" y="8743950"/>
          <a:ext cx="1238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97</xdr:row>
      <xdr:rowOff>0</xdr:rowOff>
    </xdr:from>
    <xdr:ext cx="85725" cy="200025"/>
    <xdr:sp macro="" textlink="">
      <xdr:nvSpPr>
        <xdr:cNvPr id="279" name="Text Box 126">
          <a:extLst>
            <a:ext uri="{FF2B5EF4-FFF2-40B4-BE49-F238E27FC236}">
              <a16:creationId xmlns:a16="http://schemas.microsoft.com/office/drawing/2014/main" id="{68527326-CCA2-42A0-9E11-B17ACA062C47}"/>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97</xdr:row>
      <xdr:rowOff>0</xdr:rowOff>
    </xdr:from>
    <xdr:ext cx="85725" cy="200025"/>
    <xdr:sp macro="" textlink="">
      <xdr:nvSpPr>
        <xdr:cNvPr id="280" name="Text Box 127">
          <a:extLst>
            <a:ext uri="{FF2B5EF4-FFF2-40B4-BE49-F238E27FC236}">
              <a16:creationId xmlns:a16="http://schemas.microsoft.com/office/drawing/2014/main" id="{6C99DC22-E053-4231-95AB-FE45A9B25F47}"/>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97</xdr:row>
      <xdr:rowOff>0</xdr:rowOff>
    </xdr:from>
    <xdr:ext cx="85725" cy="200025"/>
    <xdr:sp macro="" textlink="">
      <xdr:nvSpPr>
        <xdr:cNvPr id="281" name="Text Box 128">
          <a:extLst>
            <a:ext uri="{FF2B5EF4-FFF2-40B4-BE49-F238E27FC236}">
              <a16:creationId xmlns:a16="http://schemas.microsoft.com/office/drawing/2014/main" id="{7C3FECC3-F148-4DAC-9B93-DF12ACFB87B1}"/>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97</xdr:row>
      <xdr:rowOff>0</xdr:rowOff>
    </xdr:from>
    <xdr:ext cx="85725" cy="200025"/>
    <xdr:sp macro="" textlink="">
      <xdr:nvSpPr>
        <xdr:cNvPr id="282" name="Text Box 129">
          <a:extLst>
            <a:ext uri="{FF2B5EF4-FFF2-40B4-BE49-F238E27FC236}">
              <a16:creationId xmlns:a16="http://schemas.microsoft.com/office/drawing/2014/main" id="{0E032228-CCCC-4FA2-82F7-5A4B0FA1D390}"/>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97</xdr:row>
      <xdr:rowOff>0</xdr:rowOff>
    </xdr:from>
    <xdr:ext cx="123825" cy="180975"/>
    <xdr:sp macro="" textlink="">
      <xdr:nvSpPr>
        <xdr:cNvPr id="283" name="Text Box 130">
          <a:extLst>
            <a:ext uri="{FF2B5EF4-FFF2-40B4-BE49-F238E27FC236}">
              <a16:creationId xmlns:a16="http://schemas.microsoft.com/office/drawing/2014/main" id="{20B10054-A2AD-4CE4-BCEB-5D03414BDE6E}"/>
            </a:ext>
          </a:extLst>
        </xdr:cNvPr>
        <xdr:cNvSpPr txBox="1">
          <a:spLocks noChangeArrowheads="1"/>
        </xdr:cNvSpPr>
      </xdr:nvSpPr>
      <xdr:spPr bwMode="auto">
        <a:xfrm>
          <a:off x="0" y="8743950"/>
          <a:ext cx="1238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97</xdr:row>
      <xdr:rowOff>0</xdr:rowOff>
    </xdr:from>
    <xdr:ext cx="85725" cy="200025"/>
    <xdr:sp macro="" textlink="">
      <xdr:nvSpPr>
        <xdr:cNvPr id="284" name="Text Box 131">
          <a:extLst>
            <a:ext uri="{FF2B5EF4-FFF2-40B4-BE49-F238E27FC236}">
              <a16:creationId xmlns:a16="http://schemas.microsoft.com/office/drawing/2014/main" id="{67F4CECD-9CDD-446E-89E5-489B6CB1999A}"/>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97</xdr:row>
      <xdr:rowOff>0</xdr:rowOff>
    </xdr:from>
    <xdr:ext cx="85725" cy="200025"/>
    <xdr:sp macro="" textlink="">
      <xdr:nvSpPr>
        <xdr:cNvPr id="285" name="Text Box 132">
          <a:extLst>
            <a:ext uri="{FF2B5EF4-FFF2-40B4-BE49-F238E27FC236}">
              <a16:creationId xmlns:a16="http://schemas.microsoft.com/office/drawing/2014/main" id="{0B41112B-A8E1-40C3-B8A9-7E92C96EC2B2}"/>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97</xdr:row>
      <xdr:rowOff>0</xdr:rowOff>
    </xdr:from>
    <xdr:ext cx="85725" cy="200025"/>
    <xdr:sp macro="" textlink="">
      <xdr:nvSpPr>
        <xdr:cNvPr id="286" name="Text Box 133">
          <a:extLst>
            <a:ext uri="{FF2B5EF4-FFF2-40B4-BE49-F238E27FC236}">
              <a16:creationId xmlns:a16="http://schemas.microsoft.com/office/drawing/2014/main" id="{9326C269-BF86-42DD-876C-494DD0C1834E}"/>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97</xdr:row>
      <xdr:rowOff>0</xdr:rowOff>
    </xdr:from>
    <xdr:ext cx="85725" cy="200025"/>
    <xdr:sp macro="" textlink="">
      <xdr:nvSpPr>
        <xdr:cNvPr id="287" name="Text Box 134">
          <a:extLst>
            <a:ext uri="{FF2B5EF4-FFF2-40B4-BE49-F238E27FC236}">
              <a16:creationId xmlns:a16="http://schemas.microsoft.com/office/drawing/2014/main" id="{CB1293B9-504E-4E79-A211-B293D34FC23D}"/>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97</xdr:row>
      <xdr:rowOff>0</xdr:rowOff>
    </xdr:from>
    <xdr:ext cx="123825" cy="180975"/>
    <xdr:sp macro="" textlink="">
      <xdr:nvSpPr>
        <xdr:cNvPr id="288" name="Text Box 135">
          <a:extLst>
            <a:ext uri="{FF2B5EF4-FFF2-40B4-BE49-F238E27FC236}">
              <a16:creationId xmlns:a16="http://schemas.microsoft.com/office/drawing/2014/main" id="{85EC4599-B106-4AD4-A655-7794F535525B}"/>
            </a:ext>
          </a:extLst>
        </xdr:cNvPr>
        <xdr:cNvSpPr txBox="1">
          <a:spLocks noChangeArrowheads="1"/>
        </xdr:cNvSpPr>
      </xdr:nvSpPr>
      <xdr:spPr bwMode="auto">
        <a:xfrm>
          <a:off x="0" y="8743950"/>
          <a:ext cx="1238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97</xdr:row>
      <xdr:rowOff>0</xdr:rowOff>
    </xdr:from>
    <xdr:ext cx="85725" cy="200025"/>
    <xdr:sp macro="" textlink="">
      <xdr:nvSpPr>
        <xdr:cNvPr id="289" name="Text Box 136">
          <a:extLst>
            <a:ext uri="{FF2B5EF4-FFF2-40B4-BE49-F238E27FC236}">
              <a16:creationId xmlns:a16="http://schemas.microsoft.com/office/drawing/2014/main" id="{532E16C5-B91B-402B-8495-E0A77D21E859}"/>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97</xdr:row>
      <xdr:rowOff>0</xdr:rowOff>
    </xdr:from>
    <xdr:ext cx="85725" cy="200025"/>
    <xdr:sp macro="" textlink="">
      <xdr:nvSpPr>
        <xdr:cNvPr id="290" name="Text Box 137">
          <a:extLst>
            <a:ext uri="{FF2B5EF4-FFF2-40B4-BE49-F238E27FC236}">
              <a16:creationId xmlns:a16="http://schemas.microsoft.com/office/drawing/2014/main" id="{4320DC2C-2FB6-4279-BBC0-775C7582B0A5}"/>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97</xdr:row>
      <xdr:rowOff>0</xdr:rowOff>
    </xdr:from>
    <xdr:ext cx="85725" cy="200025"/>
    <xdr:sp macro="" textlink="">
      <xdr:nvSpPr>
        <xdr:cNvPr id="291" name="Text Box 138">
          <a:extLst>
            <a:ext uri="{FF2B5EF4-FFF2-40B4-BE49-F238E27FC236}">
              <a16:creationId xmlns:a16="http://schemas.microsoft.com/office/drawing/2014/main" id="{3B8DD0E9-3DB8-400F-B1FE-4BBD2E46737D}"/>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97</xdr:row>
      <xdr:rowOff>0</xdr:rowOff>
    </xdr:from>
    <xdr:ext cx="85725" cy="200025"/>
    <xdr:sp macro="" textlink="">
      <xdr:nvSpPr>
        <xdr:cNvPr id="292" name="Text Box 139">
          <a:extLst>
            <a:ext uri="{FF2B5EF4-FFF2-40B4-BE49-F238E27FC236}">
              <a16:creationId xmlns:a16="http://schemas.microsoft.com/office/drawing/2014/main" id="{74FBB425-8D69-4DD6-BFE2-2F9E0198D10B}"/>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97</xdr:row>
      <xdr:rowOff>0</xdr:rowOff>
    </xdr:from>
    <xdr:ext cx="123825" cy="180975"/>
    <xdr:sp macro="" textlink="">
      <xdr:nvSpPr>
        <xdr:cNvPr id="293" name="Text Box 140">
          <a:extLst>
            <a:ext uri="{FF2B5EF4-FFF2-40B4-BE49-F238E27FC236}">
              <a16:creationId xmlns:a16="http://schemas.microsoft.com/office/drawing/2014/main" id="{81CA9AE1-BD83-43E0-B8C2-25212DFE5713}"/>
            </a:ext>
          </a:extLst>
        </xdr:cNvPr>
        <xdr:cNvSpPr txBox="1">
          <a:spLocks noChangeArrowheads="1"/>
        </xdr:cNvSpPr>
      </xdr:nvSpPr>
      <xdr:spPr bwMode="auto">
        <a:xfrm>
          <a:off x="0" y="8743950"/>
          <a:ext cx="1238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97</xdr:row>
      <xdr:rowOff>0</xdr:rowOff>
    </xdr:from>
    <xdr:ext cx="85725" cy="200025"/>
    <xdr:sp macro="" textlink="">
      <xdr:nvSpPr>
        <xdr:cNvPr id="294" name="Text Box 141">
          <a:extLst>
            <a:ext uri="{FF2B5EF4-FFF2-40B4-BE49-F238E27FC236}">
              <a16:creationId xmlns:a16="http://schemas.microsoft.com/office/drawing/2014/main" id="{878FD416-3AA8-47A1-A352-AE5EA3CCDCF6}"/>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97</xdr:row>
      <xdr:rowOff>0</xdr:rowOff>
    </xdr:from>
    <xdr:ext cx="85725" cy="200025"/>
    <xdr:sp macro="" textlink="">
      <xdr:nvSpPr>
        <xdr:cNvPr id="295" name="Text Box 142">
          <a:extLst>
            <a:ext uri="{FF2B5EF4-FFF2-40B4-BE49-F238E27FC236}">
              <a16:creationId xmlns:a16="http://schemas.microsoft.com/office/drawing/2014/main" id="{3DBF92CB-F14A-4315-9DAB-DE41E6F730E5}"/>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97</xdr:row>
      <xdr:rowOff>0</xdr:rowOff>
    </xdr:from>
    <xdr:ext cx="85725" cy="200025"/>
    <xdr:sp macro="" textlink="">
      <xdr:nvSpPr>
        <xdr:cNvPr id="296" name="Text Box 143">
          <a:extLst>
            <a:ext uri="{FF2B5EF4-FFF2-40B4-BE49-F238E27FC236}">
              <a16:creationId xmlns:a16="http://schemas.microsoft.com/office/drawing/2014/main" id="{A6D08DE6-FC21-48A6-BE48-BF88AE4D9CD0}"/>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97</xdr:row>
      <xdr:rowOff>0</xdr:rowOff>
    </xdr:from>
    <xdr:ext cx="85725" cy="200025"/>
    <xdr:sp macro="" textlink="">
      <xdr:nvSpPr>
        <xdr:cNvPr id="297" name="Text Box 144">
          <a:extLst>
            <a:ext uri="{FF2B5EF4-FFF2-40B4-BE49-F238E27FC236}">
              <a16:creationId xmlns:a16="http://schemas.microsoft.com/office/drawing/2014/main" id="{627E5F3A-8709-4B49-B216-43074BB85523}"/>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97</xdr:row>
      <xdr:rowOff>0</xdr:rowOff>
    </xdr:from>
    <xdr:ext cx="85725" cy="200025"/>
    <xdr:sp macro="" textlink="">
      <xdr:nvSpPr>
        <xdr:cNvPr id="298" name="Text Box 146">
          <a:extLst>
            <a:ext uri="{FF2B5EF4-FFF2-40B4-BE49-F238E27FC236}">
              <a16:creationId xmlns:a16="http://schemas.microsoft.com/office/drawing/2014/main" id="{EF22DB91-6F32-425E-8983-92DCB7008BB9}"/>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97</xdr:row>
      <xdr:rowOff>0</xdr:rowOff>
    </xdr:from>
    <xdr:ext cx="85725" cy="200025"/>
    <xdr:sp macro="" textlink="">
      <xdr:nvSpPr>
        <xdr:cNvPr id="299" name="Text Box 147">
          <a:extLst>
            <a:ext uri="{FF2B5EF4-FFF2-40B4-BE49-F238E27FC236}">
              <a16:creationId xmlns:a16="http://schemas.microsoft.com/office/drawing/2014/main" id="{0950B2BA-9CD5-4442-BEB6-D393A6025708}"/>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97</xdr:row>
      <xdr:rowOff>0</xdr:rowOff>
    </xdr:from>
    <xdr:ext cx="85725" cy="200025"/>
    <xdr:sp macro="" textlink="">
      <xdr:nvSpPr>
        <xdr:cNvPr id="300" name="Text Box 148">
          <a:extLst>
            <a:ext uri="{FF2B5EF4-FFF2-40B4-BE49-F238E27FC236}">
              <a16:creationId xmlns:a16="http://schemas.microsoft.com/office/drawing/2014/main" id="{D1CAD5BC-3AFD-4039-95AD-7AF9B35FCD18}"/>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97</xdr:row>
      <xdr:rowOff>0</xdr:rowOff>
    </xdr:from>
    <xdr:ext cx="85725" cy="200025"/>
    <xdr:sp macro="" textlink="">
      <xdr:nvSpPr>
        <xdr:cNvPr id="301" name="Text Box 149">
          <a:extLst>
            <a:ext uri="{FF2B5EF4-FFF2-40B4-BE49-F238E27FC236}">
              <a16:creationId xmlns:a16="http://schemas.microsoft.com/office/drawing/2014/main" id="{F0552E73-EED8-47B4-9153-802AF1831118}"/>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97</xdr:row>
      <xdr:rowOff>0</xdr:rowOff>
    </xdr:from>
    <xdr:ext cx="85725" cy="200025"/>
    <xdr:sp macro="" textlink="">
      <xdr:nvSpPr>
        <xdr:cNvPr id="302" name="Text Box 151">
          <a:extLst>
            <a:ext uri="{FF2B5EF4-FFF2-40B4-BE49-F238E27FC236}">
              <a16:creationId xmlns:a16="http://schemas.microsoft.com/office/drawing/2014/main" id="{E69D0C09-63C0-47A5-8972-00C0CD09DD1D}"/>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97</xdr:row>
      <xdr:rowOff>0</xdr:rowOff>
    </xdr:from>
    <xdr:ext cx="85725" cy="200025"/>
    <xdr:sp macro="" textlink="">
      <xdr:nvSpPr>
        <xdr:cNvPr id="303" name="Text Box 152">
          <a:extLst>
            <a:ext uri="{FF2B5EF4-FFF2-40B4-BE49-F238E27FC236}">
              <a16:creationId xmlns:a16="http://schemas.microsoft.com/office/drawing/2014/main" id="{30DCDF60-C68D-49CF-B1D5-4700144F9012}"/>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97</xdr:row>
      <xdr:rowOff>0</xdr:rowOff>
    </xdr:from>
    <xdr:ext cx="123825" cy="180975"/>
    <xdr:sp macro="" textlink="">
      <xdr:nvSpPr>
        <xdr:cNvPr id="304" name="Text Box 1">
          <a:extLst>
            <a:ext uri="{FF2B5EF4-FFF2-40B4-BE49-F238E27FC236}">
              <a16:creationId xmlns:a16="http://schemas.microsoft.com/office/drawing/2014/main" id="{32A6B7D1-8276-4BE8-9A46-243931713EC9}"/>
            </a:ext>
          </a:extLst>
        </xdr:cNvPr>
        <xdr:cNvSpPr txBox="1">
          <a:spLocks noChangeArrowheads="1"/>
        </xdr:cNvSpPr>
      </xdr:nvSpPr>
      <xdr:spPr bwMode="auto">
        <a:xfrm>
          <a:off x="0" y="8743950"/>
          <a:ext cx="1238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97</xdr:row>
      <xdr:rowOff>0</xdr:rowOff>
    </xdr:from>
    <xdr:ext cx="85725" cy="200025"/>
    <xdr:sp macro="" textlink="">
      <xdr:nvSpPr>
        <xdr:cNvPr id="305" name="Text Box 2">
          <a:extLst>
            <a:ext uri="{FF2B5EF4-FFF2-40B4-BE49-F238E27FC236}">
              <a16:creationId xmlns:a16="http://schemas.microsoft.com/office/drawing/2014/main" id="{222DA224-4114-4307-A198-757F5F54E908}"/>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97</xdr:row>
      <xdr:rowOff>0</xdr:rowOff>
    </xdr:from>
    <xdr:ext cx="85725" cy="200025"/>
    <xdr:sp macro="" textlink="">
      <xdr:nvSpPr>
        <xdr:cNvPr id="306" name="Text Box 3">
          <a:extLst>
            <a:ext uri="{FF2B5EF4-FFF2-40B4-BE49-F238E27FC236}">
              <a16:creationId xmlns:a16="http://schemas.microsoft.com/office/drawing/2014/main" id="{AC7720D0-035A-4588-A107-E27B64F9460B}"/>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97</xdr:row>
      <xdr:rowOff>0</xdr:rowOff>
    </xdr:from>
    <xdr:ext cx="85725" cy="200025"/>
    <xdr:sp macro="" textlink="">
      <xdr:nvSpPr>
        <xdr:cNvPr id="307" name="Text Box 4">
          <a:extLst>
            <a:ext uri="{FF2B5EF4-FFF2-40B4-BE49-F238E27FC236}">
              <a16:creationId xmlns:a16="http://schemas.microsoft.com/office/drawing/2014/main" id="{662B08D7-44C4-496F-8C7B-A13E30B3A3BA}"/>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97</xdr:row>
      <xdr:rowOff>0</xdr:rowOff>
    </xdr:from>
    <xdr:ext cx="85725" cy="200025"/>
    <xdr:sp macro="" textlink="">
      <xdr:nvSpPr>
        <xdr:cNvPr id="308" name="Text Box 5">
          <a:extLst>
            <a:ext uri="{FF2B5EF4-FFF2-40B4-BE49-F238E27FC236}">
              <a16:creationId xmlns:a16="http://schemas.microsoft.com/office/drawing/2014/main" id="{70FA1F1F-A950-40BD-8EBB-D94CF84C9708}"/>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97</xdr:row>
      <xdr:rowOff>0</xdr:rowOff>
    </xdr:from>
    <xdr:ext cx="123825" cy="180975"/>
    <xdr:sp macro="" textlink="">
      <xdr:nvSpPr>
        <xdr:cNvPr id="309" name="Text Box 6">
          <a:extLst>
            <a:ext uri="{FF2B5EF4-FFF2-40B4-BE49-F238E27FC236}">
              <a16:creationId xmlns:a16="http://schemas.microsoft.com/office/drawing/2014/main" id="{87ACBD8D-42F8-4E54-8422-C5F604D8B055}"/>
            </a:ext>
          </a:extLst>
        </xdr:cNvPr>
        <xdr:cNvSpPr txBox="1">
          <a:spLocks noChangeArrowheads="1"/>
        </xdr:cNvSpPr>
      </xdr:nvSpPr>
      <xdr:spPr bwMode="auto">
        <a:xfrm>
          <a:off x="0" y="8743950"/>
          <a:ext cx="1238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97</xdr:row>
      <xdr:rowOff>0</xdr:rowOff>
    </xdr:from>
    <xdr:ext cx="85725" cy="200025"/>
    <xdr:sp macro="" textlink="">
      <xdr:nvSpPr>
        <xdr:cNvPr id="310" name="Text Box 7">
          <a:extLst>
            <a:ext uri="{FF2B5EF4-FFF2-40B4-BE49-F238E27FC236}">
              <a16:creationId xmlns:a16="http://schemas.microsoft.com/office/drawing/2014/main" id="{E4019F57-1889-4317-9556-301D2C993A78}"/>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97</xdr:row>
      <xdr:rowOff>0</xdr:rowOff>
    </xdr:from>
    <xdr:ext cx="85725" cy="200025"/>
    <xdr:sp macro="" textlink="">
      <xdr:nvSpPr>
        <xdr:cNvPr id="311" name="Text Box 8">
          <a:extLst>
            <a:ext uri="{FF2B5EF4-FFF2-40B4-BE49-F238E27FC236}">
              <a16:creationId xmlns:a16="http://schemas.microsoft.com/office/drawing/2014/main" id="{7E8EFFF6-6BD2-4091-80D9-1F7D0F381C0F}"/>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97</xdr:row>
      <xdr:rowOff>0</xdr:rowOff>
    </xdr:from>
    <xdr:ext cx="85725" cy="200025"/>
    <xdr:sp macro="" textlink="">
      <xdr:nvSpPr>
        <xdr:cNvPr id="312" name="Text Box 9">
          <a:extLst>
            <a:ext uri="{FF2B5EF4-FFF2-40B4-BE49-F238E27FC236}">
              <a16:creationId xmlns:a16="http://schemas.microsoft.com/office/drawing/2014/main" id="{9F65C025-2500-414E-95BC-8931C23F197F}"/>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97</xdr:row>
      <xdr:rowOff>0</xdr:rowOff>
    </xdr:from>
    <xdr:ext cx="85725" cy="200025"/>
    <xdr:sp macro="" textlink="">
      <xdr:nvSpPr>
        <xdr:cNvPr id="313" name="Text Box 10">
          <a:extLst>
            <a:ext uri="{FF2B5EF4-FFF2-40B4-BE49-F238E27FC236}">
              <a16:creationId xmlns:a16="http://schemas.microsoft.com/office/drawing/2014/main" id="{05936B71-B192-440E-952E-05C59A7C4057}"/>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97</xdr:row>
      <xdr:rowOff>0</xdr:rowOff>
    </xdr:from>
    <xdr:ext cx="123825" cy="180975"/>
    <xdr:sp macro="" textlink="">
      <xdr:nvSpPr>
        <xdr:cNvPr id="314" name="Text Box 11">
          <a:extLst>
            <a:ext uri="{FF2B5EF4-FFF2-40B4-BE49-F238E27FC236}">
              <a16:creationId xmlns:a16="http://schemas.microsoft.com/office/drawing/2014/main" id="{4FB7B64B-FE43-4E5C-82BA-7A5E787C686C}"/>
            </a:ext>
          </a:extLst>
        </xdr:cNvPr>
        <xdr:cNvSpPr txBox="1">
          <a:spLocks noChangeArrowheads="1"/>
        </xdr:cNvSpPr>
      </xdr:nvSpPr>
      <xdr:spPr bwMode="auto">
        <a:xfrm>
          <a:off x="0" y="8743950"/>
          <a:ext cx="1238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97</xdr:row>
      <xdr:rowOff>0</xdr:rowOff>
    </xdr:from>
    <xdr:ext cx="85725" cy="200025"/>
    <xdr:sp macro="" textlink="">
      <xdr:nvSpPr>
        <xdr:cNvPr id="315" name="Text Box 12">
          <a:extLst>
            <a:ext uri="{FF2B5EF4-FFF2-40B4-BE49-F238E27FC236}">
              <a16:creationId xmlns:a16="http://schemas.microsoft.com/office/drawing/2014/main" id="{FC344C33-5CBC-4902-BD29-5F2CEB492242}"/>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97</xdr:row>
      <xdr:rowOff>0</xdr:rowOff>
    </xdr:from>
    <xdr:ext cx="85725" cy="200025"/>
    <xdr:sp macro="" textlink="">
      <xdr:nvSpPr>
        <xdr:cNvPr id="316" name="Text Box 13">
          <a:extLst>
            <a:ext uri="{FF2B5EF4-FFF2-40B4-BE49-F238E27FC236}">
              <a16:creationId xmlns:a16="http://schemas.microsoft.com/office/drawing/2014/main" id="{F9D9E73D-C2F9-4F8D-81C9-1669D8412D88}"/>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97</xdr:row>
      <xdr:rowOff>0</xdr:rowOff>
    </xdr:from>
    <xdr:ext cx="85725" cy="200025"/>
    <xdr:sp macro="" textlink="">
      <xdr:nvSpPr>
        <xdr:cNvPr id="317" name="Text Box 14">
          <a:extLst>
            <a:ext uri="{FF2B5EF4-FFF2-40B4-BE49-F238E27FC236}">
              <a16:creationId xmlns:a16="http://schemas.microsoft.com/office/drawing/2014/main" id="{CB1E8E0A-BFF4-4AEF-B337-5C1F49D62248}"/>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97</xdr:row>
      <xdr:rowOff>0</xdr:rowOff>
    </xdr:from>
    <xdr:ext cx="85725" cy="200025"/>
    <xdr:sp macro="" textlink="">
      <xdr:nvSpPr>
        <xdr:cNvPr id="318" name="Text Box 15">
          <a:extLst>
            <a:ext uri="{FF2B5EF4-FFF2-40B4-BE49-F238E27FC236}">
              <a16:creationId xmlns:a16="http://schemas.microsoft.com/office/drawing/2014/main" id="{3102A2A7-8036-4BE4-A1CF-44EDCBF8E3AD}"/>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97</xdr:row>
      <xdr:rowOff>0</xdr:rowOff>
    </xdr:from>
    <xdr:ext cx="123825" cy="180975"/>
    <xdr:sp macro="" textlink="">
      <xdr:nvSpPr>
        <xdr:cNvPr id="319" name="Text Box 16">
          <a:extLst>
            <a:ext uri="{FF2B5EF4-FFF2-40B4-BE49-F238E27FC236}">
              <a16:creationId xmlns:a16="http://schemas.microsoft.com/office/drawing/2014/main" id="{92032055-5063-4DAA-B472-8DC070B95C02}"/>
            </a:ext>
          </a:extLst>
        </xdr:cNvPr>
        <xdr:cNvSpPr txBox="1">
          <a:spLocks noChangeArrowheads="1"/>
        </xdr:cNvSpPr>
      </xdr:nvSpPr>
      <xdr:spPr bwMode="auto">
        <a:xfrm>
          <a:off x="0" y="8743950"/>
          <a:ext cx="1238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97</xdr:row>
      <xdr:rowOff>0</xdr:rowOff>
    </xdr:from>
    <xdr:ext cx="85725" cy="200025"/>
    <xdr:sp macro="" textlink="">
      <xdr:nvSpPr>
        <xdr:cNvPr id="320" name="Text Box 17">
          <a:extLst>
            <a:ext uri="{FF2B5EF4-FFF2-40B4-BE49-F238E27FC236}">
              <a16:creationId xmlns:a16="http://schemas.microsoft.com/office/drawing/2014/main" id="{07E450F1-816F-4464-BF7B-E2092BEE34A6}"/>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97</xdr:row>
      <xdr:rowOff>0</xdr:rowOff>
    </xdr:from>
    <xdr:ext cx="85725" cy="200025"/>
    <xdr:sp macro="" textlink="">
      <xdr:nvSpPr>
        <xdr:cNvPr id="321" name="Text Box 18">
          <a:extLst>
            <a:ext uri="{FF2B5EF4-FFF2-40B4-BE49-F238E27FC236}">
              <a16:creationId xmlns:a16="http://schemas.microsoft.com/office/drawing/2014/main" id="{73EE5264-6A25-49BB-A318-6937E9586C36}"/>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97</xdr:row>
      <xdr:rowOff>0</xdr:rowOff>
    </xdr:from>
    <xdr:ext cx="85725" cy="200025"/>
    <xdr:sp macro="" textlink="">
      <xdr:nvSpPr>
        <xdr:cNvPr id="322" name="Text Box 19">
          <a:extLst>
            <a:ext uri="{FF2B5EF4-FFF2-40B4-BE49-F238E27FC236}">
              <a16:creationId xmlns:a16="http://schemas.microsoft.com/office/drawing/2014/main" id="{A89A4B85-5215-42FC-9E78-A75EE32FDE3D}"/>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97</xdr:row>
      <xdr:rowOff>0</xdr:rowOff>
    </xdr:from>
    <xdr:ext cx="85725" cy="200025"/>
    <xdr:sp macro="" textlink="">
      <xdr:nvSpPr>
        <xdr:cNvPr id="323" name="Text Box 20">
          <a:extLst>
            <a:ext uri="{FF2B5EF4-FFF2-40B4-BE49-F238E27FC236}">
              <a16:creationId xmlns:a16="http://schemas.microsoft.com/office/drawing/2014/main" id="{8DDB8EA5-9C39-43E4-B864-4D53877C3C0C}"/>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97</xdr:row>
      <xdr:rowOff>0</xdr:rowOff>
    </xdr:from>
    <xdr:ext cx="123825" cy="180975"/>
    <xdr:sp macro="" textlink="">
      <xdr:nvSpPr>
        <xdr:cNvPr id="324" name="Text Box 21">
          <a:extLst>
            <a:ext uri="{FF2B5EF4-FFF2-40B4-BE49-F238E27FC236}">
              <a16:creationId xmlns:a16="http://schemas.microsoft.com/office/drawing/2014/main" id="{DA00A337-DCDE-4739-8EFF-232EE3B16233}"/>
            </a:ext>
          </a:extLst>
        </xdr:cNvPr>
        <xdr:cNvSpPr txBox="1">
          <a:spLocks noChangeArrowheads="1"/>
        </xdr:cNvSpPr>
      </xdr:nvSpPr>
      <xdr:spPr bwMode="auto">
        <a:xfrm>
          <a:off x="0" y="8743950"/>
          <a:ext cx="1238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97</xdr:row>
      <xdr:rowOff>0</xdr:rowOff>
    </xdr:from>
    <xdr:ext cx="85725" cy="200025"/>
    <xdr:sp macro="" textlink="">
      <xdr:nvSpPr>
        <xdr:cNvPr id="325" name="Text Box 22">
          <a:extLst>
            <a:ext uri="{FF2B5EF4-FFF2-40B4-BE49-F238E27FC236}">
              <a16:creationId xmlns:a16="http://schemas.microsoft.com/office/drawing/2014/main" id="{F19DADF2-302E-4418-847F-16E696E553EB}"/>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97</xdr:row>
      <xdr:rowOff>0</xdr:rowOff>
    </xdr:from>
    <xdr:ext cx="85725" cy="200025"/>
    <xdr:sp macro="" textlink="">
      <xdr:nvSpPr>
        <xdr:cNvPr id="326" name="Text Box 23">
          <a:extLst>
            <a:ext uri="{FF2B5EF4-FFF2-40B4-BE49-F238E27FC236}">
              <a16:creationId xmlns:a16="http://schemas.microsoft.com/office/drawing/2014/main" id="{5CBAA594-6EF6-42BD-A174-0D8638BE4171}"/>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97</xdr:row>
      <xdr:rowOff>0</xdr:rowOff>
    </xdr:from>
    <xdr:ext cx="85725" cy="200025"/>
    <xdr:sp macro="" textlink="">
      <xdr:nvSpPr>
        <xdr:cNvPr id="327" name="Text Box 24">
          <a:extLst>
            <a:ext uri="{FF2B5EF4-FFF2-40B4-BE49-F238E27FC236}">
              <a16:creationId xmlns:a16="http://schemas.microsoft.com/office/drawing/2014/main" id="{344D7A65-1275-4FA9-9129-6D61A57D4EEC}"/>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97</xdr:row>
      <xdr:rowOff>0</xdr:rowOff>
    </xdr:from>
    <xdr:ext cx="85725" cy="200025"/>
    <xdr:sp macro="" textlink="">
      <xdr:nvSpPr>
        <xdr:cNvPr id="328" name="Text Box 25">
          <a:extLst>
            <a:ext uri="{FF2B5EF4-FFF2-40B4-BE49-F238E27FC236}">
              <a16:creationId xmlns:a16="http://schemas.microsoft.com/office/drawing/2014/main" id="{36B46FD5-FFE6-43A8-A039-8FFDB385FBF7}"/>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97</xdr:row>
      <xdr:rowOff>0</xdr:rowOff>
    </xdr:from>
    <xdr:ext cx="123825" cy="180975"/>
    <xdr:sp macro="" textlink="">
      <xdr:nvSpPr>
        <xdr:cNvPr id="329" name="Text Box 26">
          <a:extLst>
            <a:ext uri="{FF2B5EF4-FFF2-40B4-BE49-F238E27FC236}">
              <a16:creationId xmlns:a16="http://schemas.microsoft.com/office/drawing/2014/main" id="{341F5F78-F55D-4414-B017-AA41496F1422}"/>
            </a:ext>
          </a:extLst>
        </xdr:cNvPr>
        <xdr:cNvSpPr txBox="1">
          <a:spLocks noChangeArrowheads="1"/>
        </xdr:cNvSpPr>
      </xdr:nvSpPr>
      <xdr:spPr bwMode="auto">
        <a:xfrm>
          <a:off x="0" y="8743950"/>
          <a:ext cx="1238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97</xdr:row>
      <xdr:rowOff>0</xdr:rowOff>
    </xdr:from>
    <xdr:ext cx="85725" cy="200025"/>
    <xdr:sp macro="" textlink="">
      <xdr:nvSpPr>
        <xdr:cNvPr id="330" name="Text Box 27">
          <a:extLst>
            <a:ext uri="{FF2B5EF4-FFF2-40B4-BE49-F238E27FC236}">
              <a16:creationId xmlns:a16="http://schemas.microsoft.com/office/drawing/2014/main" id="{5220A5F9-83F5-49B3-805B-4D1E5CBADEA6}"/>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97</xdr:row>
      <xdr:rowOff>0</xdr:rowOff>
    </xdr:from>
    <xdr:ext cx="85725" cy="200025"/>
    <xdr:sp macro="" textlink="">
      <xdr:nvSpPr>
        <xdr:cNvPr id="331" name="Text Box 28">
          <a:extLst>
            <a:ext uri="{FF2B5EF4-FFF2-40B4-BE49-F238E27FC236}">
              <a16:creationId xmlns:a16="http://schemas.microsoft.com/office/drawing/2014/main" id="{54E40FBA-DF69-44B1-8BAB-6DDCF82F2888}"/>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97</xdr:row>
      <xdr:rowOff>0</xdr:rowOff>
    </xdr:from>
    <xdr:ext cx="85725" cy="200025"/>
    <xdr:sp macro="" textlink="">
      <xdr:nvSpPr>
        <xdr:cNvPr id="332" name="Text Box 29">
          <a:extLst>
            <a:ext uri="{FF2B5EF4-FFF2-40B4-BE49-F238E27FC236}">
              <a16:creationId xmlns:a16="http://schemas.microsoft.com/office/drawing/2014/main" id="{ED10A80C-317A-4A2B-A2C7-7F92F414F95A}"/>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97</xdr:row>
      <xdr:rowOff>0</xdr:rowOff>
    </xdr:from>
    <xdr:ext cx="85725" cy="200025"/>
    <xdr:sp macro="" textlink="">
      <xdr:nvSpPr>
        <xdr:cNvPr id="333" name="Text Box 30">
          <a:extLst>
            <a:ext uri="{FF2B5EF4-FFF2-40B4-BE49-F238E27FC236}">
              <a16:creationId xmlns:a16="http://schemas.microsoft.com/office/drawing/2014/main" id="{23248ACE-A511-4932-8B22-C0A66345D8D4}"/>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97</xdr:row>
      <xdr:rowOff>0</xdr:rowOff>
    </xdr:from>
    <xdr:ext cx="123825" cy="180975"/>
    <xdr:sp macro="" textlink="">
      <xdr:nvSpPr>
        <xdr:cNvPr id="334" name="Text Box 31">
          <a:extLst>
            <a:ext uri="{FF2B5EF4-FFF2-40B4-BE49-F238E27FC236}">
              <a16:creationId xmlns:a16="http://schemas.microsoft.com/office/drawing/2014/main" id="{E305693C-A600-43B9-A386-6E3621AA9041}"/>
            </a:ext>
          </a:extLst>
        </xdr:cNvPr>
        <xdr:cNvSpPr txBox="1">
          <a:spLocks noChangeArrowheads="1"/>
        </xdr:cNvSpPr>
      </xdr:nvSpPr>
      <xdr:spPr bwMode="auto">
        <a:xfrm>
          <a:off x="0" y="8743950"/>
          <a:ext cx="1238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97</xdr:row>
      <xdr:rowOff>0</xdr:rowOff>
    </xdr:from>
    <xdr:ext cx="85725" cy="200025"/>
    <xdr:sp macro="" textlink="">
      <xdr:nvSpPr>
        <xdr:cNvPr id="335" name="Text Box 32">
          <a:extLst>
            <a:ext uri="{FF2B5EF4-FFF2-40B4-BE49-F238E27FC236}">
              <a16:creationId xmlns:a16="http://schemas.microsoft.com/office/drawing/2014/main" id="{043A5EDB-2486-4F9D-AA4E-3BCC2B04E73E}"/>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97</xdr:row>
      <xdr:rowOff>0</xdr:rowOff>
    </xdr:from>
    <xdr:ext cx="85725" cy="200025"/>
    <xdr:sp macro="" textlink="">
      <xdr:nvSpPr>
        <xdr:cNvPr id="336" name="Text Box 33">
          <a:extLst>
            <a:ext uri="{FF2B5EF4-FFF2-40B4-BE49-F238E27FC236}">
              <a16:creationId xmlns:a16="http://schemas.microsoft.com/office/drawing/2014/main" id="{03059C78-D6F9-4F41-A409-9E0EB7B52D3C}"/>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97</xdr:row>
      <xdr:rowOff>0</xdr:rowOff>
    </xdr:from>
    <xdr:ext cx="85725" cy="200025"/>
    <xdr:sp macro="" textlink="">
      <xdr:nvSpPr>
        <xdr:cNvPr id="337" name="Text Box 34">
          <a:extLst>
            <a:ext uri="{FF2B5EF4-FFF2-40B4-BE49-F238E27FC236}">
              <a16:creationId xmlns:a16="http://schemas.microsoft.com/office/drawing/2014/main" id="{B9C6AAE3-E8F0-445E-97FA-3FE530ABB521}"/>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97</xdr:row>
      <xdr:rowOff>0</xdr:rowOff>
    </xdr:from>
    <xdr:ext cx="85725" cy="200025"/>
    <xdr:sp macro="" textlink="">
      <xdr:nvSpPr>
        <xdr:cNvPr id="338" name="Text Box 35">
          <a:extLst>
            <a:ext uri="{FF2B5EF4-FFF2-40B4-BE49-F238E27FC236}">
              <a16:creationId xmlns:a16="http://schemas.microsoft.com/office/drawing/2014/main" id="{7EA2B249-1EB0-467E-A852-912FF4D7255A}"/>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97</xdr:row>
      <xdr:rowOff>0</xdr:rowOff>
    </xdr:from>
    <xdr:ext cx="123825" cy="180975"/>
    <xdr:sp macro="" textlink="">
      <xdr:nvSpPr>
        <xdr:cNvPr id="339" name="Text Box 36">
          <a:extLst>
            <a:ext uri="{FF2B5EF4-FFF2-40B4-BE49-F238E27FC236}">
              <a16:creationId xmlns:a16="http://schemas.microsoft.com/office/drawing/2014/main" id="{407FEA47-E21F-4994-BDA1-95AF9EFB97B2}"/>
            </a:ext>
          </a:extLst>
        </xdr:cNvPr>
        <xdr:cNvSpPr txBox="1">
          <a:spLocks noChangeArrowheads="1"/>
        </xdr:cNvSpPr>
      </xdr:nvSpPr>
      <xdr:spPr bwMode="auto">
        <a:xfrm>
          <a:off x="0" y="8743950"/>
          <a:ext cx="1238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97</xdr:row>
      <xdr:rowOff>0</xdr:rowOff>
    </xdr:from>
    <xdr:ext cx="85725" cy="200025"/>
    <xdr:sp macro="" textlink="">
      <xdr:nvSpPr>
        <xdr:cNvPr id="340" name="Text Box 37">
          <a:extLst>
            <a:ext uri="{FF2B5EF4-FFF2-40B4-BE49-F238E27FC236}">
              <a16:creationId xmlns:a16="http://schemas.microsoft.com/office/drawing/2014/main" id="{904AD33E-057A-4575-A2D7-0C40C1EEB4F3}"/>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97</xdr:row>
      <xdr:rowOff>0</xdr:rowOff>
    </xdr:from>
    <xdr:ext cx="85725" cy="200025"/>
    <xdr:sp macro="" textlink="">
      <xdr:nvSpPr>
        <xdr:cNvPr id="341" name="Text Box 38">
          <a:extLst>
            <a:ext uri="{FF2B5EF4-FFF2-40B4-BE49-F238E27FC236}">
              <a16:creationId xmlns:a16="http://schemas.microsoft.com/office/drawing/2014/main" id="{09671655-7129-4D1D-878D-B1AF38A89B7F}"/>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97</xdr:row>
      <xdr:rowOff>0</xdr:rowOff>
    </xdr:from>
    <xdr:ext cx="85725" cy="200025"/>
    <xdr:sp macro="" textlink="">
      <xdr:nvSpPr>
        <xdr:cNvPr id="342" name="Text Box 39">
          <a:extLst>
            <a:ext uri="{FF2B5EF4-FFF2-40B4-BE49-F238E27FC236}">
              <a16:creationId xmlns:a16="http://schemas.microsoft.com/office/drawing/2014/main" id="{B777C1B4-816A-48A7-9869-621B76638822}"/>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97</xdr:row>
      <xdr:rowOff>0</xdr:rowOff>
    </xdr:from>
    <xdr:ext cx="85725" cy="200025"/>
    <xdr:sp macro="" textlink="">
      <xdr:nvSpPr>
        <xdr:cNvPr id="343" name="Text Box 40">
          <a:extLst>
            <a:ext uri="{FF2B5EF4-FFF2-40B4-BE49-F238E27FC236}">
              <a16:creationId xmlns:a16="http://schemas.microsoft.com/office/drawing/2014/main" id="{96B9EAEF-2723-4F43-A95E-DF804D4AAD04}"/>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97</xdr:row>
      <xdr:rowOff>0</xdr:rowOff>
    </xdr:from>
    <xdr:ext cx="123825" cy="180975"/>
    <xdr:sp macro="" textlink="">
      <xdr:nvSpPr>
        <xdr:cNvPr id="344" name="Text Box 41">
          <a:extLst>
            <a:ext uri="{FF2B5EF4-FFF2-40B4-BE49-F238E27FC236}">
              <a16:creationId xmlns:a16="http://schemas.microsoft.com/office/drawing/2014/main" id="{225CF840-0B6C-4290-A289-AFF997DCAFA4}"/>
            </a:ext>
          </a:extLst>
        </xdr:cNvPr>
        <xdr:cNvSpPr txBox="1">
          <a:spLocks noChangeArrowheads="1"/>
        </xdr:cNvSpPr>
      </xdr:nvSpPr>
      <xdr:spPr bwMode="auto">
        <a:xfrm>
          <a:off x="0" y="8743950"/>
          <a:ext cx="1238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97</xdr:row>
      <xdr:rowOff>0</xdr:rowOff>
    </xdr:from>
    <xdr:ext cx="85725" cy="200025"/>
    <xdr:sp macro="" textlink="">
      <xdr:nvSpPr>
        <xdr:cNvPr id="345" name="Text Box 42">
          <a:extLst>
            <a:ext uri="{FF2B5EF4-FFF2-40B4-BE49-F238E27FC236}">
              <a16:creationId xmlns:a16="http://schemas.microsoft.com/office/drawing/2014/main" id="{1E13248D-88DB-41C8-933B-F86FE543F082}"/>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97</xdr:row>
      <xdr:rowOff>0</xdr:rowOff>
    </xdr:from>
    <xdr:ext cx="85725" cy="200025"/>
    <xdr:sp macro="" textlink="">
      <xdr:nvSpPr>
        <xdr:cNvPr id="346" name="Text Box 43">
          <a:extLst>
            <a:ext uri="{FF2B5EF4-FFF2-40B4-BE49-F238E27FC236}">
              <a16:creationId xmlns:a16="http://schemas.microsoft.com/office/drawing/2014/main" id="{4A7BD926-4171-4AEB-BB64-4014D7819BDE}"/>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97</xdr:row>
      <xdr:rowOff>0</xdr:rowOff>
    </xdr:from>
    <xdr:ext cx="85725" cy="200025"/>
    <xdr:sp macro="" textlink="">
      <xdr:nvSpPr>
        <xdr:cNvPr id="347" name="Text Box 44">
          <a:extLst>
            <a:ext uri="{FF2B5EF4-FFF2-40B4-BE49-F238E27FC236}">
              <a16:creationId xmlns:a16="http://schemas.microsoft.com/office/drawing/2014/main" id="{C812BAEB-ED70-4687-8132-CBF008AE3C00}"/>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97</xdr:row>
      <xdr:rowOff>0</xdr:rowOff>
    </xdr:from>
    <xdr:ext cx="85725" cy="200025"/>
    <xdr:sp macro="" textlink="">
      <xdr:nvSpPr>
        <xdr:cNvPr id="348" name="Text Box 45">
          <a:extLst>
            <a:ext uri="{FF2B5EF4-FFF2-40B4-BE49-F238E27FC236}">
              <a16:creationId xmlns:a16="http://schemas.microsoft.com/office/drawing/2014/main" id="{D0128575-ADE3-45F3-95A6-25B3420F325D}"/>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97</xdr:row>
      <xdr:rowOff>0</xdr:rowOff>
    </xdr:from>
    <xdr:ext cx="123825" cy="180975"/>
    <xdr:sp macro="" textlink="">
      <xdr:nvSpPr>
        <xdr:cNvPr id="349" name="Text Box 46">
          <a:extLst>
            <a:ext uri="{FF2B5EF4-FFF2-40B4-BE49-F238E27FC236}">
              <a16:creationId xmlns:a16="http://schemas.microsoft.com/office/drawing/2014/main" id="{1902715B-E9BF-46D5-9C11-94AC8FAFF5A4}"/>
            </a:ext>
          </a:extLst>
        </xdr:cNvPr>
        <xdr:cNvSpPr txBox="1">
          <a:spLocks noChangeArrowheads="1"/>
        </xdr:cNvSpPr>
      </xdr:nvSpPr>
      <xdr:spPr bwMode="auto">
        <a:xfrm>
          <a:off x="0" y="8743950"/>
          <a:ext cx="1238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97</xdr:row>
      <xdr:rowOff>0</xdr:rowOff>
    </xdr:from>
    <xdr:ext cx="85725" cy="200025"/>
    <xdr:sp macro="" textlink="">
      <xdr:nvSpPr>
        <xdr:cNvPr id="350" name="Text Box 47">
          <a:extLst>
            <a:ext uri="{FF2B5EF4-FFF2-40B4-BE49-F238E27FC236}">
              <a16:creationId xmlns:a16="http://schemas.microsoft.com/office/drawing/2014/main" id="{3BC7BAED-E321-40DB-B0ED-EE50FEF23D26}"/>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97</xdr:row>
      <xdr:rowOff>0</xdr:rowOff>
    </xdr:from>
    <xdr:ext cx="85725" cy="200025"/>
    <xdr:sp macro="" textlink="">
      <xdr:nvSpPr>
        <xdr:cNvPr id="351" name="Text Box 48">
          <a:extLst>
            <a:ext uri="{FF2B5EF4-FFF2-40B4-BE49-F238E27FC236}">
              <a16:creationId xmlns:a16="http://schemas.microsoft.com/office/drawing/2014/main" id="{BA5C1FC2-462C-43B5-874D-FBDCDF722F21}"/>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97</xdr:row>
      <xdr:rowOff>0</xdr:rowOff>
    </xdr:from>
    <xdr:ext cx="85725" cy="200025"/>
    <xdr:sp macro="" textlink="">
      <xdr:nvSpPr>
        <xdr:cNvPr id="352" name="Text Box 49">
          <a:extLst>
            <a:ext uri="{FF2B5EF4-FFF2-40B4-BE49-F238E27FC236}">
              <a16:creationId xmlns:a16="http://schemas.microsoft.com/office/drawing/2014/main" id="{FF0C12CD-0105-4519-AFDC-9959D7926A95}"/>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97</xdr:row>
      <xdr:rowOff>0</xdr:rowOff>
    </xdr:from>
    <xdr:ext cx="85725" cy="200025"/>
    <xdr:sp macro="" textlink="">
      <xdr:nvSpPr>
        <xdr:cNvPr id="353" name="Text Box 50">
          <a:extLst>
            <a:ext uri="{FF2B5EF4-FFF2-40B4-BE49-F238E27FC236}">
              <a16:creationId xmlns:a16="http://schemas.microsoft.com/office/drawing/2014/main" id="{798CBDDE-4A4A-42E9-8513-071C12586FC7}"/>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97</xdr:row>
      <xdr:rowOff>0</xdr:rowOff>
    </xdr:from>
    <xdr:ext cx="123825" cy="180975"/>
    <xdr:sp macro="" textlink="">
      <xdr:nvSpPr>
        <xdr:cNvPr id="354" name="Text Box 51">
          <a:extLst>
            <a:ext uri="{FF2B5EF4-FFF2-40B4-BE49-F238E27FC236}">
              <a16:creationId xmlns:a16="http://schemas.microsoft.com/office/drawing/2014/main" id="{DF471B35-C560-433E-A9AE-D9063BE7B67B}"/>
            </a:ext>
          </a:extLst>
        </xdr:cNvPr>
        <xdr:cNvSpPr txBox="1">
          <a:spLocks noChangeArrowheads="1"/>
        </xdr:cNvSpPr>
      </xdr:nvSpPr>
      <xdr:spPr bwMode="auto">
        <a:xfrm>
          <a:off x="0" y="8743950"/>
          <a:ext cx="1238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97</xdr:row>
      <xdr:rowOff>0</xdr:rowOff>
    </xdr:from>
    <xdr:ext cx="85725" cy="200025"/>
    <xdr:sp macro="" textlink="">
      <xdr:nvSpPr>
        <xdr:cNvPr id="355" name="Text Box 52">
          <a:extLst>
            <a:ext uri="{FF2B5EF4-FFF2-40B4-BE49-F238E27FC236}">
              <a16:creationId xmlns:a16="http://schemas.microsoft.com/office/drawing/2014/main" id="{45D33782-3A72-4D61-9F28-3A06EED651B7}"/>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97</xdr:row>
      <xdr:rowOff>0</xdr:rowOff>
    </xdr:from>
    <xdr:ext cx="85725" cy="200025"/>
    <xdr:sp macro="" textlink="">
      <xdr:nvSpPr>
        <xdr:cNvPr id="356" name="Text Box 53">
          <a:extLst>
            <a:ext uri="{FF2B5EF4-FFF2-40B4-BE49-F238E27FC236}">
              <a16:creationId xmlns:a16="http://schemas.microsoft.com/office/drawing/2014/main" id="{AD9E67B7-B8A0-4FDA-885A-9E5B46DC899F}"/>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97</xdr:row>
      <xdr:rowOff>0</xdr:rowOff>
    </xdr:from>
    <xdr:ext cx="85725" cy="200025"/>
    <xdr:sp macro="" textlink="">
      <xdr:nvSpPr>
        <xdr:cNvPr id="357" name="Text Box 54">
          <a:extLst>
            <a:ext uri="{FF2B5EF4-FFF2-40B4-BE49-F238E27FC236}">
              <a16:creationId xmlns:a16="http://schemas.microsoft.com/office/drawing/2014/main" id="{CC641E84-3C0D-490E-8209-E27FB8B87E95}"/>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97</xdr:row>
      <xdr:rowOff>0</xdr:rowOff>
    </xdr:from>
    <xdr:ext cx="85725" cy="200025"/>
    <xdr:sp macro="" textlink="">
      <xdr:nvSpPr>
        <xdr:cNvPr id="358" name="Text Box 55">
          <a:extLst>
            <a:ext uri="{FF2B5EF4-FFF2-40B4-BE49-F238E27FC236}">
              <a16:creationId xmlns:a16="http://schemas.microsoft.com/office/drawing/2014/main" id="{220DE150-EF63-4109-B58B-849F1FAE4B5F}"/>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97</xdr:row>
      <xdr:rowOff>0</xdr:rowOff>
    </xdr:from>
    <xdr:ext cx="123825" cy="180975"/>
    <xdr:sp macro="" textlink="">
      <xdr:nvSpPr>
        <xdr:cNvPr id="359" name="Text Box 56">
          <a:extLst>
            <a:ext uri="{FF2B5EF4-FFF2-40B4-BE49-F238E27FC236}">
              <a16:creationId xmlns:a16="http://schemas.microsoft.com/office/drawing/2014/main" id="{5C25CB97-3433-494A-A1E9-053290C9B75E}"/>
            </a:ext>
          </a:extLst>
        </xdr:cNvPr>
        <xdr:cNvSpPr txBox="1">
          <a:spLocks noChangeArrowheads="1"/>
        </xdr:cNvSpPr>
      </xdr:nvSpPr>
      <xdr:spPr bwMode="auto">
        <a:xfrm>
          <a:off x="0" y="8743950"/>
          <a:ext cx="1238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97</xdr:row>
      <xdr:rowOff>0</xdr:rowOff>
    </xdr:from>
    <xdr:ext cx="85725" cy="200025"/>
    <xdr:sp macro="" textlink="">
      <xdr:nvSpPr>
        <xdr:cNvPr id="360" name="Text Box 57">
          <a:extLst>
            <a:ext uri="{FF2B5EF4-FFF2-40B4-BE49-F238E27FC236}">
              <a16:creationId xmlns:a16="http://schemas.microsoft.com/office/drawing/2014/main" id="{1B323916-F288-4144-8043-B2BCD7EAEB49}"/>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97</xdr:row>
      <xdr:rowOff>0</xdr:rowOff>
    </xdr:from>
    <xdr:ext cx="85725" cy="200025"/>
    <xdr:sp macro="" textlink="">
      <xdr:nvSpPr>
        <xdr:cNvPr id="361" name="Text Box 58">
          <a:extLst>
            <a:ext uri="{FF2B5EF4-FFF2-40B4-BE49-F238E27FC236}">
              <a16:creationId xmlns:a16="http://schemas.microsoft.com/office/drawing/2014/main" id="{5CBAAE15-37F5-43C1-9784-B56A4B7255E1}"/>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97</xdr:row>
      <xdr:rowOff>0</xdr:rowOff>
    </xdr:from>
    <xdr:ext cx="85725" cy="200025"/>
    <xdr:sp macro="" textlink="">
      <xdr:nvSpPr>
        <xdr:cNvPr id="362" name="Text Box 59">
          <a:extLst>
            <a:ext uri="{FF2B5EF4-FFF2-40B4-BE49-F238E27FC236}">
              <a16:creationId xmlns:a16="http://schemas.microsoft.com/office/drawing/2014/main" id="{8C385689-3AB6-4AFC-A3A5-B1186D3379E9}"/>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97</xdr:row>
      <xdr:rowOff>0</xdr:rowOff>
    </xdr:from>
    <xdr:ext cx="85725" cy="200025"/>
    <xdr:sp macro="" textlink="">
      <xdr:nvSpPr>
        <xdr:cNvPr id="363" name="Text Box 60">
          <a:extLst>
            <a:ext uri="{FF2B5EF4-FFF2-40B4-BE49-F238E27FC236}">
              <a16:creationId xmlns:a16="http://schemas.microsoft.com/office/drawing/2014/main" id="{EFCA5024-0700-44B3-A0BB-D5261FE5CC74}"/>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97</xdr:row>
      <xdr:rowOff>0</xdr:rowOff>
    </xdr:from>
    <xdr:ext cx="123825" cy="180975"/>
    <xdr:sp macro="" textlink="">
      <xdr:nvSpPr>
        <xdr:cNvPr id="364" name="Text Box 61">
          <a:extLst>
            <a:ext uri="{FF2B5EF4-FFF2-40B4-BE49-F238E27FC236}">
              <a16:creationId xmlns:a16="http://schemas.microsoft.com/office/drawing/2014/main" id="{37E5BECB-EE09-4BA8-B514-3B290C17E36B}"/>
            </a:ext>
          </a:extLst>
        </xdr:cNvPr>
        <xdr:cNvSpPr txBox="1">
          <a:spLocks noChangeArrowheads="1"/>
        </xdr:cNvSpPr>
      </xdr:nvSpPr>
      <xdr:spPr bwMode="auto">
        <a:xfrm>
          <a:off x="0" y="8743950"/>
          <a:ext cx="1238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97</xdr:row>
      <xdr:rowOff>0</xdr:rowOff>
    </xdr:from>
    <xdr:ext cx="85725" cy="200025"/>
    <xdr:sp macro="" textlink="">
      <xdr:nvSpPr>
        <xdr:cNvPr id="365" name="Text Box 62">
          <a:extLst>
            <a:ext uri="{FF2B5EF4-FFF2-40B4-BE49-F238E27FC236}">
              <a16:creationId xmlns:a16="http://schemas.microsoft.com/office/drawing/2014/main" id="{ED0F753C-227D-4714-84DA-F61B08EC3B9A}"/>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97</xdr:row>
      <xdr:rowOff>0</xdr:rowOff>
    </xdr:from>
    <xdr:ext cx="85725" cy="200025"/>
    <xdr:sp macro="" textlink="">
      <xdr:nvSpPr>
        <xdr:cNvPr id="366" name="Text Box 63">
          <a:extLst>
            <a:ext uri="{FF2B5EF4-FFF2-40B4-BE49-F238E27FC236}">
              <a16:creationId xmlns:a16="http://schemas.microsoft.com/office/drawing/2014/main" id="{4506E404-9478-4143-BCB5-DC9A66933511}"/>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97</xdr:row>
      <xdr:rowOff>0</xdr:rowOff>
    </xdr:from>
    <xdr:ext cx="85725" cy="200025"/>
    <xdr:sp macro="" textlink="">
      <xdr:nvSpPr>
        <xdr:cNvPr id="367" name="Text Box 64">
          <a:extLst>
            <a:ext uri="{FF2B5EF4-FFF2-40B4-BE49-F238E27FC236}">
              <a16:creationId xmlns:a16="http://schemas.microsoft.com/office/drawing/2014/main" id="{E5293792-4C39-472D-ACD8-3A2471EBBC37}"/>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97</xdr:row>
      <xdr:rowOff>0</xdr:rowOff>
    </xdr:from>
    <xdr:ext cx="85725" cy="200025"/>
    <xdr:sp macro="" textlink="">
      <xdr:nvSpPr>
        <xdr:cNvPr id="368" name="Text Box 65">
          <a:extLst>
            <a:ext uri="{FF2B5EF4-FFF2-40B4-BE49-F238E27FC236}">
              <a16:creationId xmlns:a16="http://schemas.microsoft.com/office/drawing/2014/main" id="{08397BED-A1E1-4C6B-8518-86304859B02F}"/>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97</xdr:row>
      <xdr:rowOff>0</xdr:rowOff>
    </xdr:from>
    <xdr:ext cx="85725" cy="200025"/>
    <xdr:sp macro="" textlink="">
      <xdr:nvSpPr>
        <xdr:cNvPr id="369" name="Text Box 67">
          <a:extLst>
            <a:ext uri="{FF2B5EF4-FFF2-40B4-BE49-F238E27FC236}">
              <a16:creationId xmlns:a16="http://schemas.microsoft.com/office/drawing/2014/main" id="{58C7BBE5-333C-44CB-B241-DF4DD0BE8916}"/>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97</xdr:row>
      <xdr:rowOff>0</xdr:rowOff>
    </xdr:from>
    <xdr:ext cx="85725" cy="200025"/>
    <xdr:sp macro="" textlink="">
      <xdr:nvSpPr>
        <xdr:cNvPr id="370" name="Text Box 68">
          <a:extLst>
            <a:ext uri="{FF2B5EF4-FFF2-40B4-BE49-F238E27FC236}">
              <a16:creationId xmlns:a16="http://schemas.microsoft.com/office/drawing/2014/main" id="{05AD82BC-1CEE-4FA5-9D89-750B5018862C}"/>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97</xdr:row>
      <xdr:rowOff>0</xdr:rowOff>
    </xdr:from>
    <xdr:ext cx="85725" cy="200025"/>
    <xdr:sp macro="" textlink="">
      <xdr:nvSpPr>
        <xdr:cNvPr id="371" name="Text Box 69">
          <a:extLst>
            <a:ext uri="{FF2B5EF4-FFF2-40B4-BE49-F238E27FC236}">
              <a16:creationId xmlns:a16="http://schemas.microsoft.com/office/drawing/2014/main" id="{201373C5-7AB8-4F52-BA49-3421BB680247}"/>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97</xdr:row>
      <xdr:rowOff>0</xdr:rowOff>
    </xdr:from>
    <xdr:ext cx="85725" cy="200025"/>
    <xdr:sp macro="" textlink="">
      <xdr:nvSpPr>
        <xdr:cNvPr id="372" name="Text Box 70">
          <a:extLst>
            <a:ext uri="{FF2B5EF4-FFF2-40B4-BE49-F238E27FC236}">
              <a16:creationId xmlns:a16="http://schemas.microsoft.com/office/drawing/2014/main" id="{720A4BCA-AD83-49B1-8701-71C44E08E6D3}"/>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97</xdr:row>
      <xdr:rowOff>0</xdr:rowOff>
    </xdr:from>
    <xdr:ext cx="85725" cy="200025"/>
    <xdr:sp macro="" textlink="">
      <xdr:nvSpPr>
        <xdr:cNvPr id="373" name="Text Box 72">
          <a:extLst>
            <a:ext uri="{FF2B5EF4-FFF2-40B4-BE49-F238E27FC236}">
              <a16:creationId xmlns:a16="http://schemas.microsoft.com/office/drawing/2014/main" id="{36AB7CA2-B5DA-4639-B4C0-82B59BC9EF41}"/>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97</xdr:row>
      <xdr:rowOff>0</xdr:rowOff>
    </xdr:from>
    <xdr:ext cx="85725" cy="200025"/>
    <xdr:sp macro="" textlink="">
      <xdr:nvSpPr>
        <xdr:cNvPr id="374" name="Text Box 73">
          <a:extLst>
            <a:ext uri="{FF2B5EF4-FFF2-40B4-BE49-F238E27FC236}">
              <a16:creationId xmlns:a16="http://schemas.microsoft.com/office/drawing/2014/main" id="{195C99D6-4802-4BC1-B724-DE936A0FBE2C}"/>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97</xdr:row>
      <xdr:rowOff>0</xdr:rowOff>
    </xdr:from>
    <xdr:ext cx="85725" cy="200025"/>
    <xdr:sp macro="" textlink="">
      <xdr:nvSpPr>
        <xdr:cNvPr id="375" name="Text Box 74">
          <a:extLst>
            <a:ext uri="{FF2B5EF4-FFF2-40B4-BE49-F238E27FC236}">
              <a16:creationId xmlns:a16="http://schemas.microsoft.com/office/drawing/2014/main" id="{8377070B-0813-4DE3-96C5-EC99B9878F48}"/>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97</xdr:row>
      <xdr:rowOff>0</xdr:rowOff>
    </xdr:from>
    <xdr:ext cx="85725" cy="200025"/>
    <xdr:sp macro="" textlink="">
      <xdr:nvSpPr>
        <xdr:cNvPr id="376" name="Text Box 75">
          <a:extLst>
            <a:ext uri="{FF2B5EF4-FFF2-40B4-BE49-F238E27FC236}">
              <a16:creationId xmlns:a16="http://schemas.microsoft.com/office/drawing/2014/main" id="{17FABA43-EFCE-47DA-85FD-56A7EB93E2DC}"/>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97</xdr:row>
      <xdr:rowOff>0</xdr:rowOff>
    </xdr:from>
    <xdr:ext cx="85725" cy="200025"/>
    <xdr:sp macro="" textlink="">
      <xdr:nvSpPr>
        <xdr:cNvPr id="377" name="Text Box 76">
          <a:extLst>
            <a:ext uri="{FF2B5EF4-FFF2-40B4-BE49-F238E27FC236}">
              <a16:creationId xmlns:a16="http://schemas.microsoft.com/office/drawing/2014/main" id="{C5B656FD-5715-4BA4-BA00-7749010E59C1}"/>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97</xdr:row>
      <xdr:rowOff>0</xdr:rowOff>
    </xdr:from>
    <xdr:ext cx="85725" cy="200025"/>
    <xdr:sp macro="" textlink="">
      <xdr:nvSpPr>
        <xdr:cNvPr id="378" name="Text Box 77">
          <a:extLst>
            <a:ext uri="{FF2B5EF4-FFF2-40B4-BE49-F238E27FC236}">
              <a16:creationId xmlns:a16="http://schemas.microsoft.com/office/drawing/2014/main" id="{CC9A9A21-ABCF-489D-9D6B-D179B4823FE3}"/>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97</xdr:row>
      <xdr:rowOff>0</xdr:rowOff>
    </xdr:from>
    <xdr:ext cx="85725" cy="200025"/>
    <xdr:sp macro="" textlink="">
      <xdr:nvSpPr>
        <xdr:cNvPr id="379" name="Text Box 78">
          <a:extLst>
            <a:ext uri="{FF2B5EF4-FFF2-40B4-BE49-F238E27FC236}">
              <a16:creationId xmlns:a16="http://schemas.microsoft.com/office/drawing/2014/main" id="{0A65ABF1-3A12-45B3-B5E4-8B1B837B85D0}"/>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9525</xdr:colOff>
      <xdr:row>97</xdr:row>
      <xdr:rowOff>0</xdr:rowOff>
    </xdr:from>
    <xdr:ext cx="85725" cy="200025"/>
    <xdr:sp macro="" textlink="">
      <xdr:nvSpPr>
        <xdr:cNvPr id="380" name="Text Box 79">
          <a:extLst>
            <a:ext uri="{FF2B5EF4-FFF2-40B4-BE49-F238E27FC236}">
              <a16:creationId xmlns:a16="http://schemas.microsoft.com/office/drawing/2014/main" id="{16F41A61-CA9F-4459-B0B0-0D2E7E81A925}"/>
            </a:ext>
          </a:extLst>
        </xdr:cNvPr>
        <xdr:cNvSpPr txBox="1">
          <a:spLocks noChangeArrowheads="1"/>
        </xdr:cNvSpPr>
      </xdr:nvSpPr>
      <xdr:spPr bwMode="auto">
        <a:xfrm>
          <a:off x="9525"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97</xdr:row>
      <xdr:rowOff>0</xdr:rowOff>
    </xdr:from>
    <xdr:ext cx="123825" cy="180975"/>
    <xdr:sp macro="" textlink="">
      <xdr:nvSpPr>
        <xdr:cNvPr id="381" name="Text Box 80">
          <a:extLst>
            <a:ext uri="{FF2B5EF4-FFF2-40B4-BE49-F238E27FC236}">
              <a16:creationId xmlns:a16="http://schemas.microsoft.com/office/drawing/2014/main" id="{11D45509-D148-4915-8292-05A53CB80F03}"/>
            </a:ext>
          </a:extLst>
        </xdr:cNvPr>
        <xdr:cNvSpPr txBox="1">
          <a:spLocks noChangeArrowheads="1"/>
        </xdr:cNvSpPr>
      </xdr:nvSpPr>
      <xdr:spPr bwMode="auto">
        <a:xfrm>
          <a:off x="0" y="8743950"/>
          <a:ext cx="1238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97</xdr:row>
      <xdr:rowOff>0</xdr:rowOff>
    </xdr:from>
    <xdr:ext cx="85725" cy="200025"/>
    <xdr:sp macro="" textlink="">
      <xdr:nvSpPr>
        <xdr:cNvPr id="382" name="Text Box 81">
          <a:extLst>
            <a:ext uri="{FF2B5EF4-FFF2-40B4-BE49-F238E27FC236}">
              <a16:creationId xmlns:a16="http://schemas.microsoft.com/office/drawing/2014/main" id="{3007C10A-2355-4580-A899-591826F7D3C4}"/>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97</xdr:row>
      <xdr:rowOff>0</xdr:rowOff>
    </xdr:from>
    <xdr:ext cx="85725" cy="200025"/>
    <xdr:sp macro="" textlink="">
      <xdr:nvSpPr>
        <xdr:cNvPr id="383" name="Text Box 82">
          <a:extLst>
            <a:ext uri="{FF2B5EF4-FFF2-40B4-BE49-F238E27FC236}">
              <a16:creationId xmlns:a16="http://schemas.microsoft.com/office/drawing/2014/main" id="{9064E364-8008-4763-BEBA-B7A9F8C0C165}"/>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97</xdr:row>
      <xdr:rowOff>0</xdr:rowOff>
    </xdr:from>
    <xdr:ext cx="85725" cy="200025"/>
    <xdr:sp macro="" textlink="">
      <xdr:nvSpPr>
        <xdr:cNvPr id="384" name="Text Box 83">
          <a:extLst>
            <a:ext uri="{FF2B5EF4-FFF2-40B4-BE49-F238E27FC236}">
              <a16:creationId xmlns:a16="http://schemas.microsoft.com/office/drawing/2014/main" id="{E3D5C2EA-9309-433B-964E-1BB6399EEBA5}"/>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97</xdr:row>
      <xdr:rowOff>0</xdr:rowOff>
    </xdr:from>
    <xdr:ext cx="85725" cy="200025"/>
    <xdr:sp macro="" textlink="">
      <xdr:nvSpPr>
        <xdr:cNvPr id="385" name="Text Box 84">
          <a:extLst>
            <a:ext uri="{FF2B5EF4-FFF2-40B4-BE49-F238E27FC236}">
              <a16:creationId xmlns:a16="http://schemas.microsoft.com/office/drawing/2014/main" id="{B0B99FEC-BCB4-4EEE-9566-AD5D2A70DF83}"/>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97</xdr:row>
      <xdr:rowOff>0</xdr:rowOff>
    </xdr:from>
    <xdr:ext cx="123825" cy="180975"/>
    <xdr:sp macro="" textlink="">
      <xdr:nvSpPr>
        <xdr:cNvPr id="386" name="Text Box 85">
          <a:extLst>
            <a:ext uri="{FF2B5EF4-FFF2-40B4-BE49-F238E27FC236}">
              <a16:creationId xmlns:a16="http://schemas.microsoft.com/office/drawing/2014/main" id="{6BB8E4D8-CC0A-4546-9EDD-C8B5B577D0E5}"/>
            </a:ext>
          </a:extLst>
        </xdr:cNvPr>
        <xdr:cNvSpPr txBox="1">
          <a:spLocks noChangeArrowheads="1"/>
        </xdr:cNvSpPr>
      </xdr:nvSpPr>
      <xdr:spPr bwMode="auto">
        <a:xfrm>
          <a:off x="0" y="8743950"/>
          <a:ext cx="1238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97</xdr:row>
      <xdr:rowOff>0</xdr:rowOff>
    </xdr:from>
    <xdr:ext cx="85725" cy="200025"/>
    <xdr:sp macro="" textlink="">
      <xdr:nvSpPr>
        <xdr:cNvPr id="387" name="Text Box 86">
          <a:extLst>
            <a:ext uri="{FF2B5EF4-FFF2-40B4-BE49-F238E27FC236}">
              <a16:creationId xmlns:a16="http://schemas.microsoft.com/office/drawing/2014/main" id="{EF6C648B-8839-4D4D-AAD6-A57AA00AACDC}"/>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97</xdr:row>
      <xdr:rowOff>0</xdr:rowOff>
    </xdr:from>
    <xdr:ext cx="85725" cy="200025"/>
    <xdr:sp macro="" textlink="">
      <xdr:nvSpPr>
        <xdr:cNvPr id="388" name="Text Box 87">
          <a:extLst>
            <a:ext uri="{FF2B5EF4-FFF2-40B4-BE49-F238E27FC236}">
              <a16:creationId xmlns:a16="http://schemas.microsoft.com/office/drawing/2014/main" id="{47D169E4-C57D-4500-9616-5AA1595B9953}"/>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97</xdr:row>
      <xdr:rowOff>0</xdr:rowOff>
    </xdr:from>
    <xdr:ext cx="85725" cy="200025"/>
    <xdr:sp macro="" textlink="">
      <xdr:nvSpPr>
        <xdr:cNvPr id="389" name="Text Box 88">
          <a:extLst>
            <a:ext uri="{FF2B5EF4-FFF2-40B4-BE49-F238E27FC236}">
              <a16:creationId xmlns:a16="http://schemas.microsoft.com/office/drawing/2014/main" id="{EFAB2414-3962-4348-B457-D1A94EDDB59E}"/>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97</xdr:row>
      <xdr:rowOff>0</xdr:rowOff>
    </xdr:from>
    <xdr:ext cx="85725" cy="200025"/>
    <xdr:sp macro="" textlink="">
      <xdr:nvSpPr>
        <xdr:cNvPr id="390" name="Text Box 89">
          <a:extLst>
            <a:ext uri="{FF2B5EF4-FFF2-40B4-BE49-F238E27FC236}">
              <a16:creationId xmlns:a16="http://schemas.microsoft.com/office/drawing/2014/main" id="{1902018D-9691-41B2-A575-6897A3DBC8C3}"/>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97</xdr:row>
      <xdr:rowOff>0</xdr:rowOff>
    </xdr:from>
    <xdr:ext cx="123825" cy="180975"/>
    <xdr:sp macro="" textlink="">
      <xdr:nvSpPr>
        <xdr:cNvPr id="391" name="Text Box 90">
          <a:extLst>
            <a:ext uri="{FF2B5EF4-FFF2-40B4-BE49-F238E27FC236}">
              <a16:creationId xmlns:a16="http://schemas.microsoft.com/office/drawing/2014/main" id="{EB106F08-84F8-436C-8287-BB33349E5B4C}"/>
            </a:ext>
          </a:extLst>
        </xdr:cNvPr>
        <xdr:cNvSpPr txBox="1">
          <a:spLocks noChangeArrowheads="1"/>
        </xdr:cNvSpPr>
      </xdr:nvSpPr>
      <xdr:spPr bwMode="auto">
        <a:xfrm>
          <a:off x="0" y="8743950"/>
          <a:ext cx="1238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97</xdr:row>
      <xdr:rowOff>0</xdr:rowOff>
    </xdr:from>
    <xdr:ext cx="85725" cy="200025"/>
    <xdr:sp macro="" textlink="">
      <xdr:nvSpPr>
        <xdr:cNvPr id="392" name="Text Box 91">
          <a:extLst>
            <a:ext uri="{FF2B5EF4-FFF2-40B4-BE49-F238E27FC236}">
              <a16:creationId xmlns:a16="http://schemas.microsoft.com/office/drawing/2014/main" id="{11B6C786-D5C3-47D7-AB7A-62AEEE440862}"/>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97</xdr:row>
      <xdr:rowOff>0</xdr:rowOff>
    </xdr:from>
    <xdr:ext cx="85725" cy="200025"/>
    <xdr:sp macro="" textlink="">
      <xdr:nvSpPr>
        <xdr:cNvPr id="393" name="Text Box 92">
          <a:extLst>
            <a:ext uri="{FF2B5EF4-FFF2-40B4-BE49-F238E27FC236}">
              <a16:creationId xmlns:a16="http://schemas.microsoft.com/office/drawing/2014/main" id="{24E160B2-CD38-4301-85A8-9CFEBADE1C09}"/>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97</xdr:row>
      <xdr:rowOff>0</xdr:rowOff>
    </xdr:from>
    <xdr:ext cx="85725" cy="200025"/>
    <xdr:sp macro="" textlink="">
      <xdr:nvSpPr>
        <xdr:cNvPr id="394" name="Text Box 93">
          <a:extLst>
            <a:ext uri="{FF2B5EF4-FFF2-40B4-BE49-F238E27FC236}">
              <a16:creationId xmlns:a16="http://schemas.microsoft.com/office/drawing/2014/main" id="{D873127F-0E59-438B-91D1-DE0A7E280604}"/>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97</xdr:row>
      <xdr:rowOff>0</xdr:rowOff>
    </xdr:from>
    <xdr:ext cx="85725" cy="200025"/>
    <xdr:sp macro="" textlink="">
      <xdr:nvSpPr>
        <xdr:cNvPr id="395" name="Text Box 94">
          <a:extLst>
            <a:ext uri="{FF2B5EF4-FFF2-40B4-BE49-F238E27FC236}">
              <a16:creationId xmlns:a16="http://schemas.microsoft.com/office/drawing/2014/main" id="{78ED6A14-7A2A-438E-A2DE-CDFFDA761C9F}"/>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97</xdr:row>
      <xdr:rowOff>0</xdr:rowOff>
    </xdr:from>
    <xdr:ext cx="123825" cy="180975"/>
    <xdr:sp macro="" textlink="">
      <xdr:nvSpPr>
        <xdr:cNvPr id="396" name="Text Box 95">
          <a:extLst>
            <a:ext uri="{FF2B5EF4-FFF2-40B4-BE49-F238E27FC236}">
              <a16:creationId xmlns:a16="http://schemas.microsoft.com/office/drawing/2014/main" id="{65AB9124-DB8B-46A8-A66A-BA58E6587031}"/>
            </a:ext>
          </a:extLst>
        </xdr:cNvPr>
        <xdr:cNvSpPr txBox="1">
          <a:spLocks noChangeArrowheads="1"/>
        </xdr:cNvSpPr>
      </xdr:nvSpPr>
      <xdr:spPr bwMode="auto">
        <a:xfrm>
          <a:off x="0" y="8743950"/>
          <a:ext cx="1238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97</xdr:row>
      <xdr:rowOff>0</xdr:rowOff>
    </xdr:from>
    <xdr:ext cx="85725" cy="200025"/>
    <xdr:sp macro="" textlink="">
      <xdr:nvSpPr>
        <xdr:cNvPr id="397" name="Text Box 96">
          <a:extLst>
            <a:ext uri="{FF2B5EF4-FFF2-40B4-BE49-F238E27FC236}">
              <a16:creationId xmlns:a16="http://schemas.microsoft.com/office/drawing/2014/main" id="{6994B479-6363-4880-8B2D-92E439FD6068}"/>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97</xdr:row>
      <xdr:rowOff>0</xdr:rowOff>
    </xdr:from>
    <xdr:ext cx="85725" cy="200025"/>
    <xdr:sp macro="" textlink="">
      <xdr:nvSpPr>
        <xdr:cNvPr id="398" name="Text Box 97">
          <a:extLst>
            <a:ext uri="{FF2B5EF4-FFF2-40B4-BE49-F238E27FC236}">
              <a16:creationId xmlns:a16="http://schemas.microsoft.com/office/drawing/2014/main" id="{95CB05C2-A3E1-45D7-A324-92300AA6582E}"/>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97</xdr:row>
      <xdr:rowOff>0</xdr:rowOff>
    </xdr:from>
    <xdr:ext cx="85725" cy="200025"/>
    <xdr:sp macro="" textlink="">
      <xdr:nvSpPr>
        <xdr:cNvPr id="399" name="Text Box 98">
          <a:extLst>
            <a:ext uri="{FF2B5EF4-FFF2-40B4-BE49-F238E27FC236}">
              <a16:creationId xmlns:a16="http://schemas.microsoft.com/office/drawing/2014/main" id="{32A18011-FC07-4946-AC2A-7037BEC50EA0}"/>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97</xdr:row>
      <xdr:rowOff>0</xdr:rowOff>
    </xdr:from>
    <xdr:ext cx="85725" cy="200025"/>
    <xdr:sp macro="" textlink="">
      <xdr:nvSpPr>
        <xdr:cNvPr id="400" name="Text Box 99">
          <a:extLst>
            <a:ext uri="{FF2B5EF4-FFF2-40B4-BE49-F238E27FC236}">
              <a16:creationId xmlns:a16="http://schemas.microsoft.com/office/drawing/2014/main" id="{6C0ADA46-D966-462F-A24C-0303A47D5160}"/>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97</xdr:row>
      <xdr:rowOff>0</xdr:rowOff>
    </xdr:from>
    <xdr:ext cx="123825" cy="180975"/>
    <xdr:sp macro="" textlink="">
      <xdr:nvSpPr>
        <xdr:cNvPr id="401" name="Text Box 100">
          <a:extLst>
            <a:ext uri="{FF2B5EF4-FFF2-40B4-BE49-F238E27FC236}">
              <a16:creationId xmlns:a16="http://schemas.microsoft.com/office/drawing/2014/main" id="{6D14DBDA-7EE5-47E9-8201-158F790113D1}"/>
            </a:ext>
          </a:extLst>
        </xdr:cNvPr>
        <xdr:cNvSpPr txBox="1">
          <a:spLocks noChangeArrowheads="1"/>
        </xdr:cNvSpPr>
      </xdr:nvSpPr>
      <xdr:spPr bwMode="auto">
        <a:xfrm>
          <a:off x="0" y="8743950"/>
          <a:ext cx="1238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97</xdr:row>
      <xdr:rowOff>0</xdr:rowOff>
    </xdr:from>
    <xdr:ext cx="85725" cy="200025"/>
    <xdr:sp macro="" textlink="">
      <xdr:nvSpPr>
        <xdr:cNvPr id="402" name="Text Box 101">
          <a:extLst>
            <a:ext uri="{FF2B5EF4-FFF2-40B4-BE49-F238E27FC236}">
              <a16:creationId xmlns:a16="http://schemas.microsoft.com/office/drawing/2014/main" id="{2AFF1586-4D1A-4088-97B3-FEA7305E368E}"/>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97</xdr:row>
      <xdr:rowOff>0</xdr:rowOff>
    </xdr:from>
    <xdr:ext cx="85725" cy="200025"/>
    <xdr:sp macro="" textlink="">
      <xdr:nvSpPr>
        <xdr:cNvPr id="403" name="Text Box 102">
          <a:extLst>
            <a:ext uri="{FF2B5EF4-FFF2-40B4-BE49-F238E27FC236}">
              <a16:creationId xmlns:a16="http://schemas.microsoft.com/office/drawing/2014/main" id="{30DECCC2-8493-4A6D-B521-B9C177F2B509}"/>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97</xdr:row>
      <xdr:rowOff>0</xdr:rowOff>
    </xdr:from>
    <xdr:ext cx="85725" cy="200025"/>
    <xdr:sp macro="" textlink="">
      <xdr:nvSpPr>
        <xdr:cNvPr id="404" name="Text Box 103">
          <a:extLst>
            <a:ext uri="{FF2B5EF4-FFF2-40B4-BE49-F238E27FC236}">
              <a16:creationId xmlns:a16="http://schemas.microsoft.com/office/drawing/2014/main" id="{906E7AB9-8CFA-4096-B8FD-EDEFF69FA526}"/>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97</xdr:row>
      <xdr:rowOff>0</xdr:rowOff>
    </xdr:from>
    <xdr:ext cx="85725" cy="200025"/>
    <xdr:sp macro="" textlink="">
      <xdr:nvSpPr>
        <xdr:cNvPr id="405" name="Text Box 104">
          <a:extLst>
            <a:ext uri="{FF2B5EF4-FFF2-40B4-BE49-F238E27FC236}">
              <a16:creationId xmlns:a16="http://schemas.microsoft.com/office/drawing/2014/main" id="{F28C4DF7-09D5-4540-9FD4-61090BD8C2D1}"/>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97</xdr:row>
      <xdr:rowOff>0</xdr:rowOff>
    </xdr:from>
    <xdr:ext cx="123825" cy="180975"/>
    <xdr:sp macro="" textlink="">
      <xdr:nvSpPr>
        <xdr:cNvPr id="406" name="Text Box 105">
          <a:extLst>
            <a:ext uri="{FF2B5EF4-FFF2-40B4-BE49-F238E27FC236}">
              <a16:creationId xmlns:a16="http://schemas.microsoft.com/office/drawing/2014/main" id="{757C4046-5D9D-43A0-89C5-4B9A13B47F7D}"/>
            </a:ext>
          </a:extLst>
        </xdr:cNvPr>
        <xdr:cNvSpPr txBox="1">
          <a:spLocks noChangeArrowheads="1"/>
        </xdr:cNvSpPr>
      </xdr:nvSpPr>
      <xdr:spPr bwMode="auto">
        <a:xfrm>
          <a:off x="0" y="8743950"/>
          <a:ext cx="1238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97</xdr:row>
      <xdr:rowOff>0</xdr:rowOff>
    </xdr:from>
    <xdr:ext cx="85725" cy="200025"/>
    <xdr:sp macro="" textlink="">
      <xdr:nvSpPr>
        <xdr:cNvPr id="407" name="Text Box 106">
          <a:extLst>
            <a:ext uri="{FF2B5EF4-FFF2-40B4-BE49-F238E27FC236}">
              <a16:creationId xmlns:a16="http://schemas.microsoft.com/office/drawing/2014/main" id="{EDB278AF-9423-44E8-85A2-864E144D72B7}"/>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97</xdr:row>
      <xdr:rowOff>0</xdr:rowOff>
    </xdr:from>
    <xdr:ext cx="85725" cy="200025"/>
    <xdr:sp macro="" textlink="">
      <xdr:nvSpPr>
        <xdr:cNvPr id="408" name="Text Box 107">
          <a:extLst>
            <a:ext uri="{FF2B5EF4-FFF2-40B4-BE49-F238E27FC236}">
              <a16:creationId xmlns:a16="http://schemas.microsoft.com/office/drawing/2014/main" id="{18D031F0-3751-4FBE-A61A-A316E40FDAAC}"/>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97</xdr:row>
      <xdr:rowOff>0</xdr:rowOff>
    </xdr:from>
    <xdr:ext cx="85725" cy="200025"/>
    <xdr:sp macro="" textlink="">
      <xdr:nvSpPr>
        <xdr:cNvPr id="409" name="Text Box 108">
          <a:extLst>
            <a:ext uri="{FF2B5EF4-FFF2-40B4-BE49-F238E27FC236}">
              <a16:creationId xmlns:a16="http://schemas.microsoft.com/office/drawing/2014/main" id="{2E64C0E9-50D3-4D9D-A0E2-F0BE64BE38DE}"/>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97</xdr:row>
      <xdr:rowOff>0</xdr:rowOff>
    </xdr:from>
    <xdr:ext cx="85725" cy="200025"/>
    <xdr:sp macro="" textlink="">
      <xdr:nvSpPr>
        <xdr:cNvPr id="410" name="Text Box 109">
          <a:extLst>
            <a:ext uri="{FF2B5EF4-FFF2-40B4-BE49-F238E27FC236}">
              <a16:creationId xmlns:a16="http://schemas.microsoft.com/office/drawing/2014/main" id="{CFF26001-D8CF-4AB2-AF77-82D6056865E7}"/>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97</xdr:row>
      <xdr:rowOff>0</xdr:rowOff>
    </xdr:from>
    <xdr:ext cx="123825" cy="180975"/>
    <xdr:sp macro="" textlink="">
      <xdr:nvSpPr>
        <xdr:cNvPr id="411" name="Text Box 110">
          <a:extLst>
            <a:ext uri="{FF2B5EF4-FFF2-40B4-BE49-F238E27FC236}">
              <a16:creationId xmlns:a16="http://schemas.microsoft.com/office/drawing/2014/main" id="{EAFA1491-94A2-4990-924E-6DA9C7CDC08D}"/>
            </a:ext>
          </a:extLst>
        </xdr:cNvPr>
        <xdr:cNvSpPr txBox="1">
          <a:spLocks noChangeArrowheads="1"/>
        </xdr:cNvSpPr>
      </xdr:nvSpPr>
      <xdr:spPr bwMode="auto">
        <a:xfrm>
          <a:off x="0" y="8743950"/>
          <a:ext cx="1238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97</xdr:row>
      <xdr:rowOff>0</xdr:rowOff>
    </xdr:from>
    <xdr:ext cx="85725" cy="200025"/>
    <xdr:sp macro="" textlink="">
      <xdr:nvSpPr>
        <xdr:cNvPr id="412" name="Text Box 111">
          <a:extLst>
            <a:ext uri="{FF2B5EF4-FFF2-40B4-BE49-F238E27FC236}">
              <a16:creationId xmlns:a16="http://schemas.microsoft.com/office/drawing/2014/main" id="{CD1FA2AD-4886-4DD8-AF89-73010D809E72}"/>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97</xdr:row>
      <xdr:rowOff>0</xdr:rowOff>
    </xdr:from>
    <xdr:ext cx="85725" cy="200025"/>
    <xdr:sp macro="" textlink="">
      <xdr:nvSpPr>
        <xdr:cNvPr id="413" name="Text Box 112">
          <a:extLst>
            <a:ext uri="{FF2B5EF4-FFF2-40B4-BE49-F238E27FC236}">
              <a16:creationId xmlns:a16="http://schemas.microsoft.com/office/drawing/2014/main" id="{CC27A834-5B88-4283-B84D-D75561C82130}"/>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97</xdr:row>
      <xdr:rowOff>0</xdr:rowOff>
    </xdr:from>
    <xdr:ext cx="85725" cy="200025"/>
    <xdr:sp macro="" textlink="">
      <xdr:nvSpPr>
        <xdr:cNvPr id="414" name="Text Box 113">
          <a:extLst>
            <a:ext uri="{FF2B5EF4-FFF2-40B4-BE49-F238E27FC236}">
              <a16:creationId xmlns:a16="http://schemas.microsoft.com/office/drawing/2014/main" id="{EE33F5E3-16C4-41B7-BC57-47DC7174204A}"/>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97</xdr:row>
      <xdr:rowOff>0</xdr:rowOff>
    </xdr:from>
    <xdr:ext cx="85725" cy="200025"/>
    <xdr:sp macro="" textlink="">
      <xdr:nvSpPr>
        <xdr:cNvPr id="415" name="Text Box 114">
          <a:extLst>
            <a:ext uri="{FF2B5EF4-FFF2-40B4-BE49-F238E27FC236}">
              <a16:creationId xmlns:a16="http://schemas.microsoft.com/office/drawing/2014/main" id="{5C9AF08B-AA35-43C0-AC67-D5DA1135FAD6}"/>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97</xdr:row>
      <xdr:rowOff>0</xdr:rowOff>
    </xdr:from>
    <xdr:ext cx="123825" cy="180975"/>
    <xdr:sp macro="" textlink="">
      <xdr:nvSpPr>
        <xdr:cNvPr id="416" name="Text Box 115">
          <a:extLst>
            <a:ext uri="{FF2B5EF4-FFF2-40B4-BE49-F238E27FC236}">
              <a16:creationId xmlns:a16="http://schemas.microsoft.com/office/drawing/2014/main" id="{1EFC52B6-525C-400A-8401-7E7440506007}"/>
            </a:ext>
          </a:extLst>
        </xdr:cNvPr>
        <xdr:cNvSpPr txBox="1">
          <a:spLocks noChangeArrowheads="1"/>
        </xdr:cNvSpPr>
      </xdr:nvSpPr>
      <xdr:spPr bwMode="auto">
        <a:xfrm>
          <a:off x="0" y="8743950"/>
          <a:ext cx="1238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97</xdr:row>
      <xdr:rowOff>0</xdr:rowOff>
    </xdr:from>
    <xdr:ext cx="85725" cy="200025"/>
    <xdr:sp macro="" textlink="">
      <xdr:nvSpPr>
        <xdr:cNvPr id="417" name="Text Box 116">
          <a:extLst>
            <a:ext uri="{FF2B5EF4-FFF2-40B4-BE49-F238E27FC236}">
              <a16:creationId xmlns:a16="http://schemas.microsoft.com/office/drawing/2014/main" id="{EC590930-EEE2-45E9-9FBB-D9B1F5C0639E}"/>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97</xdr:row>
      <xdr:rowOff>0</xdr:rowOff>
    </xdr:from>
    <xdr:ext cx="85725" cy="200025"/>
    <xdr:sp macro="" textlink="">
      <xdr:nvSpPr>
        <xdr:cNvPr id="418" name="Text Box 117">
          <a:extLst>
            <a:ext uri="{FF2B5EF4-FFF2-40B4-BE49-F238E27FC236}">
              <a16:creationId xmlns:a16="http://schemas.microsoft.com/office/drawing/2014/main" id="{49A8B031-6F3A-4344-82BE-E6A500DD0B42}"/>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97</xdr:row>
      <xdr:rowOff>0</xdr:rowOff>
    </xdr:from>
    <xdr:ext cx="85725" cy="200025"/>
    <xdr:sp macro="" textlink="">
      <xdr:nvSpPr>
        <xdr:cNvPr id="419" name="Text Box 118">
          <a:extLst>
            <a:ext uri="{FF2B5EF4-FFF2-40B4-BE49-F238E27FC236}">
              <a16:creationId xmlns:a16="http://schemas.microsoft.com/office/drawing/2014/main" id="{F1F122FF-DB9B-46A0-AC5F-C2AAA1D141CE}"/>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97</xdr:row>
      <xdr:rowOff>0</xdr:rowOff>
    </xdr:from>
    <xdr:ext cx="85725" cy="200025"/>
    <xdr:sp macro="" textlink="">
      <xdr:nvSpPr>
        <xdr:cNvPr id="420" name="Text Box 119">
          <a:extLst>
            <a:ext uri="{FF2B5EF4-FFF2-40B4-BE49-F238E27FC236}">
              <a16:creationId xmlns:a16="http://schemas.microsoft.com/office/drawing/2014/main" id="{198277E0-9C82-4F21-9C45-C1B342C221D5}"/>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97</xdr:row>
      <xdr:rowOff>0</xdr:rowOff>
    </xdr:from>
    <xdr:ext cx="123825" cy="180975"/>
    <xdr:sp macro="" textlink="">
      <xdr:nvSpPr>
        <xdr:cNvPr id="421" name="Text Box 120">
          <a:extLst>
            <a:ext uri="{FF2B5EF4-FFF2-40B4-BE49-F238E27FC236}">
              <a16:creationId xmlns:a16="http://schemas.microsoft.com/office/drawing/2014/main" id="{C001B0FD-734A-49AC-91F2-D922EE76BA9F}"/>
            </a:ext>
          </a:extLst>
        </xdr:cNvPr>
        <xdr:cNvSpPr txBox="1">
          <a:spLocks noChangeArrowheads="1"/>
        </xdr:cNvSpPr>
      </xdr:nvSpPr>
      <xdr:spPr bwMode="auto">
        <a:xfrm>
          <a:off x="0" y="8743950"/>
          <a:ext cx="1238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97</xdr:row>
      <xdr:rowOff>0</xdr:rowOff>
    </xdr:from>
    <xdr:ext cx="85725" cy="200025"/>
    <xdr:sp macro="" textlink="">
      <xdr:nvSpPr>
        <xdr:cNvPr id="422" name="Text Box 121">
          <a:extLst>
            <a:ext uri="{FF2B5EF4-FFF2-40B4-BE49-F238E27FC236}">
              <a16:creationId xmlns:a16="http://schemas.microsoft.com/office/drawing/2014/main" id="{99128B5F-128A-4001-9910-D444E68DEB27}"/>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97</xdr:row>
      <xdr:rowOff>0</xdr:rowOff>
    </xdr:from>
    <xdr:ext cx="85725" cy="200025"/>
    <xdr:sp macro="" textlink="">
      <xdr:nvSpPr>
        <xdr:cNvPr id="423" name="Text Box 122">
          <a:extLst>
            <a:ext uri="{FF2B5EF4-FFF2-40B4-BE49-F238E27FC236}">
              <a16:creationId xmlns:a16="http://schemas.microsoft.com/office/drawing/2014/main" id="{6B1CBA6C-B27D-4D49-AD77-47A920D872DF}"/>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97</xdr:row>
      <xdr:rowOff>0</xdr:rowOff>
    </xdr:from>
    <xdr:ext cx="85725" cy="200025"/>
    <xdr:sp macro="" textlink="">
      <xdr:nvSpPr>
        <xdr:cNvPr id="424" name="Text Box 123">
          <a:extLst>
            <a:ext uri="{FF2B5EF4-FFF2-40B4-BE49-F238E27FC236}">
              <a16:creationId xmlns:a16="http://schemas.microsoft.com/office/drawing/2014/main" id="{488A4FAB-D1C7-4CBC-8358-86BCEE110EEB}"/>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97</xdr:row>
      <xdr:rowOff>0</xdr:rowOff>
    </xdr:from>
    <xdr:ext cx="85725" cy="200025"/>
    <xdr:sp macro="" textlink="">
      <xdr:nvSpPr>
        <xdr:cNvPr id="425" name="Text Box 124">
          <a:extLst>
            <a:ext uri="{FF2B5EF4-FFF2-40B4-BE49-F238E27FC236}">
              <a16:creationId xmlns:a16="http://schemas.microsoft.com/office/drawing/2014/main" id="{343E2C96-6EB4-4B9A-8FD4-850D8D079F65}"/>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97</xdr:row>
      <xdr:rowOff>0</xdr:rowOff>
    </xdr:from>
    <xdr:ext cx="123825" cy="180975"/>
    <xdr:sp macro="" textlink="">
      <xdr:nvSpPr>
        <xdr:cNvPr id="426" name="Text Box 125">
          <a:extLst>
            <a:ext uri="{FF2B5EF4-FFF2-40B4-BE49-F238E27FC236}">
              <a16:creationId xmlns:a16="http://schemas.microsoft.com/office/drawing/2014/main" id="{D6DB35D3-71EF-46DF-8A3F-E02ABFC6CE41}"/>
            </a:ext>
          </a:extLst>
        </xdr:cNvPr>
        <xdr:cNvSpPr txBox="1">
          <a:spLocks noChangeArrowheads="1"/>
        </xdr:cNvSpPr>
      </xdr:nvSpPr>
      <xdr:spPr bwMode="auto">
        <a:xfrm>
          <a:off x="0" y="8743950"/>
          <a:ext cx="1238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97</xdr:row>
      <xdr:rowOff>0</xdr:rowOff>
    </xdr:from>
    <xdr:ext cx="85725" cy="200025"/>
    <xdr:sp macro="" textlink="">
      <xdr:nvSpPr>
        <xdr:cNvPr id="427" name="Text Box 126">
          <a:extLst>
            <a:ext uri="{FF2B5EF4-FFF2-40B4-BE49-F238E27FC236}">
              <a16:creationId xmlns:a16="http://schemas.microsoft.com/office/drawing/2014/main" id="{312F8454-C669-4522-A29C-47AFAEED896D}"/>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97</xdr:row>
      <xdr:rowOff>0</xdr:rowOff>
    </xdr:from>
    <xdr:ext cx="85725" cy="200025"/>
    <xdr:sp macro="" textlink="">
      <xdr:nvSpPr>
        <xdr:cNvPr id="428" name="Text Box 127">
          <a:extLst>
            <a:ext uri="{FF2B5EF4-FFF2-40B4-BE49-F238E27FC236}">
              <a16:creationId xmlns:a16="http://schemas.microsoft.com/office/drawing/2014/main" id="{9F8D7BAD-FB16-4843-BCD8-D39F08140E81}"/>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97</xdr:row>
      <xdr:rowOff>0</xdr:rowOff>
    </xdr:from>
    <xdr:ext cx="85725" cy="200025"/>
    <xdr:sp macro="" textlink="">
      <xdr:nvSpPr>
        <xdr:cNvPr id="429" name="Text Box 128">
          <a:extLst>
            <a:ext uri="{FF2B5EF4-FFF2-40B4-BE49-F238E27FC236}">
              <a16:creationId xmlns:a16="http://schemas.microsoft.com/office/drawing/2014/main" id="{A01224AD-9F46-41DF-8959-D4E1645A716D}"/>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97</xdr:row>
      <xdr:rowOff>0</xdr:rowOff>
    </xdr:from>
    <xdr:ext cx="85725" cy="200025"/>
    <xdr:sp macro="" textlink="">
      <xdr:nvSpPr>
        <xdr:cNvPr id="430" name="Text Box 129">
          <a:extLst>
            <a:ext uri="{FF2B5EF4-FFF2-40B4-BE49-F238E27FC236}">
              <a16:creationId xmlns:a16="http://schemas.microsoft.com/office/drawing/2014/main" id="{5426B2E6-B7B6-442F-93DF-646FBA8645EF}"/>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97</xdr:row>
      <xdr:rowOff>0</xdr:rowOff>
    </xdr:from>
    <xdr:ext cx="123825" cy="180975"/>
    <xdr:sp macro="" textlink="">
      <xdr:nvSpPr>
        <xdr:cNvPr id="431" name="Text Box 130">
          <a:extLst>
            <a:ext uri="{FF2B5EF4-FFF2-40B4-BE49-F238E27FC236}">
              <a16:creationId xmlns:a16="http://schemas.microsoft.com/office/drawing/2014/main" id="{58274F7C-6446-46A4-9BED-B6810C9F8A08}"/>
            </a:ext>
          </a:extLst>
        </xdr:cNvPr>
        <xdr:cNvSpPr txBox="1">
          <a:spLocks noChangeArrowheads="1"/>
        </xdr:cNvSpPr>
      </xdr:nvSpPr>
      <xdr:spPr bwMode="auto">
        <a:xfrm>
          <a:off x="0" y="8743950"/>
          <a:ext cx="1238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97</xdr:row>
      <xdr:rowOff>0</xdr:rowOff>
    </xdr:from>
    <xdr:ext cx="85725" cy="200025"/>
    <xdr:sp macro="" textlink="">
      <xdr:nvSpPr>
        <xdr:cNvPr id="432" name="Text Box 131">
          <a:extLst>
            <a:ext uri="{FF2B5EF4-FFF2-40B4-BE49-F238E27FC236}">
              <a16:creationId xmlns:a16="http://schemas.microsoft.com/office/drawing/2014/main" id="{8762A282-ABB1-4846-922F-49107539AA40}"/>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97</xdr:row>
      <xdr:rowOff>0</xdr:rowOff>
    </xdr:from>
    <xdr:ext cx="85725" cy="200025"/>
    <xdr:sp macro="" textlink="">
      <xdr:nvSpPr>
        <xdr:cNvPr id="433" name="Text Box 132">
          <a:extLst>
            <a:ext uri="{FF2B5EF4-FFF2-40B4-BE49-F238E27FC236}">
              <a16:creationId xmlns:a16="http://schemas.microsoft.com/office/drawing/2014/main" id="{A0A7C2CB-5589-4D64-82E9-0A16E63388ED}"/>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97</xdr:row>
      <xdr:rowOff>0</xdr:rowOff>
    </xdr:from>
    <xdr:ext cx="85725" cy="200025"/>
    <xdr:sp macro="" textlink="">
      <xdr:nvSpPr>
        <xdr:cNvPr id="434" name="Text Box 133">
          <a:extLst>
            <a:ext uri="{FF2B5EF4-FFF2-40B4-BE49-F238E27FC236}">
              <a16:creationId xmlns:a16="http://schemas.microsoft.com/office/drawing/2014/main" id="{A1E5EE20-9B09-4FDB-8D80-188003D271EB}"/>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97</xdr:row>
      <xdr:rowOff>0</xdr:rowOff>
    </xdr:from>
    <xdr:ext cx="85725" cy="200025"/>
    <xdr:sp macro="" textlink="">
      <xdr:nvSpPr>
        <xdr:cNvPr id="435" name="Text Box 134">
          <a:extLst>
            <a:ext uri="{FF2B5EF4-FFF2-40B4-BE49-F238E27FC236}">
              <a16:creationId xmlns:a16="http://schemas.microsoft.com/office/drawing/2014/main" id="{6D21A5F7-B951-425D-B7E2-A5D32821EC16}"/>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97</xdr:row>
      <xdr:rowOff>0</xdr:rowOff>
    </xdr:from>
    <xdr:ext cx="123825" cy="180975"/>
    <xdr:sp macro="" textlink="">
      <xdr:nvSpPr>
        <xdr:cNvPr id="436" name="Text Box 135">
          <a:extLst>
            <a:ext uri="{FF2B5EF4-FFF2-40B4-BE49-F238E27FC236}">
              <a16:creationId xmlns:a16="http://schemas.microsoft.com/office/drawing/2014/main" id="{826A907A-76E9-49C5-8B75-2171E07748CC}"/>
            </a:ext>
          </a:extLst>
        </xdr:cNvPr>
        <xdr:cNvSpPr txBox="1">
          <a:spLocks noChangeArrowheads="1"/>
        </xdr:cNvSpPr>
      </xdr:nvSpPr>
      <xdr:spPr bwMode="auto">
        <a:xfrm>
          <a:off x="0" y="8743950"/>
          <a:ext cx="1238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97</xdr:row>
      <xdr:rowOff>0</xdr:rowOff>
    </xdr:from>
    <xdr:ext cx="85725" cy="200025"/>
    <xdr:sp macro="" textlink="">
      <xdr:nvSpPr>
        <xdr:cNvPr id="437" name="Text Box 136">
          <a:extLst>
            <a:ext uri="{FF2B5EF4-FFF2-40B4-BE49-F238E27FC236}">
              <a16:creationId xmlns:a16="http://schemas.microsoft.com/office/drawing/2014/main" id="{EA81C2AB-670E-4465-8596-915048405272}"/>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97</xdr:row>
      <xdr:rowOff>0</xdr:rowOff>
    </xdr:from>
    <xdr:ext cx="85725" cy="200025"/>
    <xdr:sp macro="" textlink="">
      <xdr:nvSpPr>
        <xdr:cNvPr id="438" name="Text Box 137">
          <a:extLst>
            <a:ext uri="{FF2B5EF4-FFF2-40B4-BE49-F238E27FC236}">
              <a16:creationId xmlns:a16="http://schemas.microsoft.com/office/drawing/2014/main" id="{00D8212F-EF74-4227-BD9C-148618F344EE}"/>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97</xdr:row>
      <xdr:rowOff>0</xdr:rowOff>
    </xdr:from>
    <xdr:ext cx="85725" cy="200025"/>
    <xdr:sp macro="" textlink="">
      <xdr:nvSpPr>
        <xdr:cNvPr id="439" name="Text Box 138">
          <a:extLst>
            <a:ext uri="{FF2B5EF4-FFF2-40B4-BE49-F238E27FC236}">
              <a16:creationId xmlns:a16="http://schemas.microsoft.com/office/drawing/2014/main" id="{A0F020F5-FD1C-4AA3-AE58-E4DF0BD52BBE}"/>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97</xdr:row>
      <xdr:rowOff>0</xdr:rowOff>
    </xdr:from>
    <xdr:ext cx="85725" cy="200025"/>
    <xdr:sp macro="" textlink="">
      <xdr:nvSpPr>
        <xdr:cNvPr id="440" name="Text Box 139">
          <a:extLst>
            <a:ext uri="{FF2B5EF4-FFF2-40B4-BE49-F238E27FC236}">
              <a16:creationId xmlns:a16="http://schemas.microsoft.com/office/drawing/2014/main" id="{9CFAA7AB-1967-492A-8D03-9FE1C72ED127}"/>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97</xdr:row>
      <xdr:rowOff>0</xdr:rowOff>
    </xdr:from>
    <xdr:ext cx="123825" cy="180975"/>
    <xdr:sp macro="" textlink="">
      <xdr:nvSpPr>
        <xdr:cNvPr id="441" name="Text Box 140">
          <a:extLst>
            <a:ext uri="{FF2B5EF4-FFF2-40B4-BE49-F238E27FC236}">
              <a16:creationId xmlns:a16="http://schemas.microsoft.com/office/drawing/2014/main" id="{D2868EBF-E56C-4CDA-849C-5BAB0F140960}"/>
            </a:ext>
          </a:extLst>
        </xdr:cNvPr>
        <xdr:cNvSpPr txBox="1">
          <a:spLocks noChangeArrowheads="1"/>
        </xdr:cNvSpPr>
      </xdr:nvSpPr>
      <xdr:spPr bwMode="auto">
        <a:xfrm>
          <a:off x="0" y="8743950"/>
          <a:ext cx="1238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97</xdr:row>
      <xdr:rowOff>0</xdr:rowOff>
    </xdr:from>
    <xdr:ext cx="85725" cy="200025"/>
    <xdr:sp macro="" textlink="">
      <xdr:nvSpPr>
        <xdr:cNvPr id="442" name="Text Box 141">
          <a:extLst>
            <a:ext uri="{FF2B5EF4-FFF2-40B4-BE49-F238E27FC236}">
              <a16:creationId xmlns:a16="http://schemas.microsoft.com/office/drawing/2014/main" id="{CABD6DD6-DD60-420E-AF49-2007660988B0}"/>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97</xdr:row>
      <xdr:rowOff>0</xdr:rowOff>
    </xdr:from>
    <xdr:ext cx="85725" cy="200025"/>
    <xdr:sp macro="" textlink="">
      <xdr:nvSpPr>
        <xdr:cNvPr id="443" name="Text Box 142">
          <a:extLst>
            <a:ext uri="{FF2B5EF4-FFF2-40B4-BE49-F238E27FC236}">
              <a16:creationId xmlns:a16="http://schemas.microsoft.com/office/drawing/2014/main" id="{0E156174-6EBC-4334-AE54-B2428A0380D6}"/>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97</xdr:row>
      <xdr:rowOff>0</xdr:rowOff>
    </xdr:from>
    <xdr:ext cx="85725" cy="200025"/>
    <xdr:sp macro="" textlink="">
      <xdr:nvSpPr>
        <xdr:cNvPr id="444" name="Text Box 143">
          <a:extLst>
            <a:ext uri="{FF2B5EF4-FFF2-40B4-BE49-F238E27FC236}">
              <a16:creationId xmlns:a16="http://schemas.microsoft.com/office/drawing/2014/main" id="{125C7FB6-19B2-472F-BC4C-19D6C2F4D9EB}"/>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97</xdr:row>
      <xdr:rowOff>0</xdr:rowOff>
    </xdr:from>
    <xdr:ext cx="85725" cy="200025"/>
    <xdr:sp macro="" textlink="">
      <xdr:nvSpPr>
        <xdr:cNvPr id="445" name="Text Box 144">
          <a:extLst>
            <a:ext uri="{FF2B5EF4-FFF2-40B4-BE49-F238E27FC236}">
              <a16:creationId xmlns:a16="http://schemas.microsoft.com/office/drawing/2014/main" id="{31ED61C4-F233-40EE-B856-FA91F4431BC9}"/>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97</xdr:row>
      <xdr:rowOff>0</xdr:rowOff>
    </xdr:from>
    <xdr:ext cx="85725" cy="200025"/>
    <xdr:sp macro="" textlink="">
      <xdr:nvSpPr>
        <xdr:cNvPr id="446" name="Text Box 146">
          <a:extLst>
            <a:ext uri="{FF2B5EF4-FFF2-40B4-BE49-F238E27FC236}">
              <a16:creationId xmlns:a16="http://schemas.microsoft.com/office/drawing/2014/main" id="{2B3D2F88-38C3-4672-8658-0A9CF69BDCA5}"/>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97</xdr:row>
      <xdr:rowOff>0</xdr:rowOff>
    </xdr:from>
    <xdr:ext cx="85725" cy="200025"/>
    <xdr:sp macro="" textlink="">
      <xdr:nvSpPr>
        <xdr:cNvPr id="447" name="Text Box 147">
          <a:extLst>
            <a:ext uri="{FF2B5EF4-FFF2-40B4-BE49-F238E27FC236}">
              <a16:creationId xmlns:a16="http://schemas.microsoft.com/office/drawing/2014/main" id="{366CC191-396E-46B1-9D8F-A035E6076A75}"/>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97</xdr:row>
      <xdr:rowOff>0</xdr:rowOff>
    </xdr:from>
    <xdr:ext cx="85725" cy="200025"/>
    <xdr:sp macro="" textlink="">
      <xdr:nvSpPr>
        <xdr:cNvPr id="448" name="Text Box 148">
          <a:extLst>
            <a:ext uri="{FF2B5EF4-FFF2-40B4-BE49-F238E27FC236}">
              <a16:creationId xmlns:a16="http://schemas.microsoft.com/office/drawing/2014/main" id="{7F27E4C4-F2C7-4409-BB80-03B481EB1231}"/>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97</xdr:row>
      <xdr:rowOff>0</xdr:rowOff>
    </xdr:from>
    <xdr:ext cx="85725" cy="200025"/>
    <xdr:sp macro="" textlink="">
      <xdr:nvSpPr>
        <xdr:cNvPr id="449" name="Text Box 149">
          <a:extLst>
            <a:ext uri="{FF2B5EF4-FFF2-40B4-BE49-F238E27FC236}">
              <a16:creationId xmlns:a16="http://schemas.microsoft.com/office/drawing/2014/main" id="{9D6C909B-133C-4532-98FE-4947D4BC2853}"/>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97</xdr:row>
      <xdr:rowOff>0</xdr:rowOff>
    </xdr:from>
    <xdr:ext cx="85725" cy="200025"/>
    <xdr:sp macro="" textlink="">
      <xdr:nvSpPr>
        <xdr:cNvPr id="450" name="Text Box 151">
          <a:extLst>
            <a:ext uri="{FF2B5EF4-FFF2-40B4-BE49-F238E27FC236}">
              <a16:creationId xmlns:a16="http://schemas.microsoft.com/office/drawing/2014/main" id="{EFF7567E-B01A-4495-B4BB-A4EE2F737C49}"/>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2114550</xdr:colOff>
      <xdr:row>96</xdr:row>
      <xdr:rowOff>66675</xdr:rowOff>
    </xdr:from>
    <xdr:ext cx="85725" cy="200025"/>
    <xdr:sp macro="" textlink="">
      <xdr:nvSpPr>
        <xdr:cNvPr id="451" name="Text Box 152">
          <a:extLst>
            <a:ext uri="{FF2B5EF4-FFF2-40B4-BE49-F238E27FC236}">
              <a16:creationId xmlns:a16="http://schemas.microsoft.com/office/drawing/2014/main" id="{A76F8DFE-7FEB-4CAD-B1AE-9202FDE8CAB5}"/>
            </a:ext>
          </a:extLst>
        </xdr:cNvPr>
        <xdr:cNvSpPr txBox="1">
          <a:spLocks noChangeArrowheads="1"/>
        </xdr:cNvSpPr>
      </xdr:nvSpPr>
      <xdr:spPr bwMode="auto">
        <a:xfrm>
          <a:off x="2400300" y="1367790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13</xdr:col>
      <xdr:colOff>0</xdr:colOff>
      <xdr:row>20</xdr:row>
      <xdr:rowOff>0</xdr:rowOff>
    </xdr:from>
    <xdr:ext cx="76200" cy="200025"/>
    <xdr:sp macro="" textlink="">
      <xdr:nvSpPr>
        <xdr:cNvPr id="452" name="Text Box 153">
          <a:extLst>
            <a:ext uri="{FF2B5EF4-FFF2-40B4-BE49-F238E27FC236}">
              <a16:creationId xmlns:a16="http://schemas.microsoft.com/office/drawing/2014/main" id="{A5E136DF-D4CA-433A-B720-BB505B18512D}"/>
            </a:ext>
          </a:extLst>
        </xdr:cNvPr>
        <xdr:cNvSpPr txBox="1">
          <a:spLocks noChangeArrowheads="1"/>
        </xdr:cNvSpPr>
      </xdr:nvSpPr>
      <xdr:spPr bwMode="auto">
        <a:xfrm>
          <a:off x="17221200" y="28765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14</xdr:col>
      <xdr:colOff>0</xdr:colOff>
      <xdr:row>20</xdr:row>
      <xdr:rowOff>0</xdr:rowOff>
    </xdr:from>
    <xdr:ext cx="76200" cy="198438"/>
    <xdr:sp macro="" textlink="">
      <xdr:nvSpPr>
        <xdr:cNvPr id="453" name="Text Box 153">
          <a:extLst>
            <a:ext uri="{FF2B5EF4-FFF2-40B4-BE49-F238E27FC236}">
              <a16:creationId xmlns:a16="http://schemas.microsoft.com/office/drawing/2014/main" id="{13CA25BA-3662-42C1-B9F7-BAC71D35C261}"/>
            </a:ext>
          </a:extLst>
        </xdr:cNvPr>
        <xdr:cNvSpPr txBox="1">
          <a:spLocks noChangeArrowheads="1"/>
        </xdr:cNvSpPr>
      </xdr:nvSpPr>
      <xdr:spPr bwMode="auto">
        <a:xfrm>
          <a:off x="17783175" y="2876550"/>
          <a:ext cx="76200" cy="19843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14</xdr:col>
      <xdr:colOff>0</xdr:colOff>
      <xdr:row>20</xdr:row>
      <xdr:rowOff>0</xdr:rowOff>
    </xdr:from>
    <xdr:ext cx="76200" cy="200025"/>
    <xdr:sp macro="" textlink="">
      <xdr:nvSpPr>
        <xdr:cNvPr id="454" name="Text Box 153">
          <a:extLst>
            <a:ext uri="{FF2B5EF4-FFF2-40B4-BE49-F238E27FC236}">
              <a16:creationId xmlns:a16="http://schemas.microsoft.com/office/drawing/2014/main" id="{4F86E913-CD63-4FA5-8D54-B30933DECF8D}"/>
            </a:ext>
          </a:extLst>
        </xdr:cNvPr>
        <xdr:cNvSpPr txBox="1">
          <a:spLocks noChangeArrowheads="1"/>
        </xdr:cNvSpPr>
      </xdr:nvSpPr>
      <xdr:spPr bwMode="auto">
        <a:xfrm>
          <a:off x="17783175" y="28765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15</xdr:col>
      <xdr:colOff>0</xdr:colOff>
      <xdr:row>20</xdr:row>
      <xdr:rowOff>0</xdr:rowOff>
    </xdr:from>
    <xdr:ext cx="76200" cy="200025"/>
    <xdr:sp macro="" textlink="">
      <xdr:nvSpPr>
        <xdr:cNvPr id="455" name="Text Box 153">
          <a:extLst>
            <a:ext uri="{FF2B5EF4-FFF2-40B4-BE49-F238E27FC236}">
              <a16:creationId xmlns:a16="http://schemas.microsoft.com/office/drawing/2014/main" id="{CAD55950-EB51-46B0-A55A-7A4FA680F382}"/>
            </a:ext>
          </a:extLst>
        </xdr:cNvPr>
        <xdr:cNvSpPr txBox="1">
          <a:spLocks noChangeArrowheads="1"/>
        </xdr:cNvSpPr>
      </xdr:nvSpPr>
      <xdr:spPr bwMode="auto">
        <a:xfrm>
          <a:off x="18345150" y="28765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15</xdr:col>
      <xdr:colOff>0</xdr:colOff>
      <xdr:row>20</xdr:row>
      <xdr:rowOff>0</xdr:rowOff>
    </xdr:from>
    <xdr:ext cx="76200" cy="198438"/>
    <xdr:sp macro="" textlink="">
      <xdr:nvSpPr>
        <xdr:cNvPr id="456" name="Text Box 153">
          <a:extLst>
            <a:ext uri="{FF2B5EF4-FFF2-40B4-BE49-F238E27FC236}">
              <a16:creationId xmlns:a16="http://schemas.microsoft.com/office/drawing/2014/main" id="{1EB6BABE-B936-4DC0-B821-8F92723E4AB2}"/>
            </a:ext>
          </a:extLst>
        </xdr:cNvPr>
        <xdr:cNvSpPr txBox="1">
          <a:spLocks noChangeArrowheads="1"/>
        </xdr:cNvSpPr>
      </xdr:nvSpPr>
      <xdr:spPr bwMode="auto">
        <a:xfrm>
          <a:off x="18345150" y="2876550"/>
          <a:ext cx="76200" cy="19843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15</xdr:col>
      <xdr:colOff>0</xdr:colOff>
      <xdr:row>20</xdr:row>
      <xdr:rowOff>0</xdr:rowOff>
    </xdr:from>
    <xdr:ext cx="76200" cy="200025"/>
    <xdr:sp macro="" textlink="">
      <xdr:nvSpPr>
        <xdr:cNvPr id="457" name="Text Box 153">
          <a:extLst>
            <a:ext uri="{FF2B5EF4-FFF2-40B4-BE49-F238E27FC236}">
              <a16:creationId xmlns:a16="http://schemas.microsoft.com/office/drawing/2014/main" id="{F5F08CE4-2A4F-4BCA-B949-DCAC0B33BD3F}"/>
            </a:ext>
          </a:extLst>
        </xdr:cNvPr>
        <xdr:cNvSpPr txBox="1">
          <a:spLocks noChangeArrowheads="1"/>
        </xdr:cNvSpPr>
      </xdr:nvSpPr>
      <xdr:spPr bwMode="auto">
        <a:xfrm>
          <a:off x="18345150" y="28765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8</xdr:col>
      <xdr:colOff>0</xdr:colOff>
      <xdr:row>20</xdr:row>
      <xdr:rowOff>0</xdr:rowOff>
    </xdr:from>
    <xdr:ext cx="76200" cy="200025"/>
    <xdr:sp macro="" textlink="">
      <xdr:nvSpPr>
        <xdr:cNvPr id="458" name="Text Box 153">
          <a:extLst>
            <a:ext uri="{FF2B5EF4-FFF2-40B4-BE49-F238E27FC236}">
              <a16:creationId xmlns:a16="http://schemas.microsoft.com/office/drawing/2014/main" id="{04EE09D4-DD0D-4BB6-BD2A-D20A81080B90}"/>
            </a:ext>
          </a:extLst>
        </xdr:cNvPr>
        <xdr:cNvSpPr txBox="1">
          <a:spLocks noChangeArrowheads="1"/>
        </xdr:cNvSpPr>
      </xdr:nvSpPr>
      <xdr:spPr bwMode="auto">
        <a:xfrm>
          <a:off x="14420850" y="28765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9</xdr:col>
      <xdr:colOff>0</xdr:colOff>
      <xdr:row>20</xdr:row>
      <xdr:rowOff>0</xdr:rowOff>
    </xdr:from>
    <xdr:ext cx="76200" cy="200025"/>
    <xdr:sp macro="" textlink="">
      <xdr:nvSpPr>
        <xdr:cNvPr id="459" name="Text Box 153">
          <a:extLst>
            <a:ext uri="{FF2B5EF4-FFF2-40B4-BE49-F238E27FC236}">
              <a16:creationId xmlns:a16="http://schemas.microsoft.com/office/drawing/2014/main" id="{09D73D7A-5E07-40F3-8922-4FF127878A62}"/>
            </a:ext>
          </a:extLst>
        </xdr:cNvPr>
        <xdr:cNvSpPr txBox="1">
          <a:spLocks noChangeArrowheads="1"/>
        </xdr:cNvSpPr>
      </xdr:nvSpPr>
      <xdr:spPr bwMode="auto">
        <a:xfrm>
          <a:off x="14982825" y="28765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20</xdr:row>
      <xdr:rowOff>0</xdr:rowOff>
    </xdr:from>
    <xdr:ext cx="76200" cy="200025"/>
    <xdr:sp macro="" textlink="">
      <xdr:nvSpPr>
        <xdr:cNvPr id="460" name="Text Box 153">
          <a:extLst>
            <a:ext uri="{FF2B5EF4-FFF2-40B4-BE49-F238E27FC236}">
              <a16:creationId xmlns:a16="http://schemas.microsoft.com/office/drawing/2014/main" id="{B039875C-82F0-42EA-8BD9-6C33A10B4864}"/>
            </a:ext>
          </a:extLst>
        </xdr:cNvPr>
        <xdr:cNvSpPr txBox="1">
          <a:spLocks noChangeArrowheads="1"/>
        </xdr:cNvSpPr>
      </xdr:nvSpPr>
      <xdr:spPr bwMode="auto">
        <a:xfrm>
          <a:off x="13315950" y="28765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7</xdr:col>
      <xdr:colOff>0</xdr:colOff>
      <xdr:row>20</xdr:row>
      <xdr:rowOff>0</xdr:rowOff>
    </xdr:from>
    <xdr:ext cx="76200" cy="200025"/>
    <xdr:sp macro="" textlink="">
      <xdr:nvSpPr>
        <xdr:cNvPr id="461" name="Text Box 153">
          <a:extLst>
            <a:ext uri="{FF2B5EF4-FFF2-40B4-BE49-F238E27FC236}">
              <a16:creationId xmlns:a16="http://schemas.microsoft.com/office/drawing/2014/main" id="{9CECD9C0-6D00-4503-8B0E-191169EA0493}"/>
            </a:ext>
          </a:extLst>
        </xdr:cNvPr>
        <xdr:cNvSpPr txBox="1">
          <a:spLocks noChangeArrowheads="1"/>
        </xdr:cNvSpPr>
      </xdr:nvSpPr>
      <xdr:spPr bwMode="auto">
        <a:xfrm>
          <a:off x="13858875" y="28765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8</xdr:col>
      <xdr:colOff>0</xdr:colOff>
      <xdr:row>20</xdr:row>
      <xdr:rowOff>0</xdr:rowOff>
    </xdr:from>
    <xdr:ext cx="76200" cy="200025"/>
    <xdr:sp macro="" textlink="">
      <xdr:nvSpPr>
        <xdr:cNvPr id="462" name="Text Box 153">
          <a:extLst>
            <a:ext uri="{FF2B5EF4-FFF2-40B4-BE49-F238E27FC236}">
              <a16:creationId xmlns:a16="http://schemas.microsoft.com/office/drawing/2014/main" id="{B70E306C-9408-40ED-A7E8-00935DE3C63A}"/>
            </a:ext>
          </a:extLst>
        </xdr:cNvPr>
        <xdr:cNvSpPr txBox="1">
          <a:spLocks noChangeArrowheads="1"/>
        </xdr:cNvSpPr>
      </xdr:nvSpPr>
      <xdr:spPr bwMode="auto">
        <a:xfrm>
          <a:off x="14420850" y="28765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9</xdr:col>
      <xdr:colOff>0</xdr:colOff>
      <xdr:row>20</xdr:row>
      <xdr:rowOff>0</xdr:rowOff>
    </xdr:from>
    <xdr:ext cx="76200" cy="198438"/>
    <xdr:sp macro="" textlink="">
      <xdr:nvSpPr>
        <xdr:cNvPr id="463" name="Text Box 153">
          <a:extLst>
            <a:ext uri="{FF2B5EF4-FFF2-40B4-BE49-F238E27FC236}">
              <a16:creationId xmlns:a16="http://schemas.microsoft.com/office/drawing/2014/main" id="{73FAC221-745B-42EB-9E25-9A7E63C37782}"/>
            </a:ext>
          </a:extLst>
        </xdr:cNvPr>
        <xdr:cNvSpPr txBox="1">
          <a:spLocks noChangeArrowheads="1"/>
        </xdr:cNvSpPr>
      </xdr:nvSpPr>
      <xdr:spPr bwMode="auto">
        <a:xfrm>
          <a:off x="14982825" y="2876550"/>
          <a:ext cx="76200" cy="19843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9</xdr:col>
      <xdr:colOff>0</xdr:colOff>
      <xdr:row>20</xdr:row>
      <xdr:rowOff>0</xdr:rowOff>
    </xdr:from>
    <xdr:ext cx="76200" cy="200025"/>
    <xdr:sp macro="" textlink="">
      <xdr:nvSpPr>
        <xdr:cNvPr id="464" name="Text Box 153">
          <a:extLst>
            <a:ext uri="{FF2B5EF4-FFF2-40B4-BE49-F238E27FC236}">
              <a16:creationId xmlns:a16="http://schemas.microsoft.com/office/drawing/2014/main" id="{3E5DC418-E4BE-4331-80AA-A2F346B33C6B}"/>
            </a:ext>
          </a:extLst>
        </xdr:cNvPr>
        <xdr:cNvSpPr txBox="1">
          <a:spLocks noChangeArrowheads="1"/>
        </xdr:cNvSpPr>
      </xdr:nvSpPr>
      <xdr:spPr bwMode="auto">
        <a:xfrm>
          <a:off x="14982825" y="28765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10</xdr:col>
      <xdr:colOff>0</xdr:colOff>
      <xdr:row>20</xdr:row>
      <xdr:rowOff>0</xdr:rowOff>
    </xdr:from>
    <xdr:ext cx="76200" cy="200025"/>
    <xdr:sp macro="" textlink="">
      <xdr:nvSpPr>
        <xdr:cNvPr id="465" name="Text Box 153">
          <a:extLst>
            <a:ext uri="{FF2B5EF4-FFF2-40B4-BE49-F238E27FC236}">
              <a16:creationId xmlns:a16="http://schemas.microsoft.com/office/drawing/2014/main" id="{ACA7D0C1-F7A9-4CEC-872C-00CE06ABF690}"/>
            </a:ext>
          </a:extLst>
        </xdr:cNvPr>
        <xdr:cNvSpPr txBox="1">
          <a:spLocks noChangeArrowheads="1"/>
        </xdr:cNvSpPr>
      </xdr:nvSpPr>
      <xdr:spPr bwMode="auto">
        <a:xfrm>
          <a:off x="15544800" y="28765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10</xdr:col>
      <xdr:colOff>0</xdr:colOff>
      <xdr:row>20</xdr:row>
      <xdr:rowOff>0</xdr:rowOff>
    </xdr:from>
    <xdr:ext cx="76200" cy="198438"/>
    <xdr:sp macro="" textlink="">
      <xdr:nvSpPr>
        <xdr:cNvPr id="466" name="Text Box 153">
          <a:extLst>
            <a:ext uri="{FF2B5EF4-FFF2-40B4-BE49-F238E27FC236}">
              <a16:creationId xmlns:a16="http://schemas.microsoft.com/office/drawing/2014/main" id="{1431D28A-2E73-44F2-93B2-CB828AE1EF47}"/>
            </a:ext>
          </a:extLst>
        </xdr:cNvPr>
        <xdr:cNvSpPr txBox="1">
          <a:spLocks noChangeArrowheads="1"/>
        </xdr:cNvSpPr>
      </xdr:nvSpPr>
      <xdr:spPr bwMode="auto">
        <a:xfrm>
          <a:off x="15544800" y="2876550"/>
          <a:ext cx="76200" cy="19843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10</xdr:col>
      <xdr:colOff>0</xdr:colOff>
      <xdr:row>20</xdr:row>
      <xdr:rowOff>0</xdr:rowOff>
    </xdr:from>
    <xdr:ext cx="76200" cy="200025"/>
    <xdr:sp macro="" textlink="">
      <xdr:nvSpPr>
        <xdr:cNvPr id="467" name="Text Box 153">
          <a:extLst>
            <a:ext uri="{FF2B5EF4-FFF2-40B4-BE49-F238E27FC236}">
              <a16:creationId xmlns:a16="http://schemas.microsoft.com/office/drawing/2014/main" id="{7C9ADD91-904F-42CE-81B8-811E4EE0AA88}"/>
            </a:ext>
          </a:extLst>
        </xdr:cNvPr>
        <xdr:cNvSpPr txBox="1">
          <a:spLocks noChangeArrowheads="1"/>
        </xdr:cNvSpPr>
      </xdr:nvSpPr>
      <xdr:spPr bwMode="auto">
        <a:xfrm>
          <a:off x="15544800" y="28765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11</xdr:col>
      <xdr:colOff>0</xdr:colOff>
      <xdr:row>20</xdr:row>
      <xdr:rowOff>0</xdr:rowOff>
    </xdr:from>
    <xdr:ext cx="76200" cy="200025"/>
    <xdr:sp macro="" textlink="">
      <xdr:nvSpPr>
        <xdr:cNvPr id="468" name="Text Box 153">
          <a:extLst>
            <a:ext uri="{FF2B5EF4-FFF2-40B4-BE49-F238E27FC236}">
              <a16:creationId xmlns:a16="http://schemas.microsoft.com/office/drawing/2014/main" id="{90729E38-A1EA-4588-A0E7-F914144D8E6B}"/>
            </a:ext>
          </a:extLst>
        </xdr:cNvPr>
        <xdr:cNvSpPr txBox="1">
          <a:spLocks noChangeArrowheads="1"/>
        </xdr:cNvSpPr>
      </xdr:nvSpPr>
      <xdr:spPr bwMode="auto">
        <a:xfrm>
          <a:off x="16116300" y="28765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11</xdr:col>
      <xdr:colOff>0</xdr:colOff>
      <xdr:row>20</xdr:row>
      <xdr:rowOff>0</xdr:rowOff>
    </xdr:from>
    <xdr:ext cx="76200" cy="198438"/>
    <xdr:sp macro="" textlink="">
      <xdr:nvSpPr>
        <xdr:cNvPr id="469" name="Text Box 153">
          <a:extLst>
            <a:ext uri="{FF2B5EF4-FFF2-40B4-BE49-F238E27FC236}">
              <a16:creationId xmlns:a16="http://schemas.microsoft.com/office/drawing/2014/main" id="{4EA9E081-7081-4C58-8904-E331EB39D7FD}"/>
            </a:ext>
          </a:extLst>
        </xdr:cNvPr>
        <xdr:cNvSpPr txBox="1">
          <a:spLocks noChangeArrowheads="1"/>
        </xdr:cNvSpPr>
      </xdr:nvSpPr>
      <xdr:spPr bwMode="auto">
        <a:xfrm>
          <a:off x="16116300" y="2876550"/>
          <a:ext cx="76200" cy="19843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11</xdr:col>
      <xdr:colOff>0</xdr:colOff>
      <xdr:row>20</xdr:row>
      <xdr:rowOff>0</xdr:rowOff>
    </xdr:from>
    <xdr:ext cx="76200" cy="200025"/>
    <xdr:sp macro="" textlink="">
      <xdr:nvSpPr>
        <xdr:cNvPr id="470" name="Text Box 153">
          <a:extLst>
            <a:ext uri="{FF2B5EF4-FFF2-40B4-BE49-F238E27FC236}">
              <a16:creationId xmlns:a16="http://schemas.microsoft.com/office/drawing/2014/main" id="{82DE826D-C4B4-4569-BD0B-A96038CC42E1}"/>
            </a:ext>
          </a:extLst>
        </xdr:cNvPr>
        <xdr:cNvSpPr txBox="1">
          <a:spLocks noChangeArrowheads="1"/>
        </xdr:cNvSpPr>
      </xdr:nvSpPr>
      <xdr:spPr bwMode="auto">
        <a:xfrm>
          <a:off x="16116300" y="28765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12</xdr:col>
      <xdr:colOff>0</xdr:colOff>
      <xdr:row>21</xdr:row>
      <xdr:rowOff>0</xdr:rowOff>
    </xdr:from>
    <xdr:ext cx="76200" cy="200025"/>
    <xdr:sp macro="" textlink="">
      <xdr:nvSpPr>
        <xdr:cNvPr id="471" name="Text Box 153">
          <a:extLst>
            <a:ext uri="{FF2B5EF4-FFF2-40B4-BE49-F238E27FC236}">
              <a16:creationId xmlns:a16="http://schemas.microsoft.com/office/drawing/2014/main" id="{058FD4BB-2125-4D80-B6D4-F6357F29839A}"/>
            </a:ext>
          </a:extLst>
        </xdr:cNvPr>
        <xdr:cNvSpPr txBox="1">
          <a:spLocks noChangeArrowheads="1"/>
        </xdr:cNvSpPr>
      </xdr:nvSpPr>
      <xdr:spPr bwMode="auto">
        <a:xfrm>
          <a:off x="16659225" y="30289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12</xdr:col>
      <xdr:colOff>0</xdr:colOff>
      <xdr:row>21</xdr:row>
      <xdr:rowOff>0</xdr:rowOff>
    </xdr:from>
    <xdr:ext cx="76200" cy="200025"/>
    <xdr:sp macro="" textlink="">
      <xdr:nvSpPr>
        <xdr:cNvPr id="472" name="Text Box 153">
          <a:extLst>
            <a:ext uri="{FF2B5EF4-FFF2-40B4-BE49-F238E27FC236}">
              <a16:creationId xmlns:a16="http://schemas.microsoft.com/office/drawing/2014/main" id="{27C124DC-C7B0-478C-AA7C-C0A43A30E6FF}"/>
            </a:ext>
          </a:extLst>
        </xdr:cNvPr>
        <xdr:cNvSpPr txBox="1">
          <a:spLocks noChangeArrowheads="1"/>
        </xdr:cNvSpPr>
      </xdr:nvSpPr>
      <xdr:spPr bwMode="auto">
        <a:xfrm>
          <a:off x="16659225" y="30289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12</xdr:col>
      <xdr:colOff>0</xdr:colOff>
      <xdr:row>21</xdr:row>
      <xdr:rowOff>0</xdr:rowOff>
    </xdr:from>
    <xdr:ext cx="76200" cy="198438"/>
    <xdr:sp macro="" textlink="">
      <xdr:nvSpPr>
        <xdr:cNvPr id="473" name="Text Box 153">
          <a:extLst>
            <a:ext uri="{FF2B5EF4-FFF2-40B4-BE49-F238E27FC236}">
              <a16:creationId xmlns:a16="http://schemas.microsoft.com/office/drawing/2014/main" id="{AACA7163-B522-4F62-AA74-9766BAE4F321}"/>
            </a:ext>
          </a:extLst>
        </xdr:cNvPr>
        <xdr:cNvSpPr txBox="1">
          <a:spLocks noChangeArrowheads="1"/>
        </xdr:cNvSpPr>
      </xdr:nvSpPr>
      <xdr:spPr bwMode="auto">
        <a:xfrm>
          <a:off x="16659225" y="3028950"/>
          <a:ext cx="76200" cy="19843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12</xdr:col>
      <xdr:colOff>0</xdr:colOff>
      <xdr:row>21</xdr:row>
      <xdr:rowOff>0</xdr:rowOff>
    </xdr:from>
    <xdr:ext cx="76200" cy="200025"/>
    <xdr:sp macro="" textlink="">
      <xdr:nvSpPr>
        <xdr:cNvPr id="474" name="Text Box 153">
          <a:extLst>
            <a:ext uri="{FF2B5EF4-FFF2-40B4-BE49-F238E27FC236}">
              <a16:creationId xmlns:a16="http://schemas.microsoft.com/office/drawing/2014/main" id="{803C7271-569D-4CCE-8C2D-1274FA6F25BB}"/>
            </a:ext>
          </a:extLst>
        </xdr:cNvPr>
        <xdr:cNvSpPr txBox="1">
          <a:spLocks noChangeArrowheads="1"/>
        </xdr:cNvSpPr>
      </xdr:nvSpPr>
      <xdr:spPr bwMode="auto">
        <a:xfrm>
          <a:off x="16659225" y="30289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12</xdr:col>
      <xdr:colOff>0</xdr:colOff>
      <xdr:row>21</xdr:row>
      <xdr:rowOff>0</xdr:rowOff>
    </xdr:from>
    <xdr:ext cx="76200" cy="200025"/>
    <xdr:sp macro="" textlink="">
      <xdr:nvSpPr>
        <xdr:cNvPr id="475" name="Text Box 153">
          <a:extLst>
            <a:ext uri="{FF2B5EF4-FFF2-40B4-BE49-F238E27FC236}">
              <a16:creationId xmlns:a16="http://schemas.microsoft.com/office/drawing/2014/main" id="{DF2E2E32-05AF-4E20-A5F8-262E1F49041B}"/>
            </a:ext>
          </a:extLst>
        </xdr:cNvPr>
        <xdr:cNvSpPr txBox="1">
          <a:spLocks noChangeArrowheads="1"/>
        </xdr:cNvSpPr>
      </xdr:nvSpPr>
      <xdr:spPr bwMode="auto">
        <a:xfrm>
          <a:off x="16659225" y="30289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12</xdr:col>
      <xdr:colOff>0</xdr:colOff>
      <xdr:row>21</xdr:row>
      <xdr:rowOff>0</xdr:rowOff>
    </xdr:from>
    <xdr:ext cx="76200" cy="200025"/>
    <xdr:sp macro="" textlink="">
      <xdr:nvSpPr>
        <xdr:cNvPr id="476" name="Text Box 153">
          <a:extLst>
            <a:ext uri="{FF2B5EF4-FFF2-40B4-BE49-F238E27FC236}">
              <a16:creationId xmlns:a16="http://schemas.microsoft.com/office/drawing/2014/main" id="{E0DB3C5D-E734-4257-A274-DAF2B625844E}"/>
            </a:ext>
          </a:extLst>
        </xdr:cNvPr>
        <xdr:cNvSpPr txBox="1">
          <a:spLocks noChangeArrowheads="1"/>
        </xdr:cNvSpPr>
      </xdr:nvSpPr>
      <xdr:spPr bwMode="auto">
        <a:xfrm>
          <a:off x="16659225" y="30289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12</xdr:col>
      <xdr:colOff>0</xdr:colOff>
      <xdr:row>21</xdr:row>
      <xdr:rowOff>0</xdr:rowOff>
    </xdr:from>
    <xdr:ext cx="76200" cy="198438"/>
    <xdr:sp macro="" textlink="">
      <xdr:nvSpPr>
        <xdr:cNvPr id="477" name="Text Box 153">
          <a:extLst>
            <a:ext uri="{FF2B5EF4-FFF2-40B4-BE49-F238E27FC236}">
              <a16:creationId xmlns:a16="http://schemas.microsoft.com/office/drawing/2014/main" id="{28E4266B-2576-4E9B-A49E-DD2DB415C315}"/>
            </a:ext>
          </a:extLst>
        </xdr:cNvPr>
        <xdr:cNvSpPr txBox="1">
          <a:spLocks noChangeArrowheads="1"/>
        </xdr:cNvSpPr>
      </xdr:nvSpPr>
      <xdr:spPr bwMode="auto">
        <a:xfrm>
          <a:off x="16659225" y="3028950"/>
          <a:ext cx="76200" cy="19843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12</xdr:col>
      <xdr:colOff>0</xdr:colOff>
      <xdr:row>21</xdr:row>
      <xdr:rowOff>0</xdr:rowOff>
    </xdr:from>
    <xdr:ext cx="76200" cy="200025"/>
    <xdr:sp macro="" textlink="">
      <xdr:nvSpPr>
        <xdr:cNvPr id="478" name="Text Box 153">
          <a:extLst>
            <a:ext uri="{FF2B5EF4-FFF2-40B4-BE49-F238E27FC236}">
              <a16:creationId xmlns:a16="http://schemas.microsoft.com/office/drawing/2014/main" id="{015F412B-3981-46B5-A986-CD5F6EE8D074}"/>
            </a:ext>
          </a:extLst>
        </xdr:cNvPr>
        <xdr:cNvSpPr txBox="1">
          <a:spLocks noChangeArrowheads="1"/>
        </xdr:cNvSpPr>
      </xdr:nvSpPr>
      <xdr:spPr bwMode="auto">
        <a:xfrm>
          <a:off x="16659225" y="30289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12</xdr:col>
      <xdr:colOff>0</xdr:colOff>
      <xdr:row>20</xdr:row>
      <xdr:rowOff>0</xdr:rowOff>
    </xdr:from>
    <xdr:ext cx="76200" cy="200025"/>
    <xdr:sp macro="" textlink="">
      <xdr:nvSpPr>
        <xdr:cNvPr id="479" name="Text Box 153">
          <a:extLst>
            <a:ext uri="{FF2B5EF4-FFF2-40B4-BE49-F238E27FC236}">
              <a16:creationId xmlns:a16="http://schemas.microsoft.com/office/drawing/2014/main" id="{8BF657D9-7A13-4080-BDB5-083D7AE81172}"/>
            </a:ext>
          </a:extLst>
        </xdr:cNvPr>
        <xdr:cNvSpPr txBox="1">
          <a:spLocks noChangeArrowheads="1"/>
        </xdr:cNvSpPr>
      </xdr:nvSpPr>
      <xdr:spPr bwMode="auto">
        <a:xfrm>
          <a:off x="16659225" y="28765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12</xdr:col>
      <xdr:colOff>0</xdr:colOff>
      <xdr:row>20</xdr:row>
      <xdr:rowOff>0</xdr:rowOff>
    </xdr:from>
    <xdr:ext cx="76200" cy="200025"/>
    <xdr:sp macro="" textlink="">
      <xdr:nvSpPr>
        <xdr:cNvPr id="480" name="Text Box 153">
          <a:extLst>
            <a:ext uri="{FF2B5EF4-FFF2-40B4-BE49-F238E27FC236}">
              <a16:creationId xmlns:a16="http://schemas.microsoft.com/office/drawing/2014/main" id="{F0111073-FCB0-4A60-859D-29F74DEDC3A5}"/>
            </a:ext>
          </a:extLst>
        </xdr:cNvPr>
        <xdr:cNvSpPr txBox="1">
          <a:spLocks noChangeArrowheads="1"/>
        </xdr:cNvSpPr>
      </xdr:nvSpPr>
      <xdr:spPr bwMode="auto">
        <a:xfrm>
          <a:off x="16659225" y="28765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12</xdr:col>
      <xdr:colOff>0</xdr:colOff>
      <xdr:row>20</xdr:row>
      <xdr:rowOff>0</xdr:rowOff>
    </xdr:from>
    <xdr:ext cx="76200" cy="200025"/>
    <xdr:sp macro="" textlink="">
      <xdr:nvSpPr>
        <xdr:cNvPr id="481" name="Text Box 153">
          <a:extLst>
            <a:ext uri="{FF2B5EF4-FFF2-40B4-BE49-F238E27FC236}">
              <a16:creationId xmlns:a16="http://schemas.microsoft.com/office/drawing/2014/main" id="{E51148E5-FB22-49FE-8FF1-F36A3B3AF172}"/>
            </a:ext>
          </a:extLst>
        </xdr:cNvPr>
        <xdr:cNvSpPr txBox="1">
          <a:spLocks noChangeArrowheads="1"/>
        </xdr:cNvSpPr>
      </xdr:nvSpPr>
      <xdr:spPr bwMode="auto">
        <a:xfrm>
          <a:off x="16659225" y="28765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12</xdr:col>
      <xdr:colOff>0</xdr:colOff>
      <xdr:row>20</xdr:row>
      <xdr:rowOff>0</xdr:rowOff>
    </xdr:from>
    <xdr:ext cx="76200" cy="198438"/>
    <xdr:sp macro="" textlink="">
      <xdr:nvSpPr>
        <xdr:cNvPr id="482" name="Text Box 153">
          <a:extLst>
            <a:ext uri="{FF2B5EF4-FFF2-40B4-BE49-F238E27FC236}">
              <a16:creationId xmlns:a16="http://schemas.microsoft.com/office/drawing/2014/main" id="{F1A47877-31CE-4F8D-8EC1-98CE563C2D10}"/>
            </a:ext>
          </a:extLst>
        </xdr:cNvPr>
        <xdr:cNvSpPr txBox="1">
          <a:spLocks noChangeArrowheads="1"/>
        </xdr:cNvSpPr>
      </xdr:nvSpPr>
      <xdr:spPr bwMode="auto">
        <a:xfrm>
          <a:off x="16659225" y="2876550"/>
          <a:ext cx="76200" cy="19843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12</xdr:col>
      <xdr:colOff>0</xdr:colOff>
      <xdr:row>20</xdr:row>
      <xdr:rowOff>0</xdr:rowOff>
    </xdr:from>
    <xdr:ext cx="76200" cy="200025"/>
    <xdr:sp macro="" textlink="">
      <xdr:nvSpPr>
        <xdr:cNvPr id="483" name="Text Box 153">
          <a:extLst>
            <a:ext uri="{FF2B5EF4-FFF2-40B4-BE49-F238E27FC236}">
              <a16:creationId xmlns:a16="http://schemas.microsoft.com/office/drawing/2014/main" id="{6AB40BA9-2591-487B-9242-36A9D675D709}"/>
            </a:ext>
          </a:extLst>
        </xdr:cNvPr>
        <xdr:cNvSpPr txBox="1">
          <a:spLocks noChangeArrowheads="1"/>
        </xdr:cNvSpPr>
      </xdr:nvSpPr>
      <xdr:spPr bwMode="auto">
        <a:xfrm>
          <a:off x="16659225" y="28765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12</xdr:col>
      <xdr:colOff>0</xdr:colOff>
      <xdr:row>20</xdr:row>
      <xdr:rowOff>0</xdr:rowOff>
    </xdr:from>
    <xdr:ext cx="76200" cy="200025"/>
    <xdr:sp macro="" textlink="">
      <xdr:nvSpPr>
        <xdr:cNvPr id="484" name="Text Box 153">
          <a:extLst>
            <a:ext uri="{FF2B5EF4-FFF2-40B4-BE49-F238E27FC236}">
              <a16:creationId xmlns:a16="http://schemas.microsoft.com/office/drawing/2014/main" id="{1FCAAE63-6AE4-416B-B807-B74F8C29C0D2}"/>
            </a:ext>
          </a:extLst>
        </xdr:cNvPr>
        <xdr:cNvSpPr txBox="1">
          <a:spLocks noChangeArrowheads="1"/>
        </xdr:cNvSpPr>
      </xdr:nvSpPr>
      <xdr:spPr bwMode="auto">
        <a:xfrm>
          <a:off x="16659225" y="28765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12</xdr:col>
      <xdr:colOff>0</xdr:colOff>
      <xdr:row>20</xdr:row>
      <xdr:rowOff>0</xdr:rowOff>
    </xdr:from>
    <xdr:ext cx="76200" cy="200025"/>
    <xdr:sp macro="" textlink="">
      <xdr:nvSpPr>
        <xdr:cNvPr id="485" name="Text Box 153">
          <a:extLst>
            <a:ext uri="{FF2B5EF4-FFF2-40B4-BE49-F238E27FC236}">
              <a16:creationId xmlns:a16="http://schemas.microsoft.com/office/drawing/2014/main" id="{580030AA-A689-4F81-B3AB-69FEF97A1919}"/>
            </a:ext>
          </a:extLst>
        </xdr:cNvPr>
        <xdr:cNvSpPr txBox="1">
          <a:spLocks noChangeArrowheads="1"/>
        </xdr:cNvSpPr>
      </xdr:nvSpPr>
      <xdr:spPr bwMode="auto">
        <a:xfrm>
          <a:off x="16659225" y="28765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12</xdr:col>
      <xdr:colOff>0</xdr:colOff>
      <xdr:row>20</xdr:row>
      <xdr:rowOff>0</xdr:rowOff>
    </xdr:from>
    <xdr:ext cx="76200" cy="198438"/>
    <xdr:sp macro="" textlink="">
      <xdr:nvSpPr>
        <xdr:cNvPr id="486" name="Text Box 153">
          <a:extLst>
            <a:ext uri="{FF2B5EF4-FFF2-40B4-BE49-F238E27FC236}">
              <a16:creationId xmlns:a16="http://schemas.microsoft.com/office/drawing/2014/main" id="{51A32F8F-B238-404E-8C65-B8ACD3FCEA24}"/>
            </a:ext>
          </a:extLst>
        </xdr:cNvPr>
        <xdr:cNvSpPr txBox="1">
          <a:spLocks noChangeArrowheads="1"/>
        </xdr:cNvSpPr>
      </xdr:nvSpPr>
      <xdr:spPr bwMode="auto">
        <a:xfrm>
          <a:off x="16659225" y="2876550"/>
          <a:ext cx="76200" cy="19843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12</xdr:col>
      <xdr:colOff>0</xdr:colOff>
      <xdr:row>20</xdr:row>
      <xdr:rowOff>0</xdr:rowOff>
    </xdr:from>
    <xdr:ext cx="76200" cy="200025"/>
    <xdr:sp macro="" textlink="">
      <xdr:nvSpPr>
        <xdr:cNvPr id="487" name="Text Box 153">
          <a:extLst>
            <a:ext uri="{FF2B5EF4-FFF2-40B4-BE49-F238E27FC236}">
              <a16:creationId xmlns:a16="http://schemas.microsoft.com/office/drawing/2014/main" id="{F903D244-13FE-4880-A60E-3AD451A80F6E}"/>
            </a:ext>
          </a:extLst>
        </xdr:cNvPr>
        <xdr:cNvSpPr txBox="1">
          <a:spLocks noChangeArrowheads="1"/>
        </xdr:cNvSpPr>
      </xdr:nvSpPr>
      <xdr:spPr bwMode="auto">
        <a:xfrm>
          <a:off x="16659225" y="28765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11</xdr:col>
      <xdr:colOff>0</xdr:colOff>
      <xdr:row>98</xdr:row>
      <xdr:rowOff>0</xdr:rowOff>
    </xdr:from>
    <xdr:ext cx="76200" cy="200025"/>
    <xdr:sp macro="" textlink="">
      <xdr:nvSpPr>
        <xdr:cNvPr id="488" name="Text Box 153">
          <a:extLst>
            <a:ext uri="{FF2B5EF4-FFF2-40B4-BE49-F238E27FC236}">
              <a16:creationId xmlns:a16="http://schemas.microsoft.com/office/drawing/2014/main" id="{46855573-7F65-4D7F-A36B-88ACB356B16B}"/>
            </a:ext>
          </a:extLst>
        </xdr:cNvPr>
        <xdr:cNvSpPr txBox="1">
          <a:spLocks noChangeArrowheads="1"/>
        </xdr:cNvSpPr>
      </xdr:nvSpPr>
      <xdr:spPr bwMode="auto">
        <a:xfrm>
          <a:off x="16116300" y="134493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12</xdr:col>
      <xdr:colOff>0</xdr:colOff>
      <xdr:row>98</xdr:row>
      <xdr:rowOff>0</xdr:rowOff>
    </xdr:from>
    <xdr:ext cx="76200" cy="200025"/>
    <xdr:sp macro="" textlink="">
      <xdr:nvSpPr>
        <xdr:cNvPr id="489" name="Text Box 153">
          <a:extLst>
            <a:ext uri="{FF2B5EF4-FFF2-40B4-BE49-F238E27FC236}">
              <a16:creationId xmlns:a16="http://schemas.microsoft.com/office/drawing/2014/main" id="{C2ADFCEF-0FEA-42C8-A258-BA75C7E4421D}"/>
            </a:ext>
          </a:extLst>
        </xdr:cNvPr>
        <xdr:cNvSpPr txBox="1">
          <a:spLocks noChangeArrowheads="1"/>
        </xdr:cNvSpPr>
      </xdr:nvSpPr>
      <xdr:spPr bwMode="auto">
        <a:xfrm>
          <a:off x="16659225" y="134493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8</xdr:col>
      <xdr:colOff>0</xdr:colOff>
      <xdr:row>98</xdr:row>
      <xdr:rowOff>0</xdr:rowOff>
    </xdr:from>
    <xdr:ext cx="76200" cy="200025"/>
    <xdr:sp macro="" textlink="">
      <xdr:nvSpPr>
        <xdr:cNvPr id="490" name="Text Box 153">
          <a:extLst>
            <a:ext uri="{FF2B5EF4-FFF2-40B4-BE49-F238E27FC236}">
              <a16:creationId xmlns:a16="http://schemas.microsoft.com/office/drawing/2014/main" id="{1F698451-0D64-4E20-892F-F42749F1918F}"/>
            </a:ext>
          </a:extLst>
        </xdr:cNvPr>
        <xdr:cNvSpPr txBox="1">
          <a:spLocks noChangeArrowheads="1"/>
        </xdr:cNvSpPr>
      </xdr:nvSpPr>
      <xdr:spPr bwMode="auto">
        <a:xfrm>
          <a:off x="14420850" y="134493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9</xdr:col>
      <xdr:colOff>0</xdr:colOff>
      <xdr:row>98</xdr:row>
      <xdr:rowOff>0</xdr:rowOff>
    </xdr:from>
    <xdr:ext cx="76200" cy="200025"/>
    <xdr:sp macro="" textlink="">
      <xdr:nvSpPr>
        <xdr:cNvPr id="491" name="Text Box 153">
          <a:extLst>
            <a:ext uri="{FF2B5EF4-FFF2-40B4-BE49-F238E27FC236}">
              <a16:creationId xmlns:a16="http://schemas.microsoft.com/office/drawing/2014/main" id="{7DE2C5EB-9DBC-4B3F-91F2-908C4B5E8B0E}"/>
            </a:ext>
          </a:extLst>
        </xdr:cNvPr>
        <xdr:cNvSpPr txBox="1">
          <a:spLocks noChangeArrowheads="1"/>
        </xdr:cNvSpPr>
      </xdr:nvSpPr>
      <xdr:spPr bwMode="auto">
        <a:xfrm>
          <a:off x="14982825" y="134493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98</xdr:row>
      <xdr:rowOff>0</xdr:rowOff>
    </xdr:from>
    <xdr:ext cx="76200" cy="200025"/>
    <xdr:sp macro="" textlink="">
      <xdr:nvSpPr>
        <xdr:cNvPr id="492" name="Text Box 153">
          <a:extLst>
            <a:ext uri="{FF2B5EF4-FFF2-40B4-BE49-F238E27FC236}">
              <a16:creationId xmlns:a16="http://schemas.microsoft.com/office/drawing/2014/main" id="{BC4C2665-0B25-4D8E-BBD7-A18F41E13D76}"/>
            </a:ext>
          </a:extLst>
        </xdr:cNvPr>
        <xdr:cNvSpPr txBox="1">
          <a:spLocks noChangeArrowheads="1"/>
        </xdr:cNvSpPr>
      </xdr:nvSpPr>
      <xdr:spPr bwMode="auto">
        <a:xfrm>
          <a:off x="13315950" y="134493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7</xdr:col>
      <xdr:colOff>0</xdr:colOff>
      <xdr:row>98</xdr:row>
      <xdr:rowOff>0</xdr:rowOff>
    </xdr:from>
    <xdr:ext cx="76200" cy="200025"/>
    <xdr:sp macro="" textlink="">
      <xdr:nvSpPr>
        <xdr:cNvPr id="493" name="Text Box 153">
          <a:extLst>
            <a:ext uri="{FF2B5EF4-FFF2-40B4-BE49-F238E27FC236}">
              <a16:creationId xmlns:a16="http://schemas.microsoft.com/office/drawing/2014/main" id="{C841C36D-D22A-428A-B39C-3DA2D12653EA}"/>
            </a:ext>
          </a:extLst>
        </xdr:cNvPr>
        <xdr:cNvSpPr txBox="1">
          <a:spLocks noChangeArrowheads="1"/>
        </xdr:cNvSpPr>
      </xdr:nvSpPr>
      <xdr:spPr bwMode="auto">
        <a:xfrm>
          <a:off x="13858875" y="134493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8</xdr:col>
      <xdr:colOff>0</xdr:colOff>
      <xdr:row>98</xdr:row>
      <xdr:rowOff>0</xdr:rowOff>
    </xdr:from>
    <xdr:ext cx="76200" cy="200025"/>
    <xdr:sp macro="" textlink="">
      <xdr:nvSpPr>
        <xdr:cNvPr id="494" name="Text Box 153">
          <a:extLst>
            <a:ext uri="{FF2B5EF4-FFF2-40B4-BE49-F238E27FC236}">
              <a16:creationId xmlns:a16="http://schemas.microsoft.com/office/drawing/2014/main" id="{A64FF0E0-6F38-4055-BFC5-E5CBAC61E7EB}"/>
            </a:ext>
          </a:extLst>
        </xdr:cNvPr>
        <xdr:cNvSpPr txBox="1">
          <a:spLocks noChangeArrowheads="1"/>
        </xdr:cNvSpPr>
      </xdr:nvSpPr>
      <xdr:spPr bwMode="auto">
        <a:xfrm>
          <a:off x="14420850" y="134493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9</xdr:col>
      <xdr:colOff>0</xdr:colOff>
      <xdr:row>98</xdr:row>
      <xdr:rowOff>0</xdr:rowOff>
    </xdr:from>
    <xdr:ext cx="76200" cy="198438"/>
    <xdr:sp macro="" textlink="">
      <xdr:nvSpPr>
        <xdr:cNvPr id="495" name="Text Box 153">
          <a:extLst>
            <a:ext uri="{FF2B5EF4-FFF2-40B4-BE49-F238E27FC236}">
              <a16:creationId xmlns:a16="http://schemas.microsoft.com/office/drawing/2014/main" id="{00A3E9E8-E98C-4E18-80B1-3177AD4D679F}"/>
            </a:ext>
          </a:extLst>
        </xdr:cNvPr>
        <xdr:cNvSpPr txBox="1">
          <a:spLocks noChangeArrowheads="1"/>
        </xdr:cNvSpPr>
      </xdr:nvSpPr>
      <xdr:spPr bwMode="auto">
        <a:xfrm>
          <a:off x="14982825" y="13449300"/>
          <a:ext cx="76200" cy="19843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9</xdr:col>
      <xdr:colOff>0</xdr:colOff>
      <xdr:row>98</xdr:row>
      <xdr:rowOff>0</xdr:rowOff>
    </xdr:from>
    <xdr:ext cx="76200" cy="200025"/>
    <xdr:sp macro="" textlink="">
      <xdr:nvSpPr>
        <xdr:cNvPr id="496" name="Text Box 153">
          <a:extLst>
            <a:ext uri="{FF2B5EF4-FFF2-40B4-BE49-F238E27FC236}">
              <a16:creationId xmlns:a16="http://schemas.microsoft.com/office/drawing/2014/main" id="{F8E23F3D-6D62-4590-84F5-D5911B3550B3}"/>
            </a:ext>
          </a:extLst>
        </xdr:cNvPr>
        <xdr:cNvSpPr txBox="1">
          <a:spLocks noChangeArrowheads="1"/>
        </xdr:cNvSpPr>
      </xdr:nvSpPr>
      <xdr:spPr bwMode="auto">
        <a:xfrm>
          <a:off x="14982825" y="134493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10</xdr:col>
      <xdr:colOff>0</xdr:colOff>
      <xdr:row>98</xdr:row>
      <xdr:rowOff>0</xdr:rowOff>
    </xdr:from>
    <xdr:ext cx="76200" cy="200025"/>
    <xdr:sp macro="" textlink="">
      <xdr:nvSpPr>
        <xdr:cNvPr id="497" name="Text Box 153">
          <a:extLst>
            <a:ext uri="{FF2B5EF4-FFF2-40B4-BE49-F238E27FC236}">
              <a16:creationId xmlns:a16="http://schemas.microsoft.com/office/drawing/2014/main" id="{CB8F553F-230D-4EE8-9B3F-302CB150D0CD}"/>
            </a:ext>
          </a:extLst>
        </xdr:cNvPr>
        <xdr:cNvSpPr txBox="1">
          <a:spLocks noChangeArrowheads="1"/>
        </xdr:cNvSpPr>
      </xdr:nvSpPr>
      <xdr:spPr bwMode="auto">
        <a:xfrm>
          <a:off x="15544800" y="134493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10</xdr:col>
      <xdr:colOff>0</xdr:colOff>
      <xdr:row>98</xdr:row>
      <xdr:rowOff>0</xdr:rowOff>
    </xdr:from>
    <xdr:ext cx="76200" cy="198438"/>
    <xdr:sp macro="" textlink="">
      <xdr:nvSpPr>
        <xdr:cNvPr id="498" name="Text Box 153">
          <a:extLst>
            <a:ext uri="{FF2B5EF4-FFF2-40B4-BE49-F238E27FC236}">
              <a16:creationId xmlns:a16="http://schemas.microsoft.com/office/drawing/2014/main" id="{5368585A-0D46-46D7-A6B0-B5B8A394E3AB}"/>
            </a:ext>
          </a:extLst>
        </xdr:cNvPr>
        <xdr:cNvSpPr txBox="1">
          <a:spLocks noChangeArrowheads="1"/>
        </xdr:cNvSpPr>
      </xdr:nvSpPr>
      <xdr:spPr bwMode="auto">
        <a:xfrm>
          <a:off x="15544800" y="13449300"/>
          <a:ext cx="76200" cy="19843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10</xdr:col>
      <xdr:colOff>0</xdr:colOff>
      <xdr:row>98</xdr:row>
      <xdr:rowOff>0</xdr:rowOff>
    </xdr:from>
    <xdr:ext cx="76200" cy="200025"/>
    <xdr:sp macro="" textlink="">
      <xdr:nvSpPr>
        <xdr:cNvPr id="499" name="Text Box 153">
          <a:extLst>
            <a:ext uri="{FF2B5EF4-FFF2-40B4-BE49-F238E27FC236}">
              <a16:creationId xmlns:a16="http://schemas.microsoft.com/office/drawing/2014/main" id="{66AB05DB-433E-418A-872F-E58004269B17}"/>
            </a:ext>
          </a:extLst>
        </xdr:cNvPr>
        <xdr:cNvSpPr txBox="1">
          <a:spLocks noChangeArrowheads="1"/>
        </xdr:cNvSpPr>
      </xdr:nvSpPr>
      <xdr:spPr bwMode="auto">
        <a:xfrm>
          <a:off x="15544800" y="134493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11</xdr:col>
      <xdr:colOff>0</xdr:colOff>
      <xdr:row>98</xdr:row>
      <xdr:rowOff>0</xdr:rowOff>
    </xdr:from>
    <xdr:ext cx="76200" cy="200025"/>
    <xdr:sp macro="" textlink="">
      <xdr:nvSpPr>
        <xdr:cNvPr id="500" name="Text Box 153">
          <a:extLst>
            <a:ext uri="{FF2B5EF4-FFF2-40B4-BE49-F238E27FC236}">
              <a16:creationId xmlns:a16="http://schemas.microsoft.com/office/drawing/2014/main" id="{5AEF1BE0-4340-4930-AB60-82D3DB57A654}"/>
            </a:ext>
          </a:extLst>
        </xdr:cNvPr>
        <xdr:cNvSpPr txBox="1">
          <a:spLocks noChangeArrowheads="1"/>
        </xdr:cNvSpPr>
      </xdr:nvSpPr>
      <xdr:spPr bwMode="auto">
        <a:xfrm>
          <a:off x="16116300" y="134493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11</xdr:col>
      <xdr:colOff>0</xdr:colOff>
      <xdr:row>98</xdr:row>
      <xdr:rowOff>0</xdr:rowOff>
    </xdr:from>
    <xdr:ext cx="76200" cy="198438"/>
    <xdr:sp macro="" textlink="">
      <xdr:nvSpPr>
        <xdr:cNvPr id="501" name="Text Box 153">
          <a:extLst>
            <a:ext uri="{FF2B5EF4-FFF2-40B4-BE49-F238E27FC236}">
              <a16:creationId xmlns:a16="http://schemas.microsoft.com/office/drawing/2014/main" id="{97E690FB-FF2B-4907-BDE4-80D625A115E3}"/>
            </a:ext>
          </a:extLst>
        </xdr:cNvPr>
        <xdr:cNvSpPr txBox="1">
          <a:spLocks noChangeArrowheads="1"/>
        </xdr:cNvSpPr>
      </xdr:nvSpPr>
      <xdr:spPr bwMode="auto">
        <a:xfrm>
          <a:off x="16116300" y="13449300"/>
          <a:ext cx="76200" cy="19843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11</xdr:col>
      <xdr:colOff>0</xdr:colOff>
      <xdr:row>98</xdr:row>
      <xdr:rowOff>0</xdr:rowOff>
    </xdr:from>
    <xdr:ext cx="76200" cy="200025"/>
    <xdr:sp macro="" textlink="">
      <xdr:nvSpPr>
        <xdr:cNvPr id="502" name="Text Box 153">
          <a:extLst>
            <a:ext uri="{FF2B5EF4-FFF2-40B4-BE49-F238E27FC236}">
              <a16:creationId xmlns:a16="http://schemas.microsoft.com/office/drawing/2014/main" id="{72F63EB9-69E5-47EE-A0A4-3FB0055F8027}"/>
            </a:ext>
          </a:extLst>
        </xdr:cNvPr>
        <xdr:cNvSpPr txBox="1">
          <a:spLocks noChangeArrowheads="1"/>
        </xdr:cNvSpPr>
      </xdr:nvSpPr>
      <xdr:spPr bwMode="auto">
        <a:xfrm>
          <a:off x="16116300" y="134493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12</xdr:col>
      <xdr:colOff>0</xdr:colOff>
      <xdr:row>98</xdr:row>
      <xdr:rowOff>0</xdr:rowOff>
    </xdr:from>
    <xdr:ext cx="76200" cy="200025"/>
    <xdr:sp macro="" textlink="">
      <xdr:nvSpPr>
        <xdr:cNvPr id="503" name="Text Box 153">
          <a:extLst>
            <a:ext uri="{FF2B5EF4-FFF2-40B4-BE49-F238E27FC236}">
              <a16:creationId xmlns:a16="http://schemas.microsoft.com/office/drawing/2014/main" id="{7DEEF3DD-F98C-4E98-915F-3847E7BCA5CE}"/>
            </a:ext>
          </a:extLst>
        </xdr:cNvPr>
        <xdr:cNvSpPr txBox="1">
          <a:spLocks noChangeArrowheads="1"/>
        </xdr:cNvSpPr>
      </xdr:nvSpPr>
      <xdr:spPr bwMode="auto">
        <a:xfrm>
          <a:off x="16659225" y="134493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12</xdr:col>
      <xdr:colOff>0</xdr:colOff>
      <xdr:row>98</xdr:row>
      <xdr:rowOff>0</xdr:rowOff>
    </xdr:from>
    <xdr:ext cx="76200" cy="200025"/>
    <xdr:sp macro="" textlink="">
      <xdr:nvSpPr>
        <xdr:cNvPr id="504" name="Text Box 153">
          <a:extLst>
            <a:ext uri="{FF2B5EF4-FFF2-40B4-BE49-F238E27FC236}">
              <a16:creationId xmlns:a16="http://schemas.microsoft.com/office/drawing/2014/main" id="{B3EF8DA9-9DA3-46E7-B0E2-17FE9C5CEB8A}"/>
            </a:ext>
          </a:extLst>
        </xdr:cNvPr>
        <xdr:cNvSpPr txBox="1">
          <a:spLocks noChangeArrowheads="1"/>
        </xdr:cNvSpPr>
      </xdr:nvSpPr>
      <xdr:spPr bwMode="auto">
        <a:xfrm>
          <a:off x="16659225" y="134493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12</xdr:col>
      <xdr:colOff>0</xdr:colOff>
      <xdr:row>98</xdr:row>
      <xdr:rowOff>0</xdr:rowOff>
    </xdr:from>
    <xdr:ext cx="76200" cy="198438"/>
    <xdr:sp macro="" textlink="">
      <xdr:nvSpPr>
        <xdr:cNvPr id="505" name="Text Box 153">
          <a:extLst>
            <a:ext uri="{FF2B5EF4-FFF2-40B4-BE49-F238E27FC236}">
              <a16:creationId xmlns:a16="http://schemas.microsoft.com/office/drawing/2014/main" id="{07F8212A-FBDD-4548-B407-87FBF80BB9A6}"/>
            </a:ext>
          </a:extLst>
        </xdr:cNvPr>
        <xdr:cNvSpPr txBox="1">
          <a:spLocks noChangeArrowheads="1"/>
        </xdr:cNvSpPr>
      </xdr:nvSpPr>
      <xdr:spPr bwMode="auto">
        <a:xfrm>
          <a:off x="16659225" y="13449300"/>
          <a:ext cx="76200" cy="19843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12</xdr:col>
      <xdr:colOff>0</xdr:colOff>
      <xdr:row>98</xdr:row>
      <xdr:rowOff>0</xdr:rowOff>
    </xdr:from>
    <xdr:ext cx="76200" cy="200025"/>
    <xdr:sp macro="" textlink="">
      <xdr:nvSpPr>
        <xdr:cNvPr id="506" name="Text Box 153">
          <a:extLst>
            <a:ext uri="{FF2B5EF4-FFF2-40B4-BE49-F238E27FC236}">
              <a16:creationId xmlns:a16="http://schemas.microsoft.com/office/drawing/2014/main" id="{C1FF87B4-DA39-4EA3-92E1-1292672A89FF}"/>
            </a:ext>
          </a:extLst>
        </xdr:cNvPr>
        <xdr:cNvSpPr txBox="1">
          <a:spLocks noChangeArrowheads="1"/>
        </xdr:cNvSpPr>
      </xdr:nvSpPr>
      <xdr:spPr bwMode="auto">
        <a:xfrm>
          <a:off x="16659225" y="134493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12</xdr:col>
      <xdr:colOff>0</xdr:colOff>
      <xdr:row>98</xdr:row>
      <xdr:rowOff>0</xdr:rowOff>
    </xdr:from>
    <xdr:ext cx="76200" cy="200025"/>
    <xdr:sp macro="" textlink="">
      <xdr:nvSpPr>
        <xdr:cNvPr id="507" name="Text Box 153">
          <a:extLst>
            <a:ext uri="{FF2B5EF4-FFF2-40B4-BE49-F238E27FC236}">
              <a16:creationId xmlns:a16="http://schemas.microsoft.com/office/drawing/2014/main" id="{CE1559A7-DDF3-447C-A671-40744CAC4F05}"/>
            </a:ext>
          </a:extLst>
        </xdr:cNvPr>
        <xdr:cNvSpPr txBox="1">
          <a:spLocks noChangeArrowheads="1"/>
        </xdr:cNvSpPr>
      </xdr:nvSpPr>
      <xdr:spPr bwMode="auto">
        <a:xfrm>
          <a:off x="16659225" y="134493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12</xdr:col>
      <xdr:colOff>0</xdr:colOff>
      <xdr:row>98</xdr:row>
      <xdr:rowOff>0</xdr:rowOff>
    </xdr:from>
    <xdr:ext cx="76200" cy="200025"/>
    <xdr:sp macro="" textlink="">
      <xdr:nvSpPr>
        <xdr:cNvPr id="508" name="Text Box 153">
          <a:extLst>
            <a:ext uri="{FF2B5EF4-FFF2-40B4-BE49-F238E27FC236}">
              <a16:creationId xmlns:a16="http://schemas.microsoft.com/office/drawing/2014/main" id="{63B2F2AF-CD1A-49DA-A716-AE054D661F80}"/>
            </a:ext>
          </a:extLst>
        </xdr:cNvPr>
        <xdr:cNvSpPr txBox="1">
          <a:spLocks noChangeArrowheads="1"/>
        </xdr:cNvSpPr>
      </xdr:nvSpPr>
      <xdr:spPr bwMode="auto">
        <a:xfrm>
          <a:off x="16659225" y="134493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12</xdr:col>
      <xdr:colOff>0</xdr:colOff>
      <xdr:row>98</xdr:row>
      <xdr:rowOff>0</xdr:rowOff>
    </xdr:from>
    <xdr:ext cx="76200" cy="198438"/>
    <xdr:sp macro="" textlink="">
      <xdr:nvSpPr>
        <xdr:cNvPr id="509" name="Text Box 153">
          <a:extLst>
            <a:ext uri="{FF2B5EF4-FFF2-40B4-BE49-F238E27FC236}">
              <a16:creationId xmlns:a16="http://schemas.microsoft.com/office/drawing/2014/main" id="{7A44B211-BE69-4F03-BE1C-87317A165F1B}"/>
            </a:ext>
          </a:extLst>
        </xdr:cNvPr>
        <xdr:cNvSpPr txBox="1">
          <a:spLocks noChangeArrowheads="1"/>
        </xdr:cNvSpPr>
      </xdr:nvSpPr>
      <xdr:spPr bwMode="auto">
        <a:xfrm>
          <a:off x="16659225" y="13449300"/>
          <a:ext cx="76200" cy="19843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12</xdr:col>
      <xdr:colOff>0</xdr:colOff>
      <xdr:row>98</xdr:row>
      <xdr:rowOff>0</xdr:rowOff>
    </xdr:from>
    <xdr:ext cx="76200" cy="200025"/>
    <xdr:sp macro="" textlink="">
      <xdr:nvSpPr>
        <xdr:cNvPr id="510" name="Text Box 153">
          <a:extLst>
            <a:ext uri="{FF2B5EF4-FFF2-40B4-BE49-F238E27FC236}">
              <a16:creationId xmlns:a16="http://schemas.microsoft.com/office/drawing/2014/main" id="{53D74538-9025-4A77-A8CC-D083DB3A8DFD}"/>
            </a:ext>
          </a:extLst>
        </xdr:cNvPr>
        <xdr:cNvSpPr txBox="1">
          <a:spLocks noChangeArrowheads="1"/>
        </xdr:cNvSpPr>
      </xdr:nvSpPr>
      <xdr:spPr bwMode="auto">
        <a:xfrm>
          <a:off x="16659225" y="134493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12</xdr:col>
      <xdr:colOff>0</xdr:colOff>
      <xdr:row>98</xdr:row>
      <xdr:rowOff>0</xdr:rowOff>
    </xdr:from>
    <xdr:ext cx="76200" cy="200025"/>
    <xdr:sp macro="" textlink="">
      <xdr:nvSpPr>
        <xdr:cNvPr id="511" name="Text Box 153">
          <a:extLst>
            <a:ext uri="{FF2B5EF4-FFF2-40B4-BE49-F238E27FC236}">
              <a16:creationId xmlns:a16="http://schemas.microsoft.com/office/drawing/2014/main" id="{AEEF0380-0214-43D2-8D58-DB3EE4696DCE}"/>
            </a:ext>
          </a:extLst>
        </xdr:cNvPr>
        <xdr:cNvSpPr txBox="1">
          <a:spLocks noChangeArrowheads="1"/>
        </xdr:cNvSpPr>
      </xdr:nvSpPr>
      <xdr:spPr bwMode="auto">
        <a:xfrm>
          <a:off x="16659225" y="134493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12</xdr:col>
      <xdr:colOff>0</xdr:colOff>
      <xdr:row>98</xdr:row>
      <xdr:rowOff>0</xdr:rowOff>
    </xdr:from>
    <xdr:ext cx="76200" cy="200025"/>
    <xdr:sp macro="" textlink="">
      <xdr:nvSpPr>
        <xdr:cNvPr id="512" name="Text Box 153">
          <a:extLst>
            <a:ext uri="{FF2B5EF4-FFF2-40B4-BE49-F238E27FC236}">
              <a16:creationId xmlns:a16="http://schemas.microsoft.com/office/drawing/2014/main" id="{C5FD3AE0-B773-4C7C-B1A1-06AB84B32EA3}"/>
            </a:ext>
          </a:extLst>
        </xdr:cNvPr>
        <xdr:cNvSpPr txBox="1">
          <a:spLocks noChangeArrowheads="1"/>
        </xdr:cNvSpPr>
      </xdr:nvSpPr>
      <xdr:spPr bwMode="auto">
        <a:xfrm>
          <a:off x="16659225" y="134493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12</xdr:col>
      <xdr:colOff>0</xdr:colOff>
      <xdr:row>98</xdr:row>
      <xdr:rowOff>0</xdr:rowOff>
    </xdr:from>
    <xdr:ext cx="76200" cy="200025"/>
    <xdr:sp macro="" textlink="">
      <xdr:nvSpPr>
        <xdr:cNvPr id="513" name="Text Box 153">
          <a:extLst>
            <a:ext uri="{FF2B5EF4-FFF2-40B4-BE49-F238E27FC236}">
              <a16:creationId xmlns:a16="http://schemas.microsoft.com/office/drawing/2014/main" id="{A17BB2C8-3E7F-49CA-B90F-D1707070D8B0}"/>
            </a:ext>
          </a:extLst>
        </xdr:cNvPr>
        <xdr:cNvSpPr txBox="1">
          <a:spLocks noChangeArrowheads="1"/>
        </xdr:cNvSpPr>
      </xdr:nvSpPr>
      <xdr:spPr bwMode="auto">
        <a:xfrm>
          <a:off x="16659225" y="134493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12</xdr:col>
      <xdr:colOff>0</xdr:colOff>
      <xdr:row>98</xdr:row>
      <xdr:rowOff>0</xdr:rowOff>
    </xdr:from>
    <xdr:ext cx="76200" cy="198438"/>
    <xdr:sp macro="" textlink="">
      <xdr:nvSpPr>
        <xdr:cNvPr id="514" name="Text Box 153">
          <a:extLst>
            <a:ext uri="{FF2B5EF4-FFF2-40B4-BE49-F238E27FC236}">
              <a16:creationId xmlns:a16="http://schemas.microsoft.com/office/drawing/2014/main" id="{D4AAD149-199F-449C-B892-F8226589A932}"/>
            </a:ext>
          </a:extLst>
        </xdr:cNvPr>
        <xdr:cNvSpPr txBox="1">
          <a:spLocks noChangeArrowheads="1"/>
        </xdr:cNvSpPr>
      </xdr:nvSpPr>
      <xdr:spPr bwMode="auto">
        <a:xfrm>
          <a:off x="16659225" y="13449300"/>
          <a:ext cx="76200" cy="19843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12</xdr:col>
      <xdr:colOff>0</xdr:colOff>
      <xdr:row>98</xdr:row>
      <xdr:rowOff>0</xdr:rowOff>
    </xdr:from>
    <xdr:ext cx="76200" cy="200025"/>
    <xdr:sp macro="" textlink="">
      <xdr:nvSpPr>
        <xdr:cNvPr id="515" name="Text Box 153">
          <a:extLst>
            <a:ext uri="{FF2B5EF4-FFF2-40B4-BE49-F238E27FC236}">
              <a16:creationId xmlns:a16="http://schemas.microsoft.com/office/drawing/2014/main" id="{C8BA042E-8044-4F01-B107-7943F832F9D6}"/>
            </a:ext>
          </a:extLst>
        </xdr:cNvPr>
        <xdr:cNvSpPr txBox="1">
          <a:spLocks noChangeArrowheads="1"/>
        </xdr:cNvSpPr>
      </xdr:nvSpPr>
      <xdr:spPr bwMode="auto">
        <a:xfrm>
          <a:off x="16659225" y="134493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12</xdr:col>
      <xdr:colOff>0</xdr:colOff>
      <xdr:row>98</xdr:row>
      <xdr:rowOff>0</xdr:rowOff>
    </xdr:from>
    <xdr:ext cx="76200" cy="200025"/>
    <xdr:sp macro="" textlink="">
      <xdr:nvSpPr>
        <xdr:cNvPr id="516" name="Text Box 153">
          <a:extLst>
            <a:ext uri="{FF2B5EF4-FFF2-40B4-BE49-F238E27FC236}">
              <a16:creationId xmlns:a16="http://schemas.microsoft.com/office/drawing/2014/main" id="{96231D92-A7AA-4BDC-87D5-7BF1F2B711A5}"/>
            </a:ext>
          </a:extLst>
        </xdr:cNvPr>
        <xdr:cNvSpPr txBox="1">
          <a:spLocks noChangeArrowheads="1"/>
        </xdr:cNvSpPr>
      </xdr:nvSpPr>
      <xdr:spPr bwMode="auto">
        <a:xfrm>
          <a:off x="16659225" y="134493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12</xdr:col>
      <xdr:colOff>0</xdr:colOff>
      <xdr:row>98</xdr:row>
      <xdr:rowOff>0</xdr:rowOff>
    </xdr:from>
    <xdr:ext cx="76200" cy="200025"/>
    <xdr:sp macro="" textlink="">
      <xdr:nvSpPr>
        <xdr:cNvPr id="517" name="Text Box 153">
          <a:extLst>
            <a:ext uri="{FF2B5EF4-FFF2-40B4-BE49-F238E27FC236}">
              <a16:creationId xmlns:a16="http://schemas.microsoft.com/office/drawing/2014/main" id="{C9C9CA1B-C4F1-4AAC-8EF5-566577352DC9}"/>
            </a:ext>
          </a:extLst>
        </xdr:cNvPr>
        <xdr:cNvSpPr txBox="1">
          <a:spLocks noChangeArrowheads="1"/>
        </xdr:cNvSpPr>
      </xdr:nvSpPr>
      <xdr:spPr bwMode="auto">
        <a:xfrm>
          <a:off x="16659225" y="134493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12</xdr:col>
      <xdr:colOff>0</xdr:colOff>
      <xdr:row>98</xdr:row>
      <xdr:rowOff>0</xdr:rowOff>
    </xdr:from>
    <xdr:ext cx="76200" cy="198438"/>
    <xdr:sp macro="" textlink="">
      <xdr:nvSpPr>
        <xdr:cNvPr id="518" name="Text Box 153">
          <a:extLst>
            <a:ext uri="{FF2B5EF4-FFF2-40B4-BE49-F238E27FC236}">
              <a16:creationId xmlns:a16="http://schemas.microsoft.com/office/drawing/2014/main" id="{6DB076AE-91B1-4921-9F85-8C5B30D65C0B}"/>
            </a:ext>
          </a:extLst>
        </xdr:cNvPr>
        <xdr:cNvSpPr txBox="1">
          <a:spLocks noChangeArrowheads="1"/>
        </xdr:cNvSpPr>
      </xdr:nvSpPr>
      <xdr:spPr bwMode="auto">
        <a:xfrm>
          <a:off x="16659225" y="13449300"/>
          <a:ext cx="76200" cy="19843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12</xdr:col>
      <xdr:colOff>0</xdr:colOff>
      <xdr:row>98</xdr:row>
      <xdr:rowOff>0</xdr:rowOff>
    </xdr:from>
    <xdr:ext cx="76200" cy="200025"/>
    <xdr:sp macro="" textlink="">
      <xdr:nvSpPr>
        <xdr:cNvPr id="519" name="Text Box 153">
          <a:extLst>
            <a:ext uri="{FF2B5EF4-FFF2-40B4-BE49-F238E27FC236}">
              <a16:creationId xmlns:a16="http://schemas.microsoft.com/office/drawing/2014/main" id="{B454ACC4-7582-4211-BBED-2F9F2C4C5959}"/>
            </a:ext>
          </a:extLst>
        </xdr:cNvPr>
        <xdr:cNvSpPr txBox="1">
          <a:spLocks noChangeArrowheads="1"/>
        </xdr:cNvSpPr>
      </xdr:nvSpPr>
      <xdr:spPr bwMode="auto">
        <a:xfrm>
          <a:off x="16659225" y="134493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11</xdr:col>
      <xdr:colOff>0</xdr:colOff>
      <xdr:row>21</xdr:row>
      <xdr:rowOff>0</xdr:rowOff>
    </xdr:from>
    <xdr:ext cx="76200" cy="200025"/>
    <xdr:sp macro="" textlink="">
      <xdr:nvSpPr>
        <xdr:cNvPr id="520" name="Text Box 153">
          <a:extLst>
            <a:ext uri="{FF2B5EF4-FFF2-40B4-BE49-F238E27FC236}">
              <a16:creationId xmlns:a16="http://schemas.microsoft.com/office/drawing/2014/main" id="{449FFDE3-2D51-4A34-9BDE-FFE2DEDCD45B}"/>
            </a:ext>
          </a:extLst>
        </xdr:cNvPr>
        <xdr:cNvSpPr txBox="1">
          <a:spLocks noChangeArrowheads="1"/>
        </xdr:cNvSpPr>
      </xdr:nvSpPr>
      <xdr:spPr bwMode="auto">
        <a:xfrm>
          <a:off x="16116300" y="30289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11</xdr:col>
      <xdr:colOff>0</xdr:colOff>
      <xdr:row>21</xdr:row>
      <xdr:rowOff>0</xdr:rowOff>
    </xdr:from>
    <xdr:ext cx="76200" cy="200025"/>
    <xdr:sp macro="" textlink="">
      <xdr:nvSpPr>
        <xdr:cNvPr id="521" name="Text Box 153">
          <a:extLst>
            <a:ext uri="{FF2B5EF4-FFF2-40B4-BE49-F238E27FC236}">
              <a16:creationId xmlns:a16="http://schemas.microsoft.com/office/drawing/2014/main" id="{18A7AD24-4AB9-411B-B7EA-8AE405B67A16}"/>
            </a:ext>
          </a:extLst>
        </xdr:cNvPr>
        <xdr:cNvSpPr txBox="1">
          <a:spLocks noChangeArrowheads="1"/>
        </xdr:cNvSpPr>
      </xdr:nvSpPr>
      <xdr:spPr bwMode="auto">
        <a:xfrm>
          <a:off x="16116300" y="30289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11</xdr:col>
      <xdr:colOff>0</xdr:colOff>
      <xdr:row>21</xdr:row>
      <xdr:rowOff>0</xdr:rowOff>
    </xdr:from>
    <xdr:ext cx="76200" cy="200025"/>
    <xdr:sp macro="" textlink="">
      <xdr:nvSpPr>
        <xdr:cNvPr id="522" name="Text Box 153">
          <a:extLst>
            <a:ext uri="{FF2B5EF4-FFF2-40B4-BE49-F238E27FC236}">
              <a16:creationId xmlns:a16="http://schemas.microsoft.com/office/drawing/2014/main" id="{48FC1175-B7A8-41F6-9229-9C1A07F018D4}"/>
            </a:ext>
          </a:extLst>
        </xdr:cNvPr>
        <xdr:cNvSpPr txBox="1">
          <a:spLocks noChangeArrowheads="1"/>
        </xdr:cNvSpPr>
      </xdr:nvSpPr>
      <xdr:spPr bwMode="auto">
        <a:xfrm>
          <a:off x="16116300" y="30289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11</xdr:col>
      <xdr:colOff>0</xdr:colOff>
      <xdr:row>21</xdr:row>
      <xdr:rowOff>0</xdr:rowOff>
    </xdr:from>
    <xdr:ext cx="76200" cy="198438"/>
    <xdr:sp macro="" textlink="">
      <xdr:nvSpPr>
        <xdr:cNvPr id="523" name="Text Box 153">
          <a:extLst>
            <a:ext uri="{FF2B5EF4-FFF2-40B4-BE49-F238E27FC236}">
              <a16:creationId xmlns:a16="http://schemas.microsoft.com/office/drawing/2014/main" id="{E4FFA9A0-0219-4371-9521-21FD30212BE5}"/>
            </a:ext>
          </a:extLst>
        </xdr:cNvPr>
        <xdr:cNvSpPr txBox="1">
          <a:spLocks noChangeArrowheads="1"/>
        </xdr:cNvSpPr>
      </xdr:nvSpPr>
      <xdr:spPr bwMode="auto">
        <a:xfrm>
          <a:off x="16116300" y="3028950"/>
          <a:ext cx="76200" cy="19843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11</xdr:col>
      <xdr:colOff>0</xdr:colOff>
      <xdr:row>21</xdr:row>
      <xdr:rowOff>0</xdr:rowOff>
    </xdr:from>
    <xdr:ext cx="76200" cy="200025"/>
    <xdr:sp macro="" textlink="">
      <xdr:nvSpPr>
        <xdr:cNvPr id="524" name="Text Box 153">
          <a:extLst>
            <a:ext uri="{FF2B5EF4-FFF2-40B4-BE49-F238E27FC236}">
              <a16:creationId xmlns:a16="http://schemas.microsoft.com/office/drawing/2014/main" id="{DA5348EB-9504-41AC-8C4D-19F105197A8C}"/>
            </a:ext>
          </a:extLst>
        </xdr:cNvPr>
        <xdr:cNvSpPr txBox="1">
          <a:spLocks noChangeArrowheads="1"/>
        </xdr:cNvSpPr>
      </xdr:nvSpPr>
      <xdr:spPr bwMode="auto">
        <a:xfrm>
          <a:off x="16116300" y="30289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11</xdr:col>
      <xdr:colOff>0</xdr:colOff>
      <xdr:row>21</xdr:row>
      <xdr:rowOff>0</xdr:rowOff>
    </xdr:from>
    <xdr:ext cx="76200" cy="200025"/>
    <xdr:sp macro="" textlink="">
      <xdr:nvSpPr>
        <xdr:cNvPr id="525" name="Text Box 153">
          <a:extLst>
            <a:ext uri="{FF2B5EF4-FFF2-40B4-BE49-F238E27FC236}">
              <a16:creationId xmlns:a16="http://schemas.microsoft.com/office/drawing/2014/main" id="{D8F8756E-4746-4B65-A896-D7472DF54CA2}"/>
            </a:ext>
          </a:extLst>
        </xdr:cNvPr>
        <xdr:cNvSpPr txBox="1">
          <a:spLocks noChangeArrowheads="1"/>
        </xdr:cNvSpPr>
      </xdr:nvSpPr>
      <xdr:spPr bwMode="auto">
        <a:xfrm>
          <a:off x="16116300" y="30289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11</xdr:col>
      <xdr:colOff>0</xdr:colOff>
      <xdr:row>21</xdr:row>
      <xdr:rowOff>0</xdr:rowOff>
    </xdr:from>
    <xdr:ext cx="76200" cy="200025"/>
    <xdr:sp macro="" textlink="">
      <xdr:nvSpPr>
        <xdr:cNvPr id="526" name="Text Box 153">
          <a:extLst>
            <a:ext uri="{FF2B5EF4-FFF2-40B4-BE49-F238E27FC236}">
              <a16:creationId xmlns:a16="http://schemas.microsoft.com/office/drawing/2014/main" id="{00F4E86A-D2FE-477F-894F-8A7692F478AF}"/>
            </a:ext>
          </a:extLst>
        </xdr:cNvPr>
        <xdr:cNvSpPr txBox="1">
          <a:spLocks noChangeArrowheads="1"/>
        </xdr:cNvSpPr>
      </xdr:nvSpPr>
      <xdr:spPr bwMode="auto">
        <a:xfrm>
          <a:off x="16116300" y="30289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11</xdr:col>
      <xdr:colOff>0</xdr:colOff>
      <xdr:row>21</xdr:row>
      <xdr:rowOff>0</xdr:rowOff>
    </xdr:from>
    <xdr:ext cx="76200" cy="198438"/>
    <xdr:sp macro="" textlink="">
      <xdr:nvSpPr>
        <xdr:cNvPr id="527" name="Text Box 153">
          <a:extLst>
            <a:ext uri="{FF2B5EF4-FFF2-40B4-BE49-F238E27FC236}">
              <a16:creationId xmlns:a16="http://schemas.microsoft.com/office/drawing/2014/main" id="{32B499B4-B2B0-41AB-8139-AE4AD197A270}"/>
            </a:ext>
          </a:extLst>
        </xdr:cNvPr>
        <xdr:cNvSpPr txBox="1">
          <a:spLocks noChangeArrowheads="1"/>
        </xdr:cNvSpPr>
      </xdr:nvSpPr>
      <xdr:spPr bwMode="auto">
        <a:xfrm>
          <a:off x="16116300" y="3028950"/>
          <a:ext cx="76200" cy="19843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11</xdr:col>
      <xdr:colOff>0</xdr:colOff>
      <xdr:row>21</xdr:row>
      <xdr:rowOff>0</xdr:rowOff>
    </xdr:from>
    <xdr:ext cx="76200" cy="200025"/>
    <xdr:sp macro="" textlink="">
      <xdr:nvSpPr>
        <xdr:cNvPr id="528" name="Text Box 153">
          <a:extLst>
            <a:ext uri="{FF2B5EF4-FFF2-40B4-BE49-F238E27FC236}">
              <a16:creationId xmlns:a16="http://schemas.microsoft.com/office/drawing/2014/main" id="{572B232C-97B1-419A-B6D0-F4D3F0348B66}"/>
            </a:ext>
          </a:extLst>
        </xdr:cNvPr>
        <xdr:cNvSpPr txBox="1">
          <a:spLocks noChangeArrowheads="1"/>
        </xdr:cNvSpPr>
      </xdr:nvSpPr>
      <xdr:spPr bwMode="auto">
        <a:xfrm>
          <a:off x="16116300" y="30289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11</xdr:col>
      <xdr:colOff>0</xdr:colOff>
      <xdr:row>20</xdr:row>
      <xdr:rowOff>0</xdr:rowOff>
    </xdr:from>
    <xdr:ext cx="76200" cy="200025"/>
    <xdr:sp macro="" textlink="">
      <xdr:nvSpPr>
        <xdr:cNvPr id="529" name="Text Box 153">
          <a:extLst>
            <a:ext uri="{FF2B5EF4-FFF2-40B4-BE49-F238E27FC236}">
              <a16:creationId xmlns:a16="http://schemas.microsoft.com/office/drawing/2014/main" id="{F9219DF0-BF42-4D6C-8744-A0074C68B501}"/>
            </a:ext>
          </a:extLst>
        </xdr:cNvPr>
        <xdr:cNvSpPr txBox="1">
          <a:spLocks noChangeArrowheads="1"/>
        </xdr:cNvSpPr>
      </xdr:nvSpPr>
      <xdr:spPr bwMode="auto">
        <a:xfrm>
          <a:off x="16116300" y="28765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11</xdr:col>
      <xdr:colOff>0</xdr:colOff>
      <xdr:row>20</xdr:row>
      <xdr:rowOff>0</xdr:rowOff>
    </xdr:from>
    <xdr:ext cx="76200" cy="200025"/>
    <xdr:sp macro="" textlink="">
      <xdr:nvSpPr>
        <xdr:cNvPr id="530" name="Text Box 153">
          <a:extLst>
            <a:ext uri="{FF2B5EF4-FFF2-40B4-BE49-F238E27FC236}">
              <a16:creationId xmlns:a16="http://schemas.microsoft.com/office/drawing/2014/main" id="{EB46927C-2D90-4069-A04A-7D5F378AF772}"/>
            </a:ext>
          </a:extLst>
        </xdr:cNvPr>
        <xdr:cNvSpPr txBox="1">
          <a:spLocks noChangeArrowheads="1"/>
        </xdr:cNvSpPr>
      </xdr:nvSpPr>
      <xdr:spPr bwMode="auto">
        <a:xfrm>
          <a:off x="16116300" y="28765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11</xdr:col>
      <xdr:colOff>0</xdr:colOff>
      <xdr:row>20</xdr:row>
      <xdr:rowOff>0</xdr:rowOff>
    </xdr:from>
    <xdr:ext cx="76200" cy="200025"/>
    <xdr:sp macro="" textlink="">
      <xdr:nvSpPr>
        <xdr:cNvPr id="531" name="Text Box 153">
          <a:extLst>
            <a:ext uri="{FF2B5EF4-FFF2-40B4-BE49-F238E27FC236}">
              <a16:creationId xmlns:a16="http://schemas.microsoft.com/office/drawing/2014/main" id="{08CD3FCF-0B4F-446D-8F16-A5F49EDB34CC}"/>
            </a:ext>
          </a:extLst>
        </xdr:cNvPr>
        <xdr:cNvSpPr txBox="1">
          <a:spLocks noChangeArrowheads="1"/>
        </xdr:cNvSpPr>
      </xdr:nvSpPr>
      <xdr:spPr bwMode="auto">
        <a:xfrm>
          <a:off x="16116300" y="28765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11</xdr:col>
      <xdr:colOff>0</xdr:colOff>
      <xdr:row>20</xdr:row>
      <xdr:rowOff>0</xdr:rowOff>
    </xdr:from>
    <xdr:ext cx="76200" cy="198438"/>
    <xdr:sp macro="" textlink="">
      <xdr:nvSpPr>
        <xdr:cNvPr id="532" name="Text Box 153">
          <a:extLst>
            <a:ext uri="{FF2B5EF4-FFF2-40B4-BE49-F238E27FC236}">
              <a16:creationId xmlns:a16="http://schemas.microsoft.com/office/drawing/2014/main" id="{1C90E042-0680-4813-92FF-35BBE2107780}"/>
            </a:ext>
          </a:extLst>
        </xdr:cNvPr>
        <xdr:cNvSpPr txBox="1">
          <a:spLocks noChangeArrowheads="1"/>
        </xdr:cNvSpPr>
      </xdr:nvSpPr>
      <xdr:spPr bwMode="auto">
        <a:xfrm>
          <a:off x="16116300" y="2876550"/>
          <a:ext cx="76200" cy="19843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11</xdr:col>
      <xdr:colOff>0</xdr:colOff>
      <xdr:row>20</xdr:row>
      <xdr:rowOff>0</xdr:rowOff>
    </xdr:from>
    <xdr:ext cx="76200" cy="200025"/>
    <xdr:sp macro="" textlink="">
      <xdr:nvSpPr>
        <xdr:cNvPr id="533" name="Text Box 153">
          <a:extLst>
            <a:ext uri="{FF2B5EF4-FFF2-40B4-BE49-F238E27FC236}">
              <a16:creationId xmlns:a16="http://schemas.microsoft.com/office/drawing/2014/main" id="{7BBB09A6-4F7E-4FAA-840B-9FE704D121F1}"/>
            </a:ext>
          </a:extLst>
        </xdr:cNvPr>
        <xdr:cNvSpPr txBox="1">
          <a:spLocks noChangeArrowheads="1"/>
        </xdr:cNvSpPr>
      </xdr:nvSpPr>
      <xdr:spPr bwMode="auto">
        <a:xfrm>
          <a:off x="16116300" y="28765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11</xdr:col>
      <xdr:colOff>0</xdr:colOff>
      <xdr:row>20</xdr:row>
      <xdr:rowOff>0</xdr:rowOff>
    </xdr:from>
    <xdr:ext cx="76200" cy="200025"/>
    <xdr:sp macro="" textlink="">
      <xdr:nvSpPr>
        <xdr:cNvPr id="534" name="Text Box 153">
          <a:extLst>
            <a:ext uri="{FF2B5EF4-FFF2-40B4-BE49-F238E27FC236}">
              <a16:creationId xmlns:a16="http://schemas.microsoft.com/office/drawing/2014/main" id="{301F07CF-7081-4495-9AF3-29FE5817076E}"/>
            </a:ext>
          </a:extLst>
        </xdr:cNvPr>
        <xdr:cNvSpPr txBox="1">
          <a:spLocks noChangeArrowheads="1"/>
        </xdr:cNvSpPr>
      </xdr:nvSpPr>
      <xdr:spPr bwMode="auto">
        <a:xfrm>
          <a:off x="16116300" y="28765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11</xdr:col>
      <xdr:colOff>0</xdr:colOff>
      <xdr:row>20</xdr:row>
      <xdr:rowOff>0</xdr:rowOff>
    </xdr:from>
    <xdr:ext cx="76200" cy="200025"/>
    <xdr:sp macro="" textlink="">
      <xdr:nvSpPr>
        <xdr:cNvPr id="535" name="Text Box 153">
          <a:extLst>
            <a:ext uri="{FF2B5EF4-FFF2-40B4-BE49-F238E27FC236}">
              <a16:creationId xmlns:a16="http://schemas.microsoft.com/office/drawing/2014/main" id="{3CF520E1-8EAE-4A0B-8A4C-F8320FD7633A}"/>
            </a:ext>
          </a:extLst>
        </xdr:cNvPr>
        <xdr:cNvSpPr txBox="1">
          <a:spLocks noChangeArrowheads="1"/>
        </xdr:cNvSpPr>
      </xdr:nvSpPr>
      <xdr:spPr bwMode="auto">
        <a:xfrm>
          <a:off x="16116300" y="28765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11</xdr:col>
      <xdr:colOff>0</xdr:colOff>
      <xdr:row>20</xdr:row>
      <xdr:rowOff>0</xdr:rowOff>
    </xdr:from>
    <xdr:ext cx="76200" cy="198438"/>
    <xdr:sp macro="" textlink="">
      <xdr:nvSpPr>
        <xdr:cNvPr id="536" name="Text Box 153">
          <a:extLst>
            <a:ext uri="{FF2B5EF4-FFF2-40B4-BE49-F238E27FC236}">
              <a16:creationId xmlns:a16="http://schemas.microsoft.com/office/drawing/2014/main" id="{28DC5B99-A050-4984-A882-6B1CEE4DE444}"/>
            </a:ext>
          </a:extLst>
        </xdr:cNvPr>
        <xdr:cNvSpPr txBox="1">
          <a:spLocks noChangeArrowheads="1"/>
        </xdr:cNvSpPr>
      </xdr:nvSpPr>
      <xdr:spPr bwMode="auto">
        <a:xfrm>
          <a:off x="16116300" y="2876550"/>
          <a:ext cx="76200" cy="19843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11</xdr:col>
      <xdr:colOff>0</xdr:colOff>
      <xdr:row>20</xdr:row>
      <xdr:rowOff>0</xdr:rowOff>
    </xdr:from>
    <xdr:ext cx="76200" cy="200025"/>
    <xdr:sp macro="" textlink="">
      <xdr:nvSpPr>
        <xdr:cNvPr id="537" name="Text Box 153">
          <a:extLst>
            <a:ext uri="{FF2B5EF4-FFF2-40B4-BE49-F238E27FC236}">
              <a16:creationId xmlns:a16="http://schemas.microsoft.com/office/drawing/2014/main" id="{D3D0B299-EA44-4E5F-834E-54C06439A614}"/>
            </a:ext>
          </a:extLst>
        </xdr:cNvPr>
        <xdr:cNvSpPr txBox="1">
          <a:spLocks noChangeArrowheads="1"/>
        </xdr:cNvSpPr>
      </xdr:nvSpPr>
      <xdr:spPr bwMode="auto">
        <a:xfrm>
          <a:off x="16116300" y="28765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21</xdr:row>
      <xdr:rowOff>0</xdr:rowOff>
    </xdr:from>
    <xdr:ext cx="76200" cy="200025"/>
    <xdr:sp macro="" textlink="">
      <xdr:nvSpPr>
        <xdr:cNvPr id="538" name="Text Box 153">
          <a:extLst>
            <a:ext uri="{FF2B5EF4-FFF2-40B4-BE49-F238E27FC236}">
              <a16:creationId xmlns:a16="http://schemas.microsoft.com/office/drawing/2014/main" id="{89912B5D-E4CE-4014-9CF5-5E6670E7C4D6}"/>
            </a:ext>
          </a:extLst>
        </xdr:cNvPr>
        <xdr:cNvSpPr txBox="1">
          <a:spLocks noChangeArrowheads="1"/>
        </xdr:cNvSpPr>
      </xdr:nvSpPr>
      <xdr:spPr bwMode="auto">
        <a:xfrm>
          <a:off x="5276850" y="27241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7</xdr:col>
      <xdr:colOff>0</xdr:colOff>
      <xdr:row>20</xdr:row>
      <xdr:rowOff>0</xdr:rowOff>
    </xdr:from>
    <xdr:ext cx="76200" cy="200025"/>
    <xdr:sp macro="" textlink="">
      <xdr:nvSpPr>
        <xdr:cNvPr id="539" name="Text Box 153">
          <a:extLst>
            <a:ext uri="{FF2B5EF4-FFF2-40B4-BE49-F238E27FC236}">
              <a16:creationId xmlns:a16="http://schemas.microsoft.com/office/drawing/2014/main" id="{1E709161-E638-473E-B251-1BFBA89F604C}"/>
            </a:ext>
          </a:extLst>
        </xdr:cNvPr>
        <xdr:cNvSpPr txBox="1">
          <a:spLocks noChangeArrowheads="1"/>
        </xdr:cNvSpPr>
      </xdr:nvSpPr>
      <xdr:spPr bwMode="auto">
        <a:xfrm>
          <a:off x="5276850" y="27241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7</xdr:col>
      <xdr:colOff>0</xdr:colOff>
      <xdr:row>21</xdr:row>
      <xdr:rowOff>0</xdr:rowOff>
    </xdr:from>
    <xdr:ext cx="76200" cy="200025"/>
    <xdr:sp macro="" textlink="">
      <xdr:nvSpPr>
        <xdr:cNvPr id="540" name="Text Box 153">
          <a:extLst>
            <a:ext uri="{FF2B5EF4-FFF2-40B4-BE49-F238E27FC236}">
              <a16:creationId xmlns:a16="http://schemas.microsoft.com/office/drawing/2014/main" id="{900FDDF6-F112-4099-B296-4ADF731BD80C}"/>
            </a:ext>
          </a:extLst>
        </xdr:cNvPr>
        <xdr:cNvSpPr txBox="1">
          <a:spLocks noChangeArrowheads="1"/>
        </xdr:cNvSpPr>
      </xdr:nvSpPr>
      <xdr:spPr bwMode="auto">
        <a:xfrm>
          <a:off x="5276850" y="28765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8</xdr:col>
      <xdr:colOff>0</xdr:colOff>
      <xdr:row>20</xdr:row>
      <xdr:rowOff>0</xdr:rowOff>
    </xdr:from>
    <xdr:ext cx="76200" cy="200025"/>
    <xdr:sp macro="" textlink="">
      <xdr:nvSpPr>
        <xdr:cNvPr id="541" name="Text Box 153">
          <a:extLst>
            <a:ext uri="{FF2B5EF4-FFF2-40B4-BE49-F238E27FC236}">
              <a16:creationId xmlns:a16="http://schemas.microsoft.com/office/drawing/2014/main" id="{8D5692AC-B3C3-46BD-8EE3-0259AF6A6162}"/>
            </a:ext>
          </a:extLst>
        </xdr:cNvPr>
        <xdr:cNvSpPr txBox="1">
          <a:spLocks noChangeArrowheads="1"/>
        </xdr:cNvSpPr>
      </xdr:nvSpPr>
      <xdr:spPr bwMode="auto">
        <a:xfrm>
          <a:off x="5276850" y="27241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8</xdr:col>
      <xdr:colOff>0</xdr:colOff>
      <xdr:row>21</xdr:row>
      <xdr:rowOff>0</xdr:rowOff>
    </xdr:from>
    <xdr:ext cx="76200" cy="200025"/>
    <xdr:sp macro="" textlink="">
      <xdr:nvSpPr>
        <xdr:cNvPr id="542" name="Text Box 153">
          <a:extLst>
            <a:ext uri="{FF2B5EF4-FFF2-40B4-BE49-F238E27FC236}">
              <a16:creationId xmlns:a16="http://schemas.microsoft.com/office/drawing/2014/main" id="{E4E77C2D-3F10-4EF6-83FC-5DAF3E39F4B1}"/>
            </a:ext>
          </a:extLst>
        </xdr:cNvPr>
        <xdr:cNvSpPr txBox="1">
          <a:spLocks noChangeArrowheads="1"/>
        </xdr:cNvSpPr>
      </xdr:nvSpPr>
      <xdr:spPr bwMode="auto">
        <a:xfrm>
          <a:off x="5276850" y="28765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9</xdr:col>
      <xdr:colOff>0</xdr:colOff>
      <xdr:row>20</xdr:row>
      <xdr:rowOff>0</xdr:rowOff>
    </xdr:from>
    <xdr:ext cx="76200" cy="200025"/>
    <xdr:sp macro="" textlink="">
      <xdr:nvSpPr>
        <xdr:cNvPr id="543" name="Text Box 153">
          <a:extLst>
            <a:ext uri="{FF2B5EF4-FFF2-40B4-BE49-F238E27FC236}">
              <a16:creationId xmlns:a16="http://schemas.microsoft.com/office/drawing/2014/main" id="{38FBE8DC-57F4-4694-895D-817B49F8BF60}"/>
            </a:ext>
          </a:extLst>
        </xdr:cNvPr>
        <xdr:cNvSpPr txBox="1">
          <a:spLocks noChangeArrowheads="1"/>
        </xdr:cNvSpPr>
      </xdr:nvSpPr>
      <xdr:spPr bwMode="auto">
        <a:xfrm>
          <a:off x="5276850" y="27241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9</xdr:col>
      <xdr:colOff>0</xdr:colOff>
      <xdr:row>21</xdr:row>
      <xdr:rowOff>0</xdr:rowOff>
    </xdr:from>
    <xdr:ext cx="76200" cy="200025"/>
    <xdr:sp macro="" textlink="">
      <xdr:nvSpPr>
        <xdr:cNvPr id="544" name="Text Box 153">
          <a:extLst>
            <a:ext uri="{FF2B5EF4-FFF2-40B4-BE49-F238E27FC236}">
              <a16:creationId xmlns:a16="http://schemas.microsoft.com/office/drawing/2014/main" id="{D5E9FA9A-DEB5-492E-8810-5B09C879DC3C}"/>
            </a:ext>
          </a:extLst>
        </xdr:cNvPr>
        <xdr:cNvSpPr txBox="1">
          <a:spLocks noChangeArrowheads="1"/>
        </xdr:cNvSpPr>
      </xdr:nvSpPr>
      <xdr:spPr bwMode="auto">
        <a:xfrm>
          <a:off x="5276850" y="28765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10</xdr:col>
      <xdr:colOff>0</xdr:colOff>
      <xdr:row>20</xdr:row>
      <xdr:rowOff>0</xdr:rowOff>
    </xdr:from>
    <xdr:ext cx="76200" cy="200025"/>
    <xdr:sp macro="" textlink="">
      <xdr:nvSpPr>
        <xdr:cNvPr id="545" name="Text Box 153">
          <a:extLst>
            <a:ext uri="{FF2B5EF4-FFF2-40B4-BE49-F238E27FC236}">
              <a16:creationId xmlns:a16="http://schemas.microsoft.com/office/drawing/2014/main" id="{4B198009-C94D-4383-BED1-43D7F92B3F91}"/>
            </a:ext>
          </a:extLst>
        </xdr:cNvPr>
        <xdr:cNvSpPr txBox="1">
          <a:spLocks noChangeArrowheads="1"/>
        </xdr:cNvSpPr>
      </xdr:nvSpPr>
      <xdr:spPr bwMode="auto">
        <a:xfrm>
          <a:off x="5276850" y="27241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10</xdr:col>
      <xdr:colOff>0</xdr:colOff>
      <xdr:row>21</xdr:row>
      <xdr:rowOff>0</xdr:rowOff>
    </xdr:from>
    <xdr:ext cx="76200" cy="200025"/>
    <xdr:sp macro="" textlink="">
      <xdr:nvSpPr>
        <xdr:cNvPr id="546" name="Text Box 153">
          <a:extLst>
            <a:ext uri="{FF2B5EF4-FFF2-40B4-BE49-F238E27FC236}">
              <a16:creationId xmlns:a16="http://schemas.microsoft.com/office/drawing/2014/main" id="{DC3C1A1E-7B7D-415C-AC57-5CD92CECD123}"/>
            </a:ext>
          </a:extLst>
        </xdr:cNvPr>
        <xdr:cNvSpPr txBox="1">
          <a:spLocks noChangeArrowheads="1"/>
        </xdr:cNvSpPr>
      </xdr:nvSpPr>
      <xdr:spPr bwMode="auto">
        <a:xfrm>
          <a:off x="5276850" y="28765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12</xdr:col>
      <xdr:colOff>0</xdr:colOff>
      <xdr:row>20</xdr:row>
      <xdr:rowOff>0</xdr:rowOff>
    </xdr:from>
    <xdr:ext cx="76200" cy="200025"/>
    <xdr:sp macro="" textlink="">
      <xdr:nvSpPr>
        <xdr:cNvPr id="547" name="Text Box 153">
          <a:extLst>
            <a:ext uri="{FF2B5EF4-FFF2-40B4-BE49-F238E27FC236}">
              <a16:creationId xmlns:a16="http://schemas.microsoft.com/office/drawing/2014/main" id="{6B5AEBEF-E891-4AB5-B4EF-41F9DB573485}"/>
            </a:ext>
          </a:extLst>
        </xdr:cNvPr>
        <xdr:cNvSpPr txBox="1">
          <a:spLocks noChangeArrowheads="1"/>
        </xdr:cNvSpPr>
      </xdr:nvSpPr>
      <xdr:spPr bwMode="auto">
        <a:xfrm>
          <a:off x="8077200" y="27241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12</xdr:col>
      <xdr:colOff>0</xdr:colOff>
      <xdr:row>20</xdr:row>
      <xdr:rowOff>0</xdr:rowOff>
    </xdr:from>
    <xdr:ext cx="76200" cy="200025"/>
    <xdr:sp macro="" textlink="">
      <xdr:nvSpPr>
        <xdr:cNvPr id="548" name="Text Box 153">
          <a:extLst>
            <a:ext uri="{FF2B5EF4-FFF2-40B4-BE49-F238E27FC236}">
              <a16:creationId xmlns:a16="http://schemas.microsoft.com/office/drawing/2014/main" id="{BE9FF33B-7D95-4FCF-9281-540E31F57328}"/>
            </a:ext>
          </a:extLst>
        </xdr:cNvPr>
        <xdr:cNvSpPr txBox="1">
          <a:spLocks noChangeArrowheads="1"/>
        </xdr:cNvSpPr>
      </xdr:nvSpPr>
      <xdr:spPr bwMode="auto">
        <a:xfrm>
          <a:off x="8077200" y="27241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12</xdr:col>
      <xdr:colOff>0</xdr:colOff>
      <xdr:row>20</xdr:row>
      <xdr:rowOff>0</xdr:rowOff>
    </xdr:from>
    <xdr:ext cx="76200" cy="198438"/>
    <xdr:sp macro="" textlink="">
      <xdr:nvSpPr>
        <xdr:cNvPr id="549" name="Text Box 153">
          <a:extLst>
            <a:ext uri="{FF2B5EF4-FFF2-40B4-BE49-F238E27FC236}">
              <a16:creationId xmlns:a16="http://schemas.microsoft.com/office/drawing/2014/main" id="{FD1512A1-9910-447C-A002-7FB55EFD8886}"/>
            </a:ext>
          </a:extLst>
        </xdr:cNvPr>
        <xdr:cNvSpPr txBox="1">
          <a:spLocks noChangeArrowheads="1"/>
        </xdr:cNvSpPr>
      </xdr:nvSpPr>
      <xdr:spPr bwMode="auto">
        <a:xfrm>
          <a:off x="8077200" y="2724150"/>
          <a:ext cx="76200" cy="19843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12</xdr:col>
      <xdr:colOff>0</xdr:colOff>
      <xdr:row>20</xdr:row>
      <xdr:rowOff>0</xdr:rowOff>
    </xdr:from>
    <xdr:ext cx="76200" cy="200025"/>
    <xdr:sp macro="" textlink="">
      <xdr:nvSpPr>
        <xdr:cNvPr id="550" name="Text Box 153">
          <a:extLst>
            <a:ext uri="{FF2B5EF4-FFF2-40B4-BE49-F238E27FC236}">
              <a16:creationId xmlns:a16="http://schemas.microsoft.com/office/drawing/2014/main" id="{873F361E-945F-48DD-A2CB-618CE8977CE8}"/>
            </a:ext>
          </a:extLst>
        </xdr:cNvPr>
        <xdr:cNvSpPr txBox="1">
          <a:spLocks noChangeArrowheads="1"/>
        </xdr:cNvSpPr>
      </xdr:nvSpPr>
      <xdr:spPr bwMode="auto">
        <a:xfrm>
          <a:off x="8077200" y="27241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12</xdr:col>
      <xdr:colOff>0</xdr:colOff>
      <xdr:row>21</xdr:row>
      <xdr:rowOff>0</xdr:rowOff>
    </xdr:from>
    <xdr:ext cx="76200" cy="200025"/>
    <xdr:sp macro="" textlink="">
      <xdr:nvSpPr>
        <xdr:cNvPr id="551" name="Text Box 153">
          <a:extLst>
            <a:ext uri="{FF2B5EF4-FFF2-40B4-BE49-F238E27FC236}">
              <a16:creationId xmlns:a16="http://schemas.microsoft.com/office/drawing/2014/main" id="{A2A4ADEC-BD8B-46C1-AD41-2EAFA8447E5A}"/>
            </a:ext>
          </a:extLst>
        </xdr:cNvPr>
        <xdr:cNvSpPr txBox="1">
          <a:spLocks noChangeArrowheads="1"/>
        </xdr:cNvSpPr>
      </xdr:nvSpPr>
      <xdr:spPr bwMode="auto">
        <a:xfrm>
          <a:off x="8077200" y="28765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12</xdr:col>
      <xdr:colOff>0</xdr:colOff>
      <xdr:row>21</xdr:row>
      <xdr:rowOff>0</xdr:rowOff>
    </xdr:from>
    <xdr:ext cx="76200" cy="200025"/>
    <xdr:sp macro="" textlink="">
      <xdr:nvSpPr>
        <xdr:cNvPr id="552" name="Text Box 153">
          <a:extLst>
            <a:ext uri="{FF2B5EF4-FFF2-40B4-BE49-F238E27FC236}">
              <a16:creationId xmlns:a16="http://schemas.microsoft.com/office/drawing/2014/main" id="{8998E4A7-71C8-4F6F-A970-6A68223CC1BF}"/>
            </a:ext>
          </a:extLst>
        </xdr:cNvPr>
        <xdr:cNvSpPr txBox="1">
          <a:spLocks noChangeArrowheads="1"/>
        </xdr:cNvSpPr>
      </xdr:nvSpPr>
      <xdr:spPr bwMode="auto">
        <a:xfrm>
          <a:off x="8077200" y="28765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12</xdr:col>
      <xdr:colOff>0</xdr:colOff>
      <xdr:row>21</xdr:row>
      <xdr:rowOff>0</xdr:rowOff>
    </xdr:from>
    <xdr:ext cx="76200" cy="200025"/>
    <xdr:sp macro="" textlink="">
      <xdr:nvSpPr>
        <xdr:cNvPr id="553" name="Text Box 153">
          <a:extLst>
            <a:ext uri="{FF2B5EF4-FFF2-40B4-BE49-F238E27FC236}">
              <a16:creationId xmlns:a16="http://schemas.microsoft.com/office/drawing/2014/main" id="{601C856A-00BB-4ABC-89D2-9A260A7C230C}"/>
            </a:ext>
          </a:extLst>
        </xdr:cNvPr>
        <xdr:cNvSpPr txBox="1">
          <a:spLocks noChangeArrowheads="1"/>
        </xdr:cNvSpPr>
      </xdr:nvSpPr>
      <xdr:spPr bwMode="auto">
        <a:xfrm>
          <a:off x="8077200" y="28765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12</xdr:col>
      <xdr:colOff>0</xdr:colOff>
      <xdr:row>21</xdr:row>
      <xdr:rowOff>0</xdr:rowOff>
    </xdr:from>
    <xdr:ext cx="76200" cy="198438"/>
    <xdr:sp macro="" textlink="">
      <xdr:nvSpPr>
        <xdr:cNvPr id="554" name="Text Box 153">
          <a:extLst>
            <a:ext uri="{FF2B5EF4-FFF2-40B4-BE49-F238E27FC236}">
              <a16:creationId xmlns:a16="http://schemas.microsoft.com/office/drawing/2014/main" id="{332DC250-DE3A-4CE2-B220-1BEA0CF91A4D}"/>
            </a:ext>
          </a:extLst>
        </xdr:cNvPr>
        <xdr:cNvSpPr txBox="1">
          <a:spLocks noChangeArrowheads="1"/>
        </xdr:cNvSpPr>
      </xdr:nvSpPr>
      <xdr:spPr bwMode="auto">
        <a:xfrm>
          <a:off x="8077200" y="2876550"/>
          <a:ext cx="76200" cy="19843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12</xdr:col>
      <xdr:colOff>0</xdr:colOff>
      <xdr:row>21</xdr:row>
      <xdr:rowOff>0</xdr:rowOff>
    </xdr:from>
    <xdr:ext cx="76200" cy="200025"/>
    <xdr:sp macro="" textlink="">
      <xdr:nvSpPr>
        <xdr:cNvPr id="555" name="Text Box 153">
          <a:extLst>
            <a:ext uri="{FF2B5EF4-FFF2-40B4-BE49-F238E27FC236}">
              <a16:creationId xmlns:a16="http://schemas.microsoft.com/office/drawing/2014/main" id="{C9C58461-B67C-49BF-BC2A-05B967446B9E}"/>
            </a:ext>
          </a:extLst>
        </xdr:cNvPr>
        <xdr:cNvSpPr txBox="1">
          <a:spLocks noChangeArrowheads="1"/>
        </xdr:cNvSpPr>
      </xdr:nvSpPr>
      <xdr:spPr bwMode="auto">
        <a:xfrm>
          <a:off x="8077200" y="28765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12</xdr:col>
      <xdr:colOff>0</xdr:colOff>
      <xdr:row>21</xdr:row>
      <xdr:rowOff>0</xdr:rowOff>
    </xdr:from>
    <xdr:ext cx="76200" cy="200025"/>
    <xdr:sp macro="" textlink="">
      <xdr:nvSpPr>
        <xdr:cNvPr id="556" name="Text Box 153">
          <a:extLst>
            <a:ext uri="{FF2B5EF4-FFF2-40B4-BE49-F238E27FC236}">
              <a16:creationId xmlns:a16="http://schemas.microsoft.com/office/drawing/2014/main" id="{39EDEE3C-ABF5-46DB-8E0E-C3F6AA267F31}"/>
            </a:ext>
          </a:extLst>
        </xdr:cNvPr>
        <xdr:cNvSpPr txBox="1">
          <a:spLocks noChangeArrowheads="1"/>
        </xdr:cNvSpPr>
      </xdr:nvSpPr>
      <xdr:spPr bwMode="auto">
        <a:xfrm>
          <a:off x="8077200" y="28765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12</xdr:col>
      <xdr:colOff>0</xdr:colOff>
      <xdr:row>21</xdr:row>
      <xdr:rowOff>0</xdr:rowOff>
    </xdr:from>
    <xdr:ext cx="76200" cy="200025"/>
    <xdr:sp macro="" textlink="">
      <xdr:nvSpPr>
        <xdr:cNvPr id="557" name="Text Box 153">
          <a:extLst>
            <a:ext uri="{FF2B5EF4-FFF2-40B4-BE49-F238E27FC236}">
              <a16:creationId xmlns:a16="http://schemas.microsoft.com/office/drawing/2014/main" id="{EF487C26-AFE8-4E0C-9310-520AF431CCB9}"/>
            </a:ext>
          </a:extLst>
        </xdr:cNvPr>
        <xdr:cNvSpPr txBox="1">
          <a:spLocks noChangeArrowheads="1"/>
        </xdr:cNvSpPr>
      </xdr:nvSpPr>
      <xdr:spPr bwMode="auto">
        <a:xfrm>
          <a:off x="8077200" y="28765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12</xdr:col>
      <xdr:colOff>0</xdr:colOff>
      <xdr:row>21</xdr:row>
      <xdr:rowOff>0</xdr:rowOff>
    </xdr:from>
    <xdr:ext cx="76200" cy="198438"/>
    <xdr:sp macro="" textlink="">
      <xdr:nvSpPr>
        <xdr:cNvPr id="558" name="Text Box 153">
          <a:extLst>
            <a:ext uri="{FF2B5EF4-FFF2-40B4-BE49-F238E27FC236}">
              <a16:creationId xmlns:a16="http://schemas.microsoft.com/office/drawing/2014/main" id="{60998C8B-ACC9-4EDA-8D9A-CCC2F537FCD0}"/>
            </a:ext>
          </a:extLst>
        </xdr:cNvPr>
        <xdr:cNvSpPr txBox="1">
          <a:spLocks noChangeArrowheads="1"/>
        </xdr:cNvSpPr>
      </xdr:nvSpPr>
      <xdr:spPr bwMode="auto">
        <a:xfrm>
          <a:off x="8077200" y="2876550"/>
          <a:ext cx="76200" cy="19843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12</xdr:col>
      <xdr:colOff>0</xdr:colOff>
      <xdr:row>21</xdr:row>
      <xdr:rowOff>0</xdr:rowOff>
    </xdr:from>
    <xdr:ext cx="76200" cy="200025"/>
    <xdr:sp macro="" textlink="">
      <xdr:nvSpPr>
        <xdr:cNvPr id="559" name="Text Box 153">
          <a:extLst>
            <a:ext uri="{FF2B5EF4-FFF2-40B4-BE49-F238E27FC236}">
              <a16:creationId xmlns:a16="http://schemas.microsoft.com/office/drawing/2014/main" id="{54268EA6-421A-4130-83C3-15C2617B4779}"/>
            </a:ext>
          </a:extLst>
        </xdr:cNvPr>
        <xdr:cNvSpPr txBox="1">
          <a:spLocks noChangeArrowheads="1"/>
        </xdr:cNvSpPr>
      </xdr:nvSpPr>
      <xdr:spPr bwMode="auto">
        <a:xfrm>
          <a:off x="8077200" y="28765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12</xdr:col>
      <xdr:colOff>0</xdr:colOff>
      <xdr:row>20</xdr:row>
      <xdr:rowOff>0</xdr:rowOff>
    </xdr:from>
    <xdr:ext cx="76200" cy="200025"/>
    <xdr:sp macro="" textlink="">
      <xdr:nvSpPr>
        <xdr:cNvPr id="560" name="Text Box 153">
          <a:extLst>
            <a:ext uri="{FF2B5EF4-FFF2-40B4-BE49-F238E27FC236}">
              <a16:creationId xmlns:a16="http://schemas.microsoft.com/office/drawing/2014/main" id="{1C3F5F75-C45C-4A52-9262-5148B287B492}"/>
            </a:ext>
          </a:extLst>
        </xdr:cNvPr>
        <xdr:cNvSpPr txBox="1">
          <a:spLocks noChangeArrowheads="1"/>
        </xdr:cNvSpPr>
      </xdr:nvSpPr>
      <xdr:spPr bwMode="auto">
        <a:xfrm>
          <a:off x="8077200" y="27241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12</xdr:col>
      <xdr:colOff>0</xdr:colOff>
      <xdr:row>20</xdr:row>
      <xdr:rowOff>0</xdr:rowOff>
    </xdr:from>
    <xdr:ext cx="76200" cy="200025"/>
    <xdr:sp macro="" textlink="">
      <xdr:nvSpPr>
        <xdr:cNvPr id="561" name="Text Box 153">
          <a:extLst>
            <a:ext uri="{FF2B5EF4-FFF2-40B4-BE49-F238E27FC236}">
              <a16:creationId xmlns:a16="http://schemas.microsoft.com/office/drawing/2014/main" id="{411804AD-1F08-4F6C-A410-D9303DEA7016}"/>
            </a:ext>
          </a:extLst>
        </xdr:cNvPr>
        <xdr:cNvSpPr txBox="1">
          <a:spLocks noChangeArrowheads="1"/>
        </xdr:cNvSpPr>
      </xdr:nvSpPr>
      <xdr:spPr bwMode="auto">
        <a:xfrm>
          <a:off x="8077200" y="27241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12</xdr:col>
      <xdr:colOff>0</xdr:colOff>
      <xdr:row>20</xdr:row>
      <xdr:rowOff>0</xdr:rowOff>
    </xdr:from>
    <xdr:ext cx="76200" cy="200025"/>
    <xdr:sp macro="" textlink="">
      <xdr:nvSpPr>
        <xdr:cNvPr id="562" name="Text Box 153">
          <a:extLst>
            <a:ext uri="{FF2B5EF4-FFF2-40B4-BE49-F238E27FC236}">
              <a16:creationId xmlns:a16="http://schemas.microsoft.com/office/drawing/2014/main" id="{CD1B3B52-B5C7-4E3C-B679-2E54A2010E96}"/>
            </a:ext>
          </a:extLst>
        </xdr:cNvPr>
        <xdr:cNvSpPr txBox="1">
          <a:spLocks noChangeArrowheads="1"/>
        </xdr:cNvSpPr>
      </xdr:nvSpPr>
      <xdr:spPr bwMode="auto">
        <a:xfrm>
          <a:off x="8077200" y="27241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12</xdr:col>
      <xdr:colOff>0</xdr:colOff>
      <xdr:row>20</xdr:row>
      <xdr:rowOff>0</xdr:rowOff>
    </xdr:from>
    <xdr:ext cx="76200" cy="198438"/>
    <xdr:sp macro="" textlink="">
      <xdr:nvSpPr>
        <xdr:cNvPr id="563" name="Text Box 153">
          <a:extLst>
            <a:ext uri="{FF2B5EF4-FFF2-40B4-BE49-F238E27FC236}">
              <a16:creationId xmlns:a16="http://schemas.microsoft.com/office/drawing/2014/main" id="{2CEF6387-9F0C-4A6E-978C-1A76A0A98CE1}"/>
            </a:ext>
          </a:extLst>
        </xdr:cNvPr>
        <xdr:cNvSpPr txBox="1">
          <a:spLocks noChangeArrowheads="1"/>
        </xdr:cNvSpPr>
      </xdr:nvSpPr>
      <xdr:spPr bwMode="auto">
        <a:xfrm>
          <a:off x="8077200" y="2724150"/>
          <a:ext cx="76200" cy="19843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12</xdr:col>
      <xdr:colOff>0</xdr:colOff>
      <xdr:row>20</xdr:row>
      <xdr:rowOff>0</xdr:rowOff>
    </xdr:from>
    <xdr:ext cx="76200" cy="200025"/>
    <xdr:sp macro="" textlink="">
      <xdr:nvSpPr>
        <xdr:cNvPr id="564" name="Text Box 153">
          <a:extLst>
            <a:ext uri="{FF2B5EF4-FFF2-40B4-BE49-F238E27FC236}">
              <a16:creationId xmlns:a16="http://schemas.microsoft.com/office/drawing/2014/main" id="{18C2B050-2140-4A6E-8115-4B9F44264BC2}"/>
            </a:ext>
          </a:extLst>
        </xdr:cNvPr>
        <xdr:cNvSpPr txBox="1">
          <a:spLocks noChangeArrowheads="1"/>
        </xdr:cNvSpPr>
      </xdr:nvSpPr>
      <xdr:spPr bwMode="auto">
        <a:xfrm>
          <a:off x="8077200" y="27241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12</xdr:col>
      <xdr:colOff>0</xdr:colOff>
      <xdr:row>20</xdr:row>
      <xdr:rowOff>0</xdr:rowOff>
    </xdr:from>
    <xdr:ext cx="76200" cy="200025"/>
    <xdr:sp macro="" textlink="">
      <xdr:nvSpPr>
        <xdr:cNvPr id="565" name="Text Box 153">
          <a:extLst>
            <a:ext uri="{FF2B5EF4-FFF2-40B4-BE49-F238E27FC236}">
              <a16:creationId xmlns:a16="http://schemas.microsoft.com/office/drawing/2014/main" id="{84952845-033D-44BE-A0B0-33E65C5F74D8}"/>
            </a:ext>
          </a:extLst>
        </xdr:cNvPr>
        <xdr:cNvSpPr txBox="1">
          <a:spLocks noChangeArrowheads="1"/>
        </xdr:cNvSpPr>
      </xdr:nvSpPr>
      <xdr:spPr bwMode="auto">
        <a:xfrm>
          <a:off x="8077200" y="27241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12</xdr:col>
      <xdr:colOff>0</xdr:colOff>
      <xdr:row>20</xdr:row>
      <xdr:rowOff>0</xdr:rowOff>
    </xdr:from>
    <xdr:ext cx="76200" cy="200025"/>
    <xdr:sp macro="" textlink="">
      <xdr:nvSpPr>
        <xdr:cNvPr id="566" name="Text Box 153">
          <a:extLst>
            <a:ext uri="{FF2B5EF4-FFF2-40B4-BE49-F238E27FC236}">
              <a16:creationId xmlns:a16="http://schemas.microsoft.com/office/drawing/2014/main" id="{C3EB674C-BA57-4CCB-89E4-7A039B3222E4}"/>
            </a:ext>
          </a:extLst>
        </xdr:cNvPr>
        <xdr:cNvSpPr txBox="1">
          <a:spLocks noChangeArrowheads="1"/>
        </xdr:cNvSpPr>
      </xdr:nvSpPr>
      <xdr:spPr bwMode="auto">
        <a:xfrm>
          <a:off x="8077200" y="27241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12</xdr:col>
      <xdr:colOff>0</xdr:colOff>
      <xdr:row>20</xdr:row>
      <xdr:rowOff>0</xdr:rowOff>
    </xdr:from>
    <xdr:ext cx="76200" cy="198438"/>
    <xdr:sp macro="" textlink="">
      <xdr:nvSpPr>
        <xdr:cNvPr id="567" name="Text Box 153">
          <a:extLst>
            <a:ext uri="{FF2B5EF4-FFF2-40B4-BE49-F238E27FC236}">
              <a16:creationId xmlns:a16="http://schemas.microsoft.com/office/drawing/2014/main" id="{8AEE7B23-FA3A-401C-A01C-92D7447F6267}"/>
            </a:ext>
          </a:extLst>
        </xdr:cNvPr>
        <xdr:cNvSpPr txBox="1">
          <a:spLocks noChangeArrowheads="1"/>
        </xdr:cNvSpPr>
      </xdr:nvSpPr>
      <xdr:spPr bwMode="auto">
        <a:xfrm>
          <a:off x="8077200" y="2724150"/>
          <a:ext cx="76200" cy="19843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12</xdr:col>
      <xdr:colOff>0</xdr:colOff>
      <xdr:row>20</xdr:row>
      <xdr:rowOff>0</xdr:rowOff>
    </xdr:from>
    <xdr:ext cx="76200" cy="200025"/>
    <xdr:sp macro="" textlink="">
      <xdr:nvSpPr>
        <xdr:cNvPr id="568" name="Text Box 153">
          <a:extLst>
            <a:ext uri="{FF2B5EF4-FFF2-40B4-BE49-F238E27FC236}">
              <a16:creationId xmlns:a16="http://schemas.microsoft.com/office/drawing/2014/main" id="{CECF0FBB-0C55-47D2-B4C8-327928D987D9}"/>
            </a:ext>
          </a:extLst>
        </xdr:cNvPr>
        <xdr:cNvSpPr txBox="1">
          <a:spLocks noChangeArrowheads="1"/>
        </xdr:cNvSpPr>
      </xdr:nvSpPr>
      <xdr:spPr bwMode="auto">
        <a:xfrm>
          <a:off x="8620125" y="27241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13</xdr:col>
      <xdr:colOff>0</xdr:colOff>
      <xdr:row>20</xdr:row>
      <xdr:rowOff>0</xdr:rowOff>
    </xdr:from>
    <xdr:ext cx="76200" cy="200025"/>
    <xdr:sp macro="" textlink="">
      <xdr:nvSpPr>
        <xdr:cNvPr id="569" name="Text Box 153">
          <a:extLst>
            <a:ext uri="{FF2B5EF4-FFF2-40B4-BE49-F238E27FC236}">
              <a16:creationId xmlns:a16="http://schemas.microsoft.com/office/drawing/2014/main" id="{3A32BA33-02BC-4778-9C3F-4A029263D15C}"/>
            </a:ext>
          </a:extLst>
        </xdr:cNvPr>
        <xdr:cNvSpPr txBox="1">
          <a:spLocks noChangeArrowheads="1"/>
        </xdr:cNvSpPr>
      </xdr:nvSpPr>
      <xdr:spPr bwMode="auto">
        <a:xfrm>
          <a:off x="8077200" y="27241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13</xdr:col>
      <xdr:colOff>0</xdr:colOff>
      <xdr:row>20</xdr:row>
      <xdr:rowOff>0</xdr:rowOff>
    </xdr:from>
    <xdr:ext cx="76200" cy="200025"/>
    <xdr:sp macro="" textlink="">
      <xdr:nvSpPr>
        <xdr:cNvPr id="570" name="Text Box 153">
          <a:extLst>
            <a:ext uri="{FF2B5EF4-FFF2-40B4-BE49-F238E27FC236}">
              <a16:creationId xmlns:a16="http://schemas.microsoft.com/office/drawing/2014/main" id="{D4AC7259-D759-4FEB-A9EA-D8B52E4EFF74}"/>
            </a:ext>
          </a:extLst>
        </xdr:cNvPr>
        <xdr:cNvSpPr txBox="1">
          <a:spLocks noChangeArrowheads="1"/>
        </xdr:cNvSpPr>
      </xdr:nvSpPr>
      <xdr:spPr bwMode="auto">
        <a:xfrm>
          <a:off x="8077200" y="27241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13</xdr:col>
      <xdr:colOff>0</xdr:colOff>
      <xdr:row>20</xdr:row>
      <xdr:rowOff>0</xdr:rowOff>
    </xdr:from>
    <xdr:ext cx="76200" cy="198438"/>
    <xdr:sp macro="" textlink="">
      <xdr:nvSpPr>
        <xdr:cNvPr id="571" name="Text Box 153">
          <a:extLst>
            <a:ext uri="{FF2B5EF4-FFF2-40B4-BE49-F238E27FC236}">
              <a16:creationId xmlns:a16="http://schemas.microsoft.com/office/drawing/2014/main" id="{CE49DA97-1587-41BA-90EE-8D393E622DA3}"/>
            </a:ext>
          </a:extLst>
        </xdr:cNvPr>
        <xdr:cNvSpPr txBox="1">
          <a:spLocks noChangeArrowheads="1"/>
        </xdr:cNvSpPr>
      </xdr:nvSpPr>
      <xdr:spPr bwMode="auto">
        <a:xfrm>
          <a:off x="8077200" y="2724150"/>
          <a:ext cx="76200" cy="19843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13</xdr:col>
      <xdr:colOff>0</xdr:colOff>
      <xdr:row>20</xdr:row>
      <xdr:rowOff>0</xdr:rowOff>
    </xdr:from>
    <xdr:ext cx="76200" cy="200025"/>
    <xdr:sp macro="" textlink="">
      <xdr:nvSpPr>
        <xdr:cNvPr id="572" name="Text Box 153">
          <a:extLst>
            <a:ext uri="{FF2B5EF4-FFF2-40B4-BE49-F238E27FC236}">
              <a16:creationId xmlns:a16="http://schemas.microsoft.com/office/drawing/2014/main" id="{E090E498-53DE-406B-A48F-37084F0821C8}"/>
            </a:ext>
          </a:extLst>
        </xdr:cNvPr>
        <xdr:cNvSpPr txBox="1">
          <a:spLocks noChangeArrowheads="1"/>
        </xdr:cNvSpPr>
      </xdr:nvSpPr>
      <xdr:spPr bwMode="auto">
        <a:xfrm>
          <a:off x="8077200" y="27241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13</xdr:col>
      <xdr:colOff>0</xdr:colOff>
      <xdr:row>21</xdr:row>
      <xdr:rowOff>0</xdr:rowOff>
    </xdr:from>
    <xdr:ext cx="76200" cy="200025"/>
    <xdr:sp macro="" textlink="">
      <xdr:nvSpPr>
        <xdr:cNvPr id="573" name="Text Box 153">
          <a:extLst>
            <a:ext uri="{FF2B5EF4-FFF2-40B4-BE49-F238E27FC236}">
              <a16:creationId xmlns:a16="http://schemas.microsoft.com/office/drawing/2014/main" id="{32893E7D-D75C-4D09-905C-400918C08EC2}"/>
            </a:ext>
          </a:extLst>
        </xdr:cNvPr>
        <xdr:cNvSpPr txBox="1">
          <a:spLocks noChangeArrowheads="1"/>
        </xdr:cNvSpPr>
      </xdr:nvSpPr>
      <xdr:spPr bwMode="auto">
        <a:xfrm>
          <a:off x="8077200" y="28765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13</xdr:col>
      <xdr:colOff>0</xdr:colOff>
      <xdr:row>21</xdr:row>
      <xdr:rowOff>0</xdr:rowOff>
    </xdr:from>
    <xdr:ext cx="76200" cy="200025"/>
    <xdr:sp macro="" textlink="">
      <xdr:nvSpPr>
        <xdr:cNvPr id="574" name="Text Box 153">
          <a:extLst>
            <a:ext uri="{FF2B5EF4-FFF2-40B4-BE49-F238E27FC236}">
              <a16:creationId xmlns:a16="http://schemas.microsoft.com/office/drawing/2014/main" id="{6630A8DC-2644-4390-91FE-CF469E158573}"/>
            </a:ext>
          </a:extLst>
        </xdr:cNvPr>
        <xdr:cNvSpPr txBox="1">
          <a:spLocks noChangeArrowheads="1"/>
        </xdr:cNvSpPr>
      </xdr:nvSpPr>
      <xdr:spPr bwMode="auto">
        <a:xfrm>
          <a:off x="8077200" y="28765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13</xdr:col>
      <xdr:colOff>0</xdr:colOff>
      <xdr:row>21</xdr:row>
      <xdr:rowOff>0</xdr:rowOff>
    </xdr:from>
    <xdr:ext cx="76200" cy="200025"/>
    <xdr:sp macro="" textlink="">
      <xdr:nvSpPr>
        <xdr:cNvPr id="575" name="Text Box 153">
          <a:extLst>
            <a:ext uri="{FF2B5EF4-FFF2-40B4-BE49-F238E27FC236}">
              <a16:creationId xmlns:a16="http://schemas.microsoft.com/office/drawing/2014/main" id="{71C3EF0A-DB43-449B-8F29-B41217A4F6BE}"/>
            </a:ext>
          </a:extLst>
        </xdr:cNvPr>
        <xdr:cNvSpPr txBox="1">
          <a:spLocks noChangeArrowheads="1"/>
        </xdr:cNvSpPr>
      </xdr:nvSpPr>
      <xdr:spPr bwMode="auto">
        <a:xfrm>
          <a:off x="8077200" y="28765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13</xdr:col>
      <xdr:colOff>0</xdr:colOff>
      <xdr:row>21</xdr:row>
      <xdr:rowOff>0</xdr:rowOff>
    </xdr:from>
    <xdr:ext cx="76200" cy="198438"/>
    <xdr:sp macro="" textlink="">
      <xdr:nvSpPr>
        <xdr:cNvPr id="576" name="Text Box 153">
          <a:extLst>
            <a:ext uri="{FF2B5EF4-FFF2-40B4-BE49-F238E27FC236}">
              <a16:creationId xmlns:a16="http://schemas.microsoft.com/office/drawing/2014/main" id="{7088FD57-57F9-409F-A364-CB28F0CAC310}"/>
            </a:ext>
          </a:extLst>
        </xdr:cNvPr>
        <xdr:cNvSpPr txBox="1">
          <a:spLocks noChangeArrowheads="1"/>
        </xdr:cNvSpPr>
      </xdr:nvSpPr>
      <xdr:spPr bwMode="auto">
        <a:xfrm>
          <a:off x="8077200" y="2876550"/>
          <a:ext cx="76200" cy="19843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13</xdr:col>
      <xdr:colOff>0</xdr:colOff>
      <xdr:row>21</xdr:row>
      <xdr:rowOff>0</xdr:rowOff>
    </xdr:from>
    <xdr:ext cx="76200" cy="200025"/>
    <xdr:sp macro="" textlink="">
      <xdr:nvSpPr>
        <xdr:cNvPr id="577" name="Text Box 153">
          <a:extLst>
            <a:ext uri="{FF2B5EF4-FFF2-40B4-BE49-F238E27FC236}">
              <a16:creationId xmlns:a16="http://schemas.microsoft.com/office/drawing/2014/main" id="{44956450-34F7-4A28-8DFD-361196D78005}"/>
            </a:ext>
          </a:extLst>
        </xdr:cNvPr>
        <xdr:cNvSpPr txBox="1">
          <a:spLocks noChangeArrowheads="1"/>
        </xdr:cNvSpPr>
      </xdr:nvSpPr>
      <xdr:spPr bwMode="auto">
        <a:xfrm>
          <a:off x="8077200" y="28765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13</xdr:col>
      <xdr:colOff>0</xdr:colOff>
      <xdr:row>21</xdr:row>
      <xdr:rowOff>0</xdr:rowOff>
    </xdr:from>
    <xdr:ext cx="76200" cy="200025"/>
    <xdr:sp macro="" textlink="">
      <xdr:nvSpPr>
        <xdr:cNvPr id="578" name="Text Box 153">
          <a:extLst>
            <a:ext uri="{FF2B5EF4-FFF2-40B4-BE49-F238E27FC236}">
              <a16:creationId xmlns:a16="http://schemas.microsoft.com/office/drawing/2014/main" id="{F3825716-9378-4003-B246-9486A56F1A85}"/>
            </a:ext>
          </a:extLst>
        </xdr:cNvPr>
        <xdr:cNvSpPr txBox="1">
          <a:spLocks noChangeArrowheads="1"/>
        </xdr:cNvSpPr>
      </xdr:nvSpPr>
      <xdr:spPr bwMode="auto">
        <a:xfrm>
          <a:off x="8077200" y="28765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13</xdr:col>
      <xdr:colOff>0</xdr:colOff>
      <xdr:row>21</xdr:row>
      <xdr:rowOff>0</xdr:rowOff>
    </xdr:from>
    <xdr:ext cx="76200" cy="200025"/>
    <xdr:sp macro="" textlink="">
      <xdr:nvSpPr>
        <xdr:cNvPr id="579" name="Text Box 153">
          <a:extLst>
            <a:ext uri="{FF2B5EF4-FFF2-40B4-BE49-F238E27FC236}">
              <a16:creationId xmlns:a16="http://schemas.microsoft.com/office/drawing/2014/main" id="{DF448030-1C2D-4879-BC29-6E77387FFB3F}"/>
            </a:ext>
          </a:extLst>
        </xdr:cNvPr>
        <xdr:cNvSpPr txBox="1">
          <a:spLocks noChangeArrowheads="1"/>
        </xdr:cNvSpPr>
      </xdr:nvSpPr>
      <xdr:spPr bwMode="auto">
        <a:xfrm>
          <a:off x="8077200" y="28765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13</xdr:col>
      <xdr:colOff>0</xdr:colOff>
      <xdr:row>21</xdr:row>
      <xdr:rowOff>0</xdr:rowOff>
    </xdr:from>
    <xdr:ext cx="76200" cy="198438"/>
    <xdr:sp macro="" textlink="">
      <xdr:nvSpPr>
        <xdr:cNvPr id="580" name="Text Box 153">
          <a:extLst>
            <a:ext uri="{FF2B5EF4-FFF2-40B4-BE49-F238E27FC236}">
              <a16:creationId xmlns:a16="http://schemas.microsoft.com/office/drawing/2014/main" id="{D44A6E8F-CE17-4ED4-A59C-56413FA56CC0}"/>
            </a:ext>
          </a:extLst>
        </xdr:cNvPr>
        <xdr:cNvSpPr txBox="1">
          <a:spLocks noChangeArrowheads="1"/>
        </xdr:cNvSpPr>
      </xdr:nvSpPr>
      <xdr:spPr bwMode="auto">
        <a:xfrm>
          <a:off x="8077200" y="2876550"/>
          <a:ext cx="76200" cy="19843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13</xdr:col>
      <xdr:colOff>0</xdr:colOff>
      <xdr:row>21</xdr:row>
      <xdr:rowOff>0</xdr:rowOff>
    </xdr:from>
    <xdr:ext cx="76200" cy="200025"/>
    <xdr:sp macro="" textlink="">
      <xdr:nvSpPr>
        <xdr:cNvPr id="581" name="Text Box 153">
          <a:extLst>
            <a:ext uri="{FF2B5EF4-FFF2-40B4-BE49-F238E27FC236}">
              <a16:creationId xmlns:a16="http://schemas.microsoft.com/office/drawing/2014/main" id="{2CBB23D9-FE9B-4FB9-AC2E-071A14694848}"/>
            </a:ext>
          </a:extLst>
        </xdr:cNvPr>
        <xdr:cNvSpPr txBox="1">
          <a:spLocks noChangeArrowheads="1"/>
        </xdr:cNvSpPr>
      </xdr:nvSpPr>
      <xdr:spPr bwMode="auto">
        <a:xfrm>
          <a:off x="8077200" y="28765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13</xdr:col>
      <xdr:colOff>0</xdr:colOff>
      <xdr:row>20</xdr:row>
      <xdr:rowOff>0</xdr:rowOff>
    </xdr:from>
    <xdr:ext cx="76200" cy="200025"/>
    <xdr:sp macro="" textlink="">
      <xdr:nvSpPr>
        <xdr:cNvPr id="582" name="Text Box 153">
          <a:extLst>
            <a:ext uri="{FF2B5EF4-FFF2-40B4-BE49-F238E27FC236}">
              <a16:creationId xmlns:a16="http://schemas.microsoft.com/office/drawing/2014/main" id="{7F24D9A7-226B-4994-9AF9-20EF8A60481B}"/>
            </a:ext>
          </a:extLst>
        </xdr:cNvPr>
        <xdr:cNvSpPr txBox="1">
          <a:spLocks noChangeArrowheads="1"/>
        </xdr:cNvSpPr>
      </xdr:nvSpPr>
      <xdr:spPr bwMode="auto">
        <a:xfrm>
          <a:off x="8077200" y="27241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13</xdr:col>
      <xdr:colOff>0</xdr:colOff>
      <xdr:row>20</xdr:row>
      <xdr:rowOff>0</xdr:rowOff>
    </xdr:from>
    <xdr:ext cx="76200" cy="200025"/>
    <xdr:sp macro="" textlink="">
      <xdr:nvSpPr>
        <xdr:cNvPr id="583" name="Text Box 153">
          <a:extLst>
            <a:ext uri="{FF2B5EF4-FFF2-40B4-BE49-F238E27FC236}">
              <a16:creationId xmlns:a16="http://schemas.microsoft.com/office/drawing/2014/main" id="{E48D63A9-7E57-469A-A6FF-8EC69F101B18}"/>
            </a:ext>
          </a:extLst>
        </xdr:cNvPr>
        <xdr:cNvSpPr txBox="1">
          <a:spLocks noChangeArrowheads="1"/>
        </xdr:cNvSpPr>
      </xdr:nvSpPr>
      <xdr:spPr bwMode="auto">
        <a:xfrm>
          <a:off x="8077200" y="27241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13</xdr:col>
      <xdr:colOff>0</xdr:colOff>
      <xdr:row>20</xdr:row>
      <xdr:rowOff>0</xdr:rowOff>
    </xdr:from>
    <xdr:ext cx="76200" cy="200025"/>
    <xdr:sp macro="" textlink="">
      <xdr:nvSpPr>
        <xdr:cNvPr id="584" name="Text Box 153">
          <a:extLst>
            <a:ext uri="{FF2B5EF4-FFF2-40B4-BE49-F238E27FC236}">
              <a16:creationId xmlns:a16="http://schemas.microsoft.com/office/drawing/2014/main" id="{00302E6E-F080-4A88-B70E-C220D97E9287}"/>
            </a:ext>
          </a:extLst>
        </xdr:cNvPr>
        <xdr:cNvSpPr txBox="1">
          <a:spLocks noChangeArrowheads="1"/>
        </xdr:cNvSpPr>
      </xdr:nvSpPr>
      <xdr:spPr bwMode="auto">
        <a:xfrm>
          <a:off x="8077200" y="27241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13</xdr:col>
      <xdr:colOff>0</xdr:colOff>
      <xdr:row>20</xdr:row>
      <xdr:rowOff>0</xdr:rowOff>
    </xdr:from>
    <xdr:ext cx="76200" cy="198438"/>
    <xdr:sp macro="" textlink="">
      <xdr:nvSpPr>
        <xdr:cNvPr id="585" name="Text Box 153">
          <a:extLst>
            <a:ext uri="{FF2B5EF4-FFF2-40B4-BE49-F238E27FC236}">
              <a16:creationId xmlns:a16="http://schemas.microsoft.com/office/drawing/2014/main" id="{BE89EBAD-0751-4452-9520-B3A4EE236574}"/>
            </a:ext>
          </a:extLst>
        </xdr:cNvPr>
        <xdr:cNvSpPr txBox="1">
          <a:spLocks noChangeArrowheads="1"/>
        </xdr:cNvSpPr>
      </xdr:nvSpPr>
      <xdr:spPr bwMode="auto">
        <a:xfrm>
          <a:off x="8077200" y="2724150"/>
          <a:ext cx="76200" cy="19843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13</xdr:col>
      <xdr:colOff>0</xdr:colOff>
      <xdr:row>20</xdr:row>
      <xdr:rowOff>0</xdr:rowOff>
    </xdr:from>
    <xdr:ext cx="76200" cy="200025"/>
    <xdr:sp macro="" textlink="">
      <xdr:nvSpPr>
        <xdr:cNvPr id="586" name="Text Box 153">
          <a:extLst>
            <a:ext uri="{FF2B5EF4-FFF2-40B4-BE49-F238E27FC236}">
              <a16:creationId xmlns:a16="http://schemas.microsoft.com/office/drawing/2014/main" id="{D15EE44C-DB51-41FD-8B96-AE9B46A0E21F}"/>
            </a:ext>
          </a:extLst>
        </xdr:cNvPr>
        <xdr:cNvSpPr txBox="1">
          <a:spLocks noChangeArrowheads="1"/>
        </xdr:cNvSpPr>
      </xdr:nvSpPr>
      <xdr:spPr bwMode="auto">
        <a:xfrm>
          <a:off x="8077200" y="27241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13</xdr:col>
      <xdr:colOff>0</xdr:colOff>
      <xdr:row>20</xdr:row>
      <xdr:rowOff>0</xdr:rowOff>
    </xdr:from>
    <xdr:ext cx="76200" cy="200025"/>
    <xdr:sp macro="" textlink="">
      <xdr:nvSpPr>
        <xdr:cNvPr id="587" name="Text Box 153">
          <a:extLst>
            <a:ext uri="{FF2B5EF4-FFF2-40B4-BE49-F238E27FC236}">
              <a16:creationId xmlns:a16="http://schemas.microsoft.com/office/drawing/2014/main" id="{00938577-BB0D-432D-BF18-4013083F1E5E}"/>
            </a:ext>
          </a:extLst>
        </xdr:cNvPr>
        <xdr:cNvSpPr txBox="1">
          <a:spLocks noChangeArrowheads="1"/>
        </xdr:cNvSpPr>
      </xdr:nvSpPr>
      <xdr:spPr bwMode="auto">
        <a:xfrm>
          <a:off x="8077200" y="27241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13</xdr:col>
      <xdr:colOff>0</xdr:colOff>
      <xdr:row>20</xdr:row>
      <xdr:rowOff>0</xdr:rowOff>
    </xdr:from>
    <xdr:ext cx="76200" cy="200025"/>
    <xdr:sp macro="" textlink="">
      <xdr:nvSpPr>
        <xdr:cNvPr id="588" name="Text Box 153">
          <a:extLst>
            <a:ext uri="{FF2B5EF4-FFF2-40B4-BE49-F238E27FC236}">
              <a16:creationId xmlns:a16="http://schemas.microsoft.com/office/drawing/2014/main" id="{2D8CE5D7-96E9-4D6E-B778-74EB0A115EC0}"/>
            </a:ext>
          </a:extLst>
        </xdr:cNvPr>
        <xdr:cNvSpPr txBox="1">
          <a:spLocks noChangeArrowheads="1"/>
        </xdr:cNvSpPr>
      </xdr:nvSpPr>
      <xdr:spPr bwMode="auto">
        <a:xfrm>
          <a:off x="8077200" y="27241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13</xdr:col>
      <xdr:colOff>0</xdr:colOff>
      <xdr:row>20</xdr:row>
      <xdr:rowOff>0</xdr:rowOff>
    </xdr:from>
    <xdr:ext cx="76200" cy="198438"/>
    <xdr:sp macro="" textlink="">
      <xdr:nvSpPr>
        <xdr:cNvPr id="589" name="Text Box 153">
          <a:extLst>
            <a:ext uri="{FF2B5EF4-FFF2-40B4-BE49-F238E27FC236}">
              <a16:creationId xmlns:a16="http://schemas.microsoft.com/office/drawing/2014/main" id="{B24F8EE9-F6A1-443F-BDE8-E19DD2FD4B4C}"/>
            </a:ext>
          </a:extLst>
        </xdr:cNvPr>
        <xdr:cNvSpPr txBox="1">
          <a:spLocks noChangeArrowheads="1"/>
        </xdr:cNvSpPr>
      </xdr:nvSpPr>
      <xdr:spPr bwMode="auto">
        <a:xfrm>
          <a:off x="8077200" y="2724150"/>
          <a:ext cx="76200" cy="19843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13</xdr:col>
      <xdr:colOff>0</xdr:colOff>
      <xdr:row>20</xdr:row>
      <xdr:rowOff>0</xdr:rowOff>
    </xdr:from>
    <xdr:ext cx="76200" cy="200025"/>
    <xdr:sp macro="" textlink="">
      <xdr:nvSpPr>
        <xdr:cNvPr id="590" name="Text Box 153">
          <a:extLst>
            <a:ext uri="{FF2B5EF4-FFF2-40B4-BE49-F238E27FC236}">
              <a16:creationId xmlns:a16="http://schemas.microsoft.com/office/drawing/2014/main" id="{2BD058FA-473C-4A63-A971-C8AC183C0B7E}"/>
            </a:ext>
          </a:extLst>
        </xdr:cNvPr>
        <xdr:cNvSpPr txBox="1">
          <a:spLocks noChangeArrowheads="1"/>
        </xdr:cNvSpPr>
      </xdr:nvSpPr>
      <xdr:spPr bwMode="auto">
        <a:xfrm>
          <a:off x="8077200" y="27241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14</xdr:col>
      <xdr:colOff>0</xdr:colOff>
      <xdr:row>20</xdr:row>
      <xdr:rowOff>0</xdr:rowOff>
    </xdr:from>
    <xdr:ext cx="76200" cy="200025"/>
    <xdr:sp macro="" textlink="">
      <xdr:nvSpPr>
        <xdr:cNvPr id="591" name="Text Box 153">
          <a:extLst>
            <a:ext uri="{FF2B5EF4-FFF2-40B4-BE49-F238E27FC236}">
              <a16:creationId xmlns:a16="http://schemas.microsoft.com/office/drawing/2014/main" id="{43139A68-7FF6-4C4B-9453-22C0083BEC97}"/>
            </a:ext>
          </a:extLst>
        </xdr:cNvPr>
        <xdr:cNvSpPr txBox="1">
          <a:spLocks noChangeArrowheads="1"/>
        </xdr:cNvSpPr>
      </xdr:nvSpPr>
      <xdr:spPr bwMode="auto">
        <a:xfrm>
          <a:off x="8077200" y="27241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14</xdr:col>
      <xdr:colOff>0</xdr:colOff>
      <xdr:row>20</xdr:row>
      <xdr:rowOff>0</xdr:rowOff>
    </xdr:from>
    <xdr:ext cx="76200" cy="200025"/>
    <xdr:sp macro="" textlink="">
      <xdr:nvSpPr>
        <xdr:cNvPr id="592" name="Text Box 153">
          <a:extLst>
            <a:ext uri="{FF2B5EF4-FFF2-40B4-BE49-F238E27FC236}">
              <a16:creationId xmlns:a16="http://schemas.microsoft.com/office/drawing/2014/main" id="{F68DC276-BE84-4BB8-9902-0F992F0F6D39}"/>
            </a:ext>
          </a:extLst>
        </xdr:cNvPr>
        <xdr:cNvSpPr txBox="1">
          <a:spLocks noChangeArrowheads="1"/>
        </xdr:cNvSpPr>
      </xdr:nvSpPr>
      <xdr:spPr bwMode="auto">
        <a:xfrm>
          <a:off x="8077200" y="27241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14</xdr:col>
      <xdr:colOff>0</xdr:colOff>
      <xdr:row>20</xdr:row>
      <xdr:rowOff>0</xdr:rowOff>
    </xdr:from>
    <xdr:ext cx="76200" cy="198438"/>
    <xdr:sp macro="" textlink="">
      <xdr:nvSpPr>
        <xdr:cNvPr id="593" name="Text Box 153">
          <a:extLst>
            <a:ext uri="{FF2B5EF4-FFF2-40B4-BE49-F238E27FC236}">
              <a16:creationId xmlns:a16="http://schemas.microsoft.com/office/drawing/2014/main" id="{D0F40284-27A1-44D9-A301-505E3F2F9F2C}"/>
            </a:ext>
          </a:extLst>
        </xdr:cNvPr>
        <xdr:cNvSpPr txBox="1">
          <a:spLocks noChangeArrowheads="1"/>
        </xdr:cNvSpPr>
      </xdr:nvSpPr>
      <xdr:spPr bwMode="auto">
        <a:xfrm>
          <a:off x="8077200" y="2724150"/>
          <a:ext cx="76200" cy="19843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14</xdr:col>
      <xdr:colOff>0</xdr:colOff>
      <xdr:row>20</xdr:row>
      <xdr:rowOff>0</xdr:rowOff>
    </xdr:from>
    <xdr:ext cx="76200" cy="200025"/>
    <xdr:sp macro="" textlink="">
      <xdr:nvSpPr>
        <xdr:cNvPr id="594" name="Text Box 153">
          <a:extLst>
            <a:ext uri="{FF2B5EF4-FFF2-40B4-BE49-F238E27FC236}">
              <a16:creationId xmlns:a16="http://schemas.microsoft.com/office/drawing/2014/main" id="{0C210CF1-421A-43E9-A3C2-F2FF3A7D5568}"/>
            </a:ext>
          </a:extLst>
        </xdr:cNvPr>
        <xdr:cNvSpPr txBox="1">
          <a:spLocks noChangeArrowheads="1"/>
        </xdr:cNvSpPr>
      </xdr:nvSpPr>
      <xdr:spPr bwMode="auto">
        <a:xfrm>
          <a:off x="8077200" y="27241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14</xdr:col>
      <xdr:colOff>0</xdr:colOff>
      <xdr:row>21</xdr:row>
      <xdr:rowOff>0</xdr:rowOff>
    </xdr:from>
    <xdr:ext cx="76200" cy="200025"/>
    <xdr:sp macro="" textlink="">
      <xdr:nvSpPr>
        <xdr:cNvPr id="595" name="Text Box 153">
          <a:extLst>
            <a:ext uri="{FF2B5EF4-FFF2-40B4-BE49-F238E27FC236}">
              <a16:creationId xmlns:a16="http://schemas.microsoft.com/office/drawing/2014/main" id="{77FAB829-9329-45A7-A21D-C5397284B2C7}"/>
            </a:ext>
          </a:extLst>
        </xdr:cNvPr>
        <xdr:cNvSpPr txBox="1">
          <a:spLocks noChangeArrowheads="1"/>
        </xdr:cNvSpPr>
      </xdr:nvSpPr>
      <xdr:spPr bwMode="auto">
        <a:xfrm>
          <a:off x="8077200" y="28765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14</xdr:col>
      <xdr:colOff>0</xdr:colOff>
      <xdr:row>21</xdr:row>
      <xdr:rowOff>0</xdr:rowOff>
    </xdr:from>
    <xdr:ext cx="76200" cy="200025"/>
    <xdr:sp macro="" textlink="">
      <xdr:nvSpPr>
        <xdr:cNvPr id="596" name="Text Box 153">
          <a:extLst>
            <a:ext uri="{FF2B5EF4-FFF2-40B4-BE49-F238E27FC236}">
              <a16:creationId xmlns:a16="http://schemas.microsoft.com/office/drawing/2014/main" id="{9124BA27-3F54-4202-B2A0-98400CDB97F3}"/>
            </a:ext>
          </a:extLst>
        </xdr:cNvPr>
        <xdr:cNvSpPr txBox="1">
          <a:spLocks noChangeArrowheads="1"/>
        </xdr:cNvSpPr>
      </xdr:nvSpPr>
      <xdr:spPr bwMode="auto">
        <a:xfrm>
          <a:off x="8077200" y="28765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14</xdr:col>
      <xdr:colOff>0</xdr:colOff>
      <xdr:row>21</xdr:row>
      <xdr:rowOff>0</xdr:rowOff>
    </xdr:from>
    <xdr:ext cx="76200" cy="200025"/>
    <xdr:sp macro="" textlink="">
      <xdr:nvSpPr>
        <xdr:cNvPr id="597" name="Text Box 153">
          <a:extLst>
            <a:ext uri="{FF2B5EF4-FFF2-40B4-BE49-F238E27FC236}">
              <a16:creationId xmlns:a16="http://schemas.microsoft.com/office/drawing/2014/main" id="{3AEEA95B-0066-4638-A08B-4CEC217808A4}"/>
            </a:ext>
          </a:extLst>
        </xdr:cNvPr>
        <xdr:cNvSpPr txBox="1">
          <a:spLocks noChangeArrowheads="1"/>
        </xdr:cNvSpPr>
      </xdr:nvSpPr>
      <xdr:spPr bwMode="auto">
        <a:xfrm>
          <a:off x="8077200" y="28765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14</xdr:col>
      <xdr:colOff>0</xdr:colOff>
      <xdr:row>21</xdr:row>
      <xdr:rowOff>0</xdr:rowOff>
    </xdr:from>
    <xdr:ext cx="76200" cy="198438"/>
    <xdr:sp macro="" textlink="">
      <xdr:nvSpPr>
        <xdr:cNvPr id="598" name="Text Box 153">
          <a:extLst>
            <a:ext uri="{FF2B5EF4-FFF2-40B4-BE49-F238E27FC236}">
              <a16:creationId xmlns:a16="http://schemas.microsoft.com/office/drawing/2014/main" id="{78630397-9310-455A-A9D2-EFD3DBE4FAF3}"/>
            </a:ext>
          </a:extLst>
        </xdr:cNvPr>
        <xdr:cNvSpPr txBox="1">
          <a:spLocks noChangeArrowheads="1"/>
        </xdr:cNvSpPr>
      </xdr:nvSpPr>
      <xdr:spPr bwMode="auto">
        <a:xfrm>
          <a:off x="8077200" y="2876550"/>
          <a:ext cx="76200" cy="19843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14</xdr:col>
      <xdr:colOff>0</xdr:colOff>
      <xdr:row>21</xdr:row>
      <xdr:rowOff>0</xdr:rowOff>
    </xdr:from>
    <xdr:ext cx="76200" cy="200025"/>
    <xdr:sp macro="" textlink="">
      <xdr:nvSpPr>
        <xdr:cNvPr id="599" name="Text Box 153">
          <a:extLst>
            <a:ext uri="{FF2B5EF4-FFF2-40B4-BE49-F238E27FC236}">
              <a16:creationId xmlns:a16="http://schemas.microsoft.com/office/drawing/2014/main" id="{BAF46A47-62E3-4553-A03D-1EFCA5738405}"/>
            </a:ext>
          </a:extLst>
        </xdr:cNvPr>
        <xdr:cNvSpPr txBox="1">
          <a:spLocks noChangeArrowheads="1"/>
        </xdr:cNvSpPr>
      </xdr:nvSpPr>
      <xdr:spPr bwMode="auto">
        <a:xfrm>
          <a:off x="8077200" y="28765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14</xdr:col>
      <xdr:colOff>0</xdr:colOff>
      <xdr:row>21</xdr:row>
      <xdr:rowOff>0</xdr:rowOff>
    </xdr:from>
    <xdr:ext cx="76200" cy="200025"/>
    <xdr:sp macro="" textlink="">
      <xdr:nvSpPr>
        <xdr:cNvPr id="600" name="Text Box 153">
          <a:extLst>
            <a:ext uri="{FF2B5EF4-FFF2-40B4-BE49-F238E27FC236}">
              <a16:creationId xmlns:a16="http://schemas.microsoft.com/office/drawing/2014/main" id="{71EE493A-2DFF-41A3-898F-6203C50A1F3B}"/>
            </a:ext>
          </a:extLst>
        </xdr:cNvPr>
        <xdr:cNvSpPr txBox="1">
          <a:spLocks noChangeArrowheads="1"/>
        </xdr:cNvSpPr>
      </xdr:nvSpPr>
      <xdr:spPr bwMode="auto">
        <a:xfrm>
          <a:off x="8077200" y="28765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14</xdr:col>
      <xdr:colOff>0</xdr:colOff>
      <xdr:row>21</xdr:row>
      <xdr:rowOff>0</xdr:rowOff>
    </xdr:from>
    <xdr:ext cx="76200" cy="200025"/>
    <xdr:sp macro="" textlink="">
      <xdr:nvSpPr>
        <xdr:cNvPr id="601" name="Text Box 153">
          <a:extLst>
            <a:ext uri="{FF2B5EF4-FFF2-40B4-BE49-F238E27FC236}">
              <a16:creationId xmlns:a16="http://schemas.microsoft.com/office/drawing/2014/main" id="{9596FF47-C578-4FAD-BCC7-2A62AB1ACDEB}"/>
            </a:ext>
          </a:extLst>
        </xdr:cNvPr>
        <xdr:cNvSpPr txBox="1">
          <a:spLocks noChangeArrowheads="1"/>
        </xdr:cNvSpPr>
      </xdr:nvSpPr>
      <xdr:spPr bwMode="auto">
        <a:xfrm>
          <a:off x="8077200" y="28765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14</xdr:col>
      <xdr:colOff>0</xdr:colOff>
      <xdr:row>21</xdr:row>
      <xdr:rowOff>0</xdr:rowOff>
    </xdr:from>
    <xdr:ext cx="76200" cy="198438"/>
    <xdr:sp macro="" textlink="">
      <xdr:nvSpPr>
        <xdr:cNvPr id="602" name="Text Box 153">
          <a:extLst>
            <a:ext uri="{FF2B5EF4-FFF2-40B4-BE49-F238E27FC236}">
              <a16:creationId xmlns:a16="http://schemas.microsoft.com/office/drawing/2014/main" id="{EE2C48BE-CAA3-4EDE-A490-CCA8885521F5}"/>
            </a:ext>
          </a:extLst>
        </xdr:cNvPr>
        <xdr:cNvSpPr txBox="1">
          <a:spLocks noChangeArrowheads="1"/>
        </xdr:cNvSpPr>
      </xdr:nvSpPr>
      <xdr:spPr bwMode="auto">
        <a:xfrm>
          <a:off x="8077200" y="2876550"/>
          <a:ext cx="76200" cy="19843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14</xdr:col>
      <xdr:colOff>0</xdr:colOff>
      <xdr:row>21</xdr:row>
      <xdr:rowOff>0</xdr:rowOff>
    </xdr:from>
    <xdr:ext cx="76200" cy="200025"/>
    <xdr:sp macro="" textlink="">
      <xdr:nvSpPr>
        <xdr:cNvPr id="603" name="Text Box 153">
          <a:extLst>
            <a:ext uri="{FF2B5EF4-FFF2-40B4-BE49-F238E27FC236}">
              <a16:creationId xmlns:a16="http://schemas.microsoft.com/office/drawing/2014/main" id="{2A2D3E0A-1CEE-42EB-92C9-6FED9073445B}"/>
            </a:ext>
          </a:extLst>
        </xdr:cNvPr>
        <xdr:cNvSpPr txBox="1">
          <a:spLocks noChangeArrowheads="1"/>
        </xdr:cNvSpPr>
      </xdr:nvSpPr>
      <xdr:spPr bwMode="auto">
        <a:xfrm>
          <a:off x="8077200" y="28765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14</xdr:col>
      <xdr:colOff>0</xdr:colOff>
      <xdr:row>20</xdr:row>
      <xdr:rowOff>0</xdr:rowOff>
    </xdr:from>
    <xdr:ext cx="76200" cy="200025"/>
    <xdr:sp macro="" textlink="">
      <xdr:nvSpPr>
        <xdr:cNvPr id="604" name="Text Box 153">
          <a:extLst>
            <a:ext uri="{FF2B5EF4-FFF2-40B4-BE49-F238E27FC236}">
              <a16:creationId xmlns:a16="http://schemas.microsoft.com/office/drawing/2014/main" id="{D550A480-BAB4-4329-94CC-124A4638DF82}"/>
            </a:ext>
          </a:extLst>
        </xdr:cNvPr>
        <xdr:cNvSpPr txBox="1">
          <a:spLocks noChangeArrowheads="1"/>
        </xdr:cNvSpPr>
      </xdr:nvSpPr>
      <xdr:spPr bwMode="auto">
        <a:xfrm>
          <a:off x="8077200" y="27241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14</xdr:col>
      <xdr:colOff>0</xdr:colOff>
      <xdr:row>20</xdr:row>
      <xdr:rowOff>0</xdr:rowOff>
    </xdr:from>
    <xdr:ext cx="76200" cy="200025"/>
    <xdr:sp macro="" textlink="">
      <xdr:nvSpPr>
        <xdr:cNvPr id="605" name="Text Box 153">
          <a:extLst>
            <a:ext uri="{FF2B5EF4-FFF2-40B4-BE49-F238E27FC236}">
              <a16:creationId xmlns:a16="http://schemas.microsoft.com/office/drawing/2014/main" id="{5C8E39F6-C1EA-44B4-9975-F4FAF1523DEF}"/>
            </a:ext>
          </a:extLst>
        </xdr:cNvPr>
        <xdr:cNvSpPr txBox="1">
          <a:spLocks noChangeArrowheads="1"/>
        </xdr:cNvSpPr>
      </xdr:nvSpPr>
      <xdr:spPr bwMode="auto">
        <a:xfrm>
          <a:off x="8077200" y="27241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14</xdr:col>
      <xdr:colOff>0</xdr:colOff>
      <xdr:row>20</xdr:row>
      <xdr:rowOff>0</xdr:rowOff>
    </xdr:from>
    <xdr:ext cx="76200" cy="200025"/>
    <xdr:sp macro="" textlink="">
      <xdr:nvSpPr>
        <xdr:cNvPr id="606" name="Text Box 153">
          <a:extLst>
            <a:ext uri="{FF2B5EF4-FFF2-40B4-BE49-F238E27FC236}">
              <a16:creationId xmlns:a16="http://schemas.microsoft.com/office/drawing/2014/main" id="{A5F1100C-1CF2-4556-8591-9B7CDB0AC35B}"/>
            </a:ext>
          </a:extLst>
        </xdr:cNvPr>
        <xdr:cNvSpPr txBox="1">
          <a:spLocks noChangeArrowheads="1"/>
        </xdr:cNvSpPr>
      </xdr:nvSpPr>
      <xdr:spPr bwMode="auto">
        <a:xfrm>
          <a:off x="8077200" y="27241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14</xdr:col>
      <xdr:colOff>0</xdr:colOff>
      <xdr:row>20</xdr:row>
      <xdr:rowOff>0</xdr:rowOff>
    </xdr:from>
    <xdr:ext cx="76200" cy="198438"/>
    <xdr:sp macro="" textlink="">
      <xdr:nvSpPr>
        <xdr:cNvPr id="607" name="Text Box 153">
          <a:extLst>
            <a:ext uri="{FF2B5EF4-FFF2-40B4-BE49-F238E27FC236}">
              <a16:creationId xmlns:a16="http://schemas.microsoft.com/office/drawing/2014/main" id="{C9988700-B220-494F-B23D-AAC768947C1E}"/>
            </a:ext>
          </a:extLst>
        </xdr:cNvPr>
        <xdr:cNvSpPr txBox="1">
          <a:spLocks noChangeArrowheads="1"/>
        </xdr:cNvSpPr>
      </xdr:nvSpPr>
      <xdr:spPr bwMode="auto">
        <a:xfrm>
          <a:off x="8077200" y="2724150"/>
          <a:ext cx="76200" cy="19843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14</xdr:col>
      <xdr:colOff>0</xdr:colOff>
      <xdr:row>20</xdr:row>
      <xdr:rowOff>0</xdr:rowOff>
    </xdr:from>
    <xdr:ext cx="76200" cy="200025"/>
    <xdr:sp macro="" textlink="">
      <xdr:nvSpPr>
        <xdr:cNvPr id="608" name="Text Box 153">
          <a:extLst>
            <a:ext uri="{FF2B5EF4-FFF2-40B4-BE49-F238E27FC236}">
              <a16:creationId xmlns:a16="http://schemas.microsoft.com/office/drawing/2014/main" id="{32F1DDAA-C18E-4B75-9900-B4AB2A9504E9}"/>
            </a:ext>
          </a:extLst>
        </xdr:cNvPr>
        <xdr:cNvSpPr txBox="1">
          <a:spLocks noChangeArrowheads="1"/>
        </xdr:cNvSpPr>
      </xdr:nvSpPr>
      <xdr:spPr bwMode="auto">
        <a:xfrm>
          <a:off x="8077200" y="27241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14</xdr:col>
      <xdr:colOff>0</xdr:colOff>
      <xdr:row>20</xdr:row>
      <xdr:rowOff>0</xdr:rowOff>
    </xdr:from>
    <xdr:ext cx="76200" cy="200025"/>
    <xdr:sp macro="" textlink="">
      <xdr:nvSpPr>
        <xdr:cNvPr id="609" name="Text Box 153">
          <a:extLst>
            <a:ext uri="{FF2B5EF4-FFF2-40B4-BE49-F238E27FC236}">
              <a16:creationId xmlns:a16="http://schemas.microsoft.com/office/drawing/2014/main" id="{5194F4D3-11B4-4527-BA93-875A11299129}"/>
            </a:ext>
          </a:extLst>
        </xdr:cNvPr>
        <xdr:cNvSpPr txBox="1">
          <a:spLocks noChangeArrowheads="1"/>
        </xdr:cNvSpPr>
      </xdr:nvSpPr>
      <xdr:spPr bwMode="auto">
        <a:xfrm>
          <a:off x="8077200" y="27241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14</xdr:col>
      <xdr:colOff>0</xdr:colOff>
      <xdr:row>20</xdr:row>
      <xdr:rowOff>0</xdr:rowOff>
    </xdr:from>
    <xdr:ext cx="76200" cy="200025"/>
    <xdr:sp macro="" textlink="">
      <xdr:nvSpPr>
        <xdr:cNvPr id="610" name="Text Box 153">
          <a:extLst>
            <a:ext uri="{FF2B5EF4-FFF2-40B4-BE49-F238E27FC236}">
              <a16:creationId xmlns:a16="http://schemas.microsoft.com/office/drawing/2014/main" id="{AE9E3AB8-8878-4CB1-9C36-295C24C0F6CA}"/>
            </a:ext>
          </a:extLst>
        </xdr:cNvPr>
        <xdr:cNvSpPr txBox="1">
          <a:spLocks noChangeArrowheads="1"/>
        </xdr:cNvSpPr>
      </xdr:nvSpPr>
      <xdr:spPr bwMode="auto">
        <a:xfrm>
          <a:off x="8077200" y="27241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14</xdr:col>
      <xdr:colOff>0</xdr:colOff>
      <xdr:row>20</xdr:row>
      <xdr:rowOff>0</xdr:rowOff>
    </xdr:from>
    <xdr:ext cx="76200" cy="198438"/>
    <xdr:sp macro="" textlink="">
      <xdr:nvSpPr>
        <xdr:cNvPr id="611" name="Text Box 153">
          <a:extLst>
            <a:ext uri="{FF2B5EF4-FFF2-40B4-BE49-F238E27FC236}">
              <a16:creationId xmlns:a16="http://schemas.microsoft.com/office/drawing/2014/main" id="{A9CFB85F-6FF5-4603-A1D1-3B2E8E1A53AD}"/>
            </a:ext>
          </a:extLst>
        </xdr:cNvPr>
        <xdr:cNvSpPr txBox="1">
          <a:spLocks noChangeArrowheads="1"/>
        </xdr:cNvSpPr>
      </xdr:nvSpPr>
      <xdr:spPr bwMode="auto">
        <a:xfrm>
          <a:off x="8077200" y="2724150"/>
          <a:ext cx="76200" cy="19843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14</xdr:col>
      <xdr:colOff>0</xdr:colOff>
      <xdr:row>20</xdr:row>
      <xdr:rowOff>0</xdr:rowOff>
    </xdr:from>
    <xdr:ext cx="76200" cy="200025"/>
    <xdr:sp macro="" textlink="">
      <xdr:nvSpPr>
        <xdr:cNvPr id="612" name="Text Box 153">
          <a:extLst>
            <a:ext uri="{FF2B5EF4-FFF2-40B4-BE49-F238E27FC236}">
              <a16:creationId xmlns:a16="http://schemas.microsoft.com/office/drawing/2014/main" id="{6434CF31-4C14-4A08-B1FC-A9B6B17756F8}"/>
            </a:ext>
          </a:extLst>
        </xdr:cNvPr>
        <xdr:cNvSpPr txBox="1">
          <a:spLocks noChangeArrowheads="1"/>
        </xdr:cNvSpPr>
      </xdr:nvSpPr>
      <xdr:spPr bwMode="auto">
        <a:xfrm>
          <a:off x="8077200" y="27241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15</xdr:col>
      <xdr:colOff>0</xdr:colOff>
      <xdr:row>20</xdr:row>
      <xdr:rowOff>0</xdr:rowOff>
    </xdr:from>
    <xdr:ext cx="76200" cy="200025"/>
    <xdr:sp macro="" textlink="">
      <xdr:nvSpPr>
        <xdr:cNvPr id="613" name="Text Box 153">
          <a:extLst>
            <a:ext uri="{FF2B5EF4-FFF2-40B4-BE49-F238E27FC236}">
              <a16:creationId xmlns:a16="http://schemas.microsoft.com/office/drawing/2014/main" id="{12F2E14F-179E-4E35-9B5B-EFC37147A453}"/>
            </a:ext>
          </a:extLst>
        </xdr:cNvPr>
        <xdr:cNvSpPr txBox="1">
          <a:spLocks noChangeArrowheads="1"/>
        </xdr:cNvSpPr>
      </xdr:nvSpPr>
      <xdr:spPr bwMode="auto">
        <a:xfrm>
          <a:off x="8077200" y="27241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15</xdr:col>
      <xdr:colOff>0</xdr:colOff>
      <xdr:row>20</xdr:row>
      <xdr:rowOff>0</xdr:rowOff>
    </xdr:from>
    <xdr:ext cx="76200" cy="200025"/>
    <xdr:sp macro="" textlink="">
      <xdr:nvSpPr>
        <xdr:cNvPr id="614" name="Text Box 153">
          <a:extLst>
            <a:ext uri="{FF2B5EF4-FFF2-40B4-BE49-F238E27FC236}">
              <a16:creationId xmlns:a16="http://schemas.microsoft.com/office/drawing/2014/main" id="{CB9F427C-6067-49E4-A253-D90FE0A6802B}"/>
            </a:ext>
          </a:extLst>
        </xdr:cNvPr>
        <xdr:cNvSpPr txBox="1">
          <a:spLocks noChangeArrowheads="1"/>
        </xdr:cNvSpPr>
      </xdr:nvSpPr>
      <xdr:spPr bwMode="auto">
        <a:xfrm>
          <a:off x="8077200" y="27241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15</xdr:col>
      <xdr:colOff>0</xdr:colOff>
      <xdr:row>20</xdr:row>
      <xdr:rowOff>0</xdr:rowOff>
    </xdr:from>
    <xdr:ext cx="76200" cy="198438"/>
    <xdr:sp macro="" textlink="">
      <xdr:nvSpPr>
        <xdr:cNvPr id="615" name="Text Box 153">
          <a:extLst>
            <a:ext uri="{FF2B5EF4-FFF2-40B4-BE49-F238E27FC236}">
              <a16:creationId xmlns:a16="http://schemas.microsoft.com/office/drawing/2014/main" id="{85796783-1E92-41C6-AA40-77479D8E8A5D}"/>
            </a:ext>
          </a:extLst>
        </xdr:cNvPr>
        <xdr:cNvSpPr txBox="1">
          <a:spLocks noChangeArrowheads="1"/>
        </xdr:cNvSpPr>
      </xdr:nvSpPr>
      <xdr:spPr bwMode="auto">
        <a:xfrm>
          <a:off x="8077200" y="2724150"/>
          <a:ext cx="76200" cy="19843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15</xdr:col>
      <xdr:colOff>0</xdr:colOff>
      <xdr:row>20</xdr:row>
      <xdr:rowOff>0</xdr:rowOff>
    </xdr:from>
    <xdr:ext cx="76200" cy="200025"/>
    <xdr:sp macro="" textlink="">
      <xdr:nvSpPr>
        <xdr:cNvPr id="616" name="Text Box 153">
          <a:extLst>
            <a:ext uri="{FF2B5EF4-FFF2-40B4-BE49-F238E27FC236}">
              <a16:creationId xmlns:a16="http://schemas.microsoft.com/office/drawing/2014/main" id="{D7B6E5E9-D4EF-4407-B5E0-0D70C46B52F9}"/>
            </a:ext>
          </a:extLst>
        </xdr:cNvPr>
        <xdr:cNvSpPr txBox="1">
          <a:spLocks noChangeArrowheads="1"/>
        </xdr:cNvSpPr>
      </xdr:nvSpPr>
      <xdr:spPr bwMode="auto">
        <a:xfrm>
          <a:off x="8077200" y="27241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15</xdr:col>
      <xdr:colOff>0</xdr:colOff>
      <xdr:row>21</xdr:row>
      <xdr:rowOff>0</xdr:rowOff>
    </xdr:from>
    <xdr:ext cx="76200" cy="200025"/>
    <xdr:sp macro="" textlink="">
      <xdr:nvSpPr>
        <xdr:cNvPr id="617" name="Text Box 153">
          <a:extLst>
            <a:ext uri="{FF2B5EF4-FFF2-40B4-BE49-F238E27FC236}">
              <a16:creationId xmlns:a16="http://schemas.microsoft.com/office/drawing/2014/main" id="{7B4351B5-0D20-4AE7-976B-5EEC1F4774EC}"/>
            </a:ext>
          </a:extLst>
        </xdr:cNvPr>
        <xdr:cNvSpPr txBox="1">
          <a:spLocks noChangeArrowheads="1"/>
        </xdr:cNvSpPr>
      </xdr:nvSpPr>
      <xdr:spPr bwMode="auto">
        <a:xfrm>
          <a:off x="8077200" y="28765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15</xdr:col>
      <xdr:colOff>0</xdr:colOff>
      <xdr:row>21</xdr:row>
      <xdr:rowOff>0</xdr:rowOff>
    </xdr:from>
    <xdr:ext cx="76200" cy="200025"/>
    <xdr:sp macro="" textlink="">
      <xdr:nvSpPr>
        <xdr:cNvPr id="618" name="Text Box 153">
          <a:extLst>
            <a:ext uri="{FF2B5EF4-FFF2-40B4-BE49-F238E27FC236}">
              <a16:creationId xmlns:a16="http://schemas.microsoft.com/office/drawing/2014/main" id="{5063AA25-7322-45E0-8717-44B2964A2618}"/>
            </a:ext>
          </a:extLst>
        </xdr:cNvPr>
        <xdr:cNvSpPr txBox="1">
          <a:spLocks noChangeArrowheads="1"/>
        </xdr:cNvSpPr>
      </xdr:nvSpPr>
      <xdr:spPr bwMode="auto">
        <a:xfrm>
          <a:off x="8077200" y="28765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15</xdr:col>
      <xdr:colOff>0</xdr:colOff>
      <xdr:row>21</xdr:row>
      <xdr:rowOff>0</xdr:rowOff>
    </xdr:from>
    <xdr:ext cx="76200" cy="200025"/>
    <xdr:sp macro="" textlink="">
      <xdr:nvSpPr>
        <xdr:cNvPr id="619" name="Text Box 153">
          <a:extLst>
            <a:ext uri="{FF2B5EF4-FFF2-40B4-BE49-F238E27FC236}">
              <a16:creationId xmlns:a16="http://schemas.microsoft.com/office/drawing/2014/main" id="{7E9DF767-20C8-47B9-AEBA-B586AC27018E}"/>
            </a:ext>
          </a:extLst>
        </xdr:cNvPr>
        <xdr:cNvSpPr txBox="1">
          <a:spLocks noChangeArrowheads="1"/>
        </xdr:cNvSpPr>
      </xdr:nvSpPr>
      <xdr:spPr bwMode="auto">
        <a:xfrm>
          <a:off x="8077200" y="28765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15</xdr:col>
      <xdr:colOff>0</xdr:colOff>
      <xdr:row>21</xdr:row>
      <xdr:rowOff>0</xdr:rowOff>
    </xdr:from>
    <xdr:ext cx="76200" cy="198438"/>
    <xdr:sp macro="" textlink="">
      <xdr:nvSpPr>
        <xdr:cNvPr id="620" name="Text Box 153">
          <a:extLst>
            <a:ext uri="{FF2B5EF4-FFF2-40B4-BE49-F238E27FC236}">
              <a16:creationId xmlns:a16="http://schemas.microsoft.com/office/drawing/2014/main" id="{55707896-D0C2-4E4A-BB19-865C9F313D2D}"/>
            </a:ext>
          </a:extLst>
        </xdr:cNvPr>
        <xdr:cNvSpPr txBox="1">
          <a:spLocks noChangeArrowheads="1"/>
        </xdr:cNvSpPr>
      </xdr:nvSpPr>
      <xdr:spPr bwMode="auto">
        <a:xfrm>
          <a:off x="8077200" y="2876550"/>
          <a:ext cx="76200" cy="19843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15</xdr:col>
      <xdr:colOff>0</xdr:colOff>
      <xdr:row>21</xdr:row>
      <xdr:rowOff>0</xdr:rowOff>
    </xdr:from>
    <xdr:ext cx="76200" cy="200025"/>
    <xdr:sp macro="" textlink="">
      <xdr:nvSpPr>
        <xdr:cNvPr id="621" name="Text Box 153">
          <a:extLst>
            <a:ext uri="{FF2B5EF4-FFF2-40B4-BE49-F238E27FC236}">
              <a16:creationId xmlns:a16="http://schemas.microsoft.com/office/drawing/2014/main" id="{76FD211B-D0F1-402A-BFDD-D0C595BB4808}"/>
            </a:ext>
          </a:extLst>
        </xdr:cNvPr>
        <xdr:cNvSpPr txBox="1">
          <a:spLocks noChangeArrowheads="1"/>
        </xdr:cNvSpPr>
      </xdr:nvSpPr>
      <xdr:spPr bwMode="auto">
        <a:xfrm>
          <a:off x="8077200" y="28765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15</xdr:col>
      <xdr:colOff>0</xdr:colOff>
      <xdr:row>21</xdr:row>
      <xdr:rowOff>0</xdr:rowOff>
    </xdr:from>
    <xdr:ext cx="76200" cy="200025"/>
    <xdr:sp macro="" textlink="">
      <xdr:nvSpPr>
        <xdr:cNvPr id="622" name="Text Box 153">
          <a:extLst>
            <a:ext uri="{FF2B5EF4-FFF2-40B4-BE49-F238E27FC236}">
              <a16:creationId xmlns:a16="http://schemas.microsoft.com/office/drawing/2014/main" id="{C218A9A1-67E9-476B-A7B2-63744C38482F}"/>
            </a:ext>
          </a:extLst>
        </xdr:cNvPr>
        <xdr:cNvSpPr txBox="1">
          <a:spLocks noChangeArrowheads="1"/>
        </xdr:cNvSpPr>
      </xdr:nvSpPr>
      <xdr:spPr bwMode="auto">
        <a:xfrm>
          <a:off x="8077200" y="28765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15</xdr:col>
      <xdr:colOff>0</xdr:colOff>
      <xdr:row>21</xdr:row>
      <xdr:rowOff>0</xdr:rowOff>
    </xdr:from>
    <xdr:ext cx="76200" cy="200025"/>
    <xdr:sp macro="" textlink="">
      <xdr:nvSpPr>
        <xdr:cNvPr id="623" name="Text Box 153">
          <a:extLst>
            <a:ext uri="{FF2B5EF4-FFF2-40B4-BE49-F238E27FC236}">
              <a16:creationId xmlns:a16="http://schemas.microsoft.com/office/drawing/2014/main" id="{9D1190FE-5A94-4DAC-BBF3-6724D5A08D5E}"/>
            </a:ext>
          </a:extLst>
        </xdr:cNvPr>
        <xdr:cNvSpPr txBox="1">
          <a:spLocks noChangeArrowheads="1"/>
        </xdr:cNvSpPr>
      </xdr:nvSpPr>
      <xdr:spPr bwMode="auto">
        <a:xfrm>
          <a:off x="8077200" y="28765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15</xdr:col>
      <xdr:colOff>0</xdr:colOff>
      <xdr:row>21</xdr:row>
      <xdr:rowOff>0</xdr:rowOff>
    </xdr:from>
    <xdr:ext cx="76200" cy="198438"/>
    <xdr:sp macro="" textlink="">
      <xdr:nvSpPr>
        <xdr:cNvPr id="624" name="Text Box 153">
          <a:extLst>
            <a:ext uri="{FF2B5EF4-FFF2-40B4-BE49-F238E27FC236}">
              <a16:creationId xmlns:a16="http://schemas.microsoft.com/office/drawing/2014/main" id="{FD449920-6E90-4BC5-A85F-292BA29B511B}"/>
            </a:ext>
          </a:extLst>
        </xdr:cNvPr>
        <xdr:cNvSpPr txBox="1">
          <a:spLocks noChangeArrowheads="1"/>
        </xdr:cNvSpPr>
      </xdr:nvSpPr>
      <xdr:spPr bwMode="auto">
        <a:xfrm>
          <a:off x="8077200" y="2876550"/>
          <a:ext cx="76200" cy="19843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15</xdr:col>
      <xdr:colOff>0</xdr:colOff>
      <xdr:row>21</xdr:row>
      <xdr:rowOff>0</xdr:rowOff>
    </xdr:from>
    <xdr:ext cx="76200" cy="200025"/>
    <xdr:sp macro="" textlink="">
      <xdr:nvSpPr>
        <xdr:cNvPr id="625" name="Text Box 153">
          <a:extLst>
            <a:ext uri="{FF2B5EF4-FFF2-40B4-BE49-F238E27FC236}">
              <a16:creationId xmlns:a16="http://schemas.microsoft.com/office/drawing/2014/main" id="{2547FED9-A2C5-4A0A-AABD-6A6EA71B3207}"/>
            </a:ext>
          </a:extLst>
        </xdr:cNvPr>
        <xdr:cNvSpPr txBox="1">
          <a:spLocks noChangeArrowheads="1"/>
        </xdr:cNvSpPr>
      </xdr:nvSpPr>
      <xdr:spPr bwMode="auto">
        <a:xfrm>
          <a:off x="8077200" y="28765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15</xdr:col>
      <xdr:colOff>0</xdr:colOff>
      <xdr:row>20</xdr:row>
      <xdr:rowOff>0</xdr:rowOff>
    </xdr:from>
    <xdr:ext cx="76200" cy="200025"/>
    <xdr:sp macro="" textlink="">
      <xdr:nvSpPr>
        <xdr:cNvPr id="626" name="Text Box 153">
          <a:extLst>
            <a:ext uri="{FF2B5EF4-FFF2-40B4-BE49-F238E27FC236}">
              <a16:creationId xmlns:a16="http://schemas.microsoft.com/office/drawing/2014/main" id="{6B78BC90-7542-45C9-91CA-5DC08EFB5EF5}"/>
            </a:ext>
          </a:extLst>
        </xdr:cNvPr>
        <xdr:cNvSpPr txBox="1">
          <a:spLocks noChangeArrowheads="1"/>
        </xdr:cNvSpPr>
      </xdr:nvSpPr>
      <xdr:spPr bwMode="auto">
        <a:xfrm>
          <a:off x="8077200" y="27241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15</xdr:col>
      <xdr:colOff>0</xdr:colOff>
      <xdr:row>20</xdr:row>
      <xdr:rowOff>0</xdr:rowOff>
    </xdr:from>
    <xdr:ext cx="76200" cy="200025"/>
    <xdr:sp macro="" textlink="">
      <xdr:nvSpPr>
        <xdr:cNvPr id="627" name="Text Box 153">
          <a:extLst>
            <a:ext uri="{FF2B5EF4-FFF2-40B4-BE49-F238E27FC236}">
              <a16:creationId xmlns:a16="http://schemas.microsoft.com/office/drawing/2014/main" id="{79F548E5-9EE8-4174-8545-FEBC248BE741}"/>
            </a:ext>
          </a:extLst>
        </xdr:cNvPr>
        <xdr:cNvSpPr txBox="1">
          <a:spLocks noChangeArrowheads="1"/>
        </xdr:cNvSpPr>
      </xdr:nvSpPr>
      <xdr:spPr bwMode="auto">
        <a:xfrm>
          <a:off x="8077200" y="27241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15</xdr:col>
      <xdr:colOff>0</xdr:colOff>
      <xdr:row>20</xdr:row>
      <xdr:rowOff>0</xdr:rowOff>
    </xdr:from>
    <xdr:ext cx="76200" cy="200025"/>
    <xdr:sp macro="" textlink="">
      <xdr:nvSpPr>
        <xdr:cNvPr id="628" name="Text Box 153">
          <a:extLst>
            <a:ext uri="{FF2B5EF4-FFF2-40B4-BE49-F238E27FC236}">
              <a16:creationId xmlns:a16="http://schemas.microsoft.com/office/drawing/2014/main" id="{F4317726-7D25-4133-BD60-A5AD454A0EF8}"/>
            </a:ext>
          </a:extLst>
        </xdr:cNvPr>
        <xdr:cNvSpPr txBox="1">
          <a:spLocks noChangeArrowheads="1"/>
        </xdr:cNvSpPr>
      </xdr:nvSpPr>
      <xdr:spPr bwMode="auto">
        <a:xfrm>
          <a:off x="8077200" y="27241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15</xdr:col>
      <xdr:colOff>0</xdr:colOff>
      <xdr:row>20</xdr:row>
      <xdr:rowOff>0</xdr:rowOff>
    </xdr:from>
    <xdr:ext cx="76200" cy="198438"/>
    <xdr:sp macro="" textlink="">
      <xdr:nvSpPr>
        <xdr:cNvPr id="629" name="Text Box 153">
          <a:extLst>
            <a:ext uri="{FF2B5EF4-FFF2-40B4-BE49-F238E27FC236}">
              <a16:creationId xmlns:a16="http://schemas.microsoft.com/office/drawing/2014/main" id="{88BEE3B6-BCD8-4AB7-8183-CCF4259930CF}"/>
            </a:ext>
          </a:extLst>
        </xdr:cNvPr>
        <xdr:cNvSpPr txBox="1">
          <a:spLocks noChangeArrowheads="1"/>
        </xdr:cNvSpPr>
      </xdr:nvSpPr>
      <xdr:spPr bwMode="auto">
        <a:xfrm>
          <a:off x="8077200" y="2724150"/>
          <a:ext cx="76200" cy="19843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15</xdr:col>
      <xdr:colOff>0</xdr:colOff>
      <xdr:row>20</xdr:row>
      <xdr:rowOff>0</xdr:rowOff>
    </xdr:from>
    <xdr:ext cx="76200" cy="200025"/>
    <xdr:sp macro="" textlink="">
      <xdr:nvSpPr>
        <xdr:cNvPr id="630" name="Text Box 153">
          <a:extLst>
            <a:ext uri="{FF2B5EF4-FFF2-40B4-BE49-F238E27FC236}">
              <a16:creationId xmlns:a16="http://schemas.microsoft.com/office/drawing/2014/main" id="{B73A7846-E4C1-4856-8D83-7A870EC5AF66}"/>
            </a:ext>
          </a:extLst>
        </xdr:cNvPr>
        <xdr:cNvSpPr txBox="1">
          <a:spLocks noChangeArrowheads="1"/>
        </xdr:cNvSpPr>
      </xdr:nvSpPr>
      <xdr:spPr bwMode="auto">
        <a:xfrm>
          <a:off x="8077200" y="27241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15</xdr:col>
      <xdr:colOff>0</xdr:colOff>
      <xdr:row>20</xdr:row>
      <xdr:rowOff>0</xdr:rowOff>
    </xdr:from>
    <xdr:ext cx="76200" cy="200025"/>
    <xdr:sp macro="" textlink="">
      <xdr:nvSpPr>
        <xdr:cNvPr id="631" name="Text Box 153">
          <a:extLst>
            <a:ext uri="{FF2B5EF4-FFF2-40B4-BE49-F238E27FC236}">
              <a16:creationId xmlns:a16="http://schemas.microsoft.com/office/drawing/2014/main" id="{EA1462B4-3F56-4C14-825B-91546806D7A3}"/>
            </a:ext>
          </a:extLst>
        </xdr:cNvPr>
        <xdr:cNvSpPr txBox="1">
          <a:spLocks noChangeArrowheads="1"/>
        </xdr:cNvSpPr>
      </xdr:nvSpPr>
      <xdr:spPr bwMode="auto">
        <a:xfrm>
          <a:off x="8077200" y="27241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15</xdr:col>
      <xdr:colOff>0</xdr:colOff>
      <xdr:row>20</xdr:row>
      <xdr:rowOff>0</xdr:rowOff>
    </xdr:from>
    <xdr:ext cx="76200" cy="200025"/>
    <xdr:sp macro="" textlink="">
      <xdr:nvSpPr>
        <xdr:cNvPr id="632" name="Text Box 153">
          <a:extLst>
            <a:ext uri="{FF2B5EF4-FFF2-40B4-BE49-F238E27FC236}">
              <a16:creationId xmlns:a16="http://schemas.microsoft.com/office/drawing/2014/main" id="{A4868DA1-57F1-4EBE-AE48-AD45AF01A4FD}"/>
            </a:ext>
          </a:extLst>
        </xdr:cNvPr>
        <xdr:cNvSpPr txBox="1">
          <a:spLocks noChangeArrowheads="1"/>
        </xdr:cNvSpPr>
      </xdr:nvSpPr>
      <xdr:spPr bwMode="auto">
        <a:xfrm>
          <a:off x="8077200" y="27241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15</xdr:col>
      <xdr:colOff>0</xdr:colOff>
      <xdr:row>20</xdr:row>
      <xdr:rowOff>0</xdr:rowOff>
    </xdr:from>
    <xdr:ext cx="76200" cy="198438"/>
    <xdr:sp macro="" textlink="">
      <xdr:nvSpPr>
        <xdr:cNvPr id="633" name="Text Box 153">
          <a:extLst>
            <a:ext uri="{FF2B5EF4-FFF2-40B4-BE49-F238E27FC236}">
              <a16:creationId xmlns:a16="http://schemas.microsoft.com/office/drawing/2014/main" id="{6A5E7E89-E832-4515-B0B8-7F0E8D7F8C02}"/>
            </a:ext>
          </a:extLst>
        </xdr:cNvPr>
        <xdr:cNvSpPr txBox="1">
          <a:spLocks noChangeArrowheads="1"/>
        </xdr:cNvSpPr>
      </xdr:nvSpPr>
      <xdr:spPr bwMode="auto">
        <a:xfrm>
          <a:off x="8077200" y="2724150"/>
          <a:ext cx="76200" cy="19843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15</xdr:col>
      <xdr:colOff>0</xdr:colOff>
      <xdr:row>20</xdr:row>
      <xdr:rowOff>0</xdr:rowOff>
    </xdr:from>
    <xdr:ext cx="76200" cy="200025"/>
    <xdr:sp macro="" textlink="">
      <xdr:nvSpPr>
        <xdr:cNvPr id="634" name="Text Box 153">
          <a:extLst>
            <a:ext uri="{FF2B5EF4-FFF2-40B4-BE49-F238E27FC236}">
              <a16:creationId xmlns:a16="http://schemas.microsoft.com/office/drawing/2014/main" id="{A6092DF0-01FD-41EB-A6A2-E15CB0F96ADA}"/>
            </a:ext>
          </a:extLst>
        </xdr:cNvPr>
        <xdr:cNvSpPr txBox="1">
          <a:spLocks noChangeArrowheads="1"/>
        </xdr:cNvSpPr>
      </xdr:nvSpPr>
      <xdr:spPr bwMode="auto">
        <a:xfrm>
          <a:off x="8077200" y="27241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7</xdr:col>
      <xdr:colOff>0</xdr:colOff>
      <xdr:row>20</xdr:row>
      <xdr:rowOff>0</xdr:rowOff>
    </xdr:from>
    <xdr:ext cx="76200" cy="200025"/>
    <xdr:sp macro="" textlink="">
      <xdr:nvSpPr>
        <xdr:cNvPr id="635" name="Text Box 153">
          <a:extLst>
            <a:ext uri="{FF2B5EF4-FFF2-40B4-BE49-F238E27FC236}">
              <a16:creationId xmlns:a16="http://schemas.microsoft.com/office/drawing/2014/main" id="{E1D312D0-99B6-44CE-B4E3-D627D15BB86C}"/>
            </a:ext>
          </a:extLst>
        </xdr:cNvPr>
        <xdr:cNvSpPr txBox="1">
          <a:spLocks noChangeArrowheads="1"/>
        </xdr:cNvSpPr>
      </xdr:nvSpPr>
      <xdr:spPr bwMode="auto">
        <a:xfrm>
          <a:off x="5276850" y="27241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7</xdr:col>
      <xdr:colOff>0</xdr:colOff>
      <xdr:row>21</xdr:row>
      <xdr:rowOff>0</xdr:rowOff>
    </xdr:from>
    <xdr:ext cx="76200" cy="200025"/>
    <xdr:sp macro="" textlink="">
      <xdr:nvSpPr>
        <xdr:cNvPr id="636" name="Text Box 153">
          <a:extLst>
            <a:ext uri="{FF2B5EF4-FFF2-40B4-BE49-F238E27FC236}">
              <a16:creationId xmlns:a16="http://schemas.microsoft.com/office/drawing/2014/main" id="{076101F7-CF75-4150-9D33-7A30CD074503}"/>
            </a:ext>
          </a:extLst>
        </xdr:cNvPr>
        <xdr:cNvSpPr txBox="1">
          <a:spLocks noChangeArrowheads="1"/>
        </xdr:cNvSpPr>
      </xdr:nvSpPr>
      <xdr:spPr bwMode="auto">
        <a:xfrm>
          <a:off x="5276850" y="28765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8</xdr:col>
      <xdr:colOff>0</xdr:colOff>
      <xdr:row>20</xdr:row>
      <xdr:rowOff>0</xdr:rowOff>
    </xdr:from>
    <xdr:ext cx="76200" cy="200025"/>
    <xdr:sp macro="" textlink="">
      <xdr:nvSpPr>
        <xdr:cNvPr id="637" name="Text Box 153">
          <a:extLst>
            <a:ext uri="{FF2B5EF4-FFF2-40B4-BE49-F238E27FC236}">
              <a16:creationId xmlns:a16="http://schemas.microsoft.com/office/drawing/2014/main" id="{6F10F328-D900-47D5-A412-D4D48AF3F558}"/>
            </a:ext>
          </a:extLst>
        </xdr:cNvPr>
        <xdr:cNvSpPr txBox="1">
          <a:spLocks noChangeArrowheads="1"/>
        </xdr:cNvSpPr>
      </xdr:nvSpPr>
      <xdr:spPr bwMode="auto">
        <a:xfrm>
          <a:off x="5276850" y="27241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8</xdr:col>
      <xdr:colOff>0</xdr:colOff>
      <xdr:row>21</xdr:row>
      <xdr:rowOff>0</xdr:rowOff>
    </xdr:from>
    <xdr:ext cx="76200" cy="200025"/>
    <xdr:sp macro="" textlink="">
      <xdr:nvSpPr>
        <xdr:cNvPr id="638" name="Text Box 153">
          <a:extLst>
            <a:ext uri="{FF2B5EF4-FFF2-40B4-BE49-F238E27FC236}">
              <a16:creationId xmlns:a16="http://schemas.microsoft.com/office/drawing/2014/main" id="{7267D269-3C01-4757-AC62-580393094119}"/>
            </a:ext>
          </a:extLst>
        </xdr:cNvPr>
        <xdr:cNvSpPr txBox="1">
          <a:spLocks noChangeArrowheads="1"/>
        </xdr:cNvSpPr>
      </xdr:nvSpPr>
      <xdr:spPr bwMode="auto">
        <a:xfrm>
          <a:off x="5276850" y="28765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9</xdr:col>
      <xdr:colOff>0</xdr:colOff>
      <xdr:row>20</xdr:row>
      <xdr:rowOff>0</xdr:rowOff>
    </xdr:from>
    <xdr:ext cx="76200" cy="200025"/>
    <xdr:sp macro="" textlink="">
      <xdr:nvSpPr>
        <xdr:cNvPr id="639" name="Text Box 153">
          <a:extLst>
            <a:ext uri="{FF2B5EF4-FFF2-40B4-BE49-F238E27FC236}">
              <a16:creationId xmlns:a16="http://schemas.microsoft.com/office/drawing/2014/main" id="{6F4DD043-E2D7-41F9-BBCE-AA54B5223A8D}"/>
            </a:ext>
          </a:extLst>
        </xdr:cNvPr>
        <xdr:cNvSpPr txBox="1">
          <a:spLocks noChangeArrowheads="1"/>
        </xdr:cNvSpPr>
      </xdr:nvSpPr>
      <xdr:spPr bwMode="auto">
        <a:xfrm>
          <a:off x="5276850" y="27241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9</xdr:col>
      <xdr:colOff>0</xdr:colOff>
      <xdr:row>21</xdr:row>
      <xdr:rowOff>0</xdr:rowOff>
    </xdr:from>
    <xdr:ext cx="76200" cy="200025"/>
    <xdr:sp macro="" textlink="">
      <xdr:nvSpPr>
        <xdr:cNvPr id="640" name="Text Box 153">
          <a:extLst>
            <a:ext uri="{FF2B5EF4-FFF2-40B4-BE49-F238E27FC236}">
              <a16:creationId xmlns:a16="http://schemas.microsoft.com/office/drawing/2014/main" id="{03CCDE2A-83A0-4F07-8206-5D592C0BD153}"/>
            </a:ext>
          </a:extLst>
        </xdr:cNvPr>
        <xdr:cNvSpPr txBox="1">
          <a:spLocks noChangeArrowheads="1"/>
        </xdr:cNvSpPr>
      </xdr:nvSpPr>
      <xdr:spPr bwMode="auto">
        <a:xfrm>
          <a:off x="5276850" y="28765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10</xdr:col>
      <xdr:colOff>0</xdr:colOff>
      <xdr:row>20</xdr:row>
      <xdr:rowOff>0</xdr:rowOff>
    </xdr:from>
    <xdr:ext cx="76200" cy="200025"/>
    <xdr:sp macro="" textlink="">
      <xdr:nvSpPr>
        <xdr:cNvPr id="641" name="Text Box 153">
          <a:extLst>
            <a:ext uri="{FF2B5EF4-FFF2-40B4-BE49-F238E27FC236}">
              <a16:creationId xmlns:a16="http://schemas.microsoft.com/office/drawing/2014/main" id="{10760314-FF8D-43D2-B7CE-836ACAAD84DD}"/>
            </a:ext>
          </a:extLst>
        </xdr:cNvPr>
        <xdr:cNvSpPr txBox="1">
          <a:spLocks noChangeArrowheads="1"/>
        </xdr:cNvSpPr>
      </xdr:nvSpPr>
      <xdr:spPr bwMode="auto">
        <a:xfrm>
          <a:off x="5276850" y="27241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10</xdr:col>
      <xdr:colOff>0</xdr:colOff>
      <xdr:row>21</xdr:row>
      <xdr:rowOff>0</xdr:rowOff>
    </xdr:from>
    <xdr:ext cx="76200" cy="200025"/>
    <xdr:sp macro="" textlink="">
      <xdr:nvSpPr>
        <xdr:cNvPr id="642" name="Text Box 153">
          <a:extLst>
            <a:ext uri="{FF2B5EF4-FFF2-40B4-BE49-F238E27FC236}">
              <a16:creationId xmlns:a16="http://schemas.microsoft.com/office/drawing/2014/main" id="{239789F8-14FC-4A1A-AA72-050DE5362DBE}"/>
            </a:ext>
          </a:extLst>
        </xdr:cNvPr>
        <xdr:cNvSpPr txBox="1">
          <a:spLocks noChangeArrowheads="1"/>
        </xdr:cNvSpPr>
      </xdr:nvSpPr>
      <xdr:spPr bwMode="auto">
        <a:xfrm>
          <a:off x="5276850" y="28765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12</xdr:col>
      <xdr:colOff>0</xdr:colOff>
      <xdr:row>20</xdr:row>
      <xdr:rowOff>0</xdr:rowOff>
    </xdr:from>
    <xdr:ext cx="76200" cy="200025"/>
    <xdr:sp macro="" textlink="">
      <xdr:nvSpPr>
        <xdr:cNvPr id="643" name="Text Box 153">
          <a:extLst>
            <a:ext uri="{FF2B5EF4-FFF2-40B4-BE49-F238E27FC236}">
              <a16:creationId xmlns:a16="http://schemas.microsoft.com/office/drawing/2014/main" id="{8D1E5354-B0F6-45CE-B992-C5E60F0AB9FD}"/>
            </a:ext>
          </a:extLst>
        </xdr:cNvPr>
        <xdr:cNvSpPr txBox="1">
          <a:spLocks noChangeArrowheads="1"/>
        </xdr:cNvSpPr>
      </xdr:nvSpPr>
      <xdr:spPr bwMode="auto">
        <a:xfrm>
          <a:off x="8077200" y="27241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12</xdr:col>
      <xdr:colOff>0</xdr:colOff>
      <xdr:row>20</xdr:row>
      <xdr:rowOff>0</xdr:rowOff>
    </xdr:from>
    <xdr:ext cx="76200" cy="200025"/>
    <xdr:sp macro="" textlink="">
      <xdr:nvSpPr>
        <xdr:cNvPr id="644" name="Text Box 153">
          <a:extLst>
            <a:ext uri="{FF2B5EF4-FFF2-40B4-BE49-F238E27FC236}">
              <a16:creationId xmlns:a16="http://schemas.microsoft.com/office/drawing/2014/main" id="{17E90EE3-0AC2-4CEC-99FD-5106F6EFB3E2}"/>
            </a:ext>
          </a:extLst>
        </xdr:cNvPr>
        <xdr:cNvSpPr txBox="1">
          <a:spLocks noChangeArrowheads="1"/>
        </xdr:cNvSpPr>
      </xdr:nvSpPr>
      <xdr:spPr bwMode="auto">
        <a:xfrm>
          <a:off x="8077200" y="27241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12</xdr:col>
      <xdr:colOff>0</xdr:colOff>
      <xdr:row>20</xdr:row>
      <xdr:rowOff>0</xdr:rowOff>
    </xdr:from>
    <xdr:ext cx="76200" cy="198438"/>
    <xdr:sp macro="" textlink="">
      <xdr:nvSpPr>
        <xdr:cNvPr id="645" name="Text Box 153">
          <a:extLst>
            <a:ext uri="{FF2B5EF4-FFF2-40B4-BE49-F238E27FC236}">
              <a16:creationId xmlns:a16="http://schemas.microsoft.com/office/drawing/2014/main" id="{AD75E7BD-571C-4205-B163-D809C9CE0D7E}"/>
            </a:ext>
          </a:extLst>
        </xdr:cNvPr>
        <xdr:cNvSpPr txBox="1">
          <a:spLocks noChangeArrowheads="1"/>
        </xdr:cNvSpPr>
      </xdr:nvSpPr>
      <xdr:spPr bwMode="auto">
        <a:xfrm>
          <a:off x="8077200" y="2724150"/>
          <a:ext cx="76200" cy="19843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12</xdr:col>
      <xdr:colOff>0</xdr:colOff>
      <xdr:row>20</xdr:row>
      <xdr:rowOff>0</xdr:rowOff>
    </xdr:from>
    <xdr:ext cx="76200" cy="200025"/>
    <xdr:sp macro="" textlink="">
      <xdr:nvSpPr>
        <xdr:cNvPr id="646" name="Text Box 153">
          <a:extLst>
            <a:ext uri="{FF2B5EF4-FFF2-40B4-BE49-F238E27FC236}">
              <a16:creationId xmlns:a16="http://schemas.microsoft.com/office/drawing/2014/main" id="{8EEBD4CE-AA12-4A7E-93B9-A14E837F56FE}"/>
            </a:ext>
          </a:extLst>
        </xdr:cNvPr>
        <xdr:cNvSpPr txBox="1">
          <a:spLocks noChangeArrowheads="1"/>
        </xdr:cNvSpPr>
      </xdr:nvSpPr>
      <xdr:spPr bwMode="auto">
        <a:xfrm>
          <a:off x="8077200" y="27241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12</xdr:col>
      <xdr:colOff>0</xdr:colOff>
      <xdr:row>21</xdr:row>
      <xdr:rowOff>0</xdr:rowOff>
    </xdr:from>
    <xdr:ext cx="76200" cy="200025"/>
    <xdr:sp macro="" textlink="">
      <xdr:nvSpPr>
        <xdr:cNvPr id="647" name="Text Box 153">
          <a:extLst>
            <a:ext uri="{FF2B5EF4-FFF2-40B4-BE49-F238E27FC236}">
              <a16:creationId xmlns:a16="http://schemas.microsoft.com/office/drawing/2014/main" id="{1871AC50-ECE5-443F-9A19-BF2B62FE228A}"/>
            </a:ext>
          </a:extLst>
        </xdr:cNvPr>
        <xdr:cNvSpPr txBox="1">
          <a:spLocks noChangeArrowheads="1"/>
        </xdr:cNvSpPr>
      </xdr:nvSpPr>
      <xdr:spPr bwMode="auto">
        <a:xfrm>
          <a:off x="8077200" y="28765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12</xdr:col>
      <xdr:colOff>0</xdr:colOff>
      <xdr:row>21</xdr:row>
      <xdr:rowOff>0</xdr:rowOff>
    </xdr:from>
    <xdr:ext cx="76200" cy="200025"/>
    <xdr:sp macro="" textlink="">
      <xdr:nvSpPr>
        <xdr:cNvPr id="648" name="Text Box 153">
          <a:extLst>
            <a:ext uri="{FF2B5EF4-FFF2-40B4-BE49-F238E27FC236}">
              <a16:creationId xmlns:a16="http://schemas.microsoft.com/office/drawing/2014/main" id="{8AB03A08-F756-4593-AD2A-0927B719F43C}"/>
            </a:ext>
          </a:extLst>
        </xdr:cNvPr>
        <xdr:cNvSpPr txBox="1">
          <a:spLocks noChangeArrowheads="1"/>
        </xdr:cNvSpPr>
      </xdr:nvSpPr>
      <xdr:spPr bwMode="auto">
        <a:xfrm>
          <a:off x="8077200" y="28765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12</xdr:col>
      <xdr:colOff>0</xdr:colOff>
      <xdr:row>21</xdr:row>
      <xdr:rowOff>0</xdr:rowOff>
    </xdr:from>
    <xdr:ext cx="76200" cy="200025"/>
    <xdr:sp macro="" textlink="">
      <xdr:nvSpPr>
        <xdr:cNvPr id="649" name="Text Box 153">
          <a:extLst>
            <a:ext uri="{FF2B5EF4-FFF2-40B4-BE49-F238E27FC236}">
              <a16:creationId xmlns:a16="http://schemas.microsoft.com/office/drawing/2014/main" id="{F32DC4A1-A1F1-43F1-93F3-F15BB7DCF3C8}"/>
            </a:ext>
          </a:extLst>
        </xdr:cNvPr>
        <xdr:cNvSpPr txBox="1">
          <a:spLocks noChangeArrowheads="1"/>
        </xdr:cNvSpPr>
      </xdr:nvSpPr>
      <xdr:spPr bwMode="auto">
        <a:xfrm>
          <a:off x="8077200" y="28765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12</xdr:col>
      <xdr:colOff>0</xdr:colOff>
      <xdr:row>21</xdr:row>
      <xdr:rowOff>0</xdr:rowOff>
    </xdr:from>
    <xdr:ext cx="76200" cy="198438"/>
    <xdr:sp macro="" textlink="">
      <xdr:nvSpPr>
        <xdr:cNvPr id="650" name="Text Box 153">
          <a:extLst>
            <a:ext uri="{FF2B5EF4-FFF2-40B4-BE49-F238E27FC236}">
              <a16:creationId xmlns:a16="http://schemas.microsoft.com/office/drawing/2014/main" id="{25A34E51-E721-4EA4-A28C-2BFB9097D90D}"/>
            </a:ext>
          </a:extLst>
        </xdr:cNvPr>
        <xdr:cNvSpPr txBox="1">
          <a:spLocks noChangeArrowheads="1"/>
        </xdr:cNvSpPr>
      </xdr:nvSpPr>
      <xdr:spPr bwMode="auto">
        <a:xfrm>
          <a:off x="8077200" y="2876550"/>
          <a:ext cx="76200" cy="19843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12</xdr:col>
      <xdr:colOff>0</xdr:colOff>
      <xdr:row>21</xdr:row>
      <xdr:rowOff>0</xdr:rowOff>
    </xdr:from>
    <xdr:ext cx="76200" cy="200025"/>
    <xdr:sp macro="" textlink="">
      <xdr:nvSpPr>
        <xdr:cNvPr id="651" name="Text Box 153">
          <a:extLst>
            <a:ext uri="{FF2B5EF4-FFF2-40B4-BE49-F238E27FC236}">
              <a16:creationId xmlns:a16="http://schemas.microsoft.com/office/drawing/2014/main" id="{AEF06323-163F-4AC5-8B04-4469D490E646}"/>
            </a:ext>
          </a:extLst>
        </xdr:cNvPr>
        <xdr:cNvSpPr txBox="1">
          <a:spLocks noChangeArrowheads="1"/>
        </xdr:cNvSpPr>
      </xdr:nvSpPr>
      <xdr:spPr bwMode="auto">
        <a:xfrm>
          <a:off x="8077200" y="28765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12</xdr:col>
      <xdr:colOff>0</xdr:colOff>
      <xdr:row>21</xdr:row>
      <xdr:rowOff>0</xdr:rowOff>
    </xdr:from>
    <xdr:ext cx="76200" cy="200025"/>
    <xdr:sp macro="" textlink="">
      <xdr:nvSpPr>
        <xdr:cNvPr id="652" name="Text Box 153">
          <a:extLst>
            <a:ext uri="{FF2B5EF4-FFF2-40B4-BE49-F238E27FC236}">
              <a16:creationId xmlns:a16="http://schemas.microsoft.com/office/drawing/2014/main" id="{6C02115B-7122-4C87-A8A7-86736950BD98}"/>
            </a:ext>
          </a:extLst>
        </xdr:cNvPr>
        <xdr:cNvSpPr txBox="1">
          <a:spLocks noChangeArrowheads="1"/>
        </xdr:cNvSpPr>
      </xdr:nvSpPr>
      <xdr:spPr bwMode="auto">
        <a:xfrm>
          <a:off x="8077200" y="28765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12</xdr:col>
      <xdr:colOff>0</xdr:colOff>
      <xdr:row>21</xdr:row>
      <xdr:rowOff>0</xdr:rowOff>
    </xdr:from>
    <xdr:ext cx="76200" cy="200025"/>
    <xdr:sp macro="" textlink="">
      <xdr:nvSpPr>
        <xdr:cNvPr id="653" name="Text Box 153">
          <a:extLst>
            <a:ext uri="{FF2B5EF4-FFF2-40B4-BE49-F238E27FC236}">
              <a16:creationId xmlns:a16="http://schemas.microsoft.com/office/drawing/2014/main" id="{C0FDF6E8-D116-41F3-BD1B-F92ECBD55933}"/>
            </a:ext>
          </a:extLst>
        </xdr:cNvPr>
        <xdr:cNvSpPr txBox="1">
          <a:spLocks noChangeArrowheads="1"/>
        </xdr:cNvSpPr>
      </xdr:nvSpPr>
      <xdr:spPr bwMode="auto">
        <a:xfrm>
          <a:off x="8077200" y="28765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12</xdr:col>
      <xdr:colOff>0</xdr:colOff>
      <xdr:row>21</xdr:row>
      <xdr:rowOff>0</xdr:rowOff>
    </xdr:from>
    <xdr:ext cx="76200" cy="198438"/>
    <xdr:sp macro="" textlink="">
      <xdr:nvSpPr>
        <xdr:cNvPr id="654" name="Text Box 153">
          <a:extLst>
            <a:ext uri="{FF2B5EF4-FFF2-40B4-BE49-F238E27FC236}">
              <a16:creationId xmlns:a16="http://schemas.microsoft.com/office/drawing/2014/main" id="{FEB1F87C-57C9-4CFA-AA81-2C3E2EF049DA}"/>
            </a:ext>
          </a:extLst>
        </xdr:cNvPr>
        <xdr:cNvSpPr txBox="1">
          <a:spLocks noChangeArrowheads="1"/>
        </xdr:cNvSpPr>
      </xdr:nvSpPr>
      <xdr:spPr bwMode="auto">
        <a:xfrm>
          <a:off x="8077200" y="2876550"/>
          <a:ext cx="76200" cy="19843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12</xdr:col>
      <xdr:colOff>0</xdr:colOff>
      <xdr:row>21</xdr:row>
      <xdr:rowOff>0</xdr:rowOff>
    </xdr:from>
    <xdr:ext cx="76200" cy="200025"/>
    <xdr:sp macro="" textlink="">
      <xdr:nvSpPr>
        <xdr:cNvPr id="655" name="Text Box 153">
          <a:extLst>
            <a:ext uri="{FF2B5EF4-FFF2-40B4-BE49-F238E27FC236}">
              <a16:creationId xmlns:a16="http://schemas.microsoft.com/office/drawing/2014/main" id="{AB298A65-CA0C-4FD9-ABBF-B82EEA61C534}"/>
            </a:ext>
          </a:extLst>
        </xdr:cNvPr>
        <xdr:cNvSpPr txBox="1">
          <a:spLocks noChangeArrowheads="1"/>
        </xdr:cNvSpPr>
      </xdr:nvSpPr>
      <xdr:spPr bwMode="auto">
        <a:xfrm>
          <a:off x="8077200" y="28765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12</xdr:col>
      <xdr:colOff>0</xdr:colOff>
      <xdr:row>20</xdr:row>
      <xdr:rowOff>0</xdr:rowOff>
    </xdr:from>
    <xdr:ext cx="76200" cy="200025"/>
    <xdr:sp macro="" textlink="">
      <xdr:nvSpPr>
        <xdr:cNvPr id="656" name="Text Box 153">
          <a:extLst>
            <a:ext uri="{FF2B5EF4-FFF2-40B4-BE49-F238E27FC236}">
              <a16:creationId xmlns:a16="http://schemas.microsoft.com/office/drawing/2014/main" id="{1A7B5152-82D2-46AE-9DC2-488F663E746C}"/>
            </a:ext>
          </a:extLst>
        </xdr:cNvPr>
        <xdr:cNvSpPr txBox="1">
          <a:spLocks noChangeArrowheads="1"/>
        </xdr:cNvSpPr>
      </xdr:nvSpPr>
      <xdr:spPr bwMode="auto">
        <a:xfrm>
          <a:off x="8077200" y="27241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12</xdr:col>
      <xdr:colOff>0</xdr:colOff>
      <xdr:row>20</xdr:row>
      <xdr:rowOff>0</xdr:rowOff>
    </xdr:from>
    <xdr:ext cx="76200" cy="200025"/>
    <xdr:sp macro="" textlink="">
      <xdr:nvSpPr>
        <xdr:cNvPr id="657" name="Text Box 153">
          <a:extLst>
            <a:ext uri="{FF2B5EF4-FFF2-40B4-BE49-F238E27FC236}">
              <a16:creationId xmlns:a16="http://schemas.microsoft.com/office/drawing/2014/main" id="{A5D5FC2F-93B9-433F-B73E-C0F2932F17C6}"/>
            </a:ext>
          </a:extLst>
        </xdr:cNvPr>
        <xdr:cNvSpPr txBox="1">
          <a:spLocks noChangeArrowheads="1"/>
        </xdr:cNvSpPr>
      </xdr:nvSpPr>
      <xdr:spPr bwMode="auto">
        <a:xfrm>
          <a:off x="8077200" y="27241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12</xdr:col>
      <xdr:colOff>0</xdr:colOff>
      <xdr:row>20</xdr:row>
      <xdr:rowOff>0</xdr:rowOff>
    </xdr:from>
    <xdr:ext cx="76200" cy="200025"/>
    <xdr:sp macro="" textlink="">
      <xdr:nvSpPr>
        <xdr:cNvPr id="658" name="Text Box 153">
          <a:extLst>
            <a:ext uri="{FF2B5EF4-FFF2-40B4-BE49-F238E27FC236}">
              <a16:creationId xmlns:a16="http://schemas.microsoft.com/office/drawing/2014/main" id="{F1C607CB-D9E8-44B7-9CE3-A9BA5F8A9C3E}"/>
            </a:ext>
          </a:extLst>
        </xdr:cNvPr>
        <xdr:cNvSpPr txBox="1">
          <a:spLocks noChangeArrowheads="1"/>
        </xdr:cNvSpPr>
      </xdr:nvSpPr>
      <xdr:spPr bwMode="auto">
        <a:xfrm>
          <a:off x="8077200" y="27241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12</xdr:col>
      <xdr:colOff>0</xdr:colOff>
      <xdr:row>20</xdr:row>
      <xdr:rowOff>0</xdr:rowOff>
    </xdr:from>
    <xdr:ext cx="76200" cy="198438"/>
    <xdr:sp macro="" textlink="">
      <xdr:nvSpPr>
        <xdr:cNvPr id="659" name="Text Box 153">
          <a:extLst>
            <a:ext uri="{FF2B5EF4-FFF2-40B4-BE49-F238E27FC236}">
              <a16:creationId xmlns:a16="http://schemas.microsoft.com/office/drawing/2014/main" id="{2F5AC95B-4821-4CB1-977A-F9690FFF58B4}"/>
            </a:ext>
          </a:extLst>
        </xdr:cNvPr>
        <xdr:cNvSpPr txBox="1">
          <a:spLocks noChangeArrowheads="1"/>
        </xdr:cNvSpPr>
      </xdr:nvSpPr>
      <xdr:spPr bwMode="auto">
        <a:xfrm>
          <a:off x="8077200" y="2724150"/>
          <a:ext cx="76200" cy="19843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12</xdr:col>
      <xdr:colOff>0</xdr:colOff>
      <xdr:row>20</xdr:row>
      <xdr:rowOff>0</xdr:rowOff>
    </xdr:from>
    <xdr:ext cx="76200" cy="200025"/>
    <xdr:sp macro="" textlink="">
      <xdr:nvSpPr>
        <xdr:cNvPr id="660" name="Text Box 153">
          <a:extLst>
            <a:ext uri="{FF2B5EF4-FFF2-40B4-BE49-F238E27FC236}">
              <a16:creationId xmlns:a16="http://schemas.microsoft.com/office/drawing/2014/main" id="{2AACC3DE-7844-4AF1-A2B9-DDBA5AB56B14}"/>
            </a:ext>
          </a:extLst>
        </xdr:cNvPr>
        <xdr:cNvSpPr txBox="1">
          <a:spLocks noChangeArrowheads="1"/>
        </xdr:cNvSpPr>
      </xdr:nvSpPr>
      <xdr:spPr bwMode="auto">
        <a:xfrm>
          <a:off x="8077200" y="27241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12</xdr:col>
      <xdr:colOff>0</xdr:colOff>
      <xdr:row>20</xdr:row>
      <xdr:rowOff>0</xdr:rowOff>
    </xdr:from>
    <xdr:ext cx="76200" cy="200025"/>
    <xdr:sp macro="" textlink="">
      <xdr:nvSpPr>
        <xdr:cNvPr id="661" name="Text Box 153">
          <a:extLst>
            <a:ext uri="{FF2B5EF4-FFF2-40B4-BE49-F238E27FC236}">
              <a16:creationId xmlns:a16="http://schemas.microsoft.com/office/drawing/2014/main" id="{1DB122DA-BFF5-4237-856A-8E53BAFBCC03}"/>
            </a:ext>
          </a:extLst>
        </xdr:cNvPr>
        <xdr:cNvSpPr txBox="1">
          <a:spLocks noChangeArrowheads="1"/>
        </xdr:cNvSpPr>
      </xdr:nvSpPr>
      <xdr:spPr bwMode="auto">
        <a:xfrm>
          <a:off x="8077200" y="27241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12</xdr:col>
      <xdr:colOff>0</xdr:colOff>
      <xdr:row>20</xdr:row>
      <xdr:rowOff>0</xdr:rowOff>
    </xdr:from>
    <xdr:ext cx="76200" cy="200025"/>
    <xdr:sp macro="" textlink="">
      <xdr:nvSpPr>
        <xdr:cNvPr id="662" name="Text Box 153">
          <a:extLst>
            <a:ext uri="{FF2B5EF4-FFF2-40B4-BE49-F238E27FC236}">
              <a16:creationId xmlns:a16="http://schemas.microsoft.com/office/drawing/2014/main" id="{D67EDAEE-91D1-4183-B332-7DAE621138AB}"/>
            </a:ext>
          </a:extLst>
        </xdr:cNvPr>
        <xdr:cNvSpPr txBox="1">
          <a:spLocks noChangeArrowheads="1"/>
        </xdr:cNvSpPr>
      </xdr:nvSpPr>
      <xdr:spPr bwMode="auto">
        <a:xfrm>
          <a:off x="8077200" y="27241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12</xdr:col>
      <xdr:colOff>0</xdr:colOff>
      <xdr:row>20</xdr:row>
      <xdr:rowOff>0</xdr:rowOff>
    </xdr:from>
    <xdr:ext cx="76200" cy="198438"/>
    <xdr:sp macro="" textlink="">
      <xdr:nvSpPr>
        <xdr:cNvPr id="663" name="Text Box 153">
          <a:extLst>
            <a:ext uri="{FF2B5EF4-FFF2-40B4-BE49-F238E27FC236}">
              <a16:creationId xmlns:a16="http://schemas.microsoft.com/office/drawing/2014/main" id="{1C9FAB3F-D598-483A-8ABA-B2709242147B}"/>
            </a:ext>
          </a:extLst>
        </xdr:cNvPr>
        <xdr:cNvSpPr txBox="1">
          <a:spLocks noChangeArrowheads="1"/>
        </xdr:cNvSpPr>
      </xdr:nvSpPr>
      <xdr:spPr bwMode="auto">
        <a:xfrm>
          <a:off x="8077200" y="2724150"/>
          <a:ext cx="76200" cy="19843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12</xdr:col>
      <xdr:colOff>0</xdr:colOff>
      <xdr:row>20</xdr:row>
      <xdr:rowOff>0</xdr:rowOff>
    </xdr:from>
    <xdr:ext cx="76200" cy="200025"/>
    <xdr:sp macro="" textlink="">
      <xdr:nvSpPr>
        <xdr:cNvPr id="664" name="Text Box 153">
          <a:extLst>
            <a:ext uri="{FF2B5EF4-FFF2-40B4-BE49-F238E27FC236}">
              <a16:creationId xmlns:a16="http://schemas.microsoft.com/office/drawing/2014/main" id="{77B62DF4-0277-42DF-9CFC-937590CCF135}"/>
            </a:ext>
          </a:extLst>
        </xdr:cNvPr>
        <xdr:cNvSpPr txBox="1">
          <a:spLocks noChangeArrowheads="1"/>
        </xdr:cNvSpPr>
      </xdr:nvSpPr>
      <xdr:spPr bwMode="auto">
        <a:xfrm>
          <a:off x="8077200" y="27241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13</xdr:col>
      <xdr:colOff>0</xdr:colOff>
      <xdr:row>20</xdr:row>
      <xdr:rowOff>0</xdr:rowOff>
    </xdr:from>
    <xdr:ext cx="76200" cy="200025"/>
    <xdr:sp macro="" textlink="">
      <xdr:nvSpPr>
        <xdr:cNvPr id="665" name="Text Box 153">
          <a:extLst>
            <a:ext uri="{FF2B5EF4-FFF2-40B4-BE49-F238E27FC236}">
              <a16:creationId xmlns:a16="http://schemas.microsoft.com/office/drawing/2014/main" id="{3A36BC60-F4BD-4A4A-8573-72BFB9D53E47}"/>
            </a:ext>
          </a:extLst>
        </xdr:cNvPr>
        <xdr:cNvSpPr txBox="1">
          <a:spLocks noChangeArrowheads="1"/>
        </xdr:cNvSpPr>
      </xdr:nvSpPr>
      <xdr:spPr bwMode="auto">
        <a:xfrm>
          <a:off x="8077200" y="27241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13</xdr:col>
      <xdr:colOff>0</xdr:colOff>
      <xdr:row>20</xdr:row>
      <xdr:rowOff>0</xdr:rowOff>
    </xdr:from>
    <xdr:ext cx="76200" cy="200025"/>
    <xdr:sp macro="" textlink="">
      <xdr:nvSpPr>
        <xdr:cNvPr id="666" name="Text Box 153">
          <a:extLst>
            <a:ext uri="{FF2B5EF4-FFF2-40B4-BE49-F238E27FC236}">
              <a16:creationId xmlns:a16="http://schemas.microsoft.com/office/drawing/2014/main" id="{89A18C2C-0888-41D7-BAC5-955E28776BFC}"/>
            </a:ext>
          </a:extLst>
        </xdr:cNvPr>
        <xdr:cNvSpPr txBox="1">
          <a:spLocks noChangeArrowheads="1"/>
        </xdr:cNvSpPr>
      </xdr:nvSpPr>
      <xdr:spPr bwMode="auto">
        <a:xfrm>
          <a:off x="8077200" y="27241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13</xdr:col>
      <xdr:colOff>0</xdr:colOff>
      <xdr:row>20</xdr:row>
      <xdr:rowOff>0</xdr:rowOff>
    </xdr:from>
    <xdr:ext cx="76200" cy="198438"/>
    <xdr:sp macro="" textlink="">
      <xdr:nvSpPr>
        <xdr:cNvPr id="667" name="Text Box 153">
          <a:extLst>
            <a:ext uri="{FF2B5EF4-FFF2-40B4-BE49-F238E27FC236}">
              <a16:creationId xmlns:a16="http://schemas.microsoft.com/office/drawing/2014/main" id="{9D97EC13-CF7F-46D7-AF1D-4D1D7382FD50}"/>
            </a:ext>
          </a:extLst>
        </xdr:cNvPr>
        <xdr:cNvSpPr txBox="1">
          <a:spLocks noChangeArrowheads="1"/>
        </xdr:cNvSpPr>
      </xdr:nvSpPr>
      <xdr:spPr bwMode="auto">
        <a:xfrm>
          <a:off x="8077200" y="2724150"/>
          <a:ext cx="76200" cy="19843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13</xdr:col>
      <xdr:colOff>0</xdr:colOff>
      <xdr:row>20</xdr:row>
      <xdr:rowOff>0</xdr:rowOff>
    </xdr:from>
    <xdr:ext cx="76200" cy="200025"/>
    <xdr:sp macro="" textlink="">
      <xdr:nvSpPr>
        <xdr:cNvPr id="668" name="Text Box 153">
          <a:extLst>
            <a:ext uri="{FF2B5EF4-FFF2-40B4-BE49-F238E27FC236}">
              <a16:creationId xmlns:a16="http://schemas.microsoft.com/office/drawing/2014/main" id="{757B6796-AE05-49EC-A32E-C3774F5BAFE6}"/>
            </a:ext>
          </a:extLst>
        </xdr:cNvPr>
        <xdr:cNvSpPr txBox="1">
          <a:spLocks noChangeArrowheads="1"/>
        </xdr:cNvSpPr>
      </xdr:nvSpPr>
      <xdr:spPr bwMode="auto">
        <a:xfrm>
          <a:off x="8077200" y="27241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13</xdr:col>
      <xdr:colOff>0</xdr:colOff>
      <xdr:row>21</xdr:row>
      <xdr:rowOff>0</xdr:rowOff>
    </xdr:from>
    <xdr:ext cx="76200" cy="200025"/>
    <xdr:sp macro="" textlink="">
      <xdr:nvSpPr>
        <xdr:cNvPr id="669" name="Text Box 153">
          <a:extLst>
            <a:ext uri="{FF2B5EF4-FFF2-40B4-BE49-F238E27FC236}">
              <a16:creationId xmlns:a16="http://schemas.microsoft.com/office/drawing/2014/main" id="{D7CB66FF-9545-499C-8652-142FEC51DE5F}"/>
            </a:ext>
          </a:extLst>
        </xdr:cNvPr>
        <xdr:cNvSpPr txBox="1">
          <a:spLocks noChangeArrowheads="1"/>
        </xdr:cNvSpPr>
      </xdr:nvSpPr>
      <xdr:spPr bwMode="auto">
        <a:xfrm>
          <a:off x="8077200" y="28765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13</xdr:col>
      <xdr:colOff>0</xdr:colOff>
      <xdr:row>21</xdr:row>
      <xdr:rowOff>0</xdr:rowOff>
    </xdr:from>
    <xdr:ext cx="76200" cy="200025"/>
    <xdr:sp macro="" textlink="">
      <xdr:nvSpPr>
        <xdr:cNvPr id="670" name="Text Box 153">
          <a:extLst>
            <a:ext uri="{FF2B5EF4-FFF2-40B4-BE49-F238E27FC236}">
              <a16:creationId xmlns:a16="http://schemas.microsoft.com/office/drawing/2014/main" id="{9BC510D5-0289-42C7-886D-7A477882424A}"/>
            </a:ext>
          </a:extLst>
        </xdr:cNvPr>
        <xdr:cNvSpPr txBox="1">
          <a:spLocks noChangeArrowheads="1"/>
        </xdr:cNvSpPr>
      </xdr:nvSpPr>
      <xdr:spPr bwMode="auto">
        <a:xfrm>
          <a:off x="8077200" y="28765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13</xdr:col>
      <xdr:colOff>0</xdr:colOff>
      <xdr:row>21</xdr:row>
      <xdr:rowOff>0</xdr:rowOff>
    </xdr:from>
    <xdr:ext cx="76200" cy="200025"/>
    <xdr:sp macro="" textlink="">
      <xdr:nvSpPr>
        <xdr:cNvPr id="671" name="Text Box 153">
          <a:extLst>
            <a:ext uri="{FF2B5EF4-FFF2-40B4-BE49-F238E27FC236}">
              <a16:creationId xmlns:a16="http://schemas.microsoft.com/office/drawing/2014/main" id="{C53DA459-E463-40F9-960C-F20D1E502AFA}"/>
            </a:ext>
          </a:extLst>
        </xdr:cNvPr>
        <xdr:cNvSpPr txBox="1">
          <a:spLocks noChangeArrowheads="1"/>
        </xdr:cNvSpPr>
      </xdr:nvSpPr>
      <xdr:spPr bwMode="auto">
        <a:xfrm>
          <a:off x="8077200" y="28765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13</xdr:col>
      <xdr:colOff>0</xdr:colOff>
      <xdr:row>21</xdr:row>
      <xdr:rowOff>0</xdr:rowOff>
    </xdr:from>
    <xdr:ext cx="76200" cy="198438"/>
    <xdr:sp macro="" textlink="">
      <xdr:nvSpPr>
        <xdr:cNvPr id="672" name="Text Box 153">
          <a:extLst>
            <a:ext uri="{FF2B5EF4-FFF2-40B4-BE49-F238E27FC236}">
              <a16:creationId xmlns:a16="http://schemas.microsoft.com/office/drawing/2014/main" id="{9165D017-7605-4840-A3D6-981ACC98DF06}"/>
            </a:ext>
          </a:extLst>
        </xdr:cNvPr>
        <xdr:cNvSpPr txBox="1">
          <a:spLocks noChangeArrowheads="1"/>
        </xdr:cNvSpPr>
      </xdr:nvSpPr>
      <xdr:spPr bwMode="auto">
        <a:xfrm>
          <a:off x="8077200" y="2876550"/>
          <a:ext cx="76200" cy="19843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13</xdr:col>
      <xdr:colOff>0</xdr:colOff>
      <xdr:row>21</xdr:row>
      <xdr:rowOff>0</xdr:rowOff>
    </xdr:from>
    <xdr:ext cx="76200" cy="200025"/>
    <xdr:sp macro="" textlink="">
      <xdr:nvSpPr>
        <xdr:cNvPr id="673" name="Text Box 153">
          <a:extLst>
            <a:ext uri="{FF2B5EF4-FFF2-40B4-BE49-F238E27FC236}">
              <a16:creationId xmlns:a16="http://schemas.microsoft.com/office/drawing/2014/main" id="{6F4F4DB7-5CA0-4DE8-B838-F2D83B36DC17}"/>
            </a:ext>
          </a:extLst>
        </xdr:cNvPr>
        <xdr:cNvSpPr txBox="1">
          <a:spLocks noChangeArrowheads="1"/>
        </xdr:cNvSpPr>
      </xdr:nvSpPr>
      <xdr:spPr bwMode="auto">
        <a:xfrm>
          <a:off x="8077200" y="28765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13</xdr:col>
      <xdr:colOff>0</xdr:colOff>
      <xdr:row>21</xdr:row>
      <xdr:rowOff>0</xdr:rowOff>
    </xdr:from>
    <xdr:ext cx="76200" cy="200025"/>
    <xdr:sp macro="" textlink="">
      <xdr:nvSpPr>
        <xdr:cNvPr id="674" name="Text Box 153">
          <a:extLst>
            <a:ext uri="{FF2B5EF4-FFF2-40B4-BE49-F238E27FC236}">
              <a16:creationId xmlns:a16="http://schemas.microsoft.com/office/drawing/2014/main" id="{1D9071EB-980D-4554-8ECA-8952A4674B72}"/>
            </a:ext>
          </a:extLst>
        </xdr:cNvPr>
        <xdr:cNvSpPr txBox="1">
          <a:spLocks noChangeArrowheads="1"/>
        </xdr:cNvSpPr>
      </xdr:nvSpPr>
      <xdr:spPr bwMode="auto">
        <a:xfrm>
          <a:off x="8077200" y="28765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13</xdr:col>
      <xdr:colOff>0</xdr:colOff>
      <xdr:row>21</xdr:row>
      <xdr:rowOff>0</xdr:rowOff>
    </xdr:from>
    <xdr:ext cx="76200" cy="200025"/>
    <xdr:sp macro="" textlink="">
      <xdr:nvSpPr>
        <xdr:cNvPr id="675" name="Text Box 153">
          <a:extLst>
            <a:ext uri="{FF2B5EF4-FFF2-40B4-BE49-F238E27FC236}">
              <a16:creationId xmlns:a16="http://schemas.microsoft.com/office/drawing/2014/main" id="{B2AEB75A-62E8-4115-9CE4-ADF5DB5A257F}"/>
            </a:ext>
          </a:extLst>
        </xdr:cNvPr>
        <xdr:cNvSpPr txBox="1">
          <a:spLocks noChangeArrowheads="1"/>
        </xdr:cNvSpPr>
      </xdr:nvSpPr>
      <xdr:spPr bwMode="auto">
        <a:xfrm>
          <a:off x="8077200" y="28765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13</xdr:col>
      <xdr:colOff>0</xdr:colOff>
      <xdr:row>21</xdr:row>
      <xdr:rowOff>0</xdr:rowOff>
    </xdr:from>
    <xdr:ext cx="76200" cy="198438"/>
    <xdr:sp macro="" textlink="">
      <xdr:nvSpPr>
        <xdr:cNvPr id="676" name="Text Box 153">
          <a:extLst>
            <a:ext uri="{FF2B5EF4-FFF2-40B4-BE49-F238E27FC236}">
              <a16:creationId xmlns:a16="http://schemas.microsoft.com/office/drawing/2014/main" id="{5E907857-A3D3-4E6F-B9F2-D99283D43AC3}"/>
            </a:ext>
          </a:extLst>
        </xdr:cNvPr>
        <xdr:cNvSpPr txBox="1">
          <a:spLocks noChangeArrowheads="1"/>
        </xdr:cNvSpPr>
      </xdr:nvSpPr>
      <xdr:spPr bwMode="auto">
        <a:xfrm>
          <a:off x="8077200" y="2876550"/>
          <a:ext cx="76200" cy="19843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13</xdr:col>
      <xdr:colOff>0</xdr:colOff>
      <xdr:row>21</xdr:row>
      <xdr:rowOff>0</xdr:rowOff>
    </xdr:from>
    <xdr:ext cx="76200" cy="200025"/>
    <xdr:sp macro="" textlink="">
      <xdr:nvSpPr>
        <xdr:cNvPr id="677" name="Text Box 153">
          <a:extLst>
            <a:ext uri="{FF2B5EF4-FFF2-40B4-BE49-F238E27FC236}">
              <a16:creationId xmlns:a16="http://schemas.microsoft.com/office/drawing/2014/main" id="{366D569B-1334-41E6-802B-9186386F20CF}"/>
            </a:ext>
          </a:extLst>
        </xdr:cNvPr>
        <xdr:cNvSpPr txBox="1">
          <a:spLocks noChangeArrowheads="1"/>
        </xdr:cNvSpPr>
      </xdr:nvSpPr>
      <xdr:spPr bwMode="auto">
        <a:xfrm>
          <a:off x="8077200" y="28765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13</xdr:col>
      <xdr:colOff>0</xdr:colOff>
      <xdr:row>20</xdr:row>
      <xdr:rowOff>0</xdr:rowOff>
    </xdr:from>
    <xdr:ext cx="76200" cy="200025"/>
    <xdr:sp macro="" textlink="">
      <xdr:nvSpPr>
        <xdr:cNvPr id="678" name="Text Box 153">
          <a:extLst>
            <a:ext uri="{FF2B5EF4-FFF2-40B4-BE49-F238E27FC236}">
              <a16:creationId xmlns:a16="http://schemas.microsoft.com/office/drawing/2014/main" id="{E2FC107A-EAFA-4195-BD44-3CCF9AE8EF53}"/>
            </a:ext>
          </a:extLst>
        </xdr:cNvPr>
        <xdr:cNvSpPr txBox="1">
          <a:spLocks noChangeArrowheads="1"/>
        </xdr:cNvSpPr>
      </xdr:nvSpPr>
      <xdr:spPr bwMode="auto">
        <a:xfrm>
          <a:off x="8077200" y="27241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13</xdr:col>
      <xdr:colOff>0</xdr:colOff>
      <xdr:row>20</xdr:row>
      <xdr:rowOff>0</xdr:rowOff>
    </xdr:from>
    <xdr:ext cx="76200" cy="200025"/>
    <xdr:sp macro="" textlink="">
      <xdr:nvSpPr>
        <xdr:cNvPr id="679" name="Text Box 153">
          <a:extLst>
            <a:ext uri="{FF2B5EF4-FFF2-40B4-BE49-F238E27FC236}">
              <a16:creationId xmlns:a16="http://schemas.microsoft.com/office/drawing/2014/main" id="{6552E4DF-C6C4-4308-94B2-1332525D60F9}"/>
            </a:ext>
          </a:extLst>
        </xdr:cNvPr>
        <xdr:cNvSpPr txBox="1">
          <a:spLocks noChangeArrowheads="1"/>
        </xdr:cNvSpPr>
      </xdr:nvSpPr>
      <xdr:spPr bwMode="auto">
        <a:xfrm>
          <a:off x="8077200" y="27241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13</xdr:col>
      <xdr:colOff>0</xdr:colOff>
      <xdr:row>20</xdr:row>
      <xdr:rowOff>0</xdr:rowOff>
    </xdr:from>
    <xdr:ext cx="76200" cy="200025"/>
    <xdr:sp macro="" textlink="">
      <xdr:nvSpPr>
        <xdr:cNvPr id="680" name="Text Box 153">
          <a:extLst>
            <a:ext uri="{FF2B5EF4-FFF2-40B4-BE49-F238E27FC236}">
              <a16:creationId xmlns:a16="http://schemas.microsoft.com/office/drawing/2014/main" id="{311040D1-A23B-49BF-8CED-0B0E4A5BE267}"/>
            </a:ext>
          </a:extLst>
        </xdr:cNvPr>
        <xdr:cNvSpPr txBox="1">
          <a:spLocks noChangeArrowheads="1"/>
        </xdr:cNvSpPr>
      </xdr:nvSpPr>
      <xdr:spPr bwMode="auto">
        <a:xfrm>
          <a:off x="8077200" y="27241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13</xdr:col>
      <xdr:colOff>0</xdr:colOff>
      <xdr:row>20</xdr:row>
      <xdr:rowOff>0</xdr:rowOff>
    </xdr:from>
    <xdr:ext cx="76200" cy="198438"/>
    <xdr:sp macro="" textlink="">
      <xdr:nvSpPr>
        <xdr:cNvPr id="681" name="Text Box 153">
          <a:extLst>
            <a:ext uri="{FF2B5EF4-FFF2-40B4-BE49-F238E27FC236}">
              <a16:creationId xmlns:a16="http://schemas.microsoft.com/office/drawing/2014/main" id="{75F0244F-970C-4C9A-BD24-8FACF5270572}"/>
            </a:ext>
          </a:extLst>
        </xdr:cNvPr>
        <xdr:cNvSpPr txBox="1">
          <a:spLocks noChangeArrowheads="1"/>
        </xdr:cNvSpPr>
      </xdr:nvSpPr>
      <xdr:spPr bwMode="auto">
        <a:xfrm>
          <a:off x="8077200" y="2724150"/>
          <a:ext cx="76200" cy="19843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13</xdr:col>
      <xdr:colOff>0</xdr:colOff>
      <xdr:row>20</xdr:row>
      <xdr:rowOff>0</xdr:rowOff>
    </xdr:from>
    <xdr:ext cx="76200" cy="200025"/>
    <xdr:sp macro="" textlink="">
      <xdr:nvSpPr>
        <xdr:cNvPr id="682" name="Text Box 153">
          <a:extLst>
            <a:ext uri="{FF2B5EF4-FFF2-40B4-BE49-F238E27FC236}">
              <a16:creationId xmlns:a16="http://schemas.microsoft.com/office/drawing/2014/main" id="{4B86D8FB-1C20-4306-9507-F928E59C3CD0}"/>
            </a:ext>
          </a:extLst>
        </xdr:cNvPr>
        <xdr:cNvSpPr txBox="1">
          <a:spLocks noChangeArrowheads="1"/>
        </xdr:cNvSpPr>
      </xdr:nvSpPr>
      <xdr:spPr bwMode="auto">
        <a:xfrm>
          <a:off x="8077200" y="27241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13</xdr:col>
      <xdr:colOff>0</xdr:colOff>
      <xdr:row>20</xdr:row>
      <xdr:rowOff>0</xdr:rowOff>
    </xdr:from>
    <xdr:ext cx="76200" cy="200025"/>
    <xdr:sp macro="" textlink="">
      <xdr:nvSpPr>
        <xdr:cNvPr id="683" name="Text Box 153">
          <a:extLst>
            <a:ext uri="{FF2B5EF4-FFF2-40B4-BE49-F238E27FC236}">
              <a16:creationId xmlns:a16="http://schemas.microsoft.com/office/drawing/2014/main" id="{ADA3BE0D-A2C4-4151-B402-5B08BF1AF458}"/>
            </a:ext>
          </a:extLst>
        </xdr:cNvPr>
        <xdr:cNvSpPr txBox="1">
          <a:spLocks noChangeArrowheads="1"/>
        </xdr:cNvSpPr>
      </xdr:nvSpPr>
      <xdr:spPr bwMode="auto">
        <a:xfrm>
          <a:off x="8077200" y="27241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13</xdr:col>
      <xdr:colOff>0</xdr:colOff>
      <xdr:row>20</xdr:row>
      <xdr:rowOff>0</xdr:rowOff>
    </xdr:from>
    <xdr:ext cx="76200" cy="200025"/>
    <xdr:sp macro="" textlink="">
      <xdr:nvSpPr>
        <xdr:cNvPr id="684" name="Text Box 153">
          <a:extLst>
            <a:ext uri="{FF2B5EF4-FFF2-40B4-BE49-F238E27FC236}">
              <a16:creationId xmlns:a16="http://schemas.microsoft.com/office/drawing/2014/main" id="{BE4CCBA8-D040-4C46-A98E-47BB462BD3FF}"/>
            </a:ext>
          </a:extLst>
        </xdr:cNvPr>
        <xdr:cNvSpPr txBox="1">
          <a:spLocks noChangeArrowheads="1"/>
        </xdr:cNvSpPr>
      </xdr:nvSpPr>
      <xdr:spPr bwMode="auto">
        <a:xfrm>
          <a:off x="8077200" y="27241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13</xdr:col>
      <xdr:colOff>0</xdr:colOff>
      <xdr:row>20</xdr:row>
      <xdr:rowOff>0</xdr:rowOff>
    </xdr:from>
    <xdr:ext cx="76200" cy="198438"/>
    <xdr:sp macro="" textlink="">
      <xdr:nvSpPr>
        <xdr:cNvPr id="685" name="Text Box 153">
          <a:extLst>
            <a:ext uri="{FF2B5EF4-FFF2-40B4-BE49-F238E27FC236}">
              <a16:creationId xmlns:a16="http://schemas.microsoft.com/office/drawing/2014/main" id="{65CD0CD3-AA07-4733-A32A-371D829EF19C}"/>
            </a:ext>
          </a:extLst>
        </xdr:cNvPr>
        <xdr:cNvSpPr txBox="1">
          <a:spLocks noChangeArrowheads="1"/>
        </xdr:cNvSpPr>
      </xdr:nvSpPr>
      <xdr:spPr bwMode="auto">
        <a:xfrm>
          <a:off x="8077200" y="2724150"/>
          <a:ext cx="76200" cy="19843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13</xdr:col>
      <xdr:colOff>0</xdr:colOff>
      <xdr:row>20</xdr:row>
      <xdr:rowOff>0</xdr:rowOff>
    </xdr:from>
    <xdr:ext cx="76200" cy="200025"/>
    <xdr:sp macro="" textlink="">
      <xdr:nvSpPr>
        <xdr:cNvPr id="686" name="Text Box 153">
          <a:extLst>
            <a:ext uri="{FF2B5EF4-FFF2-40B4-BE49-F238E27FC236}">
              <a16:creationId xmlns:a16="http://schemas.microsoft.com/office/drawing/2014/main" id="{09578E13-9F26-486C-B116-B44CDCD78533}"/>
            </a:ext>
          </a:extLst>
        </xdr:cNvPr>
        <xdr:cNvSpPr txBox="1">
          <a:spLocks noChangeArrowheads="1"/>
        </xdr:cNvSpPr>
      </xdr:nvSpPr>
      <xdr:spPr bwMode="auto">
        <a:xfrm>
          <a:off x="8077200" y="27241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14</xdr:col>
      <xdr:colOff>0</xdr:colOff>
      <xdr:row>20</xdr:row>
      <xdr:rowOff>0</xdr:rowOff>
    </xdr:from>
    <xdr:ext cx="76200" cy="200025"/>
    <xdr:sp macro="" textlink="">
      <xdr:nvSpPr>
        <xdr:cNvPr id="687" name="Text Box 153">
          <a:extLst>
            <a:ext uri="{FF2B5EF4-FFF2-40B4-BE49-F238E27FC236}">
              <a16:creationId xmlns:a16="http://schemas.microsoft.com/office/drawing/2014/main" id="{215D4CD1-7550-492D-B434-70DA527C8E82}"/>
            </a:ext>
          </a:extLst>
        </xdr:cNvPr>
        <xdr:cNvSpPr txBox="1">
          <a:spLocks noChangeArrowheads="1"/>
        </xdr:cNvSpPr>
      </xdr:nvSpPr>
      <xdr:spPr bwMode="auto">
        <a:xfrm>
          <a:off x="8077200" y="27241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14</xdr:col>
      <xdr:colOff>0</xdr:colOff>
      <xdr:row>20</xdr:row>
      <xdr:rowOff>0</xdr:rowOff>
    </xdr:from>
    <xdr:ext cx="76200" cy="200025"/>
    <xdr:sp macro="" textlink="">
      <xdr:nvSpPr>
        <xdr:cNvPr id="688" name="Text Box 153">
          <a:extLst>
            <a:ext uri="{FF2B5EF4-FFF2-40B4-BE49-F238E27FC236}">
              <a16:creationId xmlns:a16="http://schemas.microsoft.com/office/drawing/2014/main" id="{7B15586F-8D44-4B12-BB49-8D5424BC17FC}"/>
            </a:ext>
          </a:extLst>
        </xdr:cNvPr>
        <xdr:cNvSpPr txBox="1">
          <a:spLocks noChangeArrowheads="1"/>
        </xdr:cNvSpPr>
      </xdr:nvSpPr>
      <xdr:spPr bwMode="auto">
        <a:xfrm>
          <a:off x="8077200" y="27241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14</xdr:col>
      <xdr:colOff>0</xdr:colOff>
      <xdr:row>20</xdr:row>
      <xdr:rowOff>0</xdr:rowOff>
    </xdr:from>
    <xdr:ext cx="76200" cy="198438"/>
    <xdr:sp macro="" textlink="">
      <xdr:nvSpPr>
        <xdr:cNvPr id="689" name="Text Box 153">
          <a:extLst>
            <a:ext uri="{FF2B5EF4-FFF2-40B4-BE49-F238E27FC236}">
              <a16:creationId xmlns:a16="http://schemas.microsoft.com/office/drawing/2014/main" id="{9E207B4C-E4D0-42C2-8EA0-314E4B340A9A}"/>
            </a:ext>
          </a:extLst>
        </xdr:cNvPr>
        <xdr:cNvSpPr txBox="1">
          <a:spLocks noChangeArrowheads="1"/>
        </xdr:cNvSpPr>
      </xdr:nvSpPr>
      <xdr:spPr bwMode="auto">
        <a:xfrm>
          <a:off x="8077200" y="2724150"/>
          <a:ext cx="76200" cy="19843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14</xdr:col>
      <xdr:colOff>0</xdr:colOff>
      <xdr:row>20</xdr:row>
      <xdr:rowOff>0</xdr:rowOff>
    </xdr:from>
    <xdr:ext cx="76200" cy="200025"/>
    <xdr:sp macro="" textlink="">
      <xdr:nvSpPr>
        <xdr:cNvPr id="690" name="Text Box 153">
          <a:extLst>
            <a:ext uri="{FF2B5EF4-FFF2-40B4-BE49-F238E27FC236}">
              <a16:creationId xmlns:a16="http://schemas.microsoft.com/office/drawing/2014/main" id="{311DB103-E2E0-4489-BAE4-CA625F09DD26}"/>
            </a:ext>
          </a:extLst>
        </xdr:cNvPr>
        <xdr:cNvSpPr txBox="1">
          <a:spLocks noChangeArrowheads="1"/>
        </xdr:cNvSpPr>
      </xdr:nvSpPr>
      <xdr:spPr bwMode="auto">
        <a:xfrm>
          <a:off x="8077200" y="27241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14</xdr:col>
      <xdr:colOff>0</xdr:colOff>
      <xdr:row>21</xdr:row>
      <xdr:rowOff>0</xdr:rowOff>
    </xdr:from>
    <xdr:ext cx="76200" cy="200025"/>
    <xdr:sp macro="" textlink="">
      <xdr:nvSpPr>
        <xdr:cNvPr id="691" name="Text Box 153">
          <a:extLst>
            <a:ext uri="{FF2B5EF4-FFF2-40B4-BE49-F238E27FC236}">
              <a16:creationId xmlns:a16="http://schemas.microsoft.com/office/drawing/2014/main" id="{836FA898-D598-4E54-93C0-D8418A9CA8F0}"/>
            </a:ext>
          </a:extLst>
        </xdr:cNvPr>
        <xdr:cNvSpPr txBox="1">
          <a:spLocks noChangeArrowheads="1"/>
        </xdr:cNvSpPr>
      </xdr:nvSpPr>
      <xdr:spPr bwMode="auto">
        <a:xfrm>
          <a:off x="8077200" y="28765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14</xdr:col>
      <xdr:colOff>0</xdr:colOff>
      <xdr:row>21</xdr:row>
      <xdr:rowOff>0</xdr:rowOff>
    </xdr:from>
    <xdr:ext cx="76200" cy="200025"/>
    <xdr:sp macro="" textlink="">
      <xdr:nvSpPr>
        <xdr:cNvPr id="692" name="Text Box 153">
          <a:extLst>
            <a:ext uri="{FF2B5EF4-FFF2-40B4-BE49-F238E27FC236}">
              <a16:creationId xmlns:a16="http://schemas.microsoft.com/office/drawing/2014/main" id="{6EDD91D9-D906-4DAB-B70F-F16FF10C6FEF}"/>
            </a:ext>
          </a:extLst>
        </xdr:cNvPr>
        <xdr:cNvSpPr txBox="1">
          <a:spLocks noChangeArrowheads="1"/>
        </xdr:cNvSpPr>
      </xdr:nvSpPr>
      <xdr:spPr bwMode="auto">
        <a:xfrm>
          <a:off x="8077200" y="28765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14</xdr:col>
      <xdr:colOff>0</xdr:colOff>
      <xdr:row>21</xdr:row>
      <xdr:rowOff>0</xdr:rowOff>
    </xdr:from>
    <xdr:ext cx="76200" cy="200025"/>
    <xdr:sp macro="" textlink="">
      <xdr:nvSpPr>
        <xdr:cNvPr id="693" name="Text Box 153">
          <a:extLst>
            <a:ext uri="{FF2B5EF4-FFF2-40B4-BE49-F238E27FC236}">
              <a16:creationId xmlns:a16="http://schemas.microsoft.com/office/drawing/2014/main" id="{B722E7FF-5DE8-482F-847C-9B05846FE157}"/>
            </a:ext>
          </a:extLst>
        </xdr:cNvPr>
        <xdr:cNvSpPr txBox="1">
          <a:spLocks noChangeArrowheads="1"/>
        </xdr:cNvSpPr>
      </xdr:nvSpPr>
      <xdr:spPr bwMode="auto">
        <a:xfrm>
          <a:off x="8077200" y="28765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14</xdr:col>
      <xdr:colOff>0</xdr:colOff>
      <xdr:row>21</xdr:row>
      <xdr:rowOff>0</xdr:rowOff>
    </xdr:from>
    <xdr:ext cx="76200" cy="198438"/>
    <xdr:sp macro="" textlink="">
      <xdr:nvSpPr>
        <xdr:cNvPr id="694" name="Text Box 153">
          <a:extLst>
            <a:ext uri="{FF2B5EF4-FFF2-40B4-BE49-F238E27FC236}">
              <a16:creationId xmlns:a16="http://schemas.microsoft.com/office/drawing/2014/main" id="{4C760426-6A04-4FB1-94C0-CAFF709D658B}"/>
            </a:ext>
          </a:extLst>
        </xdr:cNvPr>
        <xdr:cNvSpPr txBox="1">
          <a:spLocks noChangeArrowheads="1"/>
        </xdr:cNvSpPr>
      </xdr:nvSpPr>
      <xdr:spPr bwMode="auto">
        <a:xfrm>
          <a:off x="8077200" y="2876550"/>
          <a:ext cx="76200" cy="19843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14</xdr:col>
      <xdr:colOff>0</xdr:colOff>
      <xdr:row>21</xdr:row>
      <xdr:rowOff>0</xdr:rowOff>
    </xdr:from>
    <xdr:ext cx="76200" cy="200025"/>
    <xdr:sp macro="" textlink="">
      <xdr:nvSpPr>
        <xdr:cNvPr id="695" name="Text Box 153">
          <a:extLst>
            <a:ext uri="{FF2B5EF4-FFF2-40B4-BE49-F238E27FC236}">
              <a16:creationId xmlns:a16="http://schemas.microsoft.com/office/drawing/2014/main" id="{C3B94C6B-1F02-4D0C-8C56-87B67B97D0FB}"/>
            </a:ext>
          </a:extLst>
        </xdr:cNvPr>
        <xdr:cNvSpPr txBox="1">
          <a:spLocks noChangeArrowheads="1"/>
        </xdr:cNvSpPr>
      </xdr:nvSpPr>
      <xdr:spPr bwMode="auto">
        <a:xfrm>
          <a:off x="8077200" y="28765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14</xdr:col>
      <xdr:colOff>0</xdr:colOff>
      <xdr:row>21</xdr:row>
      <xdr:rowOff>0</xdr:rowOff>
    </xdr:from>
    <xdr:ext cx="76200" cy="200025"/>
    <xdr:sp macro="" textlink="">
      <xdr:nvSpPr>
        <xdr:cNvPr id="696" name="Text Box 153">
          <a:extLst>
            <a:ext uri="{FF2B5EF4-FFF2-40B4-BE49-F238E27FC236}">
              <a16:creationId xmlns:a16="http://schemas.microsoft.com/office/drawing/2014/main" id="{48EFC6BD-CB0F-4CE0-9A1B-36AC5F19C01F}"/>
            </a:ext>
          </a:extLst>
        </xdr:cNvPr>
        <xdr:cNvSpPr txBox="1">
          <a:spLocks noChangeArrowheads="1"/>
        </xdr:cNvSpPr>
      </xdr:nvSpPr>
      <xdr:spPr bwMode="auto">
        <a:xfrm>
          <a:off x="8077200" y="28765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14</xdr:col>
      <xdr:colOff>0</xdr:colOff>
      <xdr:row>21</xdr:row>
      <xdr:rowOff>0</xdr:rowOff>
    </xdr:from>
    <xdr:ext cx="76200" cy="200025"/>
    <xdr:sp macro="" textlink="">
      <xdr:nvSpPr>
        <xdr:cNvPr id="697" name="Text Box 153">
          <a:extLst>
            <a:ext uri="{FF2B5EF4-FFF2-40B4-BE49-F238E27FC236}">
              <a16:creationId xmlns:a16="http://schemas.microsoft.com/office/drawing/2014/main" id="{4B4F6B53-B7A9-464C-9C7E-A757AFD2BACE}"/>
            </a:ext>
          </a:extLst>
        </xdr:cNvPr>
        <xdr:cNvSpPr txBox="1">
          <a:spLocks noChangeArrowheads="1"/>
        </xdr:cNvSpPr>
      </xdr:nvSpPr>
      <xdr:spPr bwMode="auto">
        <a:xfrm>
          <a:off x="8077200" y="28765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14</xdr:col>
      <xdr:colOff>0</xdr:colOff>
      <xdr:row>21</xdr:row>
      <xdr:rowOff>0</xdr:rowOff>
    </xdr:from>
    <xdr:ext cx="76200" cy="198438"/>
    <xdr:sp macro="" textlink="">
      <xdr:nvSpPr>
        <xdr:cNvPr id="698" name="Text Box 153">
          <a:extLst>
            <a:ext uri="{FF2B5EF4-FFF2-40B4-BE49-F238E27FC236}">
              <a16:creationId xmlns:a16="http://schemas.microsoft.com/office/drawing/2014/main" id="{595B5676-F4E9-4E0B-89D3-30148E9E74E4}"/>
            </a:ext>
          </a:extLst>
        </xdr:cNvPr>
        <xdr:cNvSpPr txBox="1">
          <a:spLocks noChangeArrowheads="1"/>
        </xdr:cNvSpPr>
      </xdr:nvSpPr>
      <xdr:spPr bwMode="auto">
        <a:xfrm>
          <a:off x="8077200" y="2876550"/>
          <a:ext cx="76200" cy="19843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14</xdr:col>
      <xdr:colOff>0</xdr:colOff>
      <xdr:row>21</xdr:row>
      <xdr:rowOff>0</xdr:rowOff>
    </xdr:from>
    <xdr:ext cx="76200" cy="200025"/>
    <xdr:sp macro="" textlink="">
      <xdr:nvSpPr>
        <xdr:cNvPr id="699" name="Text Box 153">
          <a:extLst>
            <a:ext uri="{FF2B5EF4-FFF2-40B4-BE49-F238E27FC236}">
              <a16:creationId xmlns:a16="http://schemas.microsoft.com/office/drawing/2014/main" id="{E422DDDB-933A-4FFC-9DF1-2F325FBF4A5E}"/>
            </a:ext>
          </a:extLst>
        </xdr:cNvPr>
        <xdr:cNvSpPr txBox="1">
          <a:spLocks noChangeArrowheads="1"/>
        </xdr:cNvSpPr>
      </xdr:nvSpPr>
      <xdr:spPr bwMode="auto">
        <a:xfrm>
          <a:off x="8077200" y="28765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14</xdr:col>
      <xdr:colOff>0</xdr:colOff>
      <xdr:row>20</xdr:row>
      <xdr:rowOff>0</xdr:rowOff>
    </xdr:from>
    <xdr:ext cx="76200" cy="200025"/>
    <xdr:sp macro="" textlink="">
      <xdr:nvSpPr>
        <xdr:cNvPr id="700" name="Text Box 153">
          <a:extLst>
            <a:ext uri="{FF2B5EF4-FFF2-40B4-BE49-F238E27FC236}">
              <a16:creationId xmlns:a16="http://schemas.microsoft.com/office/drawing/2014/main" id="{CE2EA51A-8358-4B1A-AADC-D1D90F2908E8}"/>
            </a:ext>
          </a:extLst>
        </xdr:cNvPr>
        <xdr:cNvSpPr txBox="1">
          <a:spLocks noChangeArrowheads="1"/>
        </xdr:cNvSpPr>
      </xdr:nvSpPr>
      <xdr:spPr bwMode="auto">
        <a:xfrm>
          <a:off x="8077200" y="27241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14</xdr:col>
      <xdr:colOff>0</xdr:colOff>
      <xdr:row>20</xdr:row>
      <xdr:rowOff>0</xdr:rowOff>
    </xdr:from>
    <xdr:ext cx="76200" cy="200025"/>
    <xdr:sp macro="" textlink="">
      <xdr:nvSpPr>
        <xdr:cNvPr id="701" name="Text Box 153">
          <a:extLst>
            <a:ext uri="{FF2B5EF4-FFF2-40B4-BE49-F238E27FC236}">
              <a16:creationId xmlns:a16="http://schemas.microsoft.com/office/drawing/2014/main" id="{AFA17B22-E840-415D-A234-95394F0FA5AA}"/>
            </a:ext>
          </a:extLst>
        </xdr:cNvPr>
        <xdr:cNvSpPr txBox="1">
          <a:spLocks noChangeArrowheads="1"/>
        </xdr:cNvSpPr>
      </xdr:nvSpPr>
      <xdr:spPr bwMode="auto">
        <a:xfrm>
          <a:off x="8077200" y="27241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14</xdr:col>
      <xdr:colOff>0</xdr:colOff>
      <xdr:row>20</xdr:row>
      <xdr:rowOff>0</xdr:rowOff>
    </xdr:from>
    <xdr:ext cx="76200" cy="200025"/>
    <xdr:sp macro="" textlink="">
      <xdr:nvSpPr>
        <xdr:cNvPr id="702" name="Text Box 153">
          <a:extLst>
            <a:ext uri="{FF2B5EF4-FFF2-40B4-BE49-F238E27FC236}">
              <a16:creationId xmlns:a16="http://schemas.microsoft.com/office/drawing/2014/main" id="{330A82EA-B211-4D82-97D2-C85FF5E0045F}"/>
            </a:ext>
          </a:extLst>
        </xdr:cNvPr>
        <xdr:cNvSpPr txBox="1">
          <a:spLocks noChangeArrowheads="1"/>
        </xdr:cNvSpPr>
      </xdr:nvSpPr>
      <xdr:spPr bwMode="auto">
        <a:xfrm>
          <a:off x="8077200" y="27241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14</xdr:col>
      <xdr:colOff>0</xdr:colOff>
      <xdr:row>20</xdr:row>
      <xdr:rowOff>0</xdr:rowOff>
    </xdr:from>
    <xdr:ext cx="76200" cy="198438"/>
    <xdr:sp macro="" textlink="">
      <xdr:nvSpPr>
        <xdr:cNvPr id="703" name="Text Box 153">
          <a:extLst>
            <a:ext uri="{FF2B5EF4-FFF2-40B4-BE49-F238E27FC236}">
              <a16:creationId xmlns:a16="http://schemas.microsoft.com/office/drawing/2014/main" id="{D58354F1-564A-4C21-AC16-8728D6DD59EE}"/>
            </a:ext>
          </a:extLst>
        </xdr:cNvPr>
        <xdr:cNvSpPr txBox="1">
          <a:spLocks noChangeArrowheads="1"/>
        </xdr:cNvSpPr>
      </xdr:nvSpPr>
      <xdr:spPr bwMode="auto">
        <a:xfrm>
          <a:off x="8077200" y="2724150"/>
          <a:ext cx="76200" cy="19843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14</xdr:col>
      <xdr:colOff>0</xdr:colOff>
      <xdr:row>20</xdr:row>
      <xdr:rowOff>0</xdr:rowOff>
    </xdr:from>
    <xdr:ext cx="76200" cy="200025"/>
    <xdr:sp macro="" textlink="">
      <xdr:nvSpPr>
        <xdr:cNvPr id="704" name="Text Box 153">
          <a:extLst>
            <a:ext uri="{FF2B5EF4-FFF2-40B4-BE49-F238E27FC236}">
              <a16:creationId xmlns:a16="http://schemas.microsoft.com/office/drawing/2014/main" id="{7878B7F5-B1EC-4DAB-AB66-A3999FEB9BAF}"/>
            </a:ext>
          </a:extLst>
        </xdr:cNvPr>
        <xdr:cNvSpPr txBox="1">
          <a:spLocks noChangeArrowheads="1"/>
        </xdr:cNvSpPr>
      </xdr:nvSpPr>
      <xdr:spPr bwMode="auto">
        <a:xfrm>
          <a:off x="8077200" y="27241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14</xdr:col>
      <xdr:colOff>0</xdr:colOff>
      <xdr:row>20</xdr:row>
      <xdr:rowOff>0</xdr:rowOff>
    </xdr:from>
    <xdr:ext cx="76200" cy="200025"/>
    <xdr:sp macro="" textlink="">
      <xdr:nvSpPr>
        <xdr:cNvPr id="705" name="Text Box 153">
          <a:extLst>
            <a:ext uri="{FF2B5EF4-FFF2-40B4-BE49-F238E27FC236}">
              <a16:creationId xmlns:a16="http://schemas.microsoft.com/office/drawing/2014/main" id="{99C9C0CC-E417-4A2C-AC02-EB04E482D4BE}"/>
            </a:ext>
          </a:extLst>
        </xdr:cNvPr>
        <xdr:cNvSpPr txBox="1">
          <a:spLocks noChangeArrowheads="1"/>
        </xdr:cNvSpPr>
      </xdr:nvSpPr>
      <xdr:spPr bwMode="auto">
        <a:xfrm>
          <a:off x="8077200" y="27241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14</xdr:col>
      <xdr:colOff>0</xdr:colOff>
      <xdr:row>20</xdr:row>
      <xdr:rowOff>0</xdr:rowOff>
    </xdr:from>
    <xdr:ext cx="76200" cy="200025"/>
    <xdr:sp macro="" textlink="">
      <xdr:nvSpPr>
        <xdr:cNvPr id="706" name="Text Box 153">
          <a:extLst>
            <a:ext uri="{FF2B5EF4-FFF2-40B4-BE49-F238E27FC236}">
              <a16:creationId xmlns:a16="http://schemas.microsoft.com/office/drawing/2014/main" id="{7C7A28C5-6D1D-4797-97ED-2A5A0D824A05}"/>
            </a:ext>
          </a:extLst>
        </xdr:cNvPr>
        <xdr:cNvSpPr txBox="1">
          <a:spLocks noChangeArrowheads="1"/>
        </xdr:cNvSpPr>
      </xdr:nvSpPr>
      <xdr:spPr bwMode="auto">
        <a:xfrm>
          <a:off x="8077200" y="27241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14</xdr:col>
      <xdr:colOff>0</xdr:colOff>
      <xdr:row>20</xdr:row>
      <xdr:rowOff>0</xdr:rowOff>
    </xdr:from>
    <xdr:ext cx="76200" cy="198438"/>
    <xdr:sp macro="" textlink="">
      <xdr:nvSpPr>
        <xdr:cNvPr id="707" name="Text Box 153">
          <a:extLst>
            <a:ext uri="{FF2B5EF4-FFF2-40B4-BE49-F238E27FC236}">
              <a16:creationId xmlns:a16="http://schemas.microsoft.com/office/drawing/2014/main" id="{94ED295C-8CBC-40D8-834E-E49E948AD735}"/>
            </a:ext>
          </a:extLst>
        </xdr:cNvPr>
        <xdr:cNvSpPr txBox="1">
          <a:spLocks noChangeArrowheads="1"/>
        </xdr:cNvSpPr>
      </xdr:nvSpPr>
      <xdr:spPr bwMode="auto">
        <a:xfrm>
          <a:off x="8077200" y="2724150"/>
          <a:ext cx="76200" cy="19843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14</xdr:col>
      <xdr:colOff>0</xdr:colOff>
      <xdr:row>20</xdr:row>
      <xdr:rowOff>0</xdr:rowOff>
    </xdr:from>
    <xdr:ext cx="76200" cy="200025"/>
    <xdr:sp macro="" textlink="">
      <xdr:nvSpPr>
        <xdr:cNvPr id="708" name="Text Box 153">
          <a:extLst>
            <a:ext uri="{FF2B5EF4-FFF2-40B4-BE49-F238E27FC236}">
              <a16:creationId xmlns:a16="http://schemas.microsoft.com/office/drawing/2014/main" id="{E9CB2DF7-D4EB-4BE7-9E9E-7B4F2887B89A}"/>
            </a:ext>
          </a:extLst>
        </xdr:cNvPr>
        <xdr:cNvSpPr txBox="1">
          <a:spLocks noChangeArrowheads="1"/>
        </xdr:cNvSpPr>
      </xdr:nvSpPr>
      <xdr:spPr bwMode="auto">
        <a:xfrm>
          <a:off x="8077200" y="27241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15</xdr:col>
      <xdr:colOff>0</xdr:colOff>
      <xdr:row>20</xdr:row>
      <xdr:rowOff>0</xdr:rowOff>
    </xdr:from>
    <xdr:ext cx="76200" cy="200025"/>
    <xdr:sp macro="" textlink="">
      <xdr:nvSpPr>
        <xdr:cNvPr id="709" name="Text Box 153">
          <a:extLst>
            <a:ext uri="{FF2B5EF4-FFF2-40B4-BE49-F238E27FC236}">
              <a16:creationId xmlns:a16="http://schemas.microsoft.com/office/drawing/2014/main" id="{FE82D0CE-A496-46D6-9748-982BB0D6C687}"/>
            </a:ext>
          </a:extLst>
        </xdr:cNvPr>
        <xdr:cNvSpPr txBox="1">
          <a:spLocks noChangeArrowheads="1"/>
        </xdr:cNvSpPr>
      </xdr:nvSpPr>
      <xdr:spPr bwMode="auto">
        <a:xfrm>
          <a:off x="8077200" y="27241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15</xdr:col>
      <xdr:colOff>0</xdr:colOff>
      <xdr:row>20</xdr:row>
      <xdr:rowOff>0</xdr:rowOff>
    </xdr:from>
    <xdr:ext cx="76200" cy="200025"/>
    <xdr:sp macro="" textlink="">
      <xdr:nvSpPr>
        <xdr:cNvPr id="710" name="Text Box 153">
          <a:extLst>
            <a:ext uri="{FF2B5EF4-FFF2-40B4-BE49-F238E27FC236}">
              <a16:creationId xmlns:a16="http://schemas.microsoft.com/office/drawing/2014/main" id="{0669646B-907D-4F9D-9939-89A40D87295A}"/>
            </a:ext>
          </a:extLst>
        </xdr:cNvPr>
        <xdr:cNvSpPr txBox="1">
          <a:spLocks noChangeArrowheads="1"/>
        </xdr:cNvSpPr>
      </xdr:nvSpPr>
      <xdr:spPr bwMode="auto">
        <a:xfrm>
          <a:off x="8077200" y="27241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15</xdr:col>
      <xdr:colOff>0</xdr:colOff>
      <xdr:row>20</xdr:row>
      <xdr:rowOff>0</xdr:rowOff>
    </xdr:from>
    <xdr:ext cx="76200" cy="198438"/>
    <xdr:sp macro="" textlink="">
      <xdr:nvSpPr>
        <xdr:cNvPr id="711" name="Text Box 153">
          <a:extLst>
            <a:ext uri="{FF2B5EF4-FFF2-40B4-BE49-F238E27FC236}">
              <a16:creationId xmlns:a16="http://schemas.microsoft.com/office/drawing/2014/main" id="{93B42576-6E80-4EE1-82D4-6AE55F05D7DE}"/>
            </a:ext>
          </a:extLst>
        </xdr:cNvPr>
        <xdr:cNvSpPr txBox="1">
          <a:spLocks noChangeArrowheads="1"/>
        </xdr:cNvSpPr>
      </xdr:nvSpPr>
      <xdr:spPr bwMode="auto">
        <a:xfrm>
          <a:off x="8077200" y="2724150"/>
          <a:ext cx="76200" cy="19843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15</xdr:col>
      <xdr:colOff>0</xdr:colOff>
      <xdr:row>20</xdr:row>
      <xdr:rowOff>0</xdr:rowOff>
    </xdr:from>
    <xdr:ext cx="76200" cy="200025"/>
    <xdr:sp macro="" textlink="">
      <xdr:nvSpPr>
        <xdr:cNvPr id="712" name="Text Box 153">
          <a:extLst>
            <a:ext uri="{FF2B5EF4-FFF2-40B4-BE49-F238E27FC236}">
              <a16:creationId xmlns:a16="http://schemas.microsoft.com/office/drawing/2014/main" id="{9BCDCB22-7987-4264-ADC5-A52ACC267AE3}"/>
            </a:ext>
          </a:extLst>
        </xdr:cNvPr>
        <xdr:cNvSpPr txBox="1">
          <a:spLocks noChangeArrowheads="1"/>
        </xdr:cNvSpPr>
      </xdr:nvSpPr>
      <xdr:spPr bwMode="auto">
        <a:xfrm>
          <a:off x="8077200" y="27241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15</xdr:col>
      <xdr:colOff>0</xdr:colOff>
      <xdr:row>21</xdr:row>
      <xdr:rowOff>0</xdr:rowOff>
    </xdr:from>
    <xdr:ext cx="76200" cy="200025"/>
    <xdr:sp macro="" textlink="">
      <xdr:nvSpPr>
        <xdr:cNvPr id="713" name="Text Box 153">
          <a:extLst>
            <a:ext uri="{FF2B5EF4-FFF2-40B4-BE49-F238E27FC236}">
              <a16:creationId xmlns:a16="http://schemas.microsoft.com/office/drawing/2014/main" id="{82D7D0B5-885A-44EB-8EDC-F0BF342842DE}"/>
            </a:ext>
          </a:extLst>
        </xdr:cNvPr>
        <xdr:cNvSpPr txBox="1">
          <a:spLocks noChangeArrowheads="1"/>
        </xdr:cNvSpPr>
      </xdr:nvSpPr>
      <xdr:spPr bwMode="auto">
        <a:xfrm>
          <a:off x="8077200" y="28765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15</xdr:col>
      <xdr:colOff>0</xdr:colOff>
      <xdr:row>21</xdr:row>
      <xdr:rowOff>0</xdr:rowOff>
    </xdr:from>
    <xdr:ext cx="76200" cy="200025"/>
    <xdr:sp macro="" textlink="">
      <xdr:nvSpPr>
        <xdr:cNvPr id="714" name="Text Box 153">
          <a:extLst>
            <a:ext uri="{FF2B5EF4-FFF2-40B4-BE49-F238E27FC236}">
              <a16:creationId xmlns:a16="http://schemas.microsoft.com/office/drawing/2014/main" id="{4BAC988E-37E6-417E-919C-E6972D877053}"/>
            </a:ext>
          </a:extLst>
        </xdr:cNvPr>
        <xdr:cNvSpPr txBox="1">
          <a:spLocks noChangeArrowheads="1"/>
        </xdr:cNvSpPr>
      </xdr:nvSpPr>
      <xdr:spPr bwMode="auto">
        <a:xfrm>
          <a:off x="8077200" y="28765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15</xdr:col>
      <xdr:colOff>0</xdr:colOff>
      <xdr:row>21</xdr:row>
      <xdr:rowOff>0</xdr:rowOff>
    </xdr:from>
    <xdr:ext cx="76200" cy="200025"/>
    <xdr:sp macro="" textlink="">
      <xdr:nvSpPr>
        <xdr:cNvPr id="715" name="Text Box 153">
          <a:extLst>
            <a:ext uri="{FF2B5EF4-FFF2-40B4-BE49-F238E27FC236}">
              <a16:creationId xmlns:a16="http://schemas.microsoft.com/office/drawing/2014/main" id="{94E6EABD-9FA4-4DCF-8171-A9CE16F3F1CA}"/>
            </a:ext>
          </a:extLst>
        </xdr:cNvPr>
        <xdr:cNvSpPr txBox="1">
          <a:spLocks noChangeArrowheads="1"/>
        </xdr:cNvSpPr>
      </xdr:nvSpPr>
      <xdr:spPr bwMode="auto">
        <a:xfrm>
          <a:off x="8077200" y="28765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15</xdr:col>
      <xdr:colOff>0</xdr:colOff>
      <xdr:row>21</xdr:row>
      <xdr:rowOff>0</xdr:rowOff>
    </xdr:from>
    <xdr:ext cx="76200" cy="198438"/>
    <xdr:sp macro="" textlink="">
      <xdr:nvSpPr>
        <xdr:cNvPr id="716" name="Text Box 153">
          <a:extLst>
            <a:ext uri="{FF2B5EF4-FFF2-40B4-BE49-F238E27FC236}">
              <a16:creationId xmlns:a16="http://schemas.microsoft.com/office/drawing/2014/main" id="{4FF7588D-C079-48E0-97CE-4EC44E1C472C}"/>
            </a:ext>
          </a:extLst>
        </xdr:cNvPr>
        <xdr:cNvSpPr txBox="1">
          <a:spLocks noChangeArrowheads="1"/>
        </xdr:cNvSpPr>
      </xdr:nvSpPr>
      <xdr:spPr bwMode="auto">
        <a:xfrm>
          <a:off x="8077200" y="2876550"/>
          <a:ext cx="76200" cy="19843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15</xdr:col>
      <xdr:colOff>0</xdr:colOff>
      <xdr:row>21</xdr:row>
      <xdr:rowOff>0</xdr:rowOff>
    </xdr:from>
    <xdr:ext cx="76200" cy="200025"/>
    <xdr:sp macro="" textlink="">
      <xdr:nvSpPr>
        <xdr:cNvPr id="717" name="Text Box 153">
          <a:extLst>
            <a:ext uri="{FF2B5EF4-FFF2-40B4-BE49-F238E27FC236}">
              <a16:creationId xmlns:a16="http://schemas.microsoft.com/office/drawing/2014/main" id="{B3625842-D60C-4382-8E21-5E1C8511FBA2}"/>
            </a:ext>
          </a:extLst>
        </xdr:cNvPr>
        <xdr:cNvSpPr txBox="1">
          <a:spLocks noChangeArrowheads="1"/>
        </xdr:cNvSpPr>
      </xdr:nvSpPr>
      <xdr:spPr bwMode="auto">
        <a:xfrm>
          <a:off x="8077200" y="28765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15</xdr:col>
      <xdr:colOff>0</xdr:colOff>
      <xdr:row>21</xdr:row>
      <xdr:rowOff>0</xdr:rowOff>
    </xdr:from>
    <xdr:ext cx="76200" cy="200025"/>
    <xdr:sp macro="" textlink="">
      <xdr:nvSpPr>
        <xdr:cNvPr id="718" name="Text Box 153">
          <a:extLst>
            <a:ext uri="{FF2B5EF4-FFF2-40B4-BE49-F238E27FC236}">
              <a16:creationId xmlns:a16="http://schemas.microsoft.com/office/drawing/2014/main" id="{3944FA72-FE19-4349-B587-7AEBF0502C40}"/>
            </a:ext>
          </a:extLst>
        </xdr:cNvPr>
        <xdr:cNvSpPr txBox="1">
          <a:spLocks noChangeArrowheads="1"/>
        </xdr:cNvSpPr>
      </xdr:nvSpPr>
      <xdr:spPr bwMode="auto">
        <a:xfrm>
          <a:off x="8077200" y="28765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15</xdr:col>
      <xdr:colOff>0</xdr:colOff>
      <xdr:row>21</xdr:row>
      <xdr:rowOff>0</xdr:rowOff>
    </xdr:from>
    <xdr:ext cx="76200" cy="200025"/>
    <xdr:sp macro="" textlink="">
      <xdr:nvSpPr>
        <xdr:cNvPr id="719" name="Text Box 153">
          <a:extLst>
            <a:ext uri="{FF2B5EF4-FFF2-40B4-BE49-F238E27FC236}">
              <a16:creationId xmlns:a16="http://schemas.microsoft.com/office/drawing/2014/main" id="{A1841E09-1E12-4ECD-8CDC-88F5D39F6177}"/>
            </a:ext>
          </a:extLst>
        </xdr:cNvPr>
        <xdr:cNvSpPr txBox="1">
          <a:spLocks noChangeArrowheads="1"/>
        </xdr:cNvSpPr>
      </xdr:nvSpPr>
      <xdr:spPr bwMode="auto">
        <a:xfrm>
          <a:off x="8077200" y="28765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15</xdr:col>
      <xdr:colOff>0</xdr:colOff>
      <xdr:row>21</xdr:row>
      <xdr:rowOff>0</xdr:rowOff>
    </xdr:from>
    <xdr:ext cx="76200" cy="198438"/>
    <xdr:sp macro="" textlink="">
      <xdr:nvSpPr>
        <xdr:cNvPr id="720" name="Text Box 153">
          <a:extLst>
            <a:ext uri="{FF2B5EF4-FFF2-40B4-BE49-F238E27FC236}">
              <a16:creationId xmlns:a16="http://schemas.microsoft.com/office/drawing/2014/main" id="{55338FCC-6C8D-4B25-813B-B5F6BE8D539F}"/>
            </a:ext>
          </a:extLst>
        </xdr:cNvPr>
        <xdr:cNvSpPr txBox="1">
          <a:spLocks noChangeArrowheads="1"/>
        </xdr:cNvSpPr>
      </xdr:nvSpPr>
      <xdr:spPr bwMode="auto">
        <a:xfrm>
          <a:off x="8077200" y="2876550"/>
          <a:ext cx="76200" cy="19843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15</xdr:col>
      <xdr:colOff>0</xdr:colOff>
      <xdr:row>21</xdr:row>
      <xdr:rowOff>0</xdr:rowOff>
    </xdr:from>
    <xdr:ext cx="76200" cy="200025"/>
    <xdr:sp macro="" textlink="">
      <xdr:nvSpPr>
        <xdr:cNvPr id="721" name="Text Box 153">
          <a:extLst>
            <a:ext uri="{FF2B5EF4-FFF2-40B4-BE49-F238E27FC236}">
              <a16:creationId xmlns:a16="http://schemas.microsoft.com/office/drawing/2014/main" id="{155BBABE-30C6-4D48-94EF-E759FA3BD8E0}"/>
            </a:ext>
          </a:extLst>
        </xdr:cNvPr>
        <xdr:cNvSpPr txBox="1">
          <a:spLocks noChangeArrowheads="1"/>
        </xdr:cNvSpPr>
      </xdr:nvSpPr>
      <xdr:spPr bwMode="auto">
        <a:xfrm>
          <a:off x="8077200" y="28765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15</xdr:col>
      <xdr:colOff>0</xdr:colOff>
      <xdr:row>20</xdr:row>
      <xdr:rowOff>0</xdr:rowOff>
    </xdr:from>
    <xdr:ext cx="76200" cy="200025"/>
    <xdr:sp macro="" textlink="">
      <xdr:nvSpPr>
        <xdr:cNvPr id="722" name="Text Box 153">
          <a:extLst>
            <a:ext uri="{FF2B5EF4-FFF2-40B4-BE49-F238E27FC236}">
              <a16:creationId xmlns:a16="http://schemas.microsoft.com/office/drawing/2014/main" id="{E5D73527-60E4-4347-9FFA-034FD04635C9}"/>
            </a:ext>
          </a:extLst>
        </xdr:cNvPr>
        <xdr:cNvSpPr txBox="1">
          <a:spLocks noChangeArrowheads="1"/>
        </xdr:cNvSpPr>
      </xdr:nvSpPr>
      <xdr:spPr bwMode="auto">
        <a:xfrm>
          <a:off x="8077200" y="27241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15</xdr:col>
      <xdr:colOff>0</xdr:colOff>
      <xdr:row>20</xdr:row>
      <xdr:rowOff>0</xdr:rowOff>
    </xdr:from>
    <xdr:ext cx="76200" cy="200025"/>
    <xdr:sp macro="" textlink="">
      <xdr:nvSpPr>
        <xdr:cNvPr id="723" name="Text Box 153">
          <a:extLst>
            <a:ext uri="{FF2B5EF4-FFF2-40B4-BE49-F238E27FC236}">
              <a16:creationId xmlns:a16="http://schemas.microsoft.com/office/drawing/2014/main" id="{3A9B63AF-CFA9-4CA0-AEF0-AFE6958AB56C}"/>
            </a:ext>
          </a:extLst>
        </xdr:cNvPr>
        <xdr:cNvSpPr txBox="1">
          <a:spLocks noChangeArrowheads="1"/>
        </xdr:cNvSpPr>
      </xdr:nvSpPr>
      <xdr:spPr bwMode="auto">
        <a:xfrm>
          <a:off x="8077200" y="27241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15</xdr:col>
      <xdr:colOff>0</xdr:colOff>
      <xdr:row>20</xdr:row>
      <xdr:rowOff>0</xdr:rowOff>
    </xdr:from>
    <xdr:ext cx="76200" cy="200025"/>
    <xdr:sp macro="" textlink="">
      <xdr:nvSpPr>
        <xdr:cNvPr id="724" name="Text Box 153">
          <a:extLst>
            <a:ext uri="{FF2B5EF4-FFF2-40B4-BE49-F238E27FC236}">
              <a16:creationId xmlns:a16="http://schemas.microsoft.com/office/drawing/2014/main" id="{E0B298AA-07AB-41A2-92C9-33FA988D9C54}"/>
            </a:ext>
          </a:extLst>
        </xdr:cNvPr>
        <xdr:cNvSpPr txBox="1">
          <a:spLocks noChangeArrowheads="1"/>
        </xdr:cNvSpPr>
      </xdr:nvSpPr>
      <xdr:spPr bwMode="auto">
        <a:xfrm>
          <a:off x="8077200" y="27241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15</xdr:col>
      <xdr:colOff>0</xdr:colOff>
      <xdr:row>20</xdr:row>
      <xdr:rowOff>0</xdr:rowOff>
    </xdr:from>
    <xdr:ext cx="76200" cy="198438"/>
    <xdr:sp macro="" textlink="">
      <xdr:nvSpPr>
        <xdr:cNvPr id="725" name="Text Box 153">
          <a:extLst>
            <a:ext uri="{FF2B5EF4-FFF2-40B4-BE49-F238E27FC236}">
              <a16:creationId xmlns:a16="http://schemas.microsoft.com/office/drawing/2014/main" id="{4DFDA863-38F1-4497-9381-7E1E52EF8D79}"/>
            </a:ext>
          </a:extLst>
        </xdr:cNvPr>
        <xdr:cNvSpPr txBox="1">
          <a:spLocks noChangeArrowheads="1"/>
        </xdr:cNvSpPr>
      </xdr:nvSpPr>
      <xdr:spPr bwMode="auto">
        <a:xfrm>
          <a:off x="8077200" y="2724150"/>
          <a:ext cx="76200" cy="19843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15</xdr:col>
      <xdr:colOff>0</xdr:colOff>
      <xdr:row>20</xdr:row>
      <xdr:rowOff>0</xdr:rowOff>
    </xdr:from>
    <xdr:ext cx="76200" cy="200025"/>
    <xdr:sp macro="" textlink="">
      <xdr:nvSpPr>
        <xdr:cNvPr id="726" name="Text Box 153">
          <a:extLst>
            <a:ext uri="{FF2B5EF4-FFF2-40B4-BE49-F238E27FC236}">
              <a16:creationId xmlns:a16="http://schemas.microsoft.com/office/drawing/2014/main" id="{46DB9B4B-9FFE-4F4C-AB87-D04FE0E92CEB}"/>
            </a:ext>
          </a:extLst>
        </xdr:cNvPr>
        <xdr:cNvSpPr txBox="1">
          <a:spLocks noChangeArrowheads="1"/>
        </xdr:cNvSpPr>
      </xdr:nvSpPr>
      <xdr:spPr bwMode="auto">
        <a:xfrm>
          <a:off x="8077200" y="27241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15</xdr:col>
      <xdr:colOff>0</xdr:colOff>
      <xdr:row>20</xdr:row>
      <xdr:rowOff>0</xdr:rowOff>
    </xdr:from>
    <xdr:ext cx="76200" cy="200025"/>
    <xdr:sp macro="" textlink="">
      <xdr:nvSpPr>
        <xdr:cNvPr id="727" name="Text Box 153">
          <a:extLst>
            <a:ext uri="{FF2B5EF4-FFF2-40B4-BE49-F238E27FC236}">
              <a16:creationId xmlns:a16="http://schemas.microsoft.com/office/drawing/2014/main" id="{B39FCD19-A763-44E1-A76E-C8E7BF67936F}"/>
            </a:ext>
          </a:extLst>
        </xdr:cNvPr>
        <xdr:cNvSpPr txBox="1">
          <a:spLocks noChangeArrowheads="1"/>
        </xdr:cNvSpPr>
      </xdr:nvSpPr>
      <xdr:spPr bwMode="auto">
        <a:xfrm>
          <a:off x="8077200" y="27241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15</xdr:col>
      <xdr:colOff>0</xdr:colOff>
      <xdr:row>20</xdr:row>
      <xdr:rowOff>0</xdr:rowOff>
    </xdr:from>
    <xdr:ext cx="76200" cy="200025"/>
    <xdr:sp macro="" textlink="">
      <xdr:nvSpPr>
        <xdr:cNvPr id="728" name="Text Box 153">
          <a:extLst>
            <a:ext uri="{FF2B5EF4-FFF2-40B4-BE49-F238E27FC236}">
              <a16:creationId xmlns:a16="http://schemas.microsoft.com/office/drawing/2014/main" id="{16EF2541-46D2-4D7F-B9BA-523A1EBE2081}"/>
            </a:ext>
          </a:extLst>
        </xdr:cNvPr>
        <xdr:cNvSpPr txBox="1">
          <a:spLocks noChangeArrowheads="1"/>
        </xdr:cNvSpPr>
      </xdr:nvSpPr>
      <xdr:spPr bwMode="auto">
        <a:xfrm>
          <a:off x="8077200" y="27241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15</xdr:col>
      <xdr:colOff>0</xdr:colOff>
      <xdr:row>20</xdr:row>
      <xdr:rowOff>0</xdr:rowOff>
    </xdr:from>
    <xdr:ext cx="76200" cy="198438"/>
    <xdr:sp macro="" textlink="">
      <xdr:nvSpPr>
        <xdr:cNvPr id="729" name="Text Box 153">
          <a:extLst>
            <a:ext uri="{FF2B5EF4-FFF2-40B4-BE49-F238E27FC236}">
              <a16:creationId xmlns:a16="http://schemas.microsoft.com/office/drawing/2014/main" id="{0E10C3C9-E25F-47B7-AC77-16F8BB544E50}"/>
            </a:ext>
          </a:extLst>
        </xdr:cNvPr>
        <xdr:cNvSpPr txBox="1">
          <a:spLocks noChangeArrowheads="1"/>
        </xdr:cNvSpPr>
      </xdr:nvSpPr>
      <xdr:spPr bwMode="auto">
        <a:xfrm>
          <a:off x="8077200" y="2724150"/>
          <a:ext cx="76200" cy="19843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15</xdr:col>
      <xdr:colOff>0</xdr:colOff>
      <xdr:row>20</xdr:row>
      <xdr:rowOff>0</xdr:rowOff>
    </xdr:from>
    <xdr:ext cx="76200" cy="200025"/>
    <xdr:sp macro="" textlink="">
      <xdr:nvSpPr>
        <xdr:cNvPr id="730" name="Text Box 153">
          <a:extLst>
            <a:ext uri="{FF2B5EF4-FFF2-40B4-BE49-F238E27FC236}">
              <a16:creationId xmlns:a16="http://schemas.microsoft.com/office/drawing/2014/main" id="{08770659-1BA7-4291-B136-BC7171F0DB38}"/>
            </a:ext>
          </a:extLst>
        </xdr:cNvPr>
        <xdr:cNvSpPr txBox="1">
          <a:spLocks noChangeArrowheads="1"/>
        </xdr:cNvSpPr>
      </xdr:nvSpPr>
      <xdr:spPr bwMode="auto">
        <a:xfrm>
          <a:off x="8077200" y="27241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21</xdr:row>
      <xdr:rowOff>0</xdr:rowOff>
    </xdr:from>
    <xdr:ext cx="76200" cy="200025"/>
    <xdr:sp macro="" textlink="">
      <xdr:nvSpPr>
        <xdr:cNvPr id="731" name="Text Box 153">
          <a:extLst>
            <a:ext uri="{FF2B5EF4-FFF2-40B4-BE49-F238E27FC236}">
              <a16:creationId xmlns:a16="http://schemas.microsoft.com/office/drawing/2014/main" id="{638FD81D-A2ED-4D0D-982A-CA7772C4EBFC}"/>
            </a:ext>
            <a:ext uri="{147F2762-F138-4A5C-976F-8EAC2B608ADB}">
              <a16:predDERef xmlns:a16="http://schemas.microsoft.com/office/drawing/2014/main" pred="{08770659-1BA7-4291-B136-BC7171F0DB38}"/>
            </a:ext>
          </a:extLst>
        </xdr:cNvPr>
        <xdr:cNvSpPr txBox="1">
          <a:spLocks noChangeArrowheads="1"/>
        </xdr:cNvSpPr>
      </xdr:nvSpPr>
      <xdr:spPr bwMode="auto">
        <a:xfrm>
          <a:off x="5372100" y="30289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22</xdr:row>
      <xdr:rowOff>0</xdr:rowOff>
    </xdr:from>
    <xdr:ext cx="76200" cy="200025"/>
    <xdr:sp macro="" textlink="">
      <xdr:nvSpPr>
        <xdr:cNvPr id="732" name="Text Box 153">
          <a:extLst>
            <a:ext uri="{FF2B5EF4-FFF2-40B4-BE49-F238E27FC236}">
              <a16:creationId xmlns:a16="http://schemas.microsoft.com/office/drawing/2014/main" id="{E776C13A-C112-4288-8922-1622487B0583}"/>
            </a:ext>
            <a:ext uri="{147F2762-F138-4A5C-976F-8EAC2B608ADB}">
              <a16:predDERef xmlns:a16="http://schemas.microsoft.com/office/drawing/2014/main" pred="{638FD81D-A2ED-4D0D-982A-CA7772C4EBFC}"/>
            </a:ext>
          </a:extLst>
        </xdr:cNvPr>
        <xdr:cNvSpPr txBox="1">
          <a:spLocks noChangeArrowheads="1"/>
        </xdr:cNvSpPr>
      </xdr:nvSpPr>
      <xdr:spPr bwMode="auto">
        <a:xfrm>
          <a:off x="5372100" y="31813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7</xdr:col>
      <xdr:colOff>0</xdr:colOff>
      <xdr:row>20</xdr:row>
      <xdr:rowOff>0</xdr:rowOff>
    </xdr:from>
    <xdr:ext cx="76200" cy="200025"/>
    <xdr:sp macro="" textlink="">
      <xdr:nvSpPr>
        <xdr:cNvPr id="733" name="Text Box 153">
          <a:extLst>
            <a:ext uri="{FF2B5EF4-FFF2-40B4-BE49-F238E27FC236}">
              <a16:creationId xmlns:a16="http://schemas.microsoft.com/office/drawing/2014/main" id="{15F6C7EE-9C84-4D20-AF2C-65B7C81589A9}"/>
            </a:ext>
            <a:ext uri="{147F2762-F138-4A5C-976F-8EAC2B608ADB}">
              <a16:predDERef xmlns:a16="http://schemas.microsoft.com/office/drawing/2014/main" pred="{E776C13A-C112-4288-8922-1622487B0583}"/>
            </a:ext>
          </a:extLst>
        </xdr:cNvPr>
        <xdr:cNvSpPr txBox="1">
          <a:spLocks noChangeArrowheads="1"/>
        </xdr:cNvSpPr>
      </xdr:nvSpPr>
      <xdr:spPr bwMode="auto">
        <a:xfrm>
          <a:off x="5372100" y="30289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7</xdr:col>
      <xdr:colOff>0</xdr:colOff>
      <xdr:row>21</xdr:row>
      <xdr:rowOff>0</xdr:rowOff>
    </xdr:from>
    <xdr:ext cx="76200" cy="200025"/>
    <xdr:sp macro="" textlink="">
      <xdr:nvSpPr>
        <xdr:cNvPr id="734" name="Text Box 153">
          <a:extLst>
            <a:ext uri="{FF2B5EF4-FFF2-40B4-BE49-F238E27FC236}">
              <a16:creationId xmlns:a16="http://schemas.microsoft.com/office/drawing/2014/main" id="{14B07E35-2B05-4D22-8B2A-5611676C592C}"/>
            </a:ext>
            <a:ext uri="{147F2762-F138-4A5C-976F-8EAC2B608ADB}">
              <a16:predDERef xmlns:a16="http://schemas.microsoft.com/office/drawing/2014/main" pred="{15F6C7EE-9C84-4D20-AF2C-65B7C81589A9}"/>
            </a:ext>
          </a:extLst>
        </xdr:cNvPr>
        <xdr:cNvSpPr txBox="1">
          <a:spLocks noChangeArrowheads="1"/>
        </xdr:cNvSpPr>
      </xdr:nvSpPr>
      <xdr:spPr bwMode="auto">
        <a:xfrm>
          <a:off x="5372100" y="31813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7</xdr:col>
      <xdr:colOff>0</xdr:colOff>
      <xdr:row>21</xdr:row>
      <xdr:rowOff>0</xdr:rowOff>
    </xdr:from>
    <xdr:ext cx="76200" cy="200025"/>
    <xdr:sp macro="" textlink="">
      <xdr:nvSpPr>
        <xdr:cNvPr id="735" name="Text Box 153">
          <a:extLst>
            <a:ext uri="{FF2B5EF4-FFF2-40B4-BE49-F238E27FC236}">
              <a16:creationId xmlns:a16="http://schemas.microsoft.com/office/drawing/2014/main" id="{9D0401E8-0E25-4DE4-BA6F-278E0DB5C174}"/>
            </a:ext>
            <a:ext uri="{147F2762-F138-4A5C-976F-8EAC2B608ADB}">
              <a16:predDERef xmlns:a16="http://schemas.microsoft.com/office/drawing/2014/main" pred="{14B07E35-2B05-4D22-8B2A-5611676C592C}"/>
            </a:ext>
          </a:extLst>
        </xdr:cNvPr>
        <xdr:cNvSpPr txBox="1">
          <a:spLocks noChangeArrowheads="1"/>
        </xdr:cNvSpPr>
      </xdr:nvSpPr>
      <xdr:spPr bwMode="auto">
        <a:xfrm>
          <a:off x="5372100" y="31813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7</xdr:col>
      <xdr:colOff>0</xdr:colOff>
      <xdr:row>22</xdr:row>
      <xdr:rowOff>0</xdr:rowOff>
    </xdr:from>
    <xdr:ext cx="76200" cy="200025"/>
    <xdr:sp macro="" textlink="">
      <xdr:nvSpPr>
        <xdr:cNvPr id="736" name="Text Box 153">
          <a:extLst>
            <a:ext uri="{FF2B5EF4-FFF2-40B4-BE49-F238E27FC236}">
              <a16:creationId xmlns:a16="http://schemas.microsoft.com/office/drawing/2014/main" id="{071DE76A-4147-48B6-8F63-0652D3850E31}"/>
            </a:ext>
            <a:ext uri="{147F2762-F138-4A5C-976F-8EAC2B608ADB}">
              <a16:predDERef xmlns:a16="http://schemas.microsoft.com/office/drawing/2014/main" pred="{9D0401E8-0E25-4DE4-BA6F-278E0DB5C174}"/>
            </a:ext>
          </a:extLst>
        </xdr:cNvPr>
        <xdr:cNvSpPr txBox="1">
          <a:spLocks noChangeArrowheads="1"/>
        </xdr:cNvSpPr>
      </xdr:nvSpPr>
      <xdr:spPr bwMode="auto">
        <a:xfrm>
          <a:off x="5372100" y="33337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8</xdr:col>
      <xdr:colOff>0</xdr:colOff>
      <xdr:row>20</xdr:row>
      <xdr:rowOff>0</xdr:rowOff>
    </xdr:from>
    <xdr:ext cx="76200" cy="200025"/>
    <xdr:sp macro="" textlink="">
      <xdr:nvSpPr>
        <xdr:cNvPr id="737" name="Text Box 153">
          <a:extLst>
            <a:ext uri="{FF2B5EF4-FFF2-40B4-BE49-F238E27FC236}">
              <a16:creationId xmlns:a16="http://schemas.microsoft.com/office/drawing/2014/main" id="{29728A63-6F4B-4226-B477-B62675EF4534}"/>
            </a:ext>
            <a:ext uri="{147F2762-F138-4A5C-976F-8EAC2B608ADB}">
              <a16:predDERef xmlns:a16="http://schemas.microsoft.com/office/drawing/2014/main" pred="{071DE76A-4147-48B6-8F63-0652D3850E31}"/>
            </a:ext>
          </a:extLst>
        </xdr:cNvPr>
        <xdr:cNvSpPr txBox="1">
          <a:spLocks noChangeArrowheads="1"/>
        </xdr:cNvSpPr>
      </xdr:nvSpPr>
      <xdr:spPr bwMode="auto">
        <a:xfrm>
          <a:off x="5372100" y="30289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8</xdr:col>
      <xdr:colOff>0</xdr:colOff>
      <xdr:row>21</xdr:row>
      <xdr:rowOff>0</xdr:rowOff>
    </xdr:from>
    <xdr:ext cx="76200" cy="200025"/>
    <xdr:sp macro="" textlink="">
      <xdr:nvSpPr>
        <xdr:cNvPr id="738" name="Text Box 153">
          <a:extLst>
            <a:ext uri="{FF2B5EF4-FFF2-40B4-BE49-F238E27FC236}">
              <a16:creationId xmlns:a16="http://schemas.microsoft.com/office/drawing/2014/main" id="{2A6C3597-9387-4CA2-B893-470D044BB898}"/>
            </a:ext>
            <a:ext uri="{147F2762-F138-4A5C-976F-8EAC2B608ADB}">
              <a16:predDERef xmlns:a16="http://schemas.microsoft.com/office/drawing/2014/main" pred="{29728A63-6F4B-4226-B477-B62675EF4534}"/>
            </a:ext>
          </a:extLst>
        </xdr:cNvPr>
        <xdr:cNvSpPr txBox="1">
          <a:spLocks noChangeArrowheads="1"/>
        </xdr:cNvSpPr>
      </xdr:nvSpPr>
      <xdr:spPr bwMode="auto">
        <a:xfrm>
          <a:off x="5372100" y="31813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8</xdr:col>
      <xdr:colOff>0</xdr:colOff>
      <xdr:row>21</xdr:row>
      <xdr:rowOff>0</xdr:rowOff>
    </xdr:from>
    <xdr:ext cx="76200" cy="200025"/>
    <xdr:sp macro="" textlink="">
      <xdr:nvSpPr>
        <xdr:cNvPr id="739" name="Text Box 153">
          <a:extLst>
            <a:ext uri="{FF2B5EF4-FFF2-40B4-BE49-F238E27FC236}">
              <a16:creationId xmlns:a16="http://schemas.microsoft.com/office/drawing/2014/main" id="{1BD4B7FA-550A-47E7-B837-7A15CB1291A4}"/>
            </a:ext>
            <a:ext uri="{147F2762-F138-4A5C-976F-8EAC2B608ADB}">
              <a16:predDERef xmlns:a16="http://schemas.microsoft.com/office/drawing/2014/main" pred="{2A6C3597-9387-4CA2-B893-470D044BB898}"/>
            </a:ext>
          </a:extLst>
        </xdr:cNvPr>
        <xdr:cNvSpPr txBox="1">
          <a:spLocks noChangeArrowheads="1"/>
        </xdr:cNvSpPr>
      </xdr:nvSpPr>
      <xdr:spPr bwMode="auto">
        <a:xfrm>
          <a:off x="5372100" y="31813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8</xdr:col>
      <xdr:colOff>0</xdr:colOff>
      <xdr:row>22</xdr:row>
      <xdr:rowOff>0</xdr:rowOff>
    </xdr:from>
    <xdr:ext cx="76200" cy="200025"/>
    <xdr:sp macro="" textlink="">
      <xdr:nvSpPr>
        <xdr:cNvPr id="740" name="Text Box 153">
          <a:extLst>
            <a:ext uri="{FF2B5EF4-FFF2-40B4-BE49-F238E27FC236}">
              <a16:creationId xmlns:a16="http://schemas.microsoft.com/office/drawing/2014/main" id="{418D30C7-E014-4711-9C6F-5020E9EC69DF}"/>
            </a:ext>
            <a:ext uri="{147F2762-F138-4A5C-976F-8EAC2B608ADB}">
              <a16:predDERef xmlns:a16="http://schemas.microsoft.com/office/drawing/2014/main" pred="{1BD4B7FA-550A-47E7-B837-7A15CB1291A4}"/>
            </a:ext>
          </a:extLst>
        </xdr:cNvPr>
        <xdr:cNvSpPr txBox="1">
          <a:spLocks noChangeArrowheads="1"/>
        </xdr:cNvSpPr>
      </xdr:nvSpPr>
      <xdr:spPr bwMode="auto">
        <a:xfrm>
          <a:off x="5372100" y="33337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9</xdr:col>
      <xdr:colOff>0</xdr:colOff>
      <xdr:row>20</xdr:row>
      <xdr:rowOff>0</xdr:rowOff>
    </xdr:from>
    <xdr:ext cx="76200" cy="200025"/>
    <xdr:sp macro="" textlink="">
      <xdr:nvSpPr>
        <xdr:cNvPr id="741" name="Text Box 153">
          <a:extLst>
            <a:ext uri="{FF2B5EF4-FFF2-40B4-BE49-F238E27FC236}">
              <a16:creationId xmlns:a16="http://schemas.microsoft.com/office/drawing/2014/main" id="{5E0E9F71-04C9-41D4-BF35-29ACF33AA02B}"/>
            </a:ext>
            <a:ext uri="{147F2762-F138-4A5C-976F-8EAC2B608ADB}">
              <a16:predDERef xmlns:a16="http://schemas.microsoft.com/office/drawing/2014/main" pred="{418D30C7-E014-4711-9C6F-5020E9EC69DF}"/>
            </a:ext>
          </a:extLst>
        </xdr:cNvPr>
        <xdr:cNvSpPr txBox="1">
          <a:spLocks noChangeArrowheads="1"/>
        </xdr:cNvSpPr>
      </xdr:nvSpPr>
      <xdr:spPr bwMode="auto">
        <a:xfrm>
          <a:off x="5372100" y="30289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9</xdr:col>
      <xdr:colOff>0</xdr:colOff>
      <xdr:row>21</xdr:row>
      <xdr:rowOff>0</xdr:rowOff>
    </xdr:from>
    <xdr:ext cx="76200" cy="200025"/>
    <xdr:sp macro="" textlink="">
      <xdr:nvSpPr>
        <xdr:cNvPr id="742" name="Text Box 153">
          <a:extLst>
            <a:ext uri="{FF2B5EF4-FFF2-40B4-BE49-F238E27FC236}">
              <a16:creationId xmlns:a16="http://schemas.microsoft.com/office/drawing/2014/main" id="{BE063767-C800-4E88-B068-5081FE0432BA}"/>
            </a:ext>
            <a:ext uri="{147F2762-F138-4A5C-976F-8EAC2B608ADB}">
              <a16:predDERef xmlns:a16="http://schemas.microsoft.com/office/drawing/2014/main" pred="{5E0E9F71-04C9-41D4-BF35-29ACF33AA02B}"/>
            </a:ext>
          </a:extLst>
        </xdr:cNvPr>
        <xdr:cNvSpPr txBox="1">
          <a:spLocks noChangeArrowheads="1"/>
        </xdr:cNvSpPr>
      </xdr:nvSpPr>
      <xdr:spPr bwMode="auto">
        <a:xfrm>
          <a:off x="5372100" y="31813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9</xdr:col>
      <xdr:colOff>0</xdr:colOff>
      <xdr:row>21</xdr:row>
      <xdr:rowOff>0</xdr:rowOff>
    </xdr:from>
    <xdr:ext cx="76200" cy="200025"/>
    <xdr:sp macro="" textlink="">
      <xdr:nvSpPr>
        <xdr:cNvPr id="743" name="Text Box 153">
          <a:extLst>
            <a:ext uri="{FF2B5EF4-FFF2-40B4-BE49-F238E27FC236}">
              <a16:creationId xmlns:a16="http://schemas.microsoft.com/office/drawing/2014/main" id="{46A3BAFB-0F91-43D9-AAF6-EE4B3C3E949B}"/>
            </a:ext>
            <a:ext uri="{147F2762-F138-4A5C-976F-8EAC2B608ADB}">
              <a16:predDERef xmlns:a16="http://schemas.microsoft.com/office/drawing/2014/main" pred="{BE063767-C800-4E88-B068-5081FE0432BA}"/>
            </a:ext>
          </a:extLst>
        </xdr:cNvPr>
        <xdr:cNvSpPr txBox="1">
          <a:spLocks noChangeArrowheads="1"/>
        </xdr:cNvSpPr>
      </xdr:nvSpPr>
      <xdr:spPr bwMode="auto">
        <a:xfrm>
          <a:off x="5372100" y="31813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9</xdr:col>
      <xdr:colOff>0</xdr:colOff>
      <xdr:row>22</xdr:row>
      <xdr:rowOff>0</xdr:rowOff>
    </xdr:from>
    <xdr:ext cx="76200" cy="200025"/>
    <xdr:sp macro="" textlink="">
      <xdr:nvSpPr>
        <xdr:cNvPr id="744" name="Text Box 153">
          <a:extLst>
            <a:ext uri="{FF2B5EF4-FFF2-40B4-BE49-F238E27FC236}">
              <a16:creationId xmlns:a16="http://schemas.microsoft.com/office/drawing/2014/main" id="{1E80A090-5557-44D4-BC7C-966BCCB9088B}"/>
            </a:ext>
            <a:ext uri="{147F2762-F138-4A5C-976F-8EAC2B608ADB}">
              <a16:predDERef xmlns:a16="http://schemas.microsoft.com/office/drawing/2014/main" pred="{46A3BAFB-0F91-43D9-AAF6-EE4B3C3E949B}"/>
            </a:ext>
          </a:extLst>
        </xdr:cNvPr>
        <xdr:cNvSpPr txBox="1">
          <a:spLocks noChangeArrowheads="1"/>
        </xdr:cNvSpPr>
      </xdr:nvSpPr>
      <xdr:spPr bwMode="auto">
        <a:xfrm>
          <a:off x="5372100" y="33337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13</xdr:col>
      <xdr:colOff>0</xdr:colOff>
      <xdr:row>20</xdr:row>
      <xdr:rowOff>0</xdr:rowOff>
    </xdr:from>
    <xdr:ext cx="76200" cy="200025"/>
    <xdr:sp macro="" textlink="">
      <xdr:nvSpPr>
        <xdr:cNvPr id="745" name="Text Box 153">
          <a:extLst>
            <a:ext uri="{FF2B5EF4-FFF2-40B4-BE49-F238E27FC236}">
              <a16:creationId xmlns:a16="http://schemas.microsoft.com/office/drawing/2014/main" id="{A57184A1-71CA-4F26-BCF5-13E73BEA1AD7}"/>
            </a:ext>
            <a:ext uri="{147F2762-F138-4A5C-976F-8EAC2B608ADB}">
              <a16:predDERef xmlns:a16="http://schemas.microsoft.com/office/drawing/2014/main" pred="{1E80A090-5557-44D4-BC7C-966BCCB9088B}"/>
            </a:ext>
          </a:extLst>
        </xdr:cNvPr>
        <xdr:cNvSpPr txBox="1">
          <a:spLocks noChangeArrowheads="1"/>
        </xdr:cNvSpPr>
      </xdr:nvSpPr>
      <xdr:spPr bwMode="auto">
        <a:xfrm>
          <a:off x="6477000" y="30289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14</xdr:col>
      <xdr:colOff>0</xdr:colOff>
      <xdr:row>20</xdr:row>
      <xdr:rowOff>0</xdr:rowOff>
    </xdr:from>
    <xdr:ext cx="76200" cy="200025"/>
    <xdr:sp macro="" textlink="">
      <xdr:nvSpPr>
        <xdr:cNvPr id="746" name="Text Box 153">
          <a:extLst>
            <a:ext uri="{FF2B5EF4-FFF2-40B4-BE49-F238E27FC236}">
              <a16:creationId xmlns:a16="http://schemas.microsoft.com/office/drawing/2014/main" id="{144A0707-B4F3-4A8F-9B64-6FA3B8C5A134}"/>
            </a:ext>
            <a:ext uri="{147F2762-F138-4A5C-976F-8EAC2B608ADB}">
              <a16:predDERef xmlns:a16="http://schemas.microsoft.com/office/drawing/2014/main" pred="{A57184A1-71CA-4F26-BCF5-13E73BEA1AD7}"/>
            </a:ext>
          </a:extLst>
        </xdr:cNvPr>
        <xdr:cNvSpPr txBox="1">
          <a:spLocks noChangeArrowheads="1"/>
        </xdr:cNvSpPr>
      </xdr:nvSpPr>
      <xdr:spPr bwMode="auto">
        <a:xfrm>
          <a:off x="7038975" y="30289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11</xdr:col>
      <xdr:colOff>0</xdr:colOff>
      <xdr:row>20</xdr:row>
      <xdr:rowOff>0</xdr:rowOff>
    </xdr:from>
    <xdr:ext cx="76200" cy="200025"/>
    <xdr:sp macro="" textlink="">
      <xdr:nvSpPr>
        <xdr:cNvPr id="747" name="Text Box 153">
          <a:extLst>
            <a:ext uri="{FF2B5EF4-FFF2-40B4-BE49-F238E27FC236}">
              <a16:creationId xmlns:a16="http://schemas.microsoft.com/office/drawing/2014/main" id="{71C6EE7B-5790-4B85-ACEF-FAFA27FFD9B1}"/>
            </a:ext>
            <a:ext uri="{147F2762-F138-4A5C-976F-8EAC2B608ADB}">
              <a16:predDERef xmlns:a16="http://schemas.microsoft.com/office/drawing/2014/main" pred="{144A0707-B4F3-4A8F-9B64-6FA3B8C5A134}"/>
            </a:ext>
          </a:extLst>
        </xdr:cNvPr>
        <xdr:cNvSpPr txBox="1">
          <a:spLocks noChangeArrowheads="1"/>
        </xdr:cNvSpPr>
      </xdr:nvSpPr>
      <xdr:spPr bwMode="auto">
        <a:xfrm>
          <a:off x="5372100" y="30289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12</xdr:col>
      <xdr:colOff>0</xdr:colOff>
      <xdr:row>20</xdr:row>
      <xdr:rowOff>0</xdr:rowOff>
    </xdr:from>
    <xdr:ext cx="76200" cy="200025"/>
    <xdr:sp macro="" textlink="">
      <xdr:nvSpPr>
        <xdr:cNvPr id="748" name="Text Box 153">
          <a:extLst>
            <a:ext uri="{FF2B5EF4-FFF2-40B4-BE49-F238E27FC236}">
              <a16:creationId xmlns:a16="http://schemas.microsoft.com/office/drawing/2014/main" id="{49A011CD-3C1D-4CD4-BE2B-7675738E139A}"/>
            </a:ext>
            <a:ext uri="{147F2762-F138-4A5C-976F-8EAC2B608ADB}">
              <a16:predDERef xmlns:a16="http://schemas.microsoft.com/office/drawing/2014/main" pred="{71C6EE7B-5790-4B85-ACEF-FAFA27FFD9B1}"/>
            </a:ext>
          </a:extLst>
        </xdr:cNvPr>
        <xdr:cNvSpPr txBox="1">
          <a:spLocks noChangeArrowheads="1"/>
        </xdr:cNvSpPr>
      </xdr:nvSpPr>
      <xdr:spPr bwMode="auto">
        <a:xfrm>
          <a:off x="5915025" y="30289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13</xdr:col>
      <xdr:colOff>0</xdr:colOff>
      <xdr:row>20</xdr:row>
      <xdr:rowOff>0</xdr:rowOff>
    </xdr:from>
    <xdr:ext cx="76200" cy="200025"/>
    <xdr:sp macro="" textlink="">
      <xdr:nvSpPr>
        <xdr:cNvPr id="749" name="Text Box 153">
          <a:extLst>
            <a:ext uri="{FF2B5EF4-FFF2-40B4-BE49-F238E27FC236}">
              <a16:creationId xmlns:a16="http://schemas.microsoft.com/office/drawing/2014/main" id="{649C841B-A700-4A8F-A525-83AE91492AC0}"/>
            </a:ext>
            <a:ext uri="{147F2762-F138-4A5C-976F-8EAC2B608ADB}">
              <a16:predDERef xmlns:a16="http://schemas.microsoft.com/office/drawing/2014/main" pred="{49A011CD-3C1D-4CD4-BE2B-7675738E139A}"/>
            </a:ext>
          </a:extLst>
        </xdr:cNvPr>
        <xdr:cNvSpPr txBox="1">
          <a:spLocks noChangeArrowheads="1"/>
        </xdr:cNvSpPr>
      </xdr:nvSpPr>
      <xdr:spPr bwMode="auto">
        <a:xfrm>
          <a:off x="6477000" y="30289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14</xdr:col>
      <xdr:colOff>0</xdr:colOff>
      <xdr:row>20</xdr:row>
      <xdr:rowOff>0</xdr:rowOff>
    </xdr:from>
    <xdr:ext cx="76200" cy="198438"/>
    <xdr:sp macro="" textlink="">
      <xdr:nvSpPr>
        <xdr:cNvPr id="750" name="Text Box 153">
          <a:extLst>
            <a:ext uri="{FF2B5EF4-FFF2-40B4-BE49-F238E27FC236}">
              <a16:creationId xmlns:a16="http://schemas.microsoft.com/office/drawing/2014/main" id="{11F1F2F6-95A2-4625-B14A-F01A32DD6BD7}"/>
            </a:ext>
            <a:ext uri="{147F2762-F138-4A5C-976F-8EAC2B608ADB}">
              <a16:predDERef xmlns:a16="http://schemas.microsoft.com/office/drawing/2014/main" pred="{649C841B-A700-4A8F-A525-83AE91492AC0}"/>
            </a:ext>
          </a:extLst>
        </xdr:cNvPr>
        <xdr:cNvSpPr txBox="1">
          <a:spLocks noChangeArrowheads="1"/>
        </xdr:cNvSpPr>
      </xdr:nvSpPr>
      <xdr:spPr bwMode="auto">
        <a:xfrm>
          <a:off x="7038975" y="3028950"/>
          <a:ext cx="76200" cy="19843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14</xdr:col>
      <xdr:colOff>0</xdr:colOff>
      <xdr:row>20</xdr:row>
      <xdr:rowOff>0</xdr:rowOff>
    </xdr:from>
    <xdr:ext cx="76200" cy="200025"/>
    <xdr:sp macro="" textlink="">
      <xdr:nvSpPr>
        <xdr:cNvPr id="751" name="Text Box 153">
          <a:extLst>
            <a:ext uri="{FF2B5EF4-FFF2-40B4-BE49-F238E27FC236}">
              <a16:creationId xmlns:a16="http://schemas.microsoft.com/office/drawing/2014/main" id="{3E8059AF-0033-41D8-917B-6C7B750F12B8}"/>
            </a:ext>
            <a:ext uri="{147F2762-F138-4A5C-976F-8EAC2B608ADB}">
              <a16:predDERef xmlns:a16="http://schemas.microsoft.com/office/drawing/2014/main" pred="{11F1F2F6-95A2-4625-B14A-F01A32DD6BD7}"/>
            </a:ext>
          </a:extLst>
        </xdr:cNvPr>
        <xdr:cNvSpPr txBox="1">
          <a:spLocks noChangeArrowheads="1"/>
        </xdr:cNvSpPr>
      </xdr:nvSpPr>
      <xdr:spPr bwMode="auto">
        <a:xfrm>
          <a:off x="7038975" y="30289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15</xdr:col>
      <xdr:colOff>0</xdr:colOff>
      <xdr:row>20</xdr:row>
      <xdr:rowOff>0</xdr:rowOff>
    </xdr:from>
    <xdr:ext cx="76200" cy="200025"/>
    <xdr:sp macro="" textlink="">
      <xdr:nvSpPr>
        <xdr:cNvPr id="752" name="Text Box 153">
          <a:extLst>
            <a:ext uri="{FF2B5EF4-FFF2-40B4-BE49-F238E27FC236}">
              <a16:creationId xmlns:a16="http://schemas.microsoft.com/office/drawing/2014/main" id="{A7A30FCF-4697-4B23-A625-2B064A35D383}"/>
            </a:ext>
            <a:ext uri="{147F2762-F138-4A5C-976F-8EAC2B608ADB}">
              <a16:predDERef xmlns:a16="http://schemas.microsoft.com/office/drawing/2014/main" pred="{3E8059AF-0033-41D8-917B-6C7B750F12B8}"/>
            </a:ext>
          </a:extLst>
        </xdr:cNvPr>
        <xdr:cNvSpPr txBox="1">
          <a:spLocks noChangeArrowheads="1"/>
        </xdr:cNvSpPr>
      </xdr:nvSpPr>
      <xdr:spPr bwMode="auto">
        <a:xfrm>
          <a:off x="7600950" y="30289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15</xdr:col>
      <xdr:colOff>0</xdr:colOff>
      <xdr:row>20</xdr:row>
      <xdr:rowOff>0</xdr:rowOff>
    </xdr:from>
    <xdr:ext cx="76200" cy="198438"/>
    <xdr:sp macro="" textlink="">
      <xdr:nvSpPr>
        <xdr:cNvPr id="753" name="Text Box 153">
          <a:extLst>
            <a:ext uri="{FF2B5EF4-FFF2-40B4-BE49-F238E27FC236}">
              <a16:creationId xmlns:a16="http://schemas.microsoft.com/office/drawing/2014/main" id="{42C8EF2A-3512-4A61-A086-E9EF9642287A}"/>
            </a:ext>
            <a:ext uri="{147F2762-F138-4A5C-976F-8EAC2B608ADB}">
              <a16:predDERef xmlns:a16="http://schemas.microsoft.com/office/drawing/2014/main" pred="{A7A30FCF-4697-4B23-A625-2B064A35D383}"/>
            </a:ext>
          </a:extLst>
        </xdr:cNvPr>
        <xdr:cNvSpPr txBox="1">
          <a:spLocks noChangeArrowheads="1"/>
        </xdr:cNvSpPr>
      </xdr:nvSpPr>
      <xdr:spPr bwMode="auto">
        <a:xfrm>
          <a:off x="7600950" y="3028950"/>
          <a:ext cx="76200" cy="19843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15</xdr:col>
      <xdr:colOff>0</xdr:colOff>
      <xdr:row>20</xdr:row>
      <xdr:rowOff>0</xdr:rowOff>
    </xdr:from>
    <xdr:ext cx="76200" cy="200025"/>
    <xdr:sp macro="" textlink="">
      <xdr:nvSpPr>
        <xdr:cNvPr id="754" name="Text Box 153">
          <a:extLst>
            <a:ext uri="{FF2B5EF4-FFF2-40B4-BE49-F238E27FC236}">
              <a16:creationId xmlns:a16="http://schemas.microsoft.com/office/drawing/2014/main" id="{7D9C85D5-7556-4850-BDF9-40888308F37C}"/>
            </a:ext>
            <a:ext uri="{147F2762-F138-4A5C-976F-8EAC2B608ADB}">
              <a16:predDERef xmlns:a16="http://schemas.microsoft.com/office/drawing/2014/main" pred="{42C8EF2A-3512-4A61-A086-E9EF9642287A}"/>
            </a:ext>
          </a:extLst>
        </xdr:cNvPr>
        <xdr:cNvSpPr txBox="1">
          <a:spLocks noChangeArrowheads="1"/>
        </xdr:cNvSpPr>
      </xdr:nvSpPr>
      <xdr:spPr bwMode="auto">
        <a:xfrm>
          <a:off x="7600950" y="30289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11</xdr:col>
      <xdr:colOff>0</xdr:colOff>
      <xdr:row>21</xdr:row>
      <xdr:rowOff>0</xdr:rowOff>
    </xdr:from>
    <xdr:ext cx="76200" cy="200025"/>
    <xdr:sp macro="" textlink="">
      <xdr:nvSpPr>
        <xdr:cNvPr id="755" name="Text Box 153">
          <a:extLst>
            <a:ext uri="{FF2B5EF4-FFF2-40B4-BE49-F238E27FC236}">
              <a16:creationId xmlns:a16="http://schemas.microsoft.com/office/drawing/2014/main" id="{384FD9A6-A37D-4DA2-9317-8654880549BD}"/>
            </a:ext>
            <a:ext uri="{147F2762-F138-4A5C-976F-8EAC2B608ADB}">
              <a16:predDERef xmlns:a16="http://schemas.microsoft.com/office/drawing/2014/main" pred="{7D9C85D5-7556-4850-BDF9-40888308F37C}"/>
            </a:ext>
          </a:extLst>
        </xdr:cNvPr>
        <xdr:cNvSpPr txBox="1">
          <a:spLocks noChangeArrowheads="1"/>
        </xdr:cNvSpPr>
      </xdr:nvSpPr>
      <xdr:spPr bwMode="auto">
        <a:xfrm>
          <a:off x="5372100" y="31813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12</xdr:col>
      <xdr:colOff>0</xdr:colOff>
      <xdr:row>20</xdr:row>
      <xdr:rowOff>0</xdr:rowOff>
    </xdr:from>
    <xdr:ext cx="76200" cy="200025"/>
    <xdr:sp macro="" textlink="">
      <xdr:nvSpPr>
        <xdr:cNvPr id="756" name="Text Box 153">
          <a:extLst>
            <a:ext uri="{FF2B5EF4-FFF2-40B4-BE49-F238E27FC236}">
              <a16:creationId xmlns:a16="http://schemas.microsoft.com/office/drawing/2014/main" id="{7E7D33A6-E226-4CDF-95D7-EB44297A804F}"/>
            </a:ext>
            <a:ext uri="{147F2762-F138-4A5C-976F-8EAC2B608ADB}">
              <a16:predDERef xmlns:a16="http://schemas.microsoft.com/office/drawing/2014/main" pred="{384FD9A6-A37D-4DA2-9317-8654880549BD}"/>
            </a:ext>
          </a:extLst>
        </xdr:cNvPr>
        <xdr:cNvSpPr txBox="1">
          <a:spLocks noChangeArrowheads="1"/>
        </xdr:cNvSpPr>
      </xdr:nvSpPr>
      <xdr:spPr bwMode="auto">
        <a:xfrm>
          <a:off x="5915025" y="30289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12</xdr:col>
      <xdr:colOff>0</xdr:colOff>
      <xdr:row>21</xdr:row>
      <xdr:rowOff>0</xdr:rowOff>
    </xdr:from>
    <xdr:ext cx="76200" cy="200025"/>
    <xdr:sp macro="" textlink="">
      <xdr:nvSpPr>
        <xdr:cNvPr id="757" name="Text Box 153">
          <a:extLst>
            <a:ext uri="{FF2B5EF4-FFF2-40B4-BE49-F238E27FC236}">
              <a16:creationId xmlns:a16="http://schemas.microsoft.com/office/drawing/2014/main" id="{E6B088E0-E17D-4A29-8061-2CF74D09FE78}"/>
            </a:ext>
            <a:ext uri="{147F2762-F138-4A5C-976F-8EAC2B608ADB}">
              <a16:predDERef xmlns:a16="http://schemas.microsoft.com/office/drawing/2014/main" pred="{7E7D33A6-E226-4CDF-95D7-EB44297A804F}"/>
            </a:ext>
          </a:extLst>
        </xdr:cNvPr>
        <xdr:cNvSpPr txBox="1">
          <a:spLocks noChangeArrowheads="1"/>
        </xdr:cNvSpPr>
      </xdr:nvSpPr>
      <xdr:spPr bwMode="auto">
        <a:xfrm>
          <a:off x="5915025" y="31813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13</xdr:col>
      <xdr:colOff>0</xdr:colOff>
      <xdr:row>20</xdr:row>
      <xdr:rowOff>0</xdr:rowOff>
    </xdr:from>
    <xdr:ext cx="76200" cy="200025"/>
    <xdr:sp macro="" textlink="">
      <xdr:nvSpPr>
        <xdr:cNvPr id="758" name="Text Box 153">
          <a:extLst>
            <a:ext uri="{FF2B5EF4-FFF2-40B4-BE49-F238E27FC236}">
              <a16:creationId xmlns:a16="http://schemas.microsoft.com/office/drawing/2014/main" id="{6021C311-5ADA-45A1-83B3-A2BD3545FCF8}"/>
            </a:ext>
            <a:ext uri="{147F2762-F138-4A5C-976F-8EAC2B608ADB}">
              <a16:predDERef xmlns:a16="http://schemas.microsoft.com/office/drawing/2014/main" pred="{E6B088E0-E17D-4A29-8061-2CF74D09FE78}"/>
            </a:ext>
          </a:extLst>
        </xdr:cNvPr>
        <xdr:cNvSpPr txBox="1">
          <a:spLocks noChangeArrowheads="1"/>
        </xdr:cNvSpPr>
      </xdr:nvSpPr>
      <xdr:spPr bwMode="auto">
        <a:xfrm>
          <a:off x="6477000" y="30289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13</xdr:col>
      <xdr:colOff>0</xdr:colOff>
      <xdr:row>21</xdr:row>
      <xdr:rowOff>0</xdr:rowOff>
    </xdr:from>
    <xdr:ext cx="76200" cy="200025"/>
    <xdr:sp macro="" textlink="">
      <xdr:nvSpPr>
        <xdr:cNvPr id="759" name="Text Box 153">
          <a:extLst>
            <a:ext uri="{FF2B5EF4-FFF2-40B4-BE49-F238E27FC236}">
              <a16:creationId xmlns:a16="http://schemas.microsoft.com/office/drawing/2014/main" id="{A575F9F5-AB37-4365-9C97-5D56EFAA83B5}"/>
            </a:ext>
            <a:ext uri="{147F2762-F138-4A5C-976F-8EAC2B608ADB}">
              <a16:predDERef xmlns:a16="http://schemas.microsoft.com/office/drawing/2014/main" pred="{6021C311-5ADA-45A1-83B3-A2BD3545FCF8}"/>
            </a:ext>
          </a:extLst>
        </xdr:cNvPr>
        <xdr:cNvSpPr txBox="1">
          <a:spLocks noChangeArrowheads="1"/>
        </xdr:cNvSpPr>
      </xdr:nvSpPr>
      <xdr:spPr bwMode="auto">
        <a:xfrm>
          <a:off x="6477000" y="31813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14</xdr:col>
      <xdr:colOff>0</xdr:colOff>
      <xdr:row>20</xdr:row>
      <xdr:rowOff>0</xdr:rowOff>
    </xdr:from>
    <xdr:ext cx="76200" cy="200025"/>
    <xdr:sp macro="" textlink="">
      <xdr:nvSpPr>
        <xdr:cNvPr id="760" name="Text Box 153">
          <a:extLst>
            <a:ext uri="{FF2B5EF4-FFF2-40B4-BE49-F238E27FC236}">
              <a16:creationId xmlns:a16="http://schemas.microsoft.com/office/drawing/2014/main" id="{784783B5-27EB-4F30-B58F-7B99F74C9CAE}"/>
            </a:ext>
            <a:ext uri="{147F2762-F138-4A5C-976F-8EAC2B608ADB}">
              <a16:predDERef xmlns:a16="http://schemas.microsoft.com/office/drawing/2014/main" pred="{A575F9F5-AB37-4365-9C97-5D56EFAA83B5}"/>
            </a:ext>
          </a:extLst>
        </xdr:cNvPr>
        <xdr:cNvSpPr txBox="1">
          <a:spLocks noChangeArrowheads="1"/>
        </xdr:cNvSpPr>
      </xdr:nvSpPr>
      <xdr:spPr bwMode="auto">
        <a:xfrm>
          <a:off x="7038975" y="30289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14</xdr:col>
      <xdr:colOff>0</xdr:colOff>
      <xdr:row>21</xdr:row>
      <xdr:rowOff>0</xdr:rowOff>
    </xdr:from>
    <xdr:ext cx="76200" cy="200025"/>
    <xdr:sp macro="" textlink="">
      <xdr:nvSpPr>
        <xdr:cNvPr id="761" name="Text Box 153">
          <a:extLst>
            <a:ext uri="{FF2B5EF4-FFF2-40B4-BE49-F238E27FC236}">
              <a16:creationId xmlns:a16="http://schemas.microsoft.com/office/drawing/2014/main" id="{B91586DB-939F-4714-B245-D9AB5DEF31F1}"/>
            </a:ext>
            <a:ext uri="{147F2762-F138-4A5C-976F-8EAC2B608ADB}">
              <a16:predDERef xmlns:a16="http://schemas.microsoft.com/office/drawing/2014/main" pred="{784783B5-27EB-4F30-B58F-7B99F74C9CAE}"/>
            </a:ext>
          </a:extLst>
        </xdr:cNvPr>
        <xdr:cNvSpPr txBox="1">
          <a:spLocks noChangeArrowheads="1"/>
        </xdr:cNvSpPr>
      </xdr:nvSpPr>
      <xdr:spPr bwMode="auto">
        <a:xfrm>
          <a:off x="7038975" y="31813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15</xdr:col>
      <xdr:colOff>0</xdr:colOff>
      <xdr:row>20</xdr:row>
      <xdr:rowOff>0</xdr:rowOff>
    </xdr:from>
    <xdr:ext cx="76200" cy="200025"/>
    <xdr:sp macro="" textlink="">
      <xdr:nvSpPr>
        <xdr:cNvPr id="762" name="Text Box 153">
          <a:extLst>
            <a:ext uri="{FF2B5EF4-FFF2-40B4-BE49-F238E27FC236}">
              <a16:creationId xmlns:a16="http://schemas.microsoft.com/office/drawing/2014/main" id="{32EF88F1-C62F-4360-B0BA-270CD688BFE5}"/>
            </a:ext>
            <a:ext uri="{147F2762-F138-4A5C-976F-8EAC2B608ADB}">
              <a16:predDERef xmlns:a16="http://schemas.microsoft.com/office/drawing/2014/main" pred="{B91586DB-939F-4714-B245-D9AB5DEF31F1}"/>
            </a:ext>
          </a:extLst>
        </xdr:cNvPr>
        <xdr:cNvSpPr txBox="1">
          <a:spLocks noChangeArrowheads="1"/>
        </xdr:cNvSpPr>
      </xdr:nvSpPr>
      <xdr:spPr bwMode="auto">
        <a:xfrm>
          <a:off x="7600950" y="30289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15</xdr:col>
      <xdr:colOff>0</xdr:colOff>
      <xdr:row>21</xdr:row>
      <xdr:rowOff>0</xdr:rowOff>
    </xdr:from>
    <xdr:ext cx="76200" cy="200025"/>
    <xdr:sp macro="" textlink="">
      <xdr:nvSpPr>
        <xdr:cNvPr id="763" name="Text Box 153">
          <a:extLst>
            <a:ext uri="{FF2B5EF4-FFF2-40B4-BE49-F238E27FC236}">
              <a16:creationId xmlns:a16="http://schemas.microsoft.com/office/drawing/2014/main" id="{9022937E-8C0B-4E24-B359-ADCA81F00E91}"/>
            </a:ext>
            <a:ext uri="{147F2762-F138-4A5C-976F-8EAC2B608ADB}">
              <a16:predDERef xmlns:a16="http://schemas.microsoft.com/office/drawing/2014/main" pred="{32EF88F1-C62F-4360-B0BA-270CD688BFE5}"/>
            </a:ext>
          </a:extLst>
        </xdr:cNvPr>
        <xdr:cNvSpPr txBox="1">
          <a:spLocks noChangeArrowheads="1"/>
        </xdr:cNvSpPr>
      </xdr:nvSpPr>
      <xdr:spPr bwMode="auto">
        <a:xfrm>
          <a:off x="7600950" y="31813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12</xdr:col>
      <xdr:colOff>0</xdr:colOff>
      <xdr:row>20</xdr:row>
      <xdr:rowOff>0</xdr:rowOff>
    </xdr:from>
    <xdr:ext cx="76200" cy="200025"/>
    <xdr:sp macro="" textlink="">
      <xdr:nvSpPr>
        <xdr:cNvPr id="764" name="Text Box 153">
          <a:extLst>
            <a:ext uri="{FF2B5EF4-FFF2-40B4-BE49-F238E27FC236}">
              <a16:creationId xmlns:a16="http://schemas.microsoft.com/office/drawing/2014/main" id="{0C0CE022-D40C-491B-80DD-D1900B6CE1DA}"/>
            </a:ext>
            <a:ext uri="{147F2762-F138-4A5C-976F-8EAC2B608ADB}">
              <a16:predDERef xmlns:a16="http://schemas.microsoft.com/office/drawing/2014/main" pred="{9022937E-8C0B-4E24-B359-ADCA81F00E91}"/>
            </a:ext>
          </a:extLst>
        </xdr:cNvPr>
        <xdr:cNvSpPr txBox="1">
          <a:spLocks noChangeArrowheads="1"/>
        </xdr:cNvSpPr>
      </xdr:nvSpPr>
      <xdr:spPr bwMode="auto">
        <a:xfrm>
          <a:off x="5915025" y="30289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12</xdr:col>
      <xdr:colOff>0</xdr:colOff>
      <xdr:row>21</xdr:row>
      <xdr:rowOff>0</xdr:rowOff>
    </xdr:from>
    <xdr:ext cx="76200" cy="200025"/>
    <xdr:sp macro="" textlink="">
      <xdr:nvSpPr>
        <xdr:cNvPr id="765" name="Text Box 153">
          <a:extLst>
            <a:ext uri="{FF2B5EF4-FFF2-40B4-BE49-F238E27FC236}">
              <a16:creationId xmlns:a16="http://schemas.microsoft.com/office/drawing/2014/main" id="{312CC871-A3C9-463B-B59C-17EE90FEF2EE}"/>
            </a:ext>
            <a:ext uri="{147F2762-F138-4A5C-976F-8EAC2B608ADB}">
              <a16:predDERef xmlns:a16="http://schemas.microsoft.com/office/drawing/2014/main" pred="{0C0CE022-D40C-491B-80DD-D1900B6CE1DA}"/>
            </a:ext>
          </a:extLst>
        </xdr:cNvPr>
        <xdr:cNvSpPr txBox="1">
          <a:spLocks noChangeArrowheads="1"/>
        </xdr:cNvSpPr>
      </xdr:nvSpPr>
      <xdr:spPr bwMode="auto">
        <a:xfrm>
          <a:off x="5915025" y="31813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13</xdr:col>
      <xdr:colOff>0</xdr:colOff>
      <xdr:row>20</xdr:row>
      <xdr:rowOff>0</xdr:rowOff>
    </xdr:from>
    <xdr:ext cx="76200" cy="200025"/>
    <xdr:sp macro="" textlink="">
      <xdr:nvSpPr>
        <xdr:cNvPr id="766" name="Text Box 153">
          <a:extLst>
            <a:ext uri="{FF2B5EF4-FFF2-40B4-BE49-F238E27FC236}">
              <a16:creationId xmlns:a16="http://schemas.microsoft.com/office/drawing/2014/main" id="{61038206-A3F5-4E15-8C61-4D112055C3A4}"/>
            </a:ext>
            <a:ext uri="{147F2762-F138-4A5C-976F-8EAC2B608ADB}">
              <a16:predDERef xmlns:a16="http://schemas.microsoft.com/office/drawing/2014/main" pred="{312CC871-A3C9-463B-B59C-17EE90FEF2EE}"/>
            </a:ext>
          </a:extLst>
        </xdr:cNvPr>
        <xdr:cNvSpPr txBox="1">
          <a:spLocks noChangeArrowheads="1"/>
        </xdr:cNvSpPr>
      </xdr:nvSpPr>
      <xdr:spPr bwMode="auto">
        <a:xfrm>
          <a:off x="6477000" y="30289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13</xdr:col>
      <xdr:colOff>0</xdr:colOff>
      <xdr:row>21</xdr:row>
      <xdr:rowOff>0</xdr:rowOff>
    </xdr:from>
    <xdr:ext cx="76200" cy="200025"/>
    <xdr:sp macro="" textlink="">
      <xdr:nvSpPr>
        <xdr:cNvPr id="767" name="Text Box 153">
          <a:extLst>
            <a:ext uri="{FF2B5EF4-FFF2-40B4-BE49-F238E27FC236}">
              <a16:creationId xmlns:a16="http://schemas.microsoft.com/office/drawing/2014/main" id="{CA62B00F-2358-47C0-B642-0F79D2F8C45C}"/>
            </a:ext>
            <a:ext uri="{147F2762-F138-4A5C-976F-8EAC2B608ADB}">
              <a16:predDERef xmlns:a16="http://schemas.microsoft.com/office/drawing/2014/main" pred="{61038206-A3F5-4E15-8C61-4D112055C3A4}"/>
            </a:ext>
          </a:extLst>
        </xdr:cNvPr>
        <xdr:cNvSpPr txBox="1">
          <a:spLocks noChangeArrowheads="1"/>
        </xdr:cNvSpPr>
      </xdr:nvSpPr>
      <xdr:spPr bwMode="auto">
        <a:xfrm>
          <a:off x="6477000" y="31813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14</xdr:col>
      <xdr:colOff>0</xdr:colOff>
      <xdr:row>20</xdr:row>
      <xdr:rowOff>0</xdr:rowOff>
    </xdr:from>
    <xdr:ext cx="76200" cy="200025"/>
    <xdr:sp macro="" textlink="">
      <xdr:nvSpPr>
        <xdr:cNvPr id="768" name="Text Box 153">
          <a:extLst>
            <a:ext uri="{FF2B5EF4-FFF2-40B4-BE49-F238E27FC236}">
              <a16:creationId xmlns:a16="http://schemas.microsoft.com/office/drawing/2014/main" id="{55E36A46-B148-4EDA-AC2B-8C3DB2BA1418}"/>
            </a:ext>
            <a:ext uri="{147F2762-F138-4A5C-976F-8EAC2B608ADB}">
              <a16:predDERef xmlns:a16="http://schemas.microsoft.com/office/drawing/2014/main" pred="{CA62B00F-2358-47C0-B642-0F79D2F8C45C}"/>
            </a:ext>
          </a:extLst>
        </xdr:cNvPr>
        <xdr:cNvSpPr txBox="1">
          <a:spLocks noChangeArrowheads="1"/>
        </xdr:cNvSpPr>
      </xdr:nvSpPr>
      <xdr:spPr bwMode="auto">
        <a:xfrm>
          <a:off x="7038975" y="30289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14</xdr:col>
      <xdr:colOff>0</xdr:colOff>
      <xdr:row>21</xdr:row>
      <xdr:rowOff>0</xdr:rowOff>
    </xdr:from>
    <xdr:ext cx="76200" cy="200025"/>
    <xdr:sp macro="" textlink="">
      <xdr:nvSpPr>
        <xdr:cNvPr id="769" name="Text Box 153">
          <a:extLst>
            <a:ext uri="{FF2B5EF4-FFF2-40B4-BE49-F238E27FC236}">
              <a16:creationId xmlns:a16="http://schemas.microsoft.com/office/drawing/2014/main" id="{B6720D1A-AD22-4300-AADE-CC398AAAF49F}"/>
            </a:ext>
            <a:ext uri="{147F2762-F138-4A5C-976F-8EAC2B608ADB}">
              <a16:predDERef xmlns:a16="http://schemas.microsoft.com/office/drawing/2014/main" pred="{55E36A46-B148-4EDA-AC2B-8C3DB2BA1418}"/>
            </a:ext>
          </a:extLst>
        </xdr:cNvPr>
        <xdr:cNvSpPr txBox="1">
          <a:spLocks noChangeArrowheads="1"/>
        </xdr:cNvSpPr>
      </xdr:nvSpPr>
      <xdr:spPr bwMode="auto">
        <a:xfrm>
          <a:off x="7038975" y="31813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15</xdr:col>
      <xdr:colOff>0</xdr:colOff>
      <xdr:row>20</xdr:row>
      <xdr:rowOff>0</xdr:rowOff>
    </xdr:from>
    <xdr:ext cx="76200" cy="200025"/>
    <xdr:sp macro="" textlink="">
      <xdr:nvSpPr>
        <xdr:cNvPr id="770" name="Text Box 153">
          <a:extLst>
            <a:ext uri="{FF2B5EF4-FFF2-40B4-BE49-F238E27FC236}">
              <a16:creationId xmlns:a16="http://schemas.microsoft.com/office/drawing/2014/main" id="{CAF759BE-04BF-4AE4-900E-0ADEC80CCEB5}"/>
            </a:ext>
            <a:ext uri="{147F2762-F138-4A5C-976F-8EAC2B608ADB}">
              <a16:predDERef xmlns:a16="http://schemas.microsoft.com/office/drawing/2014/main" pred="{B6720D1A-AD22-4300-AADE-CC398AAAF49F}"/>
            </a:ext>
          </a:extLst>
        </xdr:cNvPr>
        <xdr:cNvSpPr txBox="1">
          <a:spLocks noChangeArrowheads="1"/>
        </xdr:cNvSpPr>
      </xdr:nvSpPr>
      <xdr:spPr bwMode="auto">
        <a:xfrm>
          <a:off x="7600950" y="30289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15</xdr:col>
      <xdr:colOff>0</xdr:colOff>
      <xdr:row>21</xdr:row>
      <xdr:rowOff>0</xdr:rowOff>
    </xdr:from>
    <xdr:ext cx="76200" cy="200025"/>
    <xdr:sp macro="" textlink="">
      <xdr:nvSpPr>
        <xdr:cNvPr id="771" name="Text Box 153">
          <a:extLst>
            <a:ext uri="{FF2B5EF4-FFF2-40B4-BE49-F238E27FC236}">
              <a16:creationId xmlns:a16="http://schemas.microsoft.com/office/drawing/2014/main" id="{97D39EAB-6718-44D5-A194-BC7914AA7020}"/>
            </a:ext>
            <a:ext uri="{147F2762-F138-4A5C-976F-8EAC2B608ADB}">
              <a16:predDERef xmlns:a16="http://schemas.microsoft.com/office/drawing/2014/main" pred="{CAF759BE-04BF-4AE4-900E-0ADEC80CCEB5}"/>
            </a:ext>
          </a:extLst>
        </xdr:cNvPr>
        <xdr:cNvSpPr txBox="1">
          <a:spLocks noChangeArrowheads="1"/>
        </xdr:cNvSpPr>
      </xdr:nvSpPr>
      <xdr:spPr bwMode="auto">
        <a:xfrm>
          <a:off x="7600950" y="31813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11</xdr:col>
      <xdr:colOff>0</xdr:colOff>
      <xdr:row>21</xdr:row>
      <xdr:rowOff>0</xdr:rowOff>
    </xdr:from>
    <xdr:ext cx="76200" cy="200025"/>
    <xdr:sp macro="" textlink="">
      <xdr:nvSpPr>
        <xdr:cNvPr id="772" name="Text Box 153">
          <a:extLst>
            <a:ext uri="{FF2B5EF4-FFF2-40B4-BE49-F238E27FC236}">
              <a16:creationId xmlns:a16="http://schemas.microsoft.com/office/drawing/2014/main" id="{9A6D65F7-FAB9-4E5F-AE90-8804FDE7E32A}"/>
            </a:ext>
            <a:ext uri="{147F2762-F138-4A5C-976F-8EAC2B608ADB}">
              <a16:predDERef xmlns:a16="http://schemas.microsoft.com/office/drawing/2014/main" pred="{97D39EAB-6718-44D5-A194-BC7914AA7020}"/>
            </a:ext>
          </a:extLst>
        </xdr:cNvPr>
        <xdr:cNvSpPr txBox="1">
          <a:spLocks noChangeArrowheads="1"/>
        </xdr:cNvSpPr>
      </xdr:nvSpPr>
      <xdr:spPr bwMode="auto">
        <a:xfrm>
          <a:off x="5372100" y="31813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11</xdr:col>
      <xdr:colOff>0</xdr:colOff>
      <xdr:row>22</xdr:row>
      <xdr:rowOff>0</xdr:rowOff>
    </xdr:from>
    <xdr:ext cx="76200" cy="200025"/>
    <xdr:sp macro="" textlink="">
      <xdr:nvSpPr>
        <xdr:cNvPr id="773" name="Text Box 153">
          <a:extLst>
            <a:ext uri="{FF2B5EF4-FFF2-40B4-BE49-F238E27FC236}">
              <a16:creationId xmlns:a16="http://schemas.microsoft.com/office/drawing/2014/main" id="{E3B70640-D58E-437D-BCC2-06F2F671251B}"/>
            </a:ext>
            <a:ext uri="{147F2762-F138-4A5C-976F-8EAC2B608ADB}">
              <a16:predDERef xmlns:a16="http://schemas.microsoft.com/office/drawing/2014/main" pred="{9A6D65F7-FAB9-4E5F-AE90-8804FDE7E32A}"/>
            </a:ext>
          </a:extLst>
        </xdr:cNvPr>
        <xdr:cNvSpPr txBox="1">
          <a:spLocks noChangeArrowheads="1"/>
        </xdr:cNvSpPr>
      </xdr:nvSpPr>
      <xdr:spPr bwMode="auto">
        <a:xfrm>
          <a:off x="5372100" y="33337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12</xdr:col>
      <xdr:colOff>0</xdr:colOff>
      <xdr:row>20</xdr:row>
      <xdr:rowOff>0</xdr:rowOff>
    </xdr:from>
    <xdr:ext cx="76200" cy="200025"/>
    <xdr:sp macro="" textlink="">
      <xdr:nvSpPr>
        <xdr:cNvPr id="774" name="Text Box 153">
          <a:extLst>
            <a:ext uri="{FF2B5EF4-FFF2-40B4-BE49-F238E27FC236}">
              <a16:creationId xmlns:a16="http://schemas.microsoft.com/office/drawing/2014/main" id="{DD73B5CC-11EC-4E9E-AA23-44A23B1EC68C}"/>
            </a:ext>
            <a:ext uri="{147F2762-F138-4A5C-976F-8EAC2B608ADB}">
              <a16:predDERef xmlns:a16="http://schemas.microsoft.com/office/drawing/2014/main" pred="{E3B70640-D58E-437D-BCC2-06F2F671251B}"/>
            </a:ext>
          </a:extLst>
        </xdr:cNvPr>
        <xdr:cNvSpPr txBox="1">
          <a:spLocks noChangeArrowheads="1"/>
        </xdr:cNvSpPr>
      </xdr:nvSpPr>
      <xdr:spPr bwMode="auto">
        <a:xfrm>
          <a:off x="5915025" y="30289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12</xdr:col>
      <xdr:colOff>0</xdr:colOff>
      <xdr:row>21</xdr:row>
      <xdr:rowOff>0</xdr:rowOff>
    </xdr:from>
    <xdr:ext cx="76200" cy="200025"/>
    <xdr:sp macro="" textlink="">
      <xdr:nvSpPr>
        <xdr:cNvPr id="775" name="Text Box 153">
          <a:extLst>
            <a:ext uri="{FF2B5EF4-FFF2-40B4-BE49-F238E27FC236}">
              <a16:creationId xmlns:a16="http://schemas.microsoft.com/office/drawing/2014/main" id="{E5A933E6-7F86-4B98-A012-FE2CD937BCEF}"/>
            </a:ext>
            <a:ext uri="{147F2762-F138-4A5C-976F-8EAC2B608ADB}">
              <a16:predDERef xmlns:a16="http://schemas.microsoft.com/office/drawing/2014/main" pred="{DD73B5CC-11EC-4E9E-AA23-44A23B1EC68C}"/>
            </a:ext>
          </a:extLst>
        </xdr:cNvPr>
        <xdr:cNvSpPr txBox="1">
          <a:spLocks noChangeArrowheads="1"/>
        </xdr:cNvSpPr>
      </xdr:nvSpPr>
      <xdr:spPr bwMode="auto">
        <a:xfrm>
          <a:off x="5915025" y="31813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12</xdr:col>
      <xdr:colOff>0</xdr:colOff>
      <xdr:row>21</xdr:row>
      <xdr:rowOff>0</xdr:rowOff>
    </xdr:from>
    <xdr:ext cx="76200" cy="200025"/>
    <xdr:sp macro="" textlink="">
      <xdr:nvSpPr>
        <xdr:cNvPr id="776" name="Text Box 153">
          <a:extLst>
            <a:ext uri="{FF2B5EF4-FFF2-40B4-BE49-F238E27FC236}">
              <a16:creationId xmlns:a16="http://schemas.microsoft.com/office/drawing/2014/main" id="{B927D427-63A6-4537-8C49-D6745E62253E}"/>
            </a:ext>
            <a:ext uri="{147F2762-F138-4A5C-976F-8EAC2B608ADB}">
              <a16:predDERef xmlns:a16="http://schemas.microsoft.com/office/drawing/2014/main" pred="{E5A933E6-7F86-4B98-A012-FE2CD937BCEF}"/>
            </a:ext>
          </a:extLst>
        </xdr:cNvPr>
        <xdr:cNvSpPr txBox="1">
          <a:spLocks noChangeArrowheads="1"/>
        </xdr:cNvSpPr>
      </xdr:nvSpPr>
      <xdr:spPr bwMode="auto">
        <a:xfrm>
          <a:off x="5915025" y="31813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12</xdr:col>
      <xdr:colOff>0</xdr:colOff>
      <xdr:row>22</xdr:row>
      <xdr:rowOff>0</xdr:rowOff>
    </xdr:from>
    <xdr:ext cx="76200" cy="200025"/>
    <xdr:sp macro="" textlink="">
      <xdr:nvSpPr>
        <xdr:cNvPr id="777" name="Text Box 153">
          <a:extLst>
            <a:ext uri="{FF2B5EF4-FFF2-40B4-BE49-F238E27FC236}">
              <a16:creationId xmlns:a16="http://schemas.microsoft.com/office/drawing/2014/main" id="{6FCD7913-9ECC-440D-8C10-44837645493F}"/>
            </a:ext>
            <a:ext uri="{147F2762-F138-4A5C-976F-8EAC2B608ADB}">
              <a16:predDERef xmlns:a16="http://schemas.microsoft.com/office/drawing/2014/main" pred="{B927D427-63A6-4537-8C49-D6745E62253E}"/>
            </a:ext>
          </a:extLst>
        </xdr:cNvPr>
        <xdr:cNvSpPr txBox="1">
          <a:spLocks noChangeArrowheads="1"/>
        </xdr:cNvSpPr>
      </xdr:nvSpPr>
      <xdr:spPr bwMode="auto">
        <a:xfrm>
          <a:off x="5915025" y="33337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13</xdr:col>
      <xdr:colOff>0</xdr:colOff>
      <xdr:row>20</xdr:row>
      <xdr:rowOff>0</xdr:rowOff>
    </xdr:from>
    <xdr:ext cx="76200" cy="200025"/>
    <xdr:sp macro="" textlink="">
      <xdr:nvSpPr>
        <xdr:cNvPr id="778" name="Text Box 153">
          <a:extLst>
            <a:ext uri="{FF2B5EF4-FFF2-40B4-BE49-F238E27FC236}">
              <a16:creationId xmlns:a16="http://schemas.microsoft.com/office/drawing/2014/main" id="{DF7E0379-E675-46B9-8DEC-9804187B7D5E}"/>
            </a:ext>
            <a:ext uri="{147F2762-F138-4A5C-976F-8EAC2B608ADB}">
              <a16:predDERef xmlns:a16="http://schemas.microsoft.com/office/drawing/2014/main" pred="{6FCD7913-9ECC-440D-8C10-44837645493F}"/>
            </a:ext>
          </a:extLst>
        </xdr:cNvPr>
        <xdr:cNvSpPr txBox="1">
          <a:spLocks noChangeArrowheads="1"/>
        </xdr:cNvSpPr>
      </xdr:nvSpPr>
      <xdr:spPr bwMode="auto">
        <a:xfrm>
          <a:off x="6477000" y="30289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13</xdr:col>
      <xdr:colOff>0</xdr:colOff>
      <xdr:row>21</xdr:row>
      <xdr:rowOff>0</xdr:rowOff>
    </xdr:from>
    <xdr:ext cx="76200" cy="200025"/>
    <xdr:sp macro="" textlink="">
      <xdr:nvSpPr>
        <xdr:cNvPr id="779" name="Text Box 153">
          <a:extLst>
            <a:ext uri="{FF2B5EF4-FFF2-40B4-BE49-F238E27FC236}">
              <a16:creationId xmlns:a16="http://schemas.microsoft.com/office/drawing/2014/main" id="{95B2F81E-F4B7-4203-A7CD-0D7988FFC4DD}"/>
            </a:ext>
            <a:ext uri="{147F2762-F138-4A5C-976F-8EAC2B608ADB}">
              <a16:predDERef xmlns:a16="http://schemas.microsoft.com/office/drawing/2014/main" pred="{DF7E0379-E675-46B9-8DEC-9804187B7D5E}"/>
            </a:ext>
          </a:extLst>
        </xdr:cNvPr>
        <xdr:cNvSpPr txBox="1">
          <a:spLocks noChangeArrowheads="1"/>
        </xdr:cNvSpPr>
      </xdr:nvSpPr>
      <xdr:spPr bwMode="auto">
        <a:xfrm>
          <a:off x="6477000" y="31813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13</xdr:col>
      <xdr:colOff>0</xdr:colOff>
      <xdr:row>21</xdr:row>
      <xdr:rowOff>0</xdr:rowOff>
    </xdr:from>
    <xdr:ext cx="76200" cy="200025"/>
    <xdr:sp macro="" textlink="">
      <xdr:nvSpPr>
        <xdr:cNvPr id="780" name="Text Box 153">
          <a:extLst>
            <a:ext uri="{FF2B5EF4-FFF2-40B4-BE49-F238E27FC236}">
              <a16:creationId xmlns:a16="http://schemas.microsoft.com/office/drawing/2014/main" id="{32555C41-9271-4E83-86BD-AD8633828676}"/>
            </a:ext>
            <a:ext uri="{147F2762-F138-4A5C-976F-8EAC2B608ADB}">
              <a16:predDERef xmlns:a16="http://schemas.microsoft.com/office/drawing/2014/main" pred="{95B2F81E-F4B7-4203-A7CD-0D7988FFC4DD}"/>
            </a:ext>
          </a:extLst>
        </xdr:cNvPr>
        <xdr:cNvSpPr txBox="1">
          <a:spLocks noChangeArrowheads="1"/>
        </xdr:cNvSpPr>
      </xdr:nvSpPr>
      <xdr:spPr bwMode="auto">
        <a:xfrm>
          <a:off x="6477000" y="31813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13</xdr:col>
      <xdr:colOff>0</xdr:colOff>
      <xdr:row>22</xdr:row>
      <xdr:rowOff>0</xdr:rowOff>
    </xdr:from>
    <xdr:ext cx="76200" cy="200025"/>
    <xdr:sp macro="" textlink="">
      <xdr:nvSpPr>
        <xdr:cNvPr id="781" name="Text Box 153">
          <a:extLst>
            <a:ext uri="{FF2B5EF4-FFF2-40B4-BE49-F238E27FC236}">
              <a16:creationId xmlns:a16="http://schemas.microsoft.com/office/drawing/2014/main" id="{63707125-A316-48B3-BF2F-4F46100027D8}"/>
            </a:ext>
            <a:ext uri="{147F2762-F138-4A5C-976F-8EAC2B608ADB}">
              <a16:predDERef xmlns:a16="http://schemas.microsoft.com/office/drawing/2014/main" pred="{32555C41-9271-4E83-86BD-AD8633828676}"/>
            </a:ext>
          </a:extLst>
        </xdr:cNvPr>
        <xdr:cNvSpPr txBox="1">
          <a:spLocks noChangeArrowheads="1"/>
        </xdr:cNvSpPr>
      </xdr:nvSpPr>
      <xdr:spPr bwMode="auto">
        <a:xfrm>
          <a:off x="6477000" y="33337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14</xdr:col>
      <xdr:colOff>0</xdr:colOff>
      <xdr:row>20</xdr:row>
      <xdr:rowOff>0</xdr:rowOff>
    </xdr:from>
    <xdr:ext cx="76200" cy="200025"/>
    <xdr:sp macro="" textlink="">
      <xdr:nvSpPr>
        <xdr:cNvPr id="782" name="Text Box 153">
          <a:extLst>
            <a:ext uri="{FF2B5EF4-FFF2-40B4-BE49-F238E27FC236}">
              <a16:creationId xmlns:a16="http://schemas.microsoft.com/office/drawing/2014/main" id="{9F8D6144-C7D2-4B90-BC59-C4586490AE9E}"/>
            </a:ext>
            <a:ext uri="{147F2762-F138-4A5C-976F-8EAC2B608ADB}">
              <a16:predDERef xmlns:a16="http://schemas.microsoft.com/office/drawing/2014/main" pred="{63707125-A316-48B3-BF2F-4F46100027D8}"/>
            </a:ext>
          </a:extLst>
        </xdr:cNvPr>
        <xdr:cNvSpPr txBox="1">
          <a:spLocks noChangeArrowheads="1"/>
        </xdr:cNvSpPr>
      </xdr:nvSpPr>
      <xdr:spPr bwMode="auto">
        <a:xfrm>
          <a:off x="7038975" y="30289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14</xdr:col>
      <xdr:colOff>0</xdr:colOff>
      <xdr:row>21</xdr:row>
      <xdr:rowOff>0</xdr:rowOff>
    </xdr:from>
    <xdr:ext cx="76200" cy="200025"/>
    <xdr:sp macro="" textlink="">
      <xdr:nvSpPr>
        <xdr:cNvPr id="783" name="Text Box 153">
          <a:extLst>
            <a:ext uri="{FF2B5EF4-FFF2-40B4-BE49-F238E27FC236}">
              <a16:creationId xmlns:a16="http://schemas.microsoft.com/office/drawing/2014/main" id="{AEE718C5-AE39-4601-B301-203A37E07DB7}"/>
            </a:ext>
            <a:ext uri="{147F2762-F138-4A5C-976F-8EAC2B608ADB}">
              <a16:predDERef xmlns:a16="http://schemas.microsoft.com/office/drawing/2014/main" pred="{9F8D6144-C7D2-4B90-BC59-C4586490AE9E}"/>
            </a:ext>
          </a:extLst>
        </xdr:cNvPr>
        <xdr:cNvSpPr txBox="1">
          <a:spLocks noChangeArrowheads="1"/>
        </xdr:cNvSpPr>
      </xdr:nvSpPr>
      <xdr:spPr bwMode="auto">
        <a:xfrm>
          <a:off x="7038975" y="31813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14</xdr:col>
      <xdr:colOff>0</xdr:colOff>
      <xdr:row>21</xdr:row>
      <xdr:rowOff>0</xdr:rowOff>
    </xdr:from>
    <xdr:ext cx="76200" cy="200025"/>
    <xdr:sp macro="" textlink="">
      <xdr:nvSpPr>
        <xdr:cNvPr id="784" name="Text Box 153">
          <a:extLst>
            <a:ext uri="{FF2B5EF4-FFF2-40B4-BE49-F238E27FC236}">
              <a16:creationId xmlns:a16="http://schemas.microsoft.com/office/drawing/2014/main" id="{0791218E-E561-48D5-BC97-EA06A15C677C}"/>
            </a:ext>
            <a:ext uri="{147F2762-F138-4A5C-976F-8EAC2B608ADB}">
              <a16:predDERef xmlns:a16="http://schemas.microsoft.com/office/drawing/2014/main" pred="{AEE718C5-AE39-4601-B301-203A37E07DB7}"/>
            </a:ext>
          </a:extLst>
        </xdr:cNvPr>
        <xdr:cNvSpPr txBox="1">
          <a:spLocks noChangeArrowheads="1"/>
        </xdr:cNvSpPr>
      </xdr:nvSpPr>
      <xdr:spPr bwMode="auto">
        <a:xfrm>
          <a:off x="7038975" y="31813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14</xdr:col>
      <xdr:colOff>0</xdr:colOff>
      <xdr:row>22</xdr:row>
      <xdr:rowOff>0</xdr:rowOff>
    </xdr:from>
    <xdr:ext cx="76200" cy="200025"/>
    <xdr:sp macro="" textlink="">
      <xdr:nvSpPr>
        <xdr:cNvPr id="785" name="Text Box 153">
          <a:extLst>
            <a:ext uri="{FF2B5EF4-FFF2-40B4-BE49-F238E27FC236}">
              <a16:creationId xmlns:a16="http://schemas.microsoft.com/office/drawing/2014/main" id="{5342C56F-E6D1-4CD0-9DB3-984E13C7A710}"/>
            </a:ext>
            <a:ext uri="{147F2762-F138-4A5C-976F-8EAC2B608ADB}">
              <a16:predDERef xmlns:a16="http://schemas.microsoft.com/office/drawing/2014/main" pred="{0791218E-E561-48D5-BC97-EA06A15C677C}"/>
            </a:ext>
          </a:extLst>
        </xdr:cNvPr>
        <xdr:cNvSpPr txBox="1">
          <a:spLocks noChangeArrowheads="1"/>
        </xdr:cNvSpPr>
      </xdr:nvSpPr>
      <xdr:spPr bwMode="auto">
        <a:xfrm>
          <a:off x="7038975" y="33337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11</xdr:col>
      <xdr:colOff>0</xdr:colOff>
      <xdr:row>20</xdr:row>
      <xdr:rowOff>0</xdr:rowOff>
    </xdr:from>
    <xdr:ext cx="76200" cy="200025"/>
    <xdr:sp macro="" textlink="">
      <xdr:nvSpPr>
        <xdr:cNvPr id="786" name="Text Box 153">
          <a:extLst>
            <a:ext uri="{FF2B5EF4-FFF2-40B4-BE49-F238E27FC236}">
              <a16:creationId xmlns:a16="http://schemas.microsoft.com/office/drawing/2014/main" id="{BA18B3D5-FCF0-47CD-A113-5344DA0B9623}"/>
            </a:ext>
          </a:extLst>
        </xdr:cNvPr>
        <xdr:cNvSpPr txBox="1">
          <a:spLocks noChangeArrowheads="1"/>
        </xdr:cNvSpPr>
      </xdr:nvSpPr>
      <xdr:spPr bwMode="auto">
        <a:xfrm>
          <a:off x="6724650" y="3171825"/>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11</xdr:col>
      <xdr:colOff>0</xdr:colOff>
      <xdr:row>20</xdr:row>
      <xdr:rowOff>0</xdr:rowOff>
    </xdr:from>
    <xdr:ext cx="76200" cy="198438"/>
    <xdr:sp macro="" textlink="">
      <xdr:nvSpPr>
        <xdr:cNvPr id="787" name="Text Box 153">
          <a:extLst>
            <a:ext uri="{FF2B5EF4-FFF2-40B4-BE49-F238E27FC236}">
              <a16:creationId xmlns:a16="http://schemas.microsoft.com/office/drawing/2014/main" id="{B7378EA8-EC22-421E-8CF4-65B14A7ACA40}"/>
            </a:ext>
          </a:extLst>
        </xdr:cNvPr>
        <xdr:cNvSpPr txBox="1">
          <a:spLocks noChangeArrowheads="1"/>
        </xdr:cNvSpPr>
      </xdr:nvSpPr>
      <xdr:spPr bwMode="auto">
        <a:xfrm>
          <a:off x="6724650" y="3171825"/>
          <a:ext cx="76200" cy="19843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11</xdr:col>
      <xdr:colOff>0</xdr:colOff>
      <xdr:row>20</xdr:row>
      <xdr:rowOff>0</xdr:rowOff>
    </xdr:from>
    <xdr:ext cx="76200" cy="200025"/>
    <xdr:sp macro="" textlink="">
      <xdr:nvSpPr>
        <xdr:cNvPr id="788" name="Text Box 153">
          <a:extLst>
            <a:ext uri="{FF2B5EF4-FFF2-40B4-BE49-F238E27FC236}">
              <a16:creationId xmlns:a16="http://schemas.microsoft.com/office/drawing/2014/main" id="{A4D0BD19-3E87-445F-9847-60F625821249}"/>
            </a:ext>
          </a:extLst>
        </xdr:cNvPr>
        <xdr:cNvSpPr txBox="1">
          <a:spLocks noChangeArrowheads="1"/>
        </xdr:cNvSpPr>
      </xdr:nvSpPr>
      <xdr:spPr bwMode="auto">
        <a:xfrm>
          <a:off x="6724650" y="3171825"/>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11</xdr:col>
      <xdr:colOff>0</xdr:colOff>
      <xdr:row>20</xdr:row>
      <xdr:rowOff>0</xdr:rowOff>
    </xdr:from>
    <xdr:ext cx="76200" cy="200025"/>
    <xdr:sp macro="" textlink="">
      <xdr:nvSpPr>
        <xdr:cNvPr id="789" name="Text Box 153">
          <a:extLst>
            <a:ext uri="{FF2B5EF4-FFF2-40B4-BE49-F238E27FC236}">
              <a16:creationId xmlns:a16="http://schemas.microsoft.com/office/drawing/2014/main" id="{6C8AC838-6A3C-4FC9-BE4A-C65EF55FBC8B}"/>
            </a:ext>
          </a:extLst>
        </xdr:cNvPr>
        <xdr:cNvSpPr txBox="1">
          <a:spLocks noChangeArrowheads="1"/>
        </xdr:cNvSpPr>
      </xdr:nvSpPr>
      <xdr:spPr bwMode="auto">
        <a:xfrm>
          <a:off x="6724650" y="3171825"/>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11</xdr:col>
      <xdr:colOff>0</xdr:colOff>
      <xdr:row>20</xdr:row>
      <xdr:rowOff>0</xdr:rowOff>
    </xdr:from>
    <xdr:ext cx="76200" cy="200025"/>
    <xdr:sp macro="" textlink="">
      <xdr:nvSpPr>
        <xdr:cNvPr id="790" name="Text Box 153">
          <a:extLst>
            <a:ext uri="{FF2B5EF4-FFF2-40B4-BE49-F238E27FC236}">
              <a16:creationId xmlns:a16="http://schemas.microsoft.com/office/drawing/2014/main" id="{104AABCE-EC47-42AA-BD33-AF6876FED5A4}"/>
            </a:ext>
          </a:extLst>
        </xdr:cNvPr>
        <xdr:cNvSpPr txBox="1">
          <a:spLocks noChangeArrowheads="1"/>
        </xdr:cNvSpPr>
      </xdr:nvSpPr>
      <xdr:spPr bwMode="auto">
        <a:xfrm>
          <a:off x="6724650" y="3171825"/>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12</xdr:col>
      <xdr:colOff>0</xdr:colOff>
      <xdr:row>20</xdr:row>
      <xdr:rowOff>0</xdr:rowOff>
    </xdr:from>
    <xdr:ext cx="76200" cy="200025"/>
    <xdr:sp macro="" textlink="">
      <xdr:nvSpPr>
        <xdr:cNvPr id="791" name="Text Box 153">
          <a:extLst>
            <a:ext uri="{FF2B5EF4-FFF2-40B4-BE49-F238E27FC236}">
              <a16:creationId xmlns:a16="http://schemas.microsoft.com/office/drawing/2014/main" id="{97907BDB-A21B-40B0-84DA-2D784DA7741F}"/>
            </a:ext>
          </a:extLst>
        </xdr:cNvPr>
        <xdr:cNvSpPr txBox="1">
          <a:spLocks noChangeArrowheads="1"/>
        </xdr:cNvSpPr>
      </xdr:nvSpPr>
      <xdr:spPr bwMode="auto">
        <a:xfrm>
          <a:off x="6724650" y="3171825"/>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12</xdr:col>
      <xdr:colOff>0</xdr:colOff>
      <xdr:row>20</xdr:row>
      <xdr:rowOff>0</xdr:rowOff>
    </xdr:from>
    <xdr:ext cx="76200" cy="198438"/>
    <xdr:sp macro="" textlink="">
      <xdr:nvSpPr>
        <xdr:cNvPr id="792" name="Text Box 153">
          <a:extLst>
            <a:ext uri="{FF2B5EF4-FFF2-40B4-BE49-F238E27FC236}">
              <a16:creationId xmlns:a16="http://schemas.microsoft.com/office/drawing/2014/main" id="{7167E68A-D3FA-48D6-B243-B769F90BF990}"/>
            </a:ext>
          </a:extLst>
        </xdr:cNvPr>
        <xdr:cNvSpPr txBox="1">
          <a:spLocks noChangeArrowheads="1"/>
        </xdr:cNvSpPr>
      </xdr:nvSpPr>
      <xdr:spPr bwMode="auto">
        <a:xfrm>
          <a:off x="6724650" y="3171825"/>
          <a:ext cx="76200" cy="19843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12</xdr:col>
      <xdr:colOff>0</xdr:colOff>
      <xdr:row>20</xdr:row>
      <xdr:rowOff>0</xdr:rowOff>
    </xdr:from>
    <xdr:ext cx="76200" cy="200025"/>
    <xdr:sp macro="" textlink="">
      <xdr:nvSpPr>
        <xdr:cNvPr id="793" name="Text Box 153">
          <a:extLst>
            <a:ext uri="{FF2B5EF4-FFF2-40B4-BE49-F238E27FC236}">
              <a16:creationId xmlns:a16="http://schemas.microsoft.com/office/drawing/2014/main" id="{64E62D90-AB06-4E88-A0EE-1CA023E4DB28}"/>
            </a:ext>
          </a:extLst>
        </xdr:cNvPr>
        <xdr:cNvSpPr txBox="1">
          <a:spLocks noChangeArrowheads="1"/>
        </xdr:cNvSpPr>
      </xdr:nvSpPr>
      <xdr:spPr bwMode="auto">
        <a:xfrm>
          <a:off x="6724650" y="3171825"/>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12</xdr:col>
      <xdr:colOff>0</xdr:colOff>
      <xdr:row>20</xdr:row>
      <xdr:rowOff>0</xdr:rowOff>
    </xdr:from>
    <xdr:ext cx="76200" cy="200025"/>
    <xdr:sp macro="" textlink="">
      <xdr:nvSpPr>
        <xdr:cNvPr id="794" name="Text Box 153">
          <a:extLst>
            <a:ext uri="{FF2B5EF4-FFF2-40B4-BE49-F238E27FC236}">
              <a16:creationId xmlns:a16="http://schemas.microsoft.com/office/drawing/2014/main" id="{A3C1E31B-4499-4F26-9D9D-1891D4C4B0F1}"/>
            </a:ext>
          </a:extLst>
        </xdr:cNvPr>
        <xdr:cNvSpPr txBox="1">
          <a:spLocks noChangeArrowheads="1"/>
        </xdr:cNvSpPr>
      </xdr:nvSpPr>
      <xdr:spPr bwMode="auto">
        <a:xfrm>
          <a:off x="6724650" y="3171825"/>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12</xdr:col>
      <xdr:colOff>0</xdr:colOff>
      <xdr:row>20</xdr:row>
      <xdr:rowOff>0</xdr:rowOff>
    </xdr:from>
    <xdr:ext cx="76200" cy="200025"/>
    <xdr:sp macro="" textlink="">
      <xdr:nvSpPr>
        <xdr:cNvPr id="795" name="Text Box 153">
          <a:extLst>
            <a:ext uri="{FF2B5EF4-FFF2-40B4-BE49-F238E27FC236}">
              <a16:creationId xmlns:a16="http://schemas.microsoft.com/office/drawing/2014/main" id="{0F619E90-4BEA-40E7-93CA-EE7AC6875E6E}"/>
            </a:ext>
          </a:extLst>
        </xdr:cNvPr>
        <xdr:cNvSpPr txBox="1">
          <a:spLocks noChangeArrowheads="1"/>
        </xdr:cNvSpPr>
      </xdr:nvSpPr>
      <xdr:spPr bwMode="auto">
        <a:xfrm>
          <a:off x="6724650" y="3171825"/>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13</xdr:col>
      <xdr:colOff>0</xdr:colOff>
      <xdr:row>20</xdr:row>
      <xdr:rowOff>0</xdr:rowOff>
    </xdr:from>
    <xdr:ext cx="76200" cy="200025"/>
    <xdr:sp macro="" textlink="">
      <xdr:nvSpPr>
        <xdr:cNvPr id="796" name="Text Box 153">
          <a:extLst>
            <a:ext uri="{FF2B5EF4-FFF2-40B4-BE49-F238E27FC236}">
              <a16:creationId xmlns:a16="http://schemas.microsoft.com/office/drawing/2014/main" id="{DD10AE20-979A-40AB-BB9D-0F959EC63542}"/>
            </a:ext>
          </a:extLst>
        </xdr:cNvPr>
        <xdr:cNvSpPr txBox="1">
          <a:spLocks noChangeArrowheads="1"/>
        </xdr:cNvSpPr>
      </xdr:nvSpPr>
      <xdr:spPr bwMode="auto">
        <a:xfrm>
          <a:off x="6724650" y="3171825"/>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13</xdr:col>
      <xdr:colOff>0</xdr:colOff>
      <xdr:row>20</xdr:row>
      <xdr:rowOff>0</xdr:rowOff>
    </xdr:from>
    <xdr:ext cx="76200" cy="198438"/>
    <xdr:sp macro="" textlink="">
      <xdr:nvSpPr>
        <xdr:cNvPr id="797" name="Text Box 153">
          <a:extLst>
            <a:ext uri="{FF2B5EF4-FFF2-40B4-BE49-F238E27FC236}">
              <a16:creationId xmlns:a16="http://schemas.microsoft.com/office/drawing/2014/main" id="{E84BDD46-BD68-4FE2-9689-009987C0B01A}"/>
            </a:ext>
          </a:extLst>
        </xdr:cNvPr>
        <xdr:cNvSpPr txBox="1">
          <a:spLocks noChangeArrowheads="1"/>
        </xdr:cNvSpPr>
      </xdr:nvSpPr>
      <xdr:spPr bwMode="auto">
        <a:xfrm>
          <a:off x="6724650" y="3171825"/>
          <a:ext cx="76200" cy="19843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13</xdr:col>
      <xdr:colOff>0</xdr:colOff>
      <xdr:row>20</xdr:row>
      <xdr:rowOff>0</xdr:rowOff>
    </xdr:from>
    <xdr:ext cx="76200" cy="200025"/>
    <xdr:sp macro="" textlink="">
      <xdr:nvSpPr>
        <xdr:cNvPr id="798" name="Text Box 153">
          <a:extLst>
            <a:ext uri="{FF2B5EF4-FFF2-40B4-BE49-F238E27FC236}">
              <a16:creationId xmlns:a16="http://schemas.microsoft.com/office/drawing/2014/main" id="{354DB925-3DD8-4D8C-95BB-BC91629A19E1}"/>
            </a:ext>
          </a:extLst>
        </xdr:cNvPr>
        <xdr:cNvSpPr txBox="1">
          <a:spLocks noChangeArrowheads="1"/>
        </xdr:cNvSpPr>
      </xdr:nvSpPr>
      <xdr:spPr bwMode="auto">
        <a:xfrm>
          <a:off x="6724650" y="3171825"/>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13</xdr:col>
      <xdr:colOff>0</xdr:colOff>
      <xdr:row>20</xdr:row>
      <xdr:rowOff>0</xdr:rowOff>
    </xdr:from>
    <xdr:ext cx="76200" cy="200025"/>
    <xdr:sp macro="" textlink="">
      <xdr:nvSpPr>
        <xdr:cNvPr id="799" name="Text Box 153">
          <a:extLst>
            <a:ext uri="{FF2B5EF4-FFF2-40B4-BE49-F238E27FC236}">
              <a16:creationId xmlns:a16="http://schemas.microsoft.com/office/drawing/2014/main" id="{2BC09EFA-BCDE-458A-BC0C-3A9B5D842BFC}"/>
            </a:ext>
          </a:extLst>
        </xdr:cNvPr>
        <xdr:cNvSpPr txBox="1">
          <a:spLocks noChangeArrowheads="1"/>
        </xdr:cNvSpPr>
      </xdr:nvSpPr>
      <xdr:spPr bwMode="auto">
        <a:xfrm>
          <a:off x="6724650" y="3171825"/>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13</xdr:col>
      <xdr:colOff>0</xdr:colOff>
      <xdr:row>20</xdr:row>
      <xdr:rowOff>0</xdr:rowOff>
    </xdr:from>
    <xdr:ext cx="76200" cy="200025"/>
    <xdr:sp macro="" textlink="">
      <xdr:nvSpPr>
        <xdr:cNvPr id="800" name="Text Box 153">
          <a:extLst>
            <a:ext uri="{FF2B5EF4-FFF2-40B4-BE49-F238E27FC236}">
              <a16:creationId xmlns:a16="http://schemas.microsoft.com/office/drawing/2014/main" id="{3A29AF67-1805-4B77-8E24-2EC0F82CEAC2}"/>
            </a:ext>
          </a:extLst>
        </xdr:cNvPr>
        <xdr:cNvSpPr txBox="1">
          <a:spLocks noChangeArrowheads="1"/>
        </xdr:cNvSpPr>
      </xdr:nvSpPr>
      <xdr:spPr bwMode="auto">
        <a:xfrm>
          <a:off x="6724650" y="3171825"/>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14</xdr:col>
      <xdr:colOff>0</xdr:colOff>
      <xdr:row>20</xdr:row>
      <xdr:rowOff>0</xdr:rowOff>
    </xdr:from>
    <xdr:ext cx="76200" cy="200025"/>
    <xdr:sp macro="" textlink="">
      <xdr:nvSpPr>
        <xdr:cNvPr id="801" name="Text Box 153">
          <a:extLst>
            <a:ext uri="{FF2B5EF4-FFF2-40B4-BE49-F238E27FC236}">
              <a16:creationId xmlns:a16="http://schemas.microsoft.com/office/drawing/2014/main" id="{433C24C2-E03E-45DF-BEAD-247A96F66434}"/>
            </a:ext>
          </a:extLst>
        </xdr:cNvPr>
        <xdr:cNvSpPr txBox="1">
          <a:spLocks noChangeArrowheads="1"/>
        </xdr:cNvSpPr>
      </xdr:nvSpPr>
      <xdr:spPr bwMode="auto">
        <a:xfrm>
          <a:off x="6724650" y="3171825"/>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14</xdr:col>
      <xdr:colOff>0</xdr:colOff>
      <xdr:row>20</xdr:row>
      <xdr:rowOff>0</xdr:rowOff>
    </xdr:from>
    <xdr:ext cx="76200" cy="198438"/>
    <xdr:sp macro="" textlink="">
      <xdr:nvSpPr>
        <xdr:cNvPr id="802" name="Text Box 153">
          <a:extLst>
            <a:ext uri="{FF2B5EF4-FFF2-40B4-BE49-F238E27FC236}">
              <a16:creationId xmlns:a16="http://schemas.microsoft.com/office/drawing/2014/main" id="{E5E7F20F-B7D7-45D1-8975-A6FE421A73CF}"/>
            </a:ext>
          </a:extLst>
        </xdr:cNvPr>
        <xdr:cNvSpPr txBox="1">
          <a:spLocks noChangeArrowheads="1"/>
        </xdr:cNvSpPr>
      </xdr:nvSpPr>
      <xdr:spPr bwMode="auto">
        <a:xfrm>
          <a:off x="6724650" y="3171825"/>
          <a:ext cx="76200" cy="19843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14</xdr:col>
      <xdr:colOff>0</xdr:colOff>
      <xdr:row>20</xdr:row>
      <xdr:rowOff>0</xdr:rowOff>
    </xdr:from>
    <xdr:ext cx="76200" cy="200025"/>
    <xdr:sp macro="" textlink="">
      <xdr:nvSpPr>
        <xdr:cNvPr id="803" name="Text Box 153">
          <a:extLst>
            <a:ext uri="{FF2B5EF4-FFF2-40B4-BE49-F238E27FC236}">
              <a16:creationId xmlns:a16="http://schemas.microsoft.com/office/drawing/2014/main" id="{6D27B74F-9A03-423E-8551-14C79AB36601}"/>
            </a:ext>
          </a:extLst>
        </xdr:cNvPr>
        <xdr:cNvSpPr txBox="1">
          <a:spLocks noChangeArrowheads="1"/>
        </xdr:cNvSpPr>
      </xdr:nvSpPr>
      <xdr:spPr bwMode="auto">
        <a:xfrm>
          <a:off x="6724650" y="3171825"/>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14</xdr:col>
      <xdr:colOff>0</xdr:colOff>
      <xdr:row>20</xdr:row>
      <xdr:rowOff>0</xdr:rowOff>
    </xdr:from>
    <xdr:ext cx="76200" cy="200025"/>
    <xdr:sp macro="" textlink="">
      <xdr:nvSpPr>
        <xdr:cNvPr id="804" name="Text Box 153">
          <a:extLst>
            <a:ext uri="{FF2B5EF4-FFF2-40B4-BE49-F238E27FC236}">
              <a16:creationId xmlns:a16="http://schemas.microsoft.com/office/drawing/2014/main" id="{1C212A16-D373-4673-917C-5DEB7746FF31}"/>
            </a:ext>
          </a:extLst>
        </xdr:cNvPr>
        <xdr:cNvSpPr txBox="1">
          <a:spLocks noChangeArrowheads="1"/>
        </xdr:cNvSpPr>
      </xdr:nvSpPr>
      <xdr:spPr bwMode="auto">
        <a:xfrm>
          <a:off x="6724650" y="3171825"/>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14</xdr:col>
      <xdr:colOff>0</xdr:colOff>
      <xdr:row>20</xdr:row>
      <xdr:rowOff>0</xdr:rowOff>
    </xdr:from>
    <xdr:ext cx="76200" cy="200025"/>
    <xdr:sp macro="" textlink="">
      <xdr:nvSpPr>
        <xdr:cNvPr id="805" name="Text Box 153">
          <a:extLst>
            <a:ext uri="{FF2B5EF4-FFF2-40B4-BE49-F238E27FC236}">
              <a16:creationId xmlns:a16="http://schemas.microsoft.com/office/drawing/2014/main" id="{C91E0512-270C-4F1A-B8FD-CE81D61D1EB8}"/>
            </a:ext>
          </a:extLst>
        </xdr:cNvPr>
        <xdr:cNvSpPr txBox="1">
          <a:spLocks noChangeArrowheads="1"/>
        </xdr:cNvSpPr>
      </xdr:nvSpPr>
      <xdr:spPr bwMode="auto">
        <a:xfrm>
          <a:off x="6724650" y="3171825"/>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15</xdr:col>
      <xdr:colOff>0</xdr:colOff>
      <xdr:row>20</xdr:row>
      <xdr:rowOff>0</xdr:rowOff>
    </xdr:from>
    <xdr:ext cx="76200" cy="200025"/>
    <xdr:sp macro="" textlink="">
      <xdr:nvSpPr>
        <xdr:cNvPr id="806" name="Text Box 153">
          <a:extLst>
            <a:ext uri="{FF2B5EF4-FFF2-40B4-BE49-F238E27FC236}">
              <a16:creationId xmlns:a16="http://schemas.microsoft.com/office/drawing/2014/main" id="{7A26FA64-BD6F-45D6-B728-2C7EB2092740}"/>
            </a:ext>
          </a:extLst>
        </xdr:cNvPr>
        <xdr:cNvSpPr txBox="1">
          <a:spLocks noChangeArrowheads="1"/>
        </xdr:cNvSpPr>
      </xdr:nvSpPr>
      <xdr:spPr bwMode="auto">
        <a:xfrm>
          <a:off x="6724650" y="3171825"/>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15</xdr:col>
      <xdr:colOff>0</xdr:colOff>
      <xdr:row>20</xdr:row>
      <xdr:rowOff>0</xdr:rowOff>
    </xdr:from>
    <xdr:ext cx="76200" cy="198438"/>
    <xdr:sp macro="" textlink="">
      <xdr:nvSpPr>
        <xdr:cNvPr id="807" name="Text Box 153">
          <a:extLst>
            <a:ext uri="{FF2B5EF4-FFF2-40B4-BE49-F238E27FC236}">
              <a16:creationId xmlns:a16="http://schemas.microsoft.com/office/drawing/2014/main" id="{A96C8C1B-153D-4AA8-BDA9-8EE69B1B11B6}"/>
            </a:ext>
          </a:extLst>
        </xdr:cNvPr>
        <xdr:cNvSpPr txBox="1">
          <a:spLocks noChangeArrowheads="1"/>
        </xdr:cNvSpPr>
      </xdr:nvSpPr>
      <xdr:spPr bwMode="auto">
        <a:xfrm>
          <a:off x="6724650" y="3171825"/>
          <a:ext cx="76200" cy="19843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15</xdr:col>
      <xdr:colOff>0</xdr:colOff>
      <xdr:row>20</xdr:row>
      <xdr:rowOff>0</xdr:rowOff>
    </xdr:from>
    <xdr:ext cx="76200" cy="200025"/>
    <xdr:sp macro="" textlink="">
      <xdr:nvSpPr>
        <xdr:cNvPr id="808" name="Text Box 153">
          <a:extLst>
            <a:ext uri="{FF2B5EF4-FFF2-40B4-BE49-F238E27FC236}">
              <a16:creationId xmlns:a16="http://schemas.microsoft.com/office/drawing/2014/main" id="{C6E1E4FE-69BE-4236-9631-8FEDB9AA75F5}"/>
            </a:ext>
          </a:extLst>
        </xdr:cNvPr>
        <xdr:cNvSpPr txBox="1">
          <a:spLocks noChangeArrowheads="1"/>
        </xdr:cNvSpPr>
      </xdr:nvSpPr>
      <xdr:spPr bwMode="auto">
        <a:xfrm>
          <a:off x="6724650" y="3171825"/>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15</xdr:col>
      <xdr:colOff>0</xdr:colOff>
      <xdr:row>20</xdr:row>
      <xdr:rowOff>0</xdr:rowOff>
    </xdr:from>
    <xdr:ext cx="76200" cy="200025"/>
    <xdr:sp macro="" textlink="">
      <xdr:nvSpPr>
        <xdr:cNvPr id="809" name="Text Box 153">
          <a:extLst>
            <a:ext uri="{FF2B5EF4-FFF2-40B4-BE49-F238E27FC236}">
              <a16:creationId xmlns:a16="http://schemas.microsoft.com/office/drawing/2014/main" id="{00EA5214-2DB3-41BE-93FC-CD473C620D7D}"/>
            </a:ext>
          </a:extLst>
        </xdr:cNvPr>
        <xdr:cNvSpPr txBox="1">
          <a:spLocks noChangeArrowheads="1"/>
        </xdr:cNvSpPr>
      </xdr:nvSpPr>
      <xdr:spPr bwMode="auto">
        <a:xfrm>
          <a:off x="6724650" y="3171825"/>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15</xdr:col>
      <xdr:colOff>0</xdr:colOff>
      <xdr:row>20</xdr:row>
      <xdr:rowOff>0</xdr:rowOff>
    </xdr:from>
    <xdr:ext cx="76200" cy="200025"/>
    <xdr:sp macro="" textlink="">
      <xdr:nvSpPr>
        <xdr:cNvPr id="810" name="Text Box 153">
          <a:extLst>
            <a:ext uri="{FF2B5EF4-FFF2-40B4-BE49-F238E27FC236}">
              <a16:creationId xmlns:a16="http://schemas.microsoft.com/office/drawing/2014/main" id="{2EF5562A-86D0-40A7-87A0-06A84370C805}"/>
            </a:ext>
          </a:extLst>
        </xdr:cNvPr>
        <xdr:cNvSpPr txBox="1">
          <a:spLocks noChangeArrowheads="1"/>
        </xdr:cNvSpPr>
      </xdr:nvSpPr>
      <xdr:spPr bwMode="auto">
        <a:xfrm>
          <a:off x="6724650" y="3171825"/>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6</xdr:row>
      <xdr:rowOff>0</xdr:rowOff>
    </xdr:from>
    <xdr:to>
      <xdr:col>0</xdr:col>
      <xdr:colOff>123825</xdr:colOff>
      <xdr:row>7</xdr:row>
      <xdr:rowOff>28575</xdr:rowOff>
    </xdr:to>
    <xdr:sp macro="" textlink="">
      <xdr:nvSpPr>
        <xdr:cNvPr id="2" name="Text Box 1">
          <a:extLst>
            <a:ext uri="{FF2B5EF4-FFF2-40B4-BE49-F238E27FC236}">
              <a16:creationId xmlns:a16="http://schemas.microsoft.com/office/drawing/2014/main" id="{203832EE-DF9A-483F-9866-F5E918474B99}"/>
            </a:ext>
          </a:extLst>
        </xdr:cNvPr>
        <xdr:cNvSpPr txBox="1">
          <a:spLocks noChangeArrowheads="1"/>
        </xdr:cNvSpPr>
      </xdr:nvSpPr>
      <xdr:spPr bwMode="auto">
        <a:xfrm>
          <a:off x="0" y="1047750"/>
          <a:ext cx="1238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6</xdr:row>
      <xdr:rowOff>0</xdr:rowOff>
    </xdr:from>
    <xdr:to>
      <xdr:col>0</xdr:col>
      <xdr:colOff>85725</xdr:colOff>
      <xdr:row>7</xdr:row>
      <xdr:rowOff>47625</xdr:rowOff>
    </xdr:to>
    <xdr:sp macro="" textlink="">
      <xdr:nvSpPr>
        <xdr:cNvPr id="3" name="Text Box 2">
          <a:extLst>
            <a:ext uri="{FF2B5EF4-FFF2-40B4-BE49-F238E27FC236}">
              <a16:creationId xmlns:a16="http://schemas.microsoft.com/office/drawing/2014/main" id="{AFDCFB50-1DBC-47F4-94CD-4F4286C99F7B}"/>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6</xdr:row>
      <xdr:rowOff>0</xdr:rowOff>
    </xdr:from>
    <xdr:to>
      <xdr:col>0</xdr:col>
      <xdr:colOff>85725</xdr:colOff>
      <xdr:row>7</xdr:row>
      <xdr:rowOff>47625</xdr:rowOff>
    </xdr:to>
    <xdr:sp macro="" textlink="">
      <xdr:nvSpPr>
        <xdr:cNvPr id="4" name="Text Box 3">
          <a:extLst>
            <a:ext uri="{FF2B5EF4-FFF2-40B4-BE49-F238E27FC236}">
              <a16:creationId xmlns:a16="http://schemas.microsoft.com/office/drawing/2014/main" id="{9666DD59-0B60-47E7-B503-56B456A4A9C8}"/>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6</xdr:row>
      <xdr:rowOff>0</xdr:rowOff>
    </xdr:from>
    <xdr:to>
      <xdr:col>0</xdr:col>
      <xdr:colOff>85725</xdr:colOff>
      <xdr:row>7</xdr:row>
      <xdr:rowOff>47625</xdr:rowOff>
    </xdr:to>
    <xdr:sp macro="" textlink="">
      <xdr:nvSpPr>
        <xdr:cNvPr id="5" name="Text Box 4">
          <a:extLst>
            <a:ext uri="{FF2B5EF4-FFF2-40B4-BE49-F238E27FC236}">
              <a16:creationId xmlns:a16="http://schemas.microsoft.com/office/drawing/2014/main" id="{42359C66-DED9-48D0-A9C5-9F1A38077690}"/>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6</xdr:row>
      <xdr:rowOff>0</xdr:rowOff>
    </xdr:from>
    <xdr:to>
      <xdr:col>0</xdr:col>
      <xdr:colOff>85725</xdr:colOff>
      <xdr:row>7</xdr:row>
      <xdr:rowOff>47625</xdr:rowOff>
    </xdr:to>
    <xdr:sp macro="" textlink="">
      <xdr:nvSpPr>
        <xdr:cNvPr id="6" name="Text Box 5">
          <a:extLst>
            <a:ext uri="{FF2B5EF4-FFF2-40B4-BE49-F238E27FC236}">
              <a16:creationId xmlns:a16="http://schemas.microsoft.com/office/drawing/2014/main" id="{94595744-2F6A-4C52-838D-70384C7DF92A}"/>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6</xdr:row>
      <xdr:rowOff>0</xdr:rowOff>
    </xdr:from>
    <xdr:to>
      <xdr:col>0</xdr:col>
      <xdr:colOff>123825</xdr:colOff>
      <xdr:row>7</xdr:row>
      <xdr:rowOff>28575</xdr:rowOff>
    </xdr:to>
    <xdr:sp macro="" textlink="">
      <xdr:nvSpPr>
        <xdr:cNvPr id="7" name="Text Box 6">
          <a:extLst>
            <a:ext uri="{FF2B5EF4-FFF2-40B4-BE49-F238E27FC236}">
              <a16:creationId xmlns:a16="http://schemas.microsoft.com/office/drawing/2014/main" id="{A85FE61A-C7EF-451A-9A16-FBE1A165C0EA}"/>
            </a:ext>
          </a:extLst>
        </xdr:cNvPr>
        <xdr:cNvSpPr txBox="1">
          <a:spLocks noChangeArrowheads="1"/>
        </xdr:cNvSpPr>
      </xdr:nvSpPr>
      <xdr:spPr bwMode="auto">
        <a:xfrm>
          <a:off x="0" y="1047750"/>
          <a:ext cx="1238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6</xdr:row>
      <xdr:rowOff>0</xdr:rowOff>
    </xdr:from>
    <xdr:to>
      <xdr:col>0</xdr:col>
      <xdr:colOff>85725</xdr:colOff>
      <xdr:row>7</xdr:row>
      <xdr:rowOff>47625</xdr:rowOff>
    </xdr:to>
    <xdr:sp macro="" textlink="">
      <xdr:nvSpPr>
        <xdr:cNvPr id="8" name="Text Box 7">
          <a:extLst>
            <a:ext uri="{FF2B5EF4-FFF2-40B4-BE49-F238E27FC236}">
              <a16:creationId xmlns:a16="http://schemas.microsoft.com/office/drawing/2014/main" id="{560607CC-6D8C-48C3-80B4-76F4AEFFE750}"/>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6</xdr:row>
      <xdr:rowOff>0</xdr:rowOff>
    </xdr:from>
    <xdr:to>
      <xdr:col>0</xdr:col>
      <xdr:colOff>85725</xdr:colOff>
      <xdr:row>7</xdr:row>
      <xdr:rowOff>47625</xdr:rowOff>
    </xdr:to>
    <xdr:sp macro="" textlink="">
      <xdr:nvSpPr>
        <xdr:cNvPr id="9" name="Text Box 8">
          <a:extLst>
            <a:ext uri="{FF2B5EF4-FFF2-40B4-BE49-F238E27FC236}">
              <a16:creationId xmlns:a16="http://schemas.microsoft.com/office/drawing/2014/main" id="{1A5E87B3-5813-4EA5-AB8F-0E042B05A58E}"/>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6</xdr:row>
      <xdr:rowOff>0</xdr:rowOff>
    </xdr:from>
    <xdr:to>
      <xdr:col>0</xdr:col>
      <xdr:colOff>85725</xdr:colOff>
      <xdr:row>7</xdr:row>
      <xdr:rowOff>47625</xdr:rowOff>
    </xdr:to>
    <xdr:sp macro="" textlink="">
      <xdr:nvSpPr>
        <xdr:cNvPr id="10" name="Text Box 9">
          <a:extLst>
            <a:ext uri="{FF2B5EF4-FFF2-40B4-BE49-F238E27FC236}">
              <a16:creationId xmlns:a16="http://schemas.microsoft.com/office/drawing/2014/main" id="{01E73C67-F5EE-4183-AD0F-E8F53F57F13F}"/>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6</xdr:row>
      <xdr:rowOff>0</xdr:rowOff>
    </xdr:from>
    <xdr:to>
      <xdr:col>0</xdr:col>
      <xdr:colOff>85725</xdr:colOff>
      <xdr:row>7</xdr:row>
      <xdr:rowOff>47625</xdr:rowOff>
    </xdr:to>
    <xdr:sp macro="" textlink="">
      <xdr:nvSpPr>
        <xdr:cNvPr id="11" name="Text Box 10">
          <a:extLst>
            <a:ext uri="{FF2B5EF4-FFF2-40B4-BE49-F238E27FC236}">
              <a16:creationId xmlns:a16="http://schemas.microsoft.com/office/drawing/2014/main" id="{EFB5CCFF-4622-48D2-BF9C-B6E913D68973}"/>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6</xdr:row>
      <xdr:rowOff>0</xdr:rowOff>
    </xdr:from>
    <xdr:to>
      <xdr:col>0</xdr:col>
      <xdr:colOff>123825</xdr:colOff>
      <xdr:row>7</xdr:row>
      <xdr:rowOff>28575</xdr:rowOff>
    </xdr:to>
    <xdr:sp macro="" textlink="">
      <xdr:nvSpPr>
        <xdr:cNvPr id="12" name="Text Box 11">
          <a:extLst>
            <a:ext uri="{FF2B5EF4-FFF2-40B4-BE49-F238E27FC236}">
              <a16:creationId xmlns:a16="http://schemas.microsoft.com/office/drawing/2014/main" id="{C9AD6212-D72D-49FF-A88A-993993CB0104}"/>
            </a:ext>
          </a:extLst>
        </xdr:cNvPr>
        <xdr:cNvSpPr txBox="1">
          <a:spLocks noChangeArrowheads="1"/>
        </xdr:cNvSpPr>
      </xdr:nvSpPr>
      <xdr:spPr bwMode="auto">
        <a:xfrm>
          <a:off x="0" y="1047750"/>
          <a:ext cx="1238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6</xdr:row>
      <xdr:rowOff>0</xdr:rowOff>
    </xdr:from>
    <xdr:to>
      <xdr:col>0</xdr:col>
      <xdr:colOff>85725</xdr:colOff>
      <xdr:row>7</xdr:row>
      <xdr:rowOff>47625</xdr:rowOff>
    </xdr:to>
    <xdr:sp macro="" textlink="">
      <xdr:nvSpPr>
        <xdr:cNvPr id="13" name="Text Box 12">
          <a:extLst>
            <a:ext uri="{FF2B5EF4-FFF2-40B4-BE49-F238E27FC236}">
              <a16:creationId xmlns:a16="http://schemas.microsoft.com/office/drawing/2014/main" id="{721ADF3C-CB0E-4035-80A2-546E9FC8CB16}"/>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6</xdr:row>
      <xdr:rowOff>0</xdr:rowOff>
    </xdr:from>
    <xdr:to>
      <xdr:col>0</xdr:col>
      <xdr:colOff>85725</xdr:colOff>
      <xdr:row>7</xdr:row>
      <xdr:rowOff>47625</xdr:rowOff>
    </xdr:to>
    <xdr:sp macro="" textlink="">
      <xdr:nvSpPr>
        <xdr:cNvPr id="14" name="Text Box 13">
          <a:extLst>
            <a:ext uri="{FF2B5EF4-FFF2-40B4-BE49-F238E27FC236}">
              <a16:creationId xmlns:a16="http://schemas.microsoft.com/office/drawing/2014/main" id="{08CBAD4B-CF43-4525-9B4D-81DD849BFE11}"/>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6</xdr:row>
      <xdr:rowOff>0</xdr:rowOff>
    </xdr:from>
    <xdr:to>
      <xdr:col>0</xdr:col>
      <xdr:colOff>85725</xdr:colOff>
      <xdr:row>7</xdr:row>
      <xdr:rowOff>47625</xdr:rowOff>
    </xdr:to>
    <xdr:sp macro="" textlink="">
      <xdr:nvSpPr>
        <xdr:cNvPr id="15" name="Text Box 14">
          <a:extLst>
            <a:ext uri="{FF2B5EF4-FFF2-40B4-BE49-F238E27FC236}">
              <a16:creationId xmlns:a16="http://schemas.microsoft.com/office/drawing/2014/main" id="{868AD6F0-6530-4A8C-B678-60D0A56E4B05}"/>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6</xdr:row>
      <xdr:rowOff>0</xdr:rowOff>
    </xdr:from>
    <xdr:to>
      <xdr:col>0</xdr:col>
      <xdr:colOff>85725</xdr:colOff>
      <xdr:row>7</xdr:row>
      <xdr:rowOff>47625</xdr:rowOff>
    </xdr:to>
    <xdr:sp macro="" textlink="">
      <xdr:nvSpPr>
        <xdr:cNvPr id="16" name="Text Box 15">
          <a:extLst>
            <a:ext uri="{FF2B5EF4-FFF2-40B4-BE49-F238E27FC236}">
              <a16:creationId xmlns:a16="http://schemas.microsoft.com/office/drawing/2014/main" id="{E797498F-5FAB-4BD5-9617-044B5B0C3419}"/>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6</xdr:row>
      <xdr:rowOff>0</xdr:rowOff>
    </xdr:from>
    <xdr:to>
      <xdr:col>0</xdr:col>
      <xdr:colOff>123825</xdr:colOff>
      <xdr:row>7</xdr:row>
      <xdr:rowOff>28575</xdr:rowOff>
    </xdr:to>
    <xdr:sp macro="" textlink="">
      <xdr:nvSpPr>
        <xdr:cNvPr id="17" name="Text Box 16">
          <a:extLst>
            <a:ext uri="{FF2B5EF4-FFF2-40B4-BE49-F238E27FC236}">
              <a16:creationId xmlns:a16="http://schemas.microsoft.com/office/drawing/2014/main" id="{92D0D604-3CAC-4D04-B360-699A93248277}"/>
            </a:ext>
          </a:extLst>
        </xdr:cNvPr>
        <xdr:cNvSpPr txBox="1">
          <a:spLocks noChangeArrowheads="1"/>
        </xdr:cNvSpPr>
      </xdr:nvSpPr>
      <xdr:spPr bwMode="auto">
        <a:xfrm>
          <a:off x="0" y="1047750"/>
          <a:ext cx="1238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6</xdr:row>
      <xdr:rowOff>0</xdr:rowOff>
    </xdr:from>
    <xdr:to>
      <xdr:col>0</xdr:col>
      <xdr:colOff>85725</xdr:colOff>
      <xdr:row>7</xdr:row>
      <xdr:rowOff>47625</xdr:rowOff>
    </xdr:to>
    <xdr:sp macro="" textlink="">
      <xdr:nvSpPr>
        <xdr:cNvPr id="18" name="Text Box 17">
          <a:extLst>
            <a:ext uri="{FF2B5EF4-FFF2-40B4-BE49-F238E27FC236}">
              <a16:creationId xmlns:a16="http://schemas.microsoft.com/office/drawing/2014/main" id="{42625FB2-26C2-459C-AED3-F7EBBB0257A7}"/>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6</xdr:row>
      <xdr:rowOff>0</xdr:rowOff>
    </xdr:from>
    <xdr:to>
      <xdr:col>0</xdr:col>
      <xdr:colOff>85725</xdr:colOff>
      <xdr:row>7</xdr:row>
      <xdr:rowOff>47625</xdr:rowOff>
    </xdr:to>
    <xdr:sp macro="" textlink="">
      <xdr:nvSpPr>
        <xdr:cNvPr id="19" name="Text Box 18">
          <a:extLst>
            <a:ext uri="{FF2B5EF4-FFF2-40B4-BE49-F238E27FC236}">
              <a16:creationId xmlns:a16="http://schemas.microsoft.com/office/drawing/2014/main" id="{D337E8E0-4AE9-4137-A223-633B42C68CAC}"/>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6</xdr:row>
      <xdr:rowOff>0</xdr:rowOff>
    </xdr:from>
    <xdr:to>
      <xdr:col>0</xdr:col>
      <xdr:colOff>85725</xdr:colOff>
      <xdr:row>7</xdr:row>
      <xdr:rowOff>47625</xdr:rowOff>
    </xdr:to>
    <xdr:sp macro="" textlink="">
      <xdr:nvSpPr>
        <xdr:cNvPr id="20" name="Text Box 19">
          <a:extLst>
            <a:ext uri="{FF2B5EF4-FFF2-40B4-BE49-F238E27FC236}">
              <a16:creationId xmlns:a16="http://schemas.microsoft.com/office/drawing/2014/main" id="{E51FF6DD-E867-4241-9C3A-92BA4E65ECB3}"/>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6</xdr:row>
      <xdr:rowOff>0</xdr:rowOff>
    </xdr:from>
    <xdr:to>
      <xdr:col>0</xdr:col>
      <xdr:colOff>85725</xdr:colOff>
      <xdr:row>7</xdr:row>
      <xdr:rowOff>47625</xdr:rowOff>
    </xdr:to>
    <xdr:sp macro="" textlink="">
      <xdr:nvSpPr>
        <xdr:cNvPr id="21" name="Text Box 20">
          <a:extLst>
            <a:ext uri="{FF2B5EF4-FFF2-40B4-BE49-F238E27FC236}">
              <a16:creationId xmlns:a16="http://schemas.microsoft.com/office/drawing/2014/main" id="{379CBA36-9EA5-45CA-B16D-7EF832C755FD}"/>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6</xdr:row>
      <xdr:rowOff>0</xdr:rowOff>
    </xdr:from>
    <xdr:to>
      <xdr:col>0</xdr:col>
      <xdr:colOff>123825</xdr:colOff>
      <xdr:row>7</xdr:row>
      <xdr:rowOff>28575</xdr:rowOff>
    </xdr:to>
    <xdr:sp macro="" textlink="">
      <xdr:nvSpPr>
        <xdr:cNvPr id="22" name="Text Box 21">
          <a:extLst>
            <a:ext uri="{FF2B5EF4-FFF2-40B4-BE49-F238E27FC236}">
              <a16:creationId xmlns:a16="http://schemas.microsoft.com/office/drawing/2014/main" id="{6653C158-66A0-4050-825E-7F94445D3C82}"/>
            </a:ext>
          </a:extLst>
        </xdr:cNvPr>
        <xdr:cNvSpPr txBox="1">
          <a:spLocks noChangeArrowheads="1"/>
        </xdr:cNvSpPr>
      </xdr:nvSpPr>
      <xdr:spPr bwMode="auto">
        <a:xfrm>
          <a:off x="0" y="1047750"/>
          <a:ext cx="1238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6</xdr:row>
      <xdr:rowOff>0</xdr:rowOff>
    </xdr:from>
    <xdr:to>
      <xdr:col>0</xdr:col>
      <xdr:colOff>85725</xdr:colOff>
      <xdr:row>7</xdr:row>
      <xdr:rowOff>47625</xdr:rowOff>
    </xdr:to>
    <xdr:sp macro="" textlink="">
      <xdr:nvSpPr>
        <xdr:cNvPr id="23" name="Text Box 22">
          <a:extLst>
            <a:ext uri="{FF2B5EF4-FFF2-40B4-BE49-F238E27FC236}">
              <a16:creationId xmlns:a16="http://schemas.microsoft.com/office/drawing/2014/main" id="{091EB05C-8D01-40E6-A7FE-446A662C8D4F}"/>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6</xdr:row>
      <xdr:rowOff>0</xdr:rowOff>
    </xdr:from>
    <xdr:to>
      <xdr:col>0</xdr:col>
      <xdr:colOff>85725</xdr:colOff>
      <xdr:row>7</xdr:row>
      <xdr:rowOff>47625</xdr:rowOff>
    </xdr:to>
    <xdr:sp macro="" textlink="">
      <xdr:nvSpPr>
        <xdr:cNvPr id="24" name="Text Box 23">
          <a:extLst>
            <a:ext uri="{FF2B5EF4-FFF2-40B4-BE49-F238E27FC236}">
              <a16:creationId xmlns:a16="http://schemas.microsoft.com/office/drawing/2014/main" id="{F4C0A341-790C-461D-A374-F188597A8737}"/>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6</xdr:row>
      <xdr:rowOff>0</xdr:rowOff>
    </xdr:from>
    <xdr:to>
      <xdr:col>0</xdr:col>
      <xdr:colOff>85725</xdr:colOff>
      <xdr:row>7</xdr:row>
      <xdr:rowOff>47625</xdr:rowOff>
    </xdr:to>
    <xdr:sp macro="" textlink="">
      <xdr:nvSpPr>
        <xdr:cNvPr id="25" name="Text Box 24">
          <a:extLst>
            <a:ext uri="{FF2B5EF4-FFF2-40B4-BE49-F238E27FC236}">
              <a16:creationId xmlns:a16="http://schemas.microsoft.com/office/drawing/2014/main" id="{2D8CBC47-EFB0-4C23-9F1F-FB180793BFC4}"/>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6</xdr:row>
      <xdr:rowOff>0</xdr:rowOff>
    </xdr:from>
    <xdr:to>
      <xdr:col>0</xdr:col>
      <xdr:colOff>85725</xdr:colOff>
      <xdr:row>7</xdr:row>
      <xdr:rowOff>47625</xdr:rowOff>
    </xdr:to>
    <xdr:sp macro="" textlink="">
      <xdr:nvSpPr>
        <xdr:cNvPr id="26" name="Text Box 25">
          <a:extLst>
            <a:ext uri="{FF2B5EF4-FFF2-40B4-BE49-F238E27FC236}">
              <a16:creationId xmlns:a16="http://schemas.microsoft.com/office/drawing/2014/main" id="{5318570A-67A2-4357-AB3F-87F84BC370CB}"/>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6</xdr:row>
      <xdr:rowOff>0</xdr:rowOff>
    </xdr:from>
    <xdr:to>
      <xdr:col>0</xdr:col>
      <xdr:colOff>123825</xdr:colOff>
      <xdr:row>7</xdr:row>
      <xdr:rowOff>28575</xdr:rowOff>
    </xdr:to>
    <xdr:sp macro="" textlink="">
      <xdr:nvSpPr>
        <xdr:cNvPr id="27" name="Text Box 26">
          <a:extLst>
            <a:ext uri="{FF2B5EF4-FFF2-40B4-BE49-F238E27FC236}">
              <a16:creationId xmlns:a16="http://schemas.microsoft.com/office/drawing/2014/main" id="{D76A0DA1-9ECC-4826-8BEC-9D384D342E9D}"/>
            </a:ext>
          </a:extLst>
        </xdr:cNvPr>
        <xdr:cNvSpPr txBox="1">
          <a:spLocks noChangeArrowheads="1"/>
        </xdr:cNvSpPr>
      </xdr:nvSpPr>
      <xdr:spPr bwMode="auto">
        <a:xfrm>
          <a:off x="0" y="1047750"/>
          <a:ext cx="1238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6</xdr:row>
      <xdr:rowOff>0</xdr:rowOff>
    </xdr:from>
    <xdr:to>
      <xdr:col>0</xdr:col>
      <xdr:colOff>85725</xdr:colOff>
      <xdr:row>7</xdr:row>
      <xdr:rowOff>47625</xdr:rowOff>
    </xdr:to>
    <xdr:sp macro="" textlink="">
      <xdr:nvSpPr>
        <xdr:cNvPr id="28" name="Text Box 27">
          <a:extLst>
            <a:ext uri="{FF2B5EF4-FFF2-40B4-BE49-F238E27FC236}">
              <a16:creationId xmlns:a16="http://schemas.microsoft.com/office/drawing/2014/main" id="{D36F340C-CE2F-4A53-AB2E-8CC0C882D69F}"/>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6</xdr:row>
      <xdr:rowOff>0</xdr:rowOff>
    </xdr:from>
    <xdr:to>
      <xdr:col>0</xdr:col>
      <xdr:colOff>85725</xdr:colOff>
      <xdr:row>7</xdr:row>
      <xdr:rowOff>47625</xdr:rowOff>
    </xdr:to>
    <xdr:sp macro="" textlink="">
      <xdr:nvSpPr>
        <xdr:cNvPr id="29" name="Text Box 28">
          <a:extLst>
            <a:ext uri="{FF2B5EF4-FFF2-40B4-BE49-F238E27FC236}">
              <a16:creationId xmlns:a16="http://schemas.microsoft.com/office/drawing/2014/main" id="{08B59984-67B3-4EC4-99FF-F9356B94CF1A}"/>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6</xdr:row>
      <xdr:rowOff>0</xdr:rowOff>
    </xdr:from>
    <xdr:to>
      <xdr:col>0</xdr:col>
      <xdr:colOff>85725</xdr:colOff>
      <xdr:row>7</xdr:row>
      <xdr:rowOff>47625</xdr:rowOff>
    </xdr:to>
    <xdr:sp macro="" textlink="">
      <xdr:nvSpPr>
        <xdr:cNvPr id="30" name="Text Box 29">
          <a:extLst>
            <a:ext uri="{FF2B5EF4-FFF2-40B4-BE49-F238E27FC236}">
              <a16:creationId xmlns:a16="http://schemas.microsoft.com/office/drawing/2014/main" id="{10D5C478-DC7C-4E0A-B9E4-3CEC3BDE1734}"/>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6</xdr:row>
      <xdr:rowOff>0</xdr:rowOff>
    </xdr:from>
    <xdr:to>
      <xdr:col>0</xdr:col>
      <xdr:colOff>85725</xdr:colOff>
      <xdr:row>7</xdr:row>
      <xdr:rowOff>47625</xdr:rowOff>
    </xdr:to>
    <xdr:sp macro="" textlink="">
      <xdr:nvSpPr>
        <xdr:cNvPr id="31" name="Text Box 30">
          <a:extLst>
            <a:ext uri="{FF2B5EF4-FFF2-40B4-BE49-F238E27FC236}">
              <a16:creationId xmlns:a16="http://schemas.microsoft.com/office/drawing/2014/main" id="{01DFF7B2-291C-4831-92E2-D065B914F7A5}"/>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6</xdr:row>
      <xdr:rowOff>0</xdr:rowOff>
    </xdr:from>
    <xdr:to>
      <xdr:col>0</xdr:col>
      <xdr:colOff>123825</xdr:colOff>
      <xdr:row>7</xdr:row>
      <xdr:rowOff>28575</xdr:rowOff>
    </xdr:to>
    <xdr:sp macro="" textlink="">
      <xdr:nvSpPr>
        <xdr:cNvPr id="32" name="Text Box 31">
          <a:extLst>
            <a:ext uri="{FF2B5EF4-FFF2-40B4-BE49-F238E27FC236}">
              <a16:creationId xmlns:a16="http://schemas.microsoft.com/office/drawing/2014/main" id="{EDA81F7C-34A6-4502-A7F6-ED058C3FF42A}"/>
            </a:ext>
          </a:extLst>
        </xdr:cNvPr>
        <xdr:cNvSpPr txBox="1">
          <a:spLocks noChangeArrowheads="1"/>
        </xdr:cNvSpPr>
      </xdr:nvSpPr>
      <xdr:spPr bwMode="auto">
        <a:xfrm>
          <a:off x="0" y="1047750"/>
          <a:ext cx="1238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6</xdr:row>
      <xdr:rowOff>0</xdr:rowOff>
    </xdr:from>
    <xdr:to>
      <xdr:col>0</xdr:col>
      <xdr:colOff>85725</xdr:colOff>
      <xdr:row>7</xdr:row>
      <xdr:rowOff>47625</xdr:rowOff>
    </xdr:to>
    <xdr:sp macro="" textlink="">
      <xdr:nvSpPr>
        <xdr:cNvPr id="33" name="Text Box 32">
          <a:extLst>
            <a:ext uri="{FF2B5EF4-FFF2-40B4-BE49-F238E27FC236}">
              <a16:creationId xmlns:a16="http://schemas.microsoft.com/office/drawing/2014/main" id="{770D47F2-7001-43E9-BE2E-279F415576F0}"/>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6</xdr:row>
      <xdr:rowOff>0</xdr:rowOff>
    </xdr:from>
    <xdr:to>
      <xdr:col>0</xdr:col>
      <xdr:colOff>85725</xdr:colOff>
      <xdr:row>7</xdr:row>
      <xdr:rowOff>47625</xdr:rowOff>
    </xdr:to>
    <xdr:sp macro="" textlink="">
      <xdr:nvSpPr>
        <xdr:cNvPr id="34" name="Text Box 33">
          <a:extLst>
            <a:ext uri="{FF2B5EF4-FFF2-40B4-BE49-F238E27FC236}">
              <a16:creationId xmlns:a16="http://schemas.microsoft.com/office/drawing/2014/main" id="{FB28D274-5C0B-4B4E-B4DD-1C982A860E5E}"/>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6</xdr:row>
      <xdr:rowOff>0</xdr:rowOff>
    </xdr:from>
    <xdr:to>
      <xdr:col>0</xdr:col>
      <xdr:colOff>85725</xdr:colOff>
      <xdr:row>7</xdr:row>
      <xdr:rowOff>47625</xdr:rowOff>
    </xdr:to>
    <xdr:sp macro="" textlink="">
      <xdr:nvSpPr>
        <xdr:cNvPr id="35" name="Text Box 34">
          <a:extLst>
            <a:ext uri="{FF2B5EF4-FFF2-40B4-BE49-F238E27FC236}">
              <a16:creationId xmlns:a16="http://schemas.microsoft.com/office/drawing/2014/main" id="{39212D2A-49E7-4339-BF54-9AD5F1FEE587}"/>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6</xdr:row>
      <xdr:rowOff>0</xdr:rowOff>
    </xdr:from>
    <xdr:to>
      <xdr:col>0</xdr:col>
      <xdr:colOff>85725</xdr:colOff>
      <xdr:row>7</xdr:row>
      <xdr:rowOff>47625</xdr:rowOff>
    </xdr:to>
    <xdr:sp macro="" textlink="">
      <xdr:nvSpPr>
        <xdr:cNvPr id="36" name="Text Box 35">
          <a:extLst>
            <a:ext uri="{FF2B5EF4-FFF2-40B4-BE49-F238E27FC236}">
              <a16:creationId xmlns:a16="http://schemas.microsoft.com/office/drawing/2014/main" id="{2CBED052-D57D-4899-A7B4-C3CAEFB90997}"/>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6</xdr:row>
      <xdr:rowOff>0</xdr:rowOff>
    </xdr:from>
    <xdr:to>
      <xdr:col>0</xdr:col>
      <xdr:colOff>123825</xdr:colOff>
      <xdr:row>7</xdr:row>
      <xdr:rowOff>28575</xdr:rowOff>
    </xdr:to>
    <xdr:sp macro="" textlink="">
      <xdr:nvSpPr>
        <xdr:cNvPr id="37" name="Text Box 36">
          <a:extLst>
            <a:ext uri="{FF2B5EF4-FFF2-40B4-BE49-F238E27FC236}">
              <a16:creationId xmlns:a16="http://schemas.microsoft.com/office/drawing/2014/main" id="{75C0090D-A0BD-48B8-A5D5-E343CA27C47D}"/>
            </a:ext>
          </a:extLst>
        </xdr:cNvPr>
        <xdr:cNvSpPr txBox="1">
          <a:spLocks noChangeArrowheads="1"/>
        </xdr:cNvSpPr>
      </xdr:nvSpPr>
      <xdr:spPr bwMode="auto">
        <a:xfrm>
          <a:off x="0" y="1047750"/>
          <a:ext cx="1238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6</xdr:row>
      <xdr:rowOff>0</xdr:rowOff>
    </xdr:from>
    <xdr:to>
      <xdr:col>0</xdr:col>
      <xdr:colOff>85725</xdr:colOff>
      <xdr:row>7</xdr:row>
      <xdr:rowOff>47625</xdr:rowOff>
    </xdr:to>
    <xdr:sp macro="" textlink="">
      <xdr:nvSpPr>
        <xdr:cNvPr id="38" name="Text Box 37">
          <a:extLst>
            <a:ext uri="{FF2B5EF4-FFF2-40B4-BE49-F238E27FC236}">
              <a16:creationId xmlns:a16="http://schemas.microsoft.com/office/drawing/2014/main" id="{8435997B-3EA2-46DF-855F-CD251493CA49}"/>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6</xdr:row>
      <xdr:rowOff>0</xdr:rowOff>
    </xdr:from>
    <xdr:to>
      <xdr:col>0</xdr:col>
      <xdr:colOff>85725</xdr:colOff>
      <xdr:row>7</xdr:row>
      <xdr:rowOff>47625</xdr:rowOff>
    </xdr:to>
    <xdr:sp macro="" textlink="">
      <xdr:nvSpPr>
        <xdr:cNvPr id="39" name="Text Box 38">
          <a:extLst>
            <a:ext uri="{FF2B5EF4-FFF2-40B4-BE49-F238E27FC236}">
              <a16:creationId xmlns:a16="http://schemas.microsoft.com/office/drawing/2014/main" id="{79370A40-D947-427F-B69E-6EF5762E4D15}"/>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6</xdr:row>
      <xdr:rowOff>0</xdr:rowOff>
    </xdr:from>
    <xdr:to>
      <xdr:col>0</xdr:col>
      <xdr:colOff>85725</xdr:colOff>
      <xdr:row>7</xdr:row>
      <xdr:rowOff>47625</xdr:rowOff>
    </xdr:to>
    <xdr:sp macro="" textlink="">
      <xdr:nvSpPr>
        <xdr:cNvPr id="40" name="Text Box 39">
          <a:extLst>
            <a:ext uri="{FF2B5EF4-FFF2-40B4-BE49-F238E27FC236}">
              <a16:creationId xmlns:a16="http://schemas.microsoft.com/office/drawing/2014/main" id="{C076D9A0-CB1B-4C60-B73A-A5032084A08F}"/>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6</xdr:row>
      <xdr:rowOff>0</xdr:rowOff>
    </xdr:from>
    <xdr:to>
      <xdr:col>0</xdr:col>
      <xdr:colOff>85725</xdr:colOff>
      <xdr:row>7</xdr:row>
      <xdr:rowOff>47625</xdr:rowOff>
    </xdr:to>
    <xdr:sp macro="" textlink="">
      <xdr:nvSpPr>
        <xdr:cNvPr id="41" name="Text Box 40">
          <a:extLst>
            <a:ext uri="{FF2B5EF4-FFF2-40B4-BE49-F238E27FC236}">
              <a16:creationId xmlns:a16="http://schemas.microsoft.com/office/drawing/2014/main" id="{13379C4D-5DEF-4AB6-A5CE-A5D512C7B65B}"/>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6</xdr:row>
      <xdr:rowOff>0</xdr:rowOff>
    </xdr:from>
    <xdr:to>
      <xdr:col>0</xdr:col>
      <xdr:colOff>123825</xdr:colOff>
      <xdr:row>7</xdr:row>
      <xdr:rowOff>28575</xdr:rowOff>
    </xdr:to>
    <xdr:sp macro="" textlink="">
      <xdr:nvSpPr>
        <xdr:cNvPr id="42" name="Text Box 41">
          <a:extLst>
            <a:ext uri="{FF2B5EF4-FFF2-40B4-BE49-F238E27FC236}">
              <a16:creationId xmlns:a16="http://schemas.microsoft.com/office/drawing/2014/main" id="{EBFC56BE-C531-4599-B4BB-58891A221026}"/>
            </a:ext>
          </a:extLst>
        </xdr:cNvPr>
        <xdr:cNvSpPr txBox="1">
          <a:spLocks noChangeArrowheads="1"/>
        </xdr:cNvSpPr>
      </xdr:nvSpPr>
      <xdr:spPr bwMode="auto">
        <a:xfrm>
          <a:off x="0" y="1047750"/>
          <a:ext cx="1238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6</xdr:row>
      <xdr:rowOff>0</xdr:rowOff>
    </xdr:from>
    <xdr:to>
      <xdr:col>0</xdr:col>
      <xdr:colOff>85725</xdr:colOff>
      <xdr:row>7</xdr:row>
      <xdr:rowOff>47625</xdr:rowOff>
    </xdr:to>
    <xdr:sp macro="" textlink="">
      <xdr:nvSpPr>
        <xdr:cNvPr id="43" name="Text Box 42">
          <a:extLst>
            <a:ext uri="{FF2B5EF4-FFF2-40B4-BE49-F238E27FC236}">
              <a16:creationId xmlns:a16="http://schemas.microsoft.com/office/drawing/2014/main" id="{177EFCA3-9582-4984-BB2B-DF8EBBAA2FA4}"/>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6</xdr:row>
      <xdr:rowOff>0</xdr:rowOff>
    </xdr:from>
    <xdr:to>
      <xdr:col>0</xdr:col>
      <xdr:colOff>85725</xdr:colOff>
      <xdr:row>7</xdr:row>
      <xdr:rowOff>47625</xdr:rowOff>
    </xdr:to>
    <xdr:sp macro="" textlink="">
      <xdr:nvSpPr>
        <xdr:cNvPr id="44" name="Text Box 43">
          <a:extLst>
            <a:ext uri="{FF2B5EF4-FFF2-40B4-BE49-F238E27FC236}">
              <a16:creationId xmlns:a16="http://schemas.microsoft.com/office/drawing/2014/main" id="{DDBCF6F6-A262-4CDB-A47F-AE4596855E07}"/>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6</xdr:row>
      <xdr:rowOff>0</xdr:rowOff>
    </xdr:from>
    <xdr:to>
      <xdr:col>0</xdr:col>
      <xdr:colOff>85725</xdr:colOff>
      <xdr:row>7</xdr:row>
      <xdr:rowOff>47625</xdr:rowOff>
    </xdr:to>
    <xdr:sp macro="" textlink="">
      <xdr:nvSpPr>
        <xdr:cNvPr id="45" name="Text Box 44">
          <a:extLst>
            <a:ext uri="{FF2B5EF4-FFF2-40B4-BE49-F238E27FC236}">
              <a16:creationId xmlns:a16="http://schemas.microsoft.com/office/drawing/2014/main" id="{51712207-12FB-4620-B301-1047057C0B4F}"/>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6</xdr:row>
      <xdr:rowOff>0</xdr:rowOff>
    </xdr:from>
    <xdr:to>
      <xdr:col>0</xdr:col>
      <xdr:colOff>85725</xdr:colOff>
      <xdr:row>7</xdr:row>
      <xdr:rowOff>47625</xdr:rowOff>
    </xdr:to>
    <xdr:sp macro="" textlink="">
      <xdr:nvSpPr>
        <xdr:cNvPr id="46" name="Text Box 45">
          <a:extLst>
            <a:ext uri="{FF2B5EF4-FFF2-40B4-BE49-F238E27FC236}">
              <a16:creationId xmlns:a16="http://schemas.microsoft.com/office/drawing/2014/main" id="{FCF1C0CF-6475-449B-8147-41982CE0F2AF}"/>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6</xdr:row>
      <xdr:rowOff>0</xdr:rowOff>
    </xdr:from>
    <xdr:to>
      <xdr:col>0</xdr:col>
      <xdr:colOff>123825</xdr:colOff>
      <xdr:row>7</xdr:row>
      <xdr:rowOff>28575</xdr:rowOff>
    </xdr:to>
    <xdr:sp macro="" textlink="">
      <xdr:nvSpPr>
        <xdr:cNvPr id="47" name="Text Box 46">
          <a:extLst>
            <a:ext uri="{FF2B5EF4-FFF2-40B4-BE49-F238E27FC236}">
              <a16:creationId xmlns:a16="http://schemas.microsoft.com/office/drawing/2014/main" id="{CC63614D-BA11-4DA5-ADC6-869B3C060174}"/>
            </a:ext>
          </a:extLst>
        </xdr:cNvPr>
        <xdr:cNvSpPr txBox="1">
          <a:spLocks noChangeArrowheads="1"/>
        </xdr:cNvSpPr>
      </xdr:nvSpPr>
      <xdr:spPr bwMode="auto">
        <a:xfrm>
          <a:off x="0" y="1047750"/>
          <a:ext cx="1238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6</xdr:row>
      <xdr:rowOff>0</xdr:rowOff>
    </xdr:from>
    <xdr:to>
      <xdr:col>0</xdr:col>
      <xdr:colOff>85725</xdr:colOff>
      <xdr:row>7</xdr:row>
      <xdr:rowOff>47625</xdr:rowOff>
    </xdr:to>
    <xdr:sp macro="" textlink="">
      <xdr:nvSpPr>
        <xdr:cNvPr id="48" name="Text Box 47">
          <a:extLst>
            <a:ext uri="{FF2B5EF4-FFF2-40B4-BE49-F238E27FC236}">
              <a16:creationId xmlns:a16="http://schemas.microsoft.com/office/drawing/2014/main" id="{FD13BF13-678F-406D-8545-120BEEF7B574}"/>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6</xdr:row>
      <xdr:rowOff>0</xdr:rowOff>
    </xdr:from>
    <xdr:to>
      <xdr:col>0</xdr:col>
      <xdr:colOff>85725</xdr:colOff>
      <xdr:row>7</xdr:row>
      <xdr:rowOff>47625</xdr:rowOff>
    </xdr:to>
    <xdr:sp macro="" textlink="">
      <xdr:nvSpPr>
        <xdr:cNvPr id="49" name="Text Box 48">
          <a:extLst>
            <a:ext uri="{FF2B5EF4-FFF2-40B4-BE49-F238E27FC236}">
              <a16:creationId xmlns:a16="http://schemas.microsoft.com/office/drawing/2014/main" id="{7801F12E-CBF6-444F-9E3E-7B06B0F25F58}"/>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6</xdr:row>
      <xdr:rowOff>0</xdr:rowOff>
    </xdr:from>
    <xdr:to>
      <xdr:col>0</xdr:col>
      <xdr:colOff>85725</xdr:colOff>
      <xdr:row>7</xdr:row>
      <xdr:rowOff>47625</xdr:rowOff>
    </xdr:to>
    <xdr:sp macro="" textlink="">
      <xdr:nvSpPr>
        <xdr:cNvPr id="50" name="Text Box 49">
          <a:extLst>
            <a:ext uri="{FF2B5EF4-FFF2-40B4-BE49-F238E27FC236}">
              <a16:creationId xmlns:a16="http://schemas.microsoft.com/office/drawing/2014/main" id="{55FDC888-3597-415B-B7E4-921D9FB9D845}"/>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6</xdr:row>
      <xdr:rowOff>0</xdr:rowOff>
    </xdr:from>
    <xdr:to>
      <xdr:col>0</xdr:col>
      <xdr:colOff>85725</xdr:colOff>
      <xdr:row>7</xdr:row>
      <xdr:rowOff>47625</xdr:rowOff>
    </xdr:to>
    <xdr:sp macro="" textlink="">
      <xdr:nvSpPr>
        <xdr:cNvPr id="51" name="Text Box 50">
          <a:extLst>
            <a:ext uri="{FF2B5EF4-FFF2-40B4-BE49-F238E27FC236}">
              <a16:creationId xmlns:a16="http://schemas.microsoft.com/office/drawing/2014/main" id="{6FBE4A95-877F-42DA-9B99-1FF29FF93468}"/>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6</xdr:row>
      <xdr:rowOff>0</xdr:rowOff>
    </xdr:from>
    <xdr:to>
      <xdr:col>0</xdr:col>
      <xdr:colOff>123825</xdr:colOff>
      <xdr:row>7</xdr:row>
      <xdr:rowOff>28575</xdr:rowOff>
    </xdr:to>
    <xdr:sp macro="" textlink="">
      <xdr:nvSpPr>
        <xdr:cNvPr id="52" name="Text Box 51">
          <a:extLst>
            <a:ext uri="{FF2B5EF4-FFF2-40B4-BE49-F238E27FC236}">
              <a16:creationId xmlns:a16="http://schemas.microsoft.com/office/drawing/2014/main" id="{4ED85E75-C0CE-4282-B848-00C2C86EA285}"/>
            </a:ext>
          </a:extLst>
        </xdr:cNvPr>
        <xdr:cNvSpPr txBox="1">
          <a:spLocks noChangeArrowheads="1"/>
        </xdr:cNvSpPr>
      </xdr:nvSpPr>
      <xdr:spPr bwMode="auto">
        <a:xfrm>
          <a:off x="0" y="1047750"/>
          <a:ext cx="1238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6</xdr:row>
      <xdr:rowOff>0</xdr:rowOff>
    </xdr:from>
    <xdr:to>
      <xdr:col>0</xdr:col>
      <xdr:colOff>85725</xdr:colOff>
      <xdr:row>7</xdr:row>
      <xdr:rowOff>47625</xdr:rowOff>
    </xdr:to>
    <xdr:sp macro="" textlink="">
      <xdr:nvSpPr>
        <xdr:cNvPr id="53" name="Text Box 52">
          <a:extLst>
            <a:ext uri="{FF2B5EF4-FFF2-40B4-BE49-F238E27FC236}">
              <a16:creationId xmlns:a16="http://schemas.microsoft.com/office/drawing/2014/main" id="{A6437DF1-B37C-4CC3-9C34-88FDB4BFCAB0}"/>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6</xdr:row>
      <xdr:rowOff>0</xdr:rowOff>
    </xdr:from>
    <xdr:to>
      <xdr:col>0</xdr:col>
      <xdr:colOff>85725</xdr:colOff>
      <xdr:row>7</xdr:row>
      <xdr:rowOff>47625</xdr:rowOff>
    </xdr:to>
    <xdr:sp macro="" textlink="">
      <xdr:nvSpPr>
        <xdr:cNvPr id="54" name="Text Box 53">
          <a:extLst>
            <a:ext uri="{FF2B5EF4-FFF2-40B4-BE49-F238E27FC236}">
              <a16:creationId xmlns:a16="http://schemas.microsoft.com/office/drawing/2014/main" id="{870CF7E2-CE33-4F22-B4F1-E89AA64D4D16}"/>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6</xdr:row>
      <xdr:rowOff>0</xdr:rowOff>
    </xdr:from>
    <xdr:to>
      <xdr:col>0</xdr:col>
      <xdr:colOff>85725</xdr:colOff>
      <xdr:row>7</xdr:row>
      <xdr:rowOff>47625</xdr:rowOff>
    </xdr:to>
    <xdr:sp macro="" textlink="">
      <xdr:nvSpPr>
        <xdr:cNvPr id="55" name="Text Box 54">
          <a:extLst>
            <a:ext uri="{FF2B5EF4-FFF2-40B4-BE49-F238E27FC236}">
              <a16:creationId xmlns:a16="http://schemas.microsoft.com/office/drawing/2014/main" id="{8781C142-EBDB-43C6-86B2-2503E1C96FD0}"/>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6</xdr:row>
      <xdr:rowOff>0</xdr:rowOff>
    </xdr:from>
    <xdr:to>
      <xdr:col>0</xdr:col>
      <xdr:colOff>85725</xdr:colOff>
      <xdr:row>7</xdr:row>
      <xdr:rowOff>47625</xdr:rowOff>
    </xdr:to>
    <xdr:sp macro="" textlink="">
      <xdr:nvSpPr>
        <xdr:cNvPr id="56" name="Text Box 55">
          <a:extLst>
            <a:ext uri="{FF2B5EF4-FFF2-40B4-BE49-F238E27FC236}">
              <a16:creationId xmlns:a16="http://schemas.microsoft.com/office/drawing/2014/main" id="{E1E48CB1-33B9-4518-A821-CF8D7BF1044B}"/>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6</xdr:row>
      <xdr:rowOff>0</xdr:rowOff>
    </xdr:from>
    <xdr:to>
      <xdr:col>0</xdr:col>
      <xdr:colOff>123825</xdr:colOff>
      <xdr:row>7</xdr:row>
      <xdr:rowOff>28575</xdr:rowOff>
    </xdr:to>
    <xdr:sp macro="" textlink="">
      <xdr:nvSpPr>
        <xdr:cNvPr id="57" name="Text Box 56">
          <a:extLst>
            <a:ext uri="{FF2B5EF4-FFF2-40B4-BE49-F238E27FC236}">
              <a16:creationId xmlns:a16="http://schemas.microsoft.com/office/drawing/2014/main" id="{36840E39-9B21-40FE-A346-8C0408265102}"/>
            </a:ext>
          </a:extLst>
        </xdr:cNvPr>
        <xdr:cNvSpPr txBox="1">
          <a:spLocks noChangeArrowheads="1"/>
        </xdr:cNvSpPr>
      </xdr:nvSpPr>
      <xdr:spPr bwMode="auto">
        <a:xfrm>
          <a:off x="0" y="1047750"/>
          <a:ext cx="1238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6</xdr:row>
      <xdr:rowOff>0</xdr:rowOff>
    </xdr:from>
    <xdr:to>
      <xdr:col>0</xdr:col>
      <xdr:colOff>85725</xdr:colOff>
      <xdr:row>7</xdr:row>
      <xdr:rowOff>47625</xdr:rowOff>
    </xdr:to>
    <xdr:sp macro="" textlink="">
      <xdr:nvSpPr>
        <xdr:cNvPr id="58" name="Text Box 57">
          <a:extLst>
            <a:ext uri="{FF2B5EF4-FFF2-40B4-BE49-F238E27FC236}">
              <a16:creationId xmlns:a16="http://schemas.microsoft.com/office/drawing/2014/main" id="{84F2E615-4824-4F76-8E31-A1669A9C28C9}"/>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6</xdr:row>
      <xdr:rowOff>0</xdr:rowOff>
    </xdr:from>
    <xdr:to>
      <xdr:col>0</xdr:col>
      <xdr:colOff>85725</xdr:colOff>
      <xdr:row>7</xdr:row>
      <xdr:rowOff>47625</xdr:rowOff>
    </xdr:to>
    <xdr:sp macro="" textlink="">
      <xdr:nvSpPr>
        <xdr:cNvPr id="59" name="Text Box 58">
          <a:extLst>
            <a:ext uri="{FF2B5EF4-FFF2-40B4-BE49-F238E27FC236}">
              <a16:creationId xmlns:a16="http://schemas.microsoft.com/office/drawing/2014/main" id="{7BB42582-33B4-4CE1-9474-21F03EF93BE7}"/>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6</xdr:row>
      <xdr:rowOff>0</xdr:rowOff>
    </xdr:from>
    <xdr:to>
      <xdr:col>0</xdr:col>
      <xdr:colOff>85725</xdr:colOff>
      <xdr:row>7</xdr:row>
      <xdr:rowOff>47625</xdr:rowOff>
    </xdr:to>
    <xdr:sp macro="" textlink="">
      <xdr:nvSpPr>
        <xdr:cNvPr id="60" name="Text Box 59">
          <a:extLst>
            <a:ext uri="{FF2B5EF4-FFF2-40B4-BE49-F238E27FC236}">
              <a16:creationId xmlns:a16="http://schemas.microsoft.com/office/drawing/2014/main" id="{EE790618-4A5B-456C-B70E-D6CD657CD185}"/>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6</xdr:row>
      <xdr:rowOff>0</xdr:rowOff>
    </xdr:from>
    <xdr:to>
      <xdr:col>0</xdr:col>
      <xdr:colOff>85725</xdr:colOff>
      <xdr:row>7</xdr:row>
      <xdr:rowOff>47625</xdr:rowOff>
    </xdr:to>
    <xdr:sp macro="" textlink="">
      <xdr:nvSpPr>
        <xdr:cNvPr id="61" name="Text Box 60">
          <a:extLst>
            <a:ext uri="{FF2B5EF4-FFF2-40B4-BE49-F238E27FC236}">
              <a16:creationId xmlns:a16="http://schemas.microsoft.com/office/drawing/2014/main" id="{83054C57-8CFE-4529-A815-67EA1EBC423F}"/>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6</xdr:row>
      <xdr:rowOff>0</xdr:rowOff>
    </xdr:from>
    <xdr:to>
      <xdr:col>0</xdr:col>
      <xdr:colOff>123825</xdr:colOff>
      <xdr:row>7</xdr:row>
      <xdr:rowOff>28575</xdr:rowOff>
    </xdr:to>
    <xdr:sp macro="" textlink="">
      <xdr:nvSpPr>
        <xdr:cNvPr id="62" name="Text Box 61">
          <a:extLst>
            <a:ext uri="{FF2B5EF4-FFF2-40B4-BE49-F238E27FC236}">
              <a16:creationId xmlns:a16="http://schemas.microsoft.com/office/drawing/2014/main" id="{64AFC6F0-1652-440D-B13D-C1DDC7C0A4CF}"/>
            </a:ext>
          </a:extLst>
        </xdr:cNvPr>
        <xdr:cNvSpPr txBox="1">
          <a:spLocks noChangeArrowheads="1"/>
        </xdr:cNvSpPr>
      </xdr:nvSpPr>
      <xdr:spPr bwMode="auto">
        <a:xfrm>
          <a:off x="0" y="1047750"/>
          <a:ext cx="1238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6</xdr:row>
      <xdr:rowOff>0</xdr:rowOff>
    </xdr:from>
    <xdr:to>
      <xdr:col>0</xdr:col>
      <xdr:colOff>85725</xdr:colOff>
      <xdr:row>7</xdr:row>
      <xdr:rowOff>47625</xdr:rowOff>
    </xdr:to>
    <xdr:sp macro="" textlink="">
      <xdr:nvSpPr>
        <xdr:cNvPr id="63" name="Text Box 62">
          <a:extLst>
            <a:ext uri="{FF2B5EF4-FFF2-40B4-BE49-F238E27FC236}">
              <a16:creationId xmlns:a16="http://schemas.microsoft.com/office/drawing/2014/main" id="{008B6BD9-58CC-49C8-B2D2-F2F1FF20E693}"/>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6</xdr:row>
      <xdr:rowOff>0</xdr:rowOff>
    </xdr:from>
    <xdr:to>
      <xdr:col>0</xdr:col>
      <xdr:colOff>85725</xdr:colOff>
      <xdr:row>7</xdr:row>
      <xdr:rowOff>47625</xdr:rowOff>
    </xdr:to>
    <xdr:sp macro="" textlink="">
      <xdr:nvSpPr>
        <xdr:cNvPr id="64" name="Text Box 63">
          <a:extLst>
            <a:ext uri="{FF2B5EF4-FFF2-40B4-BE49-F238E27FC236}">
              <a16:creationId xmlns:a16="http://schemas.microsoft.com/office/drawing/2014/main" id="{E218FA38-168C-41D0-8806-A8C36916A5FA}"/>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6</xdr:row>
      <xdr:rowOff>0</xdr:rowOff>
    </xdr:from>
    <xdr:to>
      <xdr:col>0</xdr:col>
      <xdr:colOff>85725</xdr:colOff>
      <xdr:row>7</xdr:row>
      <xdr:rowOff>47625</xdr:rowOff>
    </xdr:to>
    <xdr:sp macro="" textlink="">
      <xdr:nvSpPr>
        <xdr:cNvPr id="65" name="Text Box 64">
          <a:extLst>
            <a:ext uri="{FF2B5EF4-FFF2-40B4-BE49-F238E27FC236}">
              <a16:creationId xmlns:a16="http://schemas.microsoft.com/office/drawing/2014/main" id="{D0ADC547-B14F-49B9-BF13-DDFD0F37555F}"/>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6</xdr:row>
      <xdr:rowOff>0</xdr:rowOff>
    </xdr:from>
    <xdr:to>
      <xdr:col>0</xdr:col>
      <xdr:colOff>85725</xdr:colOff>
      <xdr:row>7</xdr:row>
      <xdr:rowOff>47625</xdr:rowOff>
    </xdr:to>
    <xdr:sp macro="" textlink="">
      <xdr:nvSpPr>
        <xdr:cNvPr id="66" name="Text Box 65">
          <a:extLst>
            <a:ext uri="{FF2B5EF4-FFF2-40B4-BE49-F238E27FC236}">
              <a16:creationId xmlns:a16="http://schemas.microsoft.com/office/drawing/2014/main" id="{13E103F4-D165-4C49-991D-275C5D3808B9}"/>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133350</xdr:colOff>
      <xdr:row>6</xdr:row>
      <xdr:rowOff>0</xdr:rowOff>
    </xdr:from>
    <xdr:to>
      <xdr:col>2</xdr:col>
      <xdr:colOff>115358</xdr:colOff>
      <xdr:row>7</xdr:row>
      <xdr:rowOff>28575</xdr:rowOff>
    </xdr:to>
    <xdr:sp macro="" textlink="">
      <xdr:nvSpPr>
        <xdr:cNvPr id="67" name="Text Box 66">
          <a:extLst>
            <a:ext uri="{FF2B5EF4-FFF2-40B4-BE49-F238E27FC236}">
              <a16:creationId xmlns:a16="http://schemas.microsoft.com/office/drawing/2014/main" id="{1C0D9A05-BB85-4B1E-AA0D-719836964B68}"/>
            </a:ext>
          </a:extLst>
        </xdr:cNvPr>
        <xdr:cNvSpPr txBox="1">
          <a:spLocks noChangeArrowheads="1"/>
        </xdr:cNvSpPr>
      </xdr:nvSpPr>
      <xdr:spPr bwMode="auto">
        <a:xfrm>
          <a:off x="285750" y="1047750"/>
          <a:ext cx="115358"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6</xdr:row>
      <xdr:rowOff>0</xdr:rowOff>
    </xdr:from>
    <xdr:to>
      <xdr:col>0</xdr:col>
      <xdr:colOff>85725</xdr:colOff>
      <xdr:row>7</xdr:row>
      <xdr:rowOff>47625</xdr:rowOff>
    </xdr:to>
    <xdr:sp macro="" textlink="">
      <xdr:nvSpPr>
        <xdr:cNvPr id="68" name="Text Box 67">
          <a:extLst>
            <a:ext uri="{FF2B5EF4-FFF2-40B4-BE49-F238E27FC236}">
              <a16:creationId xmlns:a16="http://schemas.microsoft.com/office/drawing/2014/main" id="{F33BC623-E290-4C55-A93D-72D0211A657F}"/>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6</xdr:row>
      <xdr:rowOff>0</xdr:rowOff>
    </xdr:from>
    <xdr:to>
      <xdr:col>0</xdr:col>
      <xdr:colOff>85725</xdr:colOff>
      <xdr:row>7</xdr:row>
      <xdr:rowOff>47625</xdr:rowOff>
    </xdr:to>
    <xdr:sp macro="" textlink="">
      <xdr:nvSpPr>
        <xdr:cNvPr id="69" name="Text Box 68">
          <a:extLst>
            <a:ext uri="{FF2B5EF4-FFF2-40B4-BE49-F238E27FC236}">
              <a16:creationId xmlns:a16="http://schemas.microsoft.com/office/drawing/2014/main" id="{B4192C9F-8FF8-4C31-929A-885184969FBD}"/>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6</xdr:row>
      <xdr:rowOff>0</xdr:rowOff>
    </xdr:from>
    <xdr:to>
      <xdr:col>0</xdr:col>
      <xdr:colOff>85725</xdr:colOff>
      <xdr:row>7</xdr:row>
      <xdr:rowOff>47625</xdr:rowOff>
    </xdr:to>
    <xdr:sp macro="" textlink="">
      <xdr:nvSpPr>
        <xdr:cNvPr id="70" name="Text Box 69">
          <a:extLst>
            <a:ext uri="{FF2B5EF4-FFF2-40B4-BE49-F238E27FC236}">
              <a16:creationId xmlns:a16="http://schemas.microsoft.com/office/drawing/2014/main" id="{E714C83D-348B-4E4F-BC31-81433C335F96}"/>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6</xdr:row>
      <xdr:rowOff>0</xdr:rowOff>
    </xdr:from>
    <xdr:to>
      <xdr:col>0</xdr:col>
      <xdr:colOff>85725</xdr:colOff>
      <xdr:row>7</xdr:row>
      <xdr:rowOff>47625</xdr:rowOff>
    </xdr:to>
    <xdr:sp macro="" textlink="">
      <xdr:nvSpPr>
        <xdr:cNvPr id="71" name="Text Box 70">
          <a:extLst>
            <a:ext uri="{FF2B5EF4-FFF2-40B4-BE49-F238E27FC236}">
              <a16:creationId xmlns:a16="http://schemas.microsoft.com/office/drawing/2014/main" id="{A7CF79E2-01D6-4E0C-9895-E649B00AEE64}"/>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6</xdr:row>
      <xdr:rowOff>0</xdr:rowOff>
    </xdr:from>
    <xdr:to>
      <xdr:col>0</xdr:col>
      <xdr:colOff>85725</xdr:colOff>
      <xdr:row>7</xdr:row>
      <xdr:rowOff>47625</xdr:rowOff>
    </xdr:to>
    <xdr:sp macro="" textlink="">
      <xdr:nvSpPr>
        <xdr:cNvPr id="72" name="Text Box 72">
          <a:extLst>
            <a:ext uri="{FF2B5EF4-FFF2-40B4-BE49-F238E27FC236}">
              <a16:creationId xmlns:a16="http://schemas.microsoft.com/office/drawing/2014/main" id="{8F085332-4F24-4740-ADFC-14F492440D11}"/>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6</xdr:row>
      <xdr:rowOff>0</xdr:rowOff>
    </xdr:from>
    <xdr:to>
      <xdr:col>0</xdr:col>
      <xdr:colOff>85725</xdr:colOff>
      <xdr:row>7</xdr:row>
      <xdr:rowOff>47625</xdr:rowOff>
    </xdr:to>
    <xdr:sp macro="" textlink="">
      <xdr:nvSpPr>
        <xdr:cNvPr id="73" name="Text Box 73">
          <a:extLst>
            <a:ext uri="{FF2B5EF4-FFF2-40B4-BE49-F238E27FC236}">
              <a16:creationId xmlns:a16="http://schemas.microsoft.com/office/drawing/2014/main" id="{FA767B8E-C6FE-4E96-8704-3260BE34208E}"/>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6</xdr:row>
      <xdr:rowOff>0</xdr:rowOff>
    </xdr:from>
    <xdr:to>
      <xdr:col>0</xdr:col>
      <xdr:colOff>85725</xdr:colOff>
      <xdr:row>7</xdr:row>
      <xdr:rowOff>47625</xdr:rowOff>
    </xdr:to>
    <xdr:sp macro="" textlink="">
      <xdr:nvSpPr>
        <xdr:cNvPr id="74" name="Text Box 74">
          <a:extLst>
            <a:ext uri="{FF2B5EF4-FFF2-40B4-BE49-F238E27FC236}">
              <a16:creationId xmlns:a16="http://schemas.microsoft.com/office/drawing/2014/main" id="{4C3F5CF9-FD6D-4A63-890D-216116CF635A}"/>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6</xdr:row>
      <xdr:rowOff>0</xdr:rowOff>
    </xdr:from>
    <xdr:to>
      <xdr:col>0</xdr:col>
      <xdr:colOff>85725</xdr:colOff>
      <xdr:row>7</xdr:row>
      <xdr:rowOff>47625</xdr:rowOff>
    </xdr:to>
    <xdr:sp macro="" textlink="">
      <xdr:nvSpPr>
        <xdr:cNvPr id="75" name="Text Box 75">
          <a:extLst>
            <a:ext uri="{FF2B5EF4-FFF2-40B4-BE49-F238E27FC236}">
              <a16:creationId xmlns:a16="http://schemas.microsoft.com/office/drawing/2014/main" id="{DEA29202-E18F-4016-AC30-DDDBCE771C03}"/>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6</xdr:row>
      <xdr:rowOff>0</xdr:rowOff>
    </xdr:from>
    <xdr:to>
      <xdr:col>0</xdr:col>
      <xdr:colOff>85725</xdr:colOff>
      <xdr:row>7</xdr:row>
      <xdr:rowOff>47625</xdr:rowOff>
    </xdr:to>
    <xdr:sp macro="" textlink="">
      <xdr:nvSpPr>
        <xdr:cNvPr id="76" name="Text Box 76">
          <a:extLst>
            <a:ext uri="{FF2B5EF4-FFF2-40B4-BE49-F238E27FC236}">
              <a16:creationId xmlns:a16="http://schemas.microsoft.com/office/drawing/2014/main" id="{C14EF98B-0A45-467C-AB13-EEA83FBADAB5}"/>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6</xdr:row>
      <xdr:rowOff>0</xdr:rowOff>
    </xdr:from>
    <xdr:to>
      <xdr:col>0</xdr:col>
      <xdr:colOff>85725</xdr:colOff>
      <xdr:row>7</xdr:row>
      <xdr:rowOff>47625</xdr:rowOff>
    </xdr:to>
    <xdr:sp macro="" textlink="">
      <xdr:nvSpPr>
        <xdr:cNvPr id="77" name="Text Box 77">
          <a:extLst>
            <a:ext uri="{FF2B5EF4-FFF2-40B4-BE49-F238E27FC236}">
              <a16:creationId xmlns:a16="http://schemas.microsoft.com/office/drawing/2014/main" id="{12A54D40-6B73-4C86-B150-6C90933317A8}"/>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6</xdr:row>
      <xdr:rowOff>0</xdr:rowOff>
    </xdr:from>
    <xdr:to>
      <xdr:col>0</xdr:col>
      <xdr:colOff>85725</xdr:colOff>
      <xdr:row>7</xdr:row>
      <xdr:rowOff>47625</xdr:rowOff>
    </xdr:to>
    <xdr:sp macro="" textlink="">
      <xdr:nvSpPr>
        <xdr:cNvPr id="78" name="Text Box 78">
          <a:extLst>
            <a:ext uri="{FF2B5EF4-FFF2-40B4-BE49-F238E27FC236}">
              <a16:creationId xmlns:a16="http://schemas.microsoft.com/office/drawing/2014/main" id="{E0361C4D-6447-4E9C-B186-69D0FC868024}"/>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9525</xdr:colOff>
      <xdr:row>6</xdr:row>
      <xdr:rowOff>0</xdr:rowOff>
    </xdr:from>
    <xdr:to>
      <xdr:col>0</xdr:col>
      <xdr:colOff>95250</xdr:colOff>
      <xdr:row>7</xdr:row>
      <xdr:rowOff>47625</xdr:rowOff>
    </xdr:to>
    <xdr:sp macro="" textlink="">
      <xdr:nvSpPr>
        <xdr:cNvPr id="79" name="Text Box 79">
          <a:extLst>
            <a:ext uri="{FF2B5EF4-FFF2-40B4-BE49-F238E27FC236}">
              <a16:creationId xmlns:a16="http://schemas.microsoft.com/office/drawing/2014/main" id="{B5C34B5D-C8D6-4DAF-B509-43618D41E671}"/>
            </a:ext>
          </a:extLst>
        </xdr:cNvPr>
        <xdr:cNvSpPr txBox="1">
          <a:spLocks noChangeArrowheads="1"/>
        </xdr:cNvSpPr>
      </xdr:nvSpPr>
      <xdr:spPr bwMode="auto">
        <a:xfrm>
          <a:off x="9525"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6</xdr:row>
      <xdr:rowOff>0</xdr:rowOff>
    </xdr:from>
    <xdr:to>
      <xdr:col>0</xdr:col>
      <xdr:colOff>123825</xdr:colOff>
      <xdr:row>7</xdr:row>
      <xdr:rowOff>28575</xdr:rowOff>
    </xdr:to>
    <xdr:sp macro="" textlink="">
      <xdr:nvSpPr>
        <xdr:cNvPr id="80" name="Text Box 80">
          <a:extLst>
            <a:ext uri="{FF2B5EF4-FFF2-40B4-BE49-F238E27FC236}">
              <a16:creationId xmlns:a16="http://schemas.microsoft.com/office/drawing/2014/main" id="{EB51D20E-5AB8-4AAA-85CD-244BF1816D38}"/>
            </a:ext>
          </a:extLst>
        </xdr:cNvPr>
        <xdr:cNvSpPr txBox="1">
          <a:spLocks noChangeArrowheads="1"/>
        </xdr:cNvSpPr>
      </xdr:nvSpPr>
      <xdr:spPr bwMode="auto">
        <a:xfrm>
          <a:off x="0" y="1047750"/>
          <a:ext cx="1238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6</xdr:row>
      <xdr:rowOff>0</xdr:rowOff>
    </xdr:from>
    <xdr:to>
      <xdr:col>0</xdr:col>
      <xdr:colOff>85725</xdr:colOff>
      <xdr:row>7</xdr:row>
      <xdr:rowOff>47625</xdr:rowOff>
    </xdr:to>
    <xdr:sp macro="" textlink="">
      <xdr:nvSpPr>
        <xdr:cNvPr id="81" name="Text Box 81">
          <a:extLst>
            <a:ext uri="{FF2B5EF4-FFF2-40B4-BE49-F238E27FC236}">
              <a16:creationId xmlns:a16="http://schemas.microsoft.com/office/drawing/2014/main" id="{47C915C5-4B81-40E7-917A-F2F2F84A0958}"/>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6</xdr:row>
      <xdr:rowOff>0</xdr:rowOff>
    </xdr:from>
    <xdr:to>
      <xdr:col>0</xdr:col>
      <xdr:colOff>85725</xdr:colOff>
      <xdr:row>7</xdr:row>
      <xdr:rowOff>47625</xdr:rowOff>
    </xdr:to>
    <xdr:sp macro="" textlink="">
      <xdr:nvSpPr>
        <xdr:cNvPr id="82" name="Text Box 82">
          <a:extLst>
            <a:ext uri="{FF2B5EF4-FFF2-40B4-BE49-F238E27FC236}">
              <a16:creationId xmlns:a16="http://schemas.microsoft.com/office/drawing/2014/main" id="{6C4D3F87-E117-4529-BD56-A96DF16E6B20}"/>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6</xdr:row>
      <xdr:rowOff>0</xdr:rowOff>
    </xdr:from>
    <xdr:to>
      <xdr:col>0</xdr:col>
      <xdr:colOff>85725</xdr:colOff>
      <xdr:row>7</xdr:row>
      <xdr:rowOff>47625</xdr:rowOff>
    </xdr:to>
    <xdr:sp macro="" textlink="">
      <xdr:nvSpPr>
        <xdr:cNvPr id="83" name="Text Box 83">
          <a:extLst>
            <a:ext uri="{FF2B5EF4-FFF2-40B4-BE49-F238E27FC236}">
              <a16:creationId xmlns:a16="http://schemas.microsoft.com/office/drawing/2014/main" id="{E9BCDE06-B3E0-4CFE-BD64-72CA1CD6B093}"/>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6</xdr:row>
      <xdr:rowOff>0</xdr:rowOff>
    </xdr:from>
    <xdr:to>
      <xdr:col>0</xdr:col>
      <xdr:colOff>85725</xdr:colOff>
      <xdr:row>7</xdr:row>
      <xdr:rowOff>47625</xdr:rowOff>
    </xdr:to>
    <xdr:sp macro="" textlink="">
      <xdr:nvSpPr>
        <xdr:cNvPr id="84" name="Text Box 84">
          <a:extLst>
            <a:ext uri="{FF2B5EF4-FFF2-40B4-BE49-F238E27FC236}">
              <a16:creationId xmlns:a16="http://schemas.microsoft.com/office/drawing/2014/main" id="{30DAC994-F02E-4620-BDD0-D003C37281D5}"/>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6</xdr:row>
      <xdr:rowOff>0</xdr:rowOff>
    </xdr:from>
    <xdr:to>
      <xdr:col>0</xdr:col>
      <xdr:colOff>123825</xdr:colOff>
      <xdr:row>7</xdr:row>
      <xdr:rowOff>28575</xdr:rowOff>
    </xdr:to>
    <xdr:sp macro="" textlink="">
      <xdr:nvSpPr>
        <xdr:cNvPr id="85" name="Text Box 85">
          <a:extLst>
            <a:ext uri="{FF2B5EF4-FFF2-40B4-BE49-F238E27FC236}">
              <a16:creationId xmlns:a16="http://schemas.microsoft.com/office/drawing/2014/main" id="{A8478C47-EFA9-4B8D-9F66-862E308B369B}"/>
            </a:ext>
          </a:extLst>
        </xdr:cNvPr>
        <xdr:cNvSpPr txBox="1">
          <a:spLocks noChangeArrowheads="1"/>
        </xdr:cNvSpPr>
      </xdr:nvSpPr>
      <xdr:spPr bwMode="auto">
        <a:xfrm>
          <a:off x="0" y="1047750"/>
          <a:ext cx="1238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6</xdr:row>
      <xdr:rowOff>0</xdr:rowOff>
    </xdr:from>
    <xdr:to>
      <xdr:col>0</xdr:col>
      <xdr:colOff>85725</xdr:colOff>
      <xdr:row>7</xdr:row>
      <xdr:rowOff>47625</xdr:rowOff>
    </xdr:to>
    <xdr:sp macro="" textlink="">
      <xdr:nvSpPr>
        <xdr:cNvPr id="86" name="Text Box 86">
          <a:extLst>
            <a:ext uri="{FF2B5EF4-FFF2-40B4-BE49-F238E27FC236}">
              <a16:creationId xmlns:a16="http://schemas.microsoft.com/office/drawing/2014/main" id="{2488D394-6FD4-409D-805E-6D620B526F59}"/>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6</xdr:row>
      <xdr:rowOff>0</xdr:rowOff>
    </xdr:from>
    <xdr:to>
      <xdr:col>0</xdr:col>
      <xdr:colOff>85725</xdr:colOff>
      <xdr:row>7</xdr:row>
      <xdr:rowOff>47625</xdr:rowOff>
    </xdr:to>
    <xdr:sp macro="" textlink="">
      <xdr:nvSpPr>
        <xdr:cNvPr id="87" name="Text Box 87">
          <a:extLst>
            <a:ext uri="{FF2B5EF4-FFF2-40B4-BE49-F238E27FC236}">
              <a16:creationId xmlns:a16="http://schemas.microsoft.com/office/drawing/2014/main" id="{50F0C77E-15DD-4AA5-A89E-4A6F3003DD6B}"/>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6</xdr:row>
      <xdr:rowOff>0</xdr:rowOff>
    </xdr:from>
    <xdr:to>
      <xdr:col>0</xdr:col>
      <xdr:colOff>85725</xdr:colOff>
      <xdr:row>7</xdr:row>
      <xdr:rowOff>47625</xdr:rowOff>
    </xdr:to>
    <xdr:sp macro="" textlink="">
      <xdr:nvSpPr>
        <xdr:cNvPr id="88" name="Text Box 88">
          <a:extLst>
            <a:ext uri="{FF2B5EF4-FFF2-40B4-BE49-F238E27FC236}">
              <a16:creationId xmlns:a16="http://schemas.microsoft.com/office/drawing/2014/main" id="{FAE44317-6AFB-4014-9A11-55B00DFAD523}"/>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6</xdr:row>
      <xdr:rowOff>0</xdr:rowOff>
    </xdr:from>
    <xdr:to>
      <xdr:col>0</xdr:col>
      <xdr:colOff>85725</xdr:colOff>
      <xdr:row>7</xdr:row>
      <xdr:rowOff>47625</xdr:rowOff>
    </xdr:to>
    <xdr:sp macro="" textlink="">
      <xdr:nvSpPr>
        <xdr:cNvPr id="89" name="Text Box 89">
          <a:extLst>
            <a:ext uri="{FF2B5EF4-FFF2-40B4-BE49-F238E27FC236}">
              <a16:creationId xmlns:a16="http://schemas.microsoft.com/office/drawing/2014/main" id="{04CC658B-43FA-45F7-84E9-62A94E753147}"/>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6</xdr:row>
      <xdr:rowOff>0</xdr:rowOff>
    </xdr:from>
    <xdr:to>
      <xdr:col>0</xdr:col>
      <xdr:colOff>123825</xdr:colOff>
      <xdr:row>7</xdr:row>
      <xdr:rowOff>28575</xdr:rowOff>
    </xdr:to>
    <xdr:sp macro="" textlink="">
      <xdr:nvSpPr>
        <xdr:cNvPr id="90" name="Text Box 90">
          <a:extLst>
            <a:ext uri="{FF2B5EF4-FFF2-40B4-BE49-F238E27FC236}">
              <a16:creationId xmlns:a16="http://schemas.microsoft.com/office/drawing/2014/main" id="{26E7AB76-3AF3-4D1C-833F-A184CE645601}"/>
            </a:ext>
          </a:extLst>
        </xdr:cNvPr>
        <xdr:cNvSpPr txBox="1">
          <a:spLocks noChangeArrowheads="1"/>
        </xdr:cNvSpPr>
      </xdr:nvSpPr>
      <xdr:spPr bwMode="auto">
        <a:xfrm>
          <a:off x="0" y="1047750"/>
          <a:ext cx="1238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6</xdr:row>
      <xdr:rowOff>0</xdr:rowOff>
    </xdr:from>
    <xdr:to>
      <xdr:col>0</xdr:col>
      <xdr:colOff>85725</xdr:colOff>
      <xdr:row>7</xdr:row>
      <xdr:rowOff>47625</xdr:rowOff>
    </xdr:to>
    <xdr:sp macro="" textlink="">
      <xdr:nvSpPr>
        <xdr:cNvPr id="91" name="Text Box 91">
          <a:extLst>
            <a:ext uri="{FF2B5EF4-FFF2-40B4-BE49-F238E27FC236}">
              <a16:creationId xmlns:a16="http://schemas.microsoft.com/office/drawing/2014/main" id="{71AFFAE5-1327-4106-A72A-867EE785E941}"/>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6</xdr:row>
      <xdr:rowOff>0</xdr:rowOff>
    </xdr:from>
    <xdr:to>
      <xdr:col>0</xdr:col>
      <xdr:colOff>85725</xdr:colOff>
      <xdr:row>7</xdr:row>
      <xdr:rowOff>47625</xdr:rowOff>
    </xdr:to>
    <xdr:sp macro="" textlink="">
      <xdr:nvSpPr>
        <xdr:cNvPr id="92" name="Text Box 92">
          <a:extLst>
            <a:ext uri="{FF2B5EF4-FFF2-40B4-BE49-F238E27FC236}">
              <a16:creationId xmlns:a16="http://schemas.microsoft.com/office/drawing/2014/main" id="{915C97F3-B6C1-4BE2-9AC8-7989CB49788E}"/>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6</xdr:row>
      <xdr:rowOff>0</xdr:rowOff>
    </xdr:from>
    <xdr:to>
      <xdr:col>0</xdr:col>
      <xdr:colOff>85725</xdr:colOff>
      <xdr:row>7</xdr:row>
      <xdr:rowOff>47625</xdr:rowOff>
    </xdr:to>
    <xdr:sp macro="" textlink="">
      <xdr:nvSpPr>
        <xdr:cNvPr id="93" name="Text Box 93">
          <a:extLst>
            <a:ext uri="{FF2B5EF4-FFF2-40B4-BE49-F238E27FC236}">
              <a16:creationId xmlns:a16="http://schemas.microsoft.com/office/drawing/2014/main" id="{7CAEC7B2-B9AA-4529-8B50-826D73ED94C6}"/>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6</xdr:row>
      <xdr:rowOff>0</xdr:rowOff>
    </xdr:from>
    <xdr:to>
      <xdr:col>0</xdr:col>
      <xdr:colOff>85725</xdr:colOff>
      <xdr:row>7</xdr:row>
      <xdr:rowOff>47625</xdr:rowOff>
    </xdr:to>
    <xdr:sp macro="" textlink="">
      <xdr:nvSpPr>
        <xdr:cNvPr id="94" name="Text Box 94">
          <a:extLst>
            <a:ext uri="{FF2B5EF4-FFF2-40B4-BE49-F238E27FC236}">
              <a16:creationId xmlns:a16="http://schemas.microsoft.com/office/drawing/2014/main" id="{F6399E6A-8300-459E-BF23-05F0E9EC7D12}"/>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6</xdr:row>
      <xdr:rowOff>0</xdr:rowOff>
    </xdr:from>
    <xdr:to>
      <xdr:col>0</xdr:col>
      <xdr:colOff>123825</xdr:colOff>
      <xdr:row>7</xdr:row>
      <xdr:rowOff>28575</xdr:rowOff>
    </xdr:to>
    <xdr:sp macro="" textlink="">
      <xdr:nvSpPr>
        <xdr:cNvPr id="95" name="Text Box 95">
          <a:extLst>
            <a:ext uri="{FF2B5EF4-FFF2-40B4-BE49-F238E27FC236}">
              <a16:creationId xmlns:a16="http://schemas.microsoft.com/office/drawing/2014/main" id="{A097CAFE-BE4D-4E37-B5B6-E3A1EA2E6306}"/>
            </a:ext>
          </a:extLst>
        </xdr:cNvPr>
        <xdr:cNvSpPr txBox="1">
          <a:spLocks noChangeArrowheads="1"/>
        </xdr:cNvSpPr>
      </xdr:nvSpPr>
      <xdr:spPr bwMode="auto">
        <a:xfrm>
          <a:off x="0" y="1047750"/>
          <a:ext cx="1238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6</xdr:row>
      <xdr:rowOff>0</xdr:rowOff>
    </xdr:from>
    <xdr:to>
      <xdr:col>0</xdr:col>
      <xdr:colOff>85725</xdr:colOff>
      <xdr:row>7</xdr:row>
      <xdr:rowOff>47625</xdr:rowOff>
    </xdr:to>
    <xdr:sp macro="" textlink="">
      <xdr:nvSpPr>
        <xdr:cNvPr id="96" name="Text Box 96">
          <a:extLst>
            <a:ext uri="{FF2B5EF4-FFF2-40B4-BE49-F238E27FC236}">
              <a16:creationId xmlns:a16="http://schemas.microsoft.com/office/drawing/2014/main" id="{5C26B934-B88F-41A7-9C76-BF6708B2A65E}"/>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6</xdr:row>
      <xdr:rowOff>0</xdr:rowOff>
    </xdr:from>
    <xdr:to>
      <xdr:col>0</xdr:col>
      <xdr:colOff>85725</xdr:colOff>
      <xdr:row>7</xdr:row>
      <xdr:rowOff>47625</xdr:rowOff>
    </xdr:to>
    <xdr:sp macro="" textlink="">
      <xdr:nvSpPr>
        <xdr:cNvPr id="97" name="Text Box 97">
          <a:extLst>
            <a:ext uri="{FF2B5EF4-FFF2-40B4-BE49-F238E27FC236}">
              <a16:creationId xmlns:a16="http://schemas.microsoft.com/office/drawing/2014/main" id="{5D19692B-4AD4-41C5-9236-E6CA46E5599D}"/>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6</xdr:row>
      <xdr:rowOff>0</xdr:rowOff>
    </xdr:from>
    <xdr:to>
      <xdr:col>0</xdr:col>
      <xdr:colOff>85725</xdr:colOff>
      <xdr:row>7</xdr:row>
      <xdr:rowOff>47625</xdr:rowOff>
    </xdr:to>
    <xdr:sp macro="" textlink="">
      <xdr:nvSpPr>
        <xdr:cNvPr id="98" name="Text Box 98">
          <a:extLst>
            <a:ext uri="{FF2B5EF4-FFF2-40B4-BE49-F238E27FC236}">
              <a16:creationId xmlns:a16="http://schemas.microsoft.com/office/drawing/2014/main" id="{B109404F-925E-4F14-84D4-4E7B786C6CEA}"/>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6</xdr:row>
      <xdr:rowOff>0</xdr:rowOff>
    </xdr:from>
    <xdr:to>
      <xdr:col>0</xdr:col>
      <xdr:colOff>85725</xdr:colOff>
      <xdr:row>7</xdr:row>
      <xdr:rowOff>47625</xdr:rowOff>
    </xdr:to>
    <xdr:sp macro="" textlink="">
      <xdr:nvSpPr>
        <xdr:cNvPr id="99" name="Text Box 99">
          <a:extLst>
            <a:ext uri="{FF2B5EF4-FFF2-40B4-BE49-F238E27FC236}">
              <a16:creationId xmlns:a16="http://schemas.microsoft.com/office/drawing/2014/main" id="{2EF00B82-4875-4D01-89E6-46B20489FCCD}"/>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6</xdr:row>
      <xdr:rowOff>0</xdr:rowOff>
    </xdr:from>
    <xdr:to>
      <xdr:col>0</xdr:col>
      <xdr:colOff>123825</xdr:colOff>
      <xdr:row>7</xdr:row>
      <xdr:rowOff>28575</xdr:rowOff>
    </xdr:to>
    <xdr:sp macro="" textlink="">
      <xdr:nvSpPr>
        <xdr:cNvPr id="100" name="Text Box 100">
          <a:extLst>
            <a:ext uri="{FF2B5EF4-FFF2-40B4-BE49-F238E27FC236}">
              <a16:creationId xmlns:a16="http://schemas.microsoft.com/office/drawing/2014/main" id="{919491A2-2202-4C06-88A2-079618BECC45}"/>
            </a:ext>
          </a:extLst>
        </xdr:cNvPr>
        <xdr:cNvSpPr txBox="1">
          <a:spLocks noChangeArrowheads="1"/>
        </xdr:cNvSpPr>
      </xdr:nvSpPr>
      <xdr:spPr bwMode="auto">
        <a:xfrm>
          <a:off x="0" y="1047750"/>
          <a:ext cx="1238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6</xdr:row>
      <xdr:rowOff>0</xdr:rowOff>
    </xdr:from>
    <xdr:to>
      <xdr:col>0</xdr:col>
      <xdr:colOff>85725</xdr:colOff>
      <xdr:row>7</xdr:row>
      <xdr:rowOff>47625</xdr:rowOff>
    </xdr:to>
    <xdr:sp macro="" textlink="">
      <xdr:nvSpPr>
        <xdr:cNvPr id="101" name="Text Box 101">
          <a:extLst>
            <a:ext uri="{FF2B5EF4-FFF2-40B4-BE49-F238E27FC236}">
              <a16:creationId xmlns:a16="http://schemas.microsoft.com/office/drawing/2014/main" id="{4D9472C5-D60A-43FB-B7C5-D5950903FAF5}"/>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6</xdr:row>
      <xdr:rowOff>0</xdr:rowOff>
    </xdr:from>
    <xdr:to>
      <xdr:col>0</xdr:col>
      <xdr:colOff>85725</xdr:colOff>
      <xdr:row>7</xdr:row>
      <xdr:rowOff>47625</xdr:rowOff>
    </xdr:to>
    <xdr:sp macro="" textlink="">
      <xdr:nvSpPr>
        <xdr:cNvPr id="102" name="Text Box 102">
          <a:extLst>
            <a:ext uri="{FF2B5EF4-FFF2-40B4-BE49-F238E27FC236}">
              <a16:creationId xmlns:a16="http://schemas.microsoft.com/office/drawing/2014/main" id="{EA4A8E43-B7E8-4CEC-A385-97F72FAAF140}"/>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6</xdr:row>
      <xdr:rowOff>0</xdr:rowOff>
    </xdr:from>
    <xdr:to>
      <xdr:col>0</xdr:col>
      <xdr:colOff>85725</xdr:colOff>
      <xdr:row>7</xdr:row>
      <xdr:rowOff>47625</xdr:rowOff>
    </xdr:to>
    <xdr:sp macro="" textlink="">
      <xdr:nvSpPr>
        <xdr:cNvPr id="103" name="Text Box 103">
          <a:extLst>
            <a:ext uri="{FF2B5EF4-FFF2-40B4-BE49-F238E27FC236}">
              <a16:creationId xmlns:a16="http://schemas.microsoft.com/office/drawing/2014/main" id="{8DF327EA-97F7-40D9-B35E-BC983A8460FF}"/>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6</xdr:row>
      <xdr:rowOff>0</xdr:rowOff>
    </xdr:from>
    <xdr:to>
      <xdr:col>0</xdr:col>
      <xdr:colOff>85725</xdr:colOff>
      <xdr:row>7</xdr:row>
      <xdr:rowOff>47625</xdr:rowOff>
    </xdr:to>
    <xdr:sp macro="" textlink="">
      <xdr:nvSpPr>
        <xdr:cNvPr id="104" name="Text Box 104">
          <a:extLst>
            <a:ext uri="{FF2B5EF4-FFF2-40B4-BE49-F238E27FC236}">
              <a16:creationId xmlns:a16="http://schemas.microsoft.com/office/drawing/2014/main" id="{4516F7AE-0A0E-4022-A99F-700C8C572298}"/>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6</xdr:row>
      <xdr:rowOff>0</xdr:rowOff>
    </xdr:from>
    <xdr:to>
      <xdr:col>0</xdr:col>
      <xdr:colOff>123825</xdr:colOff>
      <xdr:row>7</xdr:row>
      <xdr:rowOff>28575</xdr:rowOff>
    </xdr:to>
    <xdr:sp macro="" textlink="">
      <xdr:nvSpPr>
        <xdr:cNvPr id="105" name="Text Box 105">
          <a:extLst>
            <a:ext uri="{FF2B5EF4-FFF2-40B4-BE49-F238E27FC236}">
              <a16:creationId xmlns:a16="http://schemas.microsoft.com/office/drawing/2014/main" id="{E26E64CD-8D28-47D5-B97C-1A9787F8AEF3}"/>
            </a:ext>
          </a:extLst>
        </xdr:cNvPr>
        <xdr:cNvSpPr txBox="1">
          <a:spLocks noChangeArrowheads="1"/>
        </xdr:cNvSpPr>
      </xdr:nvSpPr>
      <xdr:spPr bwMode="auto">
        <a:xfrm>
          <a:off x="0" y="1047750"/>
          <a:ext cx="1238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6</xdr:row>
      <xdr:rowOff>0</xdr:rowOff>
    </xdr:from>
    <xdr:to>
      <xdr:col>0</xdr:col>
      <xdr:colOff>85725</xdr:colOff>
      <xdr:row>7</xdr:row>
      <xdr:rowOff>47625</xdr:rowOff>
    </xdr:to>
    <xdr:sp macro="" textlink="">
      <xdr:nvSpPr>
        <xdr:cNvPr id="106" name="Text Box 106">
          <a:extLst>
            <a:ext uri="{FF2B5EF4-FFF2-40B4-BE49-F238E27FC236}">
              <a16:creationId xmlns:a16="http://schemas.microsoft.com/office/drawing/2014/main" id="{AF75DD89-AEF3-436F-A7A2-BD926113B824}"/>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6</xdr:row>
      <xdr:rowOff>0</xdr:rowOff>
    </xdr:from>
    <xdr:to>
      <xdr:col>0</xdr:col>
      <xdr:colOff>85725</xdr:colOff>
      <xdr:row>7</xdr:row>
      <xdr:rowOff>47625</xdr:rowOff>
    </xdr:to>
    <xdr:sp macro="" textlink="">
      <xdr:nvSpPr>
        <xdr:cNvPr id="107" name="Text Box 107">
          <a:extLst>
            <a:ext uri="{FF2B5EF4-FFF2-40B4-BE49-F238E27FC236}">
              <a16:creationId xmlns:a16="http://schemas.microsoft.com/office/drawing/2014/main" id="{C618B33F-236D-4A54-8C64-38DE7A151D34}"/>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6</xdr:row>
      <xdr:rowOff>0</xdr:rowOff>
    </xdr:from>
    <xdr:to>
      <xdr:col>0</xdr:col>
      <xdr:colOff>85725</xdr:colOff>
      <xdr:row>7</xdr:row>
      <xdr:rowOff>47625</xdr:rowOff>
    </xdr:to>
    <xdr:sp macro="" textlink="">
      <xdr:nvSpPr>
        <xdr:cNvPr id="108" name="Text Box 108">
          <a:extLst>
            <a:ext uri="{FF2B5EF4-FFF2-40B4-BE49-F238E27FC236}">
              <a16:creationId xmlns:a16="http://schemas.microsoft.com/office/drawing/2014/main" id="{851700BE-FFE8-4CE4-83C2-0734864C3B00}"/>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6</xdr:row>
      <xdr:rowOff>0</xdr:rowOff>
    </xdr:from>
    <xdr:to>
      <xdr:col>0</xdr:col>
      <xdr:colOff>85725</xdr:colOff>
      <xdr:row>7</xdr:row>
      <xdr:rowOff>47625</xdr:rowOff>
    </xdr:to>
    <xdr:sp macro="" textlink="">
      <xdr:nvSpPr>
        <xdr:cNvPr id="109" name="Text Box 109">
          <a:extLst>
            <a:ext uri="{FF2B5EF4-FFF2-40B4-BE49-F238E27FC236}">
              <a16:creationId xmlns:a16="http://schemas.microsoft.com/office/drawing/2014/main" id="{559352BB-F958-4858-9877-EB9B52F1438E}"/>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6</xdr:row>
      <xdr:rowOff>0</xdr:rowOff>
    </xdr:from>
    <xdr:to>
      <xdr:col>0</xdr:col>
      <xdr:colOff>123825</xdr:colOff>
      <xdr:row>7</xdr:row>
      <xdr:rowOff>28575</xdr:rowOff>
    </xdr:to>
    <xdr:sp macro="" textlink="">
      <xdr:nvSpPr>
        <xdr:cNvPr id="110" name="Text Box 110">
          <a:extLst>
            <a:ext uri="{FF2B5EF4-FFF2-40B4-BE49-F238E27FC236}">
              <a16:creationId xmlns:a16="http://schemas.microsoft.com/office/drawing/2014/main" id="{968FC64F-9216-4AC9-B011-861EF158DF14}"/>
            </a:ext>
          </a:extLst>
        </xdr:cNvPr>
        <xdr:cNvSpPr txBox="1">
          <a:spLocks noChangeArrowheads="1"/>
        </xdr:cNvSpPr>
      </xdr:nvSpPr>
      <xdr:spPr bwMode="auto">
        <a:xfrm>
          <a:off x="0" y="1047750"/>
          <a:ext cx="1238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6</xdr:row>
      <xdr:rowOff>0</xdr:rowOff>
    </xdr:from>
    <xdr:to>
      <xdr:col>0</xdr:col>
      <xdr:colOff>85725</xdr:colOff>
      <xdr:row>7</xdr:row>
      <xdr:rowOff>47625</xdr:rowOff>
    </xdr:to>
    <xdr:sp macro="" textlink="">
      <xdr:nvSpPr>
        <xdr:cNvPr id="111" name="Text Box 111">
          <a:extLst>
            <a:ext uri="{FF2B5EF4-FFF2-40B4-BE49-F238E27FC236}">
              <a16:creationId xmlns:a16="http://schemas.microsoft.com/office/drawing/2014/main" id="{E2F93FAF-F72F-463B-A0FB-1EF04C2CF7F9}"/>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6</xdr:row>
      <xdr:rowOff>0</xdr:rowOff>
    </xdr:from>
    <xdr:to>
      <xdr:col>0</xdr:col>
      <xdr:colOff>85725</xdr:colOff>
      <xdr:row>7</xdr:row>
      <xdr:rowOff>47625</xdr:rowOff>
    </xdr:to>
    <xdr:sp macro="" textlink="">
      <xdr:nvSpPr>
        <xdr:cNvPr id="112" name="Text Box 112">
          <a:extLst>
            <a:ext uri="{FF2B5EF4-FFF2-40B4-BE49-F238E27FC236}">
              <a16:creationId xmlns:a16="http://schemas.microsoft.com/office/drawing/2014/main" id="{2DFD535C-0814-42E4-96DC-ABA1A99A746D}"/>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6</xdr:row>
      <xdr:rowOff>0</xdr:rowOff>
    </xdr:from>
    <xdr:to>
      <xdr:col>0</xdr:col>
      <xdr:colOff>85725</xdr:colOff>
      <xdr:row>7</xdr:row>
      <xdr:rowOff>47625</xdr:rowOff>
    </xdr:to>
    <xdr:sp macro="" textlink="">
      <xdr:nvSpPr>
        <xdr:cNvPr id="113" name="Text Box 113">
          <a:extLst>
            <a:ext uri="{FF2B5EF4-FFF2-40B4-BE49-F238E27FC236}">
              <a16:creationId xmlns:a16="http://schemas.microsoft.com/office/drawing/2014/main" id="{32E13704-617B-4676-A848-EC7F4F3DD2AC}"/>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6</xdr:row>
      <xdr:rowOff>0</xdr:rowOff>
    </xdr:from>
    <xdr:to>
      <xdr:col>0</xdr:col>
      <xdr:colOff>85725</xdr:colOff>
      <xdr:row>7</xdr:row>
      <xdr:rowOff>47625</xdr:rowOff>
    </xdr:to>
    <xdr:sp macro="" textlink="">
      <xdr:nvSpPr>
        <xdr:cNvPr id="114" name="Text Box 114">
          <a:extLst>
            <a:ext uri="{FF2B5EF4-FFF2-40B4-BE49-F238E27FC236}">
              <a16:creationId xmlns:a16="http://schemas.microsoft.com/office/drawing/2014/main" id="{B5906FD5-476D-47EA-8153-B257618C983A}"/>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6</xdr:row>
      <xdr:rowOff>0</xdr:rowOff>
    </xdr:from>
    <xdr:to>
      <xdr:col>0</xdr:col>
      <xdr:colOff>123825</xdr:colOff>
      <xdr:row>7</xdr:row>
      <xdr:rowOff>28575</xdr:rowOff>
    </xdr:to>
    <xdr:sp macro="" textlink="">
      <xdr:nvSpPr>
        <xdr:cNvPr id="115" name="Text Box 115">
          <a:extLst>
            <a:ext uri="{FF2B5EF4-FFF2-40B4-BE49-F238E27FC236}">
              <a16:creationId xmlns:a16="http://schemas.microsoft.com/office/drawing/2014/main" id="{95D65DC6-A8D9-42E8-B129-D7A395E93879}"/>
            </a:ext>
          </a:extLst>
        </xdr:cNvPr>
        <xdr:cNvSpPr txBox="1">
          <a:spLocks noChangeArrowheads="1"/>
        </xdr:cNvSpPr>
      </xdr:nvSpPr>
      <xdr:spPr bwMode="auto">
        <a:xfrm>
          <a:off x="0" y="1047750"/>
          <a:ext cx="1238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6</xdr:row>
      <xdr:rowOff>0</xdr:rowOff>
    </xdr:from>
    <xdr:to>
      <xdr:col>0</xdr:col>
      <xdr:colOff>85725</xdr:colOff>
      <xdr:row>7</xdr:row>
      <xdr:rowOff>47625</xdr:rowOff>
    </xdr:to>
    <xdr:sp macro="" textlink="">
      <xdr:nvSpPr>
        <xdr:cNvPr id="116" name="Text Box 116">
          <a:extLst>
            <a:ext uri="{FF2B5EF4-FFF2-40B4-BE49-F238E27FC236}">
              <a16:creationId xmlns:a16="http://schemas.microsoft.com/office/drawing/2014/main" id="{31F1B21F-00A4-4210-A880-37F9131E696A}"/>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6</xdr:row>
      <xdr:rowOff>0</xdr:rowOff>
    </xdr:from>
    <xdr:to>
      <xdr:col>0</xdr:col>
      <xdr:colOff>85725</xdr:colOff>
      <xdr:row>7</xdr:row>
      <xdr:rowOff>47625</xdr:rowOff>
    </xdr:to>
    <xdr:sp macro="" textlink="">
      <xdr:nvSpPr>
        <xdr:cNvPr id="117" name="Text Box 117">
          <a:extLst>
            <a:ext uri="{FF2B5EF4-FFF2-40B4-BE49-F238E27FC236}">
              <a16:creationId xmlns:a16="http://schemas.microsoft.com/office/drawing/2014/main" id="{0E7943D3-7DB1-444D-BBBC-9CA43BA3C254}"/>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6</xdr:row>
      <xdr:rowOff>0</xdr:rowOff>
    </xdr:from>
    <xdr:to>
      <xdr:col>0</xdr:col>
      <xdr:colOff>85725</xdr:colOff>
      <xdr:row>7</xdr:row>
      <xdr:rowOff>47625</xdr:rowOff>
    </xdr:to>
    <xdr:sp macro="" textlink="">
      <xdr:nvSpPr>
        <xdr:cNvPr id="118" name="Text Box 118">
          <a:extLst>
            <a:ext uri="{FF2B5EF4-FFF2-40B4-BE49-F238E27FC236}">
              <a16:creationId xmlns:a16="http://schemas.microsoft.com/office/drawing/2014/main" id="{AB0D78AE-21A8-445F-A4B0-75636D8B18C4}"/>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6</xdr:row>
      <xdr:rowOff>0</xdr:rowOff>
    </xdr:from>
    <xdr:to>
      <xdr:col>0</xdr:col>
      <xdr:colOff>85725</xdr:colOff>
      <xdr:row>7</xdr:row>
      <xdr:rowOff>47625</xdr:rowOff>
    </xdr:to>
    <xdr:sp macro="" textlink="">
      <xdr:nvSpPr>
        <xdr:cNvPr id="119" name="Text Box 119">
          <a:extLst>
            <a:ext uri="{FF2B5EF4-FFF2-40B4-BE49-F238E27FC236}">
              <a16:creationId xmlns:a16="http://schemas.microsoft.com/office/drawing/2014/main" id="{07205703-0B33-46F2-B669-E20D7B722686}"/>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6</xdr:row>
      <xdr:rowOff>0</xdr:rowOff>
    </xdr:from>
    <xdr:to>
      <xdr:col>0</xdr:col>
      <xdr:colOff>123825</xdr:colOff>
      <xdr:row>7</xdr:row>
      <xdr:rowOff>28575</xdr:rowOff>
    </xdr:to>
    <xdr:sp macro="" textlink="">
      <xdr:nvSpPr>
        <xdr:cNvPr id="120" name="Text Box 120">
          <a:extLst>
            <a:ext uri="{FF2B5EF4-FFF2-40B4-BE49-F238E27FC236}">
              <a16:creationId xmlns:a16="http://schemas.microsoft.com/office/drawing/2014/main" id="{B687B9CF-70C2-4B4B-8709-59C3430664EF}"/>
            </a:ext>
          </a:extLst>
        </xdr:cNvPr>
        <xdr:cNvSpPr txBox="1">
          <a:spLocks noChangeArrowheads="1"/>
        </xdr:cNvSpPr>
      </xdr:nvSpPr>
      <xdr:spPr bwMode="auto">
        <a:xfrm>
          <a:off x="0" y="1047750"/>
          <a:ext cx="1238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6</xdr:row>
      <xdr:rowOff>0</xdr:rowOff>
    </xdr:from>
    <xdr:to>
      <xdr:col>0</xdr:col>
      <xdr:colOff>85725</xdr:colOff>
      <xdr:row>7</xdr:row>
      <xdr:rowOff>47625</xdr:rowOff>
    </xdr:to>
    <xdr:sp macro="" textlink="">
      <xdr:nvSpPr>
        <xdr:cNvPr id="121" name="Text Box 121">
          <a:extLst>
            <a:ext uri="{FF2B5EF4-FFF2-40B4-BE49-F238E27FC236}">
              <a16:creationId xmlns:a16="http://schemas.microsoft.com/office/drawing/2014/main" id="{FDBA9EF0-9291-46AA-A45E-FCD38AE9D5F9}"/>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6</xdr:row>
      <xdr:rowOff>0</xdr:rowOff>
    </xdr:from>
    <xdr:to>
      <xdr:col>0</xdr:col>
      <xdr:colOff>85725</xdr:colOff>
      <xdr:row>7</xdr:row>
      <xdr:rowOff>47625</xdr:rowOff>
    </xdr:to>
    <xdr:sp macro="" textlink="">
      <xdr:nvSpPr>
        <xdr:cNvPr id="122" name="Text Box 122">
          <a:extLst>
            <a:ext uri="{FF2B5EF4-FFF2-40B4-BE49-F238E27FC236}">
              <a16:creationId xmlns:a16="http://schemas.microsoft.com/office/drawing/2014/main" id="{C97DD176-79AA-4CFD-BF0D-EF264049A599}"/>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6</xdr:row>
      <xdr:rowOff>0</xdr:rowOff>
    </xdr:from>
    <xdr:to>
      <xdr:col>0</xdr:col>
      <xdr:colOff>85725</xdr:colOff>
      <xdr:row>7</xdr:row>
      <xdr:rowOff>47625</xdr:rowOff>
    </xdr:to>
    <xdr:sp macro="" textlink="">
      <xdr:nvSpPr>
        <xdr:cNvPr id="123" name="Text Box 123">
          <a:extLst>
            <a:ext uri="{FF2B5EF4-FFF2-40B4-BE49-F238E27FC236}">
              <a16:creationId xmlns:a16="http://schemas.microsoft.com/office/drawing/2014/main" id="{C9BF6C3D-AACE-4219-9897-3BC0296000D6}"/>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6</xdr:row>
      <xdr:rowOff>0</xdr:rowOff>
    </xdr:from>
    <xdr:to>
      <xdr:col>0</xdr:col>
      <xdr:colOff>85725</xdr:colOff>
      <xdr:row>7</xdr:row>
      <xdr:rowOff>47625</xdr:rowOff>
    </xdr:to>
    <xdr:sp macro="" textlink="">
      <xdr:nvSpPr>
        <xdr:cNvPr id="124" name="Text Box 124">
          <a:extLst>
            <a:ext uri="{FF2B5EF4-FFF2-40B4-BE49-F238E27FC236}">
              <a16:creationId xmlns:a16="http://schemas.microsoft.com/office/drawing/2014/main" id="{7A43FC02-C00C-491B-894F-DC3AED934CBF}"/>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6</xdr:row>
      <xdr:rowOff>0</xdr:rowOff>
    </xdr:from>
    <xdr:to>
      <xdr:col>0</xdr:col>
      <xdr:colOff>123825</xdr:colOff>
      <xdr:row>7</xdr:row>
      <xdr:rowOff>28575</xdr:rowOff>
    </xdr:to>
    <xdr:sp macro="" textlink="">
      <xdr:nvSpPr>
        <xdr:cNvPr id="125" name="Text Box 125">
          <a:extLst>
            <a:ext uri="{FF2B5EF4-FFF2-40B4-BE49-F238E27FC236}">
              <a16:creationId xmlns:a16="http://schemas.microsoft.com/office/drawing/2014/main" id="{1DEF831A-9C46-45BF-9E89-B2368241C192}"/>
            </a:ext>
          </a:extLst>
        </xdr:cNvPr>
        <xdr:cNvSpPr txBox="1">
          <a:spLocks noChangeArrowheads="1"/>
        </xdr:cNvSpPr>
      </xdr:nvSpPr>
      <xdr:spPr bwMode="auto">
        <a:xfrm>
          <a:off x="0" y="1047750"/>
          <a:ext cx="1238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6</xdr:row>
      <xdr:rowOff>0</xdr:rowOff>
    </xdr:from>
    <xdr:to>
      <xdr:col>0</xdr:col>
      <xdr:colOff>85725</xdr:colOff>
      <xdr:row>7</xdr:row>
      <xdr:rowOff>47625</xdr:rowOff>
    </xdr:to>
    <xdr:sp macro="" textlink="">
      <xdr:nvSpPr>
        <xdr:cNvPr id="126" name="Text Box 126">
          <a:extLst>
            <a:ext uri="{FF2B5EF4-FFF2-40B4-BE49-F238E27FC236}">
              <a16:creationId xmlns:a16="http://schemas.microsoft.com/office/drawing/2014/main" id="{50CF2197-6CBC-44D9-99DB-8C811A604569}"/>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6</xdr:row>
      <xdr:rowOff>0</xdr:rowOff>
    </xdr:from>
    <xdr:to>
      <xdr:col>0</xdr:col>
      <xdr:colOff>85725</xdr:colOff>
      <xdr:row>7</xdr:row>
      <xdr:rowOff>47625</xdr:rowOff>
    </xdr:to>
    <xdr:sp macro="" textlink="">
      <xdr:nvSpPr>
        <xdr:cNvPr id="127" name="Text Box 127">
          <a:extLst>
            <a:ext uri="{FF2B5EF4-FFF2-40B4-BE49-F238E27FC236}">
              <a16:creationId xmlns:a16="http://schemas.microsoft.com/office/drawing/2014/main" id="{6DE8B9DD-5CC5-456F-BEDF-B382E14EF01B}"/>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6</xdr:row>
      <xdr:rowOff>0</xdr:rowOff>
    </xdr:from>
    <xdr:to>
      <xdr:col>0</xdr:col>
      <xdr:colOff>85725</xdr:colOff>
      <xdr:row>7</xdr:row>
      <xdr:rowOff>47625</xdr:rowOff>
    </xdr:to>
    <xdr:sp macro="" textlink="">
      <xdr:nvSpPr>
        <xdr:cNvPr id="128" name="Text Box 128">
          <a:extLst>
            <a:ext uri="{FF2B5EF4-FFF2-40B4-BE49-F238E27FC236}">
              <a16:creationId xmlns:a16="http://schemas.microsoft.com/office/drawing/2014/main" id="{9578AF3F-6C6F-449C-A057-929BFB8C01ED}"/>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6</xdr:row>
      <xdr:rowOff>0</xdr:rowOff>
    </xdr:from>
    <xdr:to>
      <xdr:col>0</xdr:col>
      <xdr:colOff>85725</xdr:colOff>
      <xdr:row>7</xdr:row>
      <xdr:rowOff>47625</xdr:rowOff>
    </xdr:to>
    <xdr:sp macro="" textlink="">
      <xdr:nvSpPr>
        <xdr:cNvPr id="129" name="Text Box 129">
          <a:extLst>
            <a:ext uri="{FF2B5EF4-FFF2-40B4-BE49-F238E27FC236}">
              <a16:creationId xmlns:a16="http://schemas.microsoft.com/office/drawing/2014/main" id="{AD369D9E-A4D2-4E08-B4BB-875C43F7BA50}"/>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6</xdr:row>
      <xdr:rowOff>0</xdr:rowOff>
    </xdr:from>
    <xdr:to>
      <xdr:col>0</xdr:col>
      <xdr:colOff>123825</xdr:colOff>
      <xdr:row>7</xdr:row>
      <xdr:rowOff>28575</xdr:rowOff>
    </xdr:to>
    <xdr:sp macro="" textlink="">
      <xdr:nvSpPr>
        <xdr:cNvPr id="130" name="Text Box 130">
          <a:extLst>
            <a:ext uri="{FF2B5EF4-FFF2-40B4-BE49-F238E27FC236}">
              <a16:creationId xmlns:a16="http://schemas.microsoft.com/office/drawing/2014/main" id="{9112E4F3-15EE-4D1C-B746-9892D9E38611}"/>
            </a:ext>
          </a:extLst>
        </xdr:cNvPr>
        <xdr:cNvSpPr txBox="1">
          <a:spLocks noChangeArrowheads="1"/>
        </xdr:cNvSpPr>
      </xdr:nvSpPr>
      <xdr:spPr bwMode="auto">
        <a:xfrm>
          <a:off x="0" y="1047750"/>
          <a:ext cx="1238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6</xdr:row>
      <xdr:rowOff>0</xdr:rowOff>
    </xdr:from>
    <xdr:to>
      <xdr:col>0</xdr:col>
      <xdr:colOff>85725</xdr:colOff>
      <xdr:row>7</xdr:row>
      <xdr:rowOff>47625</xdr:rowOff>
    </xdr:to>
    <xdr:sp macro="" textlink="">
      <xdr:nvSpPr>
        <xdr:cNvPr id="131" name="Text Box 131">
          <a:extLst>
            <a:ext uri="{FF2B5EF4-FFF2-40B4-BE49-F238E27FC236}">
              <a16:creationId xmlns:a16="http://schemas.microsoft.com/office/drawing/2014/main" id="{E4AD858F-CAFF-4246-9AF3-DD415F6AEE90}"/>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6</xdr:row>
      <xdr:rowOff>0</xdr:rowOff>
    </xdr:from>
    <xdr:to>
      <xdr:col>0</xdr:col>
      <xdr:colOff>85725</xdr:colOff>
      <xdr:row>7</xdr:row>
      <xdr:rowOff>47625</xdr:rowOff>
    </xdr:to>
    <xdr:sp macro="" textlink="">
      <xdr:nvSpPr>
        <xdr:cNvPr id="132" name="Text Box 132">
          <a:extLst>
            <a:ext uri="{FF2B5EF4-FFF2-40B4-BE49-F238E27FC236}">
              <a16:creationId xmlns:a16="http://schemas.microsoft.com/office/drawing/2014/main" id="{6D70BE84-34C9-4A6B-9CEF-9468260B9AB6}"/>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6</xdr:row>
      <xdr:rowOff>0</xdr:rowOff>
    </xdr:from>
    <xdr:to>
      <xdr:col>0</xdr:col>
      <xdr:colOff>85725</xdr:colOff>
      <xdr:row>7</xdr:row>
      <xdr:rowOff>47625</xdr:rowOff>
    </xdr:to>
    <xdr:sp macro="" textlink="">
      <xdr:nvSpPr>
        <xdr:cNvPr id="133" name="Text Box 133">
          <a:extLst>
            <a:ext uri="{FF2B5EF4-FFF2-40B4-BE49-F238E27FC236}">
              <a16:creationId xmlns:a16="http://schemas.microsoft.com/office/drawing/2014/main" id="{80A95200-00C3-4DEF-9EA2-C564E17528AC}"/>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6</xdr:row>
      <xdr:rowOff>0</xdr:rowOff>
    </xdr:from>
    <xdr:to>
      <xdr:col>0</xdr:col>
      <xdr:colOff>85725</xdr:colOff>
      <xdr:row>7</xdr:row>
      <xdr:rowOff>47625</xdr:rowOff>
    </xdr:to>
    <xdr:sp macro="" textlink="">
      <xdr:nvSpPr>
        <xdr:cNvPr id="134" name="Text Box 134">
          <a:extLst>
            <a:ext uri="{FF2B5EF4-FFF2-40B4-BE49-F238E27FC236}">
              <a16:creationId xmlns:a16="http://schemas.microsoft.com/office/drawing/2014/main" id="{4F5B9C0E-CAF2-4A5F-8072-460F634DDA8E}"/>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6</xdr:row>
      <xdr:rowOff>0</xdr:rowOff>
    </xdr:from>
    <xdr:to>
      <xdr:col>0</xdr:col>
      <xdr:colOff>123825</xdr:colOff>
      <xdr:row>7</xdr:row>
      <xdr:rowOff>28575</xdr:rowOff>
    </xdr:to>
    <xdr:sp macro="" textlink="">
      <xdr:nvSpPr>
        <xdr:cNvPr id="135" name="Text Box 135">
          <a:extLst>
            <a:ext uri="{FF2B5EF4-FFF2-40B4-BE49-F238E27FC236}">
              <a16:creationId xmlns:a16="http://schemas.microsoft.com/office/drawing/2014/main" id="{50092B5D-4AE4-4031-8591-0B374C422BFA}"/>
            </a:ext>
          </a:extLst>
        </xdr:cNvPr>
        <xdr:cNvSpPr txBox="1">
          <a:spLocks noChangeArrowheads="1"/>
        </xdr:cNvSpPr>
      </xdr:nvSpPr>
      <xdr:spPr bwMode="auto">
        <a:xfrm>
          <a:off x="0" y="1047750"/>
          <a:ext cx="1238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6</xdr:row>
      <xdr:rowOff>0</xdr:rowOff>
    </xdr:from>
    <xdr:to>
      <xdr:col>0</xdr:col>
      <xdr:colOff>85725</xdr:colOff>
      <xdr:row>7</xdr:row>
      <xdr:rowOff>47625</xdr:rowOff>
    </xdr:to>
    <xdr:sp macro="" textlink="">
      <xdr:nvSpPr>
        <xdr:cNvPr id="136" name="Text Box 136">
          <a:extLst>
            <a:ext uri="{FF2B5EF4-FFF2-40B4-BE49-F238E27FC236}">
              <a16:creationId xmlns:a16="http://schemas.microsoft.com/office/drawing/2014/main" id="{25A8B879-7D0A-4CF4-86A8-0BCD3AFE7839}"/>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6</xdr:row>
      <xdr:rowOff>0</xdr:rowOff>
    </xdr:from>
    <xdr:to>
      <xdr:col>0</xdr:col>
      <xdr:colOff>85725</xdr:colOff>
      <xdr:row>7</xdr:row>
      <xdr:rowOff>47625</xdr:rowOff>
    </xdr:to>
    <xdr:sp macro="" textlink="">
      <xdr:nvSpPr>
        <xdr:cNvPr id="137" name="Text Box 137">
          <a:extLst>
            <a:ext uri="{FF2B5EF4-FFF2-40B4-BE49-F238E27FC236}">
              <a16:creationId xmlns:a16="http://schemas.microsoft.com/office/drawing/2014/main" id="{8D842426-CA1B-4669-907E-BBB58C706009}"/>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6</xdr:row>
      <xdr:rowOff>0</xdr:rowOff>
    </xdr:from>
    <xdr:to>
      <xdr:col>0</xdr:col>
      <xdr:colOff>85725</xdr:colOff>
      <xdr:row>7</xdr:row>
      <xdr:rowOff>47625</xdr:rowOff>
    </xdr:to>
    <xdr:sp macro="" textlink="">
      <xdr:nvSpPr>
        <xdr:cNvPr id="138" name="Text Box 138">
          <a:extLst>
            <a:ext uri="{FF2B5EF4-FFF2-40B4-BE49-F238E27FC236}">
              <a16:creationId xmlns:a16="http://schemas.microsoft.com/office/drawing/2014/main" id="{5C056F11-8DF6-4C2E-A053-0E23EB693587}"/>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6</xdr:row>
      <xdr:rowOff>0</xdr:rowOff>
    </xdr:from>
    <xdr:to>
      <xdr:col>0</xdr:col>
      <xdr:colOff>85725</xdr:colOff>
      <xdr:row>7</xdr:row>
      <xdr:rowOff>47625</xdr:rowOff>
    </xdr:to>
    <xdr:sp macro="" textlink="">
      <xdr:nvSpPr>
        <xdr:cNvPr id="139" name="Text Box 139">
          <a:extLst>
            <a:ext uri="{FF2B5EF4-FFF2-40B4-BE49-F238E27FC236}">
              <a16:creationId xmlns:a16="http://schemas.microsoft.com/office/drawing/2014/main" id="{5320AC14-7053-4B3B-8CE3-28AC9E9AE478}"/>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6</xdr:row>
      <xdr:rowOff>0</xdr:rowOff>
    </xdr:from>
    <xdr:to>
      <xdr:col>0</xdr:col>
      <xdr:colOff>123825</xdr:colOff>
      <xdr:row>7</xdr:row>
      <xdr:rowOff>28575</xdr:rowOff>
    </xdr:to>
    <xdr:sp macro="" textlink="">
      <xdr:nvSpPr>
        <xdr:cNvPr id="140" name="Text Box 140">
          <a:extLst>
            <a:ext uri="{FF2B5EF4-FFF2-40B4-BE49-F238E27FC236}">
              <a16:creationId xmlns:a16="http://schemas.microsoft.com/office/drawing/2014/main" id="{F8C796A2-C7E8-4801-B840-A72CCFD9F91B}"/>
            </a:ext>
          </a:extLst>
        </xdr:cNvPr>
        <xdr:cNvSpPr txBox="1">
          <a:spLocks noChangeArrowheads="1"/>
        </xdr:cNvSpPr>
      </xdr:nvSpPr>
      <xdr:spPr bwMode="auto">
        <a:xfrm>
          <a:off x="0" y="1047750"/>
          <a:ext cx="1238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6</xdr:row>
      <xdr:rowOff>0</xdr:rowOff>
    </xdr:from>
    <xdr:to>
      <xdr:col>0</xdr:col>
      <xdr:colOff>85725</xdr:colOff>
      <xdr:row>7</xdr:row>
      <xdr:rowOff>47625</xdr:rowOff>
    </xdr:to>
    <xdr:sp macro="" textlink="">
      <xdr:nvSpPr>
        <xdr:cNvPr id="141" name="Text Box 141">
          <a:extLst>
            <a:ext uri="{FF2B5EF4-FFF2-40B4-BE49-F238E27FC236}">
              <a16:creationId xmlns:a16="http://schemas.microsoft.com/office/drawing/2014/main" id="{3968DE74-577C-49F8-A559-862BF005C48C}"/>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6</xdr:row>
      <xdr:rowOff>0</xdr:rowOff>
    </xdr:from>
    <xdr:to>
      <xdr:col>0</xdr:col>
      <xdr:colOff>85725</xdr:colOff>
      <xdr:row>7</xdr:row>
      <xdr:rowOff>47625</xdr:rowOff>
    </xdr:to>
    <xdr:sp macro="" textlink="">
      <xdr:nvSpPr>
        <xdr:cNvPr id="142" name="Text Box 142">
          <a:extLst>
            <a:ext uri="{FF2B5EF4-FFF2-40B4-BE49-F238E27FC236}">
              <a16:creationId xmlns:a16="http://schemas.microsoft.com/office/drawing/2014/main" id="{63BA90AB-76C7-4153-AD00-F09EEE515D37}"/>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6</xdr:row>
      <xdr:rowOff>0</xdr:rowOff>
    </xdr:from>
    <xdr:to>
      <xdr:col>0</xdr:col>
      <xdr:colOff>85725</xdr:colOff>
      <xdr:row>7</xdr:row>
      <xdr:rowOff>47625</xdr:rowOff>
    </xdr:to>
    <xdr:sp macro="" textlink="">
      <xdr:nvSpPr>
        <xdr:cNvPr id="143" name="Text Box 143">
          <a:extLst>
            <a:ext uri="{FF2B5EF4-FFF2-40B4-BE49-F238E27FC236}">
              <a16:creationId xmlns:a16="http://schemas.microsoft.com/office/drawing/2014/main" id="{B0184B7D-EB9C-479F-875D-0263F40A1476}"/>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6</xdr:row>
      <xdr:rowOff>0</xdr:rowOff>
    </xdr:from>
    <xdr:to>
      <xdr:col>0</xdr:col>
      <xdr:colOff>85725</xdr:colOff>
      <xdr:row>7</xdr:row>
      <xdr:rowOff>47625</xdr:rowOff>
    </xdr:to>
    <xdr:sp macro="" textlink="">
      <xdr:nvSpPr>
        <xdr:cNvPr id="144" name="Text Box 144">
          <a:extLst>
            <a:ext uri="{FF2B5EF4-FFF2-40B4-BE49-F238E27FC236}">
              <a16:creationId xmlns:a16="http://schemas.microsoft.com/office/drawing/2014/main" id="{F4369B43-D5BC-49BB-BE0B-19D539A64303}"/>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6</xdr:row>
      <xdr:rowOff>0</xdr:rowOff>
    </xdr:from>
    <xdr:to>
      <xdr:col>0</xdr:col>
      <xdr:colOff>85725</xdr:colOff>
      <xdr:row>7</xdr:row>
      <xdr:rowOff>47625</xdr:rowOff>
    </xdr:to>
    <xdr:sp macro="" textlink="">
      <xdr:nvSpPr>
        <xdr:cNvPr id="146" name="Text Box 146">
          <a:extLst>
            <a:ext uri="{FF2B5EF4-FFF2-40B4-BE49-F238E27FC236}">
              <a16:creationId xmlns:a16="http://schemas.microsoft.com/office/drawing/2014/main" id="{37240A7B-B64A-44B8-AA5D-B7E9B48CE769}"/>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6</xdr:row>
      <xdr:rowOff>0</xdr:rowOff>
    </xdr:from>
    <xdr:to>
      <xdr:col>0</xdr:col>
      <xdr:colOff>85725</xdr:colOff>
      <xdr:row>7</xdr:row>
      <xdr:rowOff>47625</xdr:rowOff>
    </xdr:to>
    <xdr:sp macro="" textlink="">
      <xdr:nvSpPr>
        <xdr:cNvPr id="147" name="Text Box 147">
          <a:extLst>
            <a:ext uri="{FF2B5EF4-FFF2-40B4-BE49-F238E27FC236}">
              <a16:creationId xmlns:a16="http://schemas.microsoft.com/office/drawing/2014/main" id="{A0624D04-AEF0-4A52-B6E5-E1679AFCB9C3}"/>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6</xdr:row>
      <xdr:rowOff>0</xdr:rowOff>
    </xdr:from>
    <xdr:to>
      <xdr:col>0</xdr:col>
      <xdr:colOff>85725</xdr:colOff>
      <xdr:row>7</xdr:row>
      <xdr:rowOff>47625</xdr:rowOff>
    </xdr:to>
    <xdr:sp macro="" textlink="">
      <xdr:nvSpPr>
        <xdr:cNvPr id="148" name="Text Box 148">
          <a:extLst>
            <a:ext uri="{FF2B5EF4-FFF2-40B4-BE49-F238E27FC236}">
              <a16:creationId xmlns:a16="http://schemas.microsoft.com/office/drawing/2014/main" id="{D781F748-04BB-4FE8-9BB8-E6C4636C51FD}"/>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6</xdr:row>
      <xdr:rowOff>0</xdr:rowOff>
    </xdr:from>
    <xdr:to>
      <xdr:col>0</xdr:col>
      <xdr:colOff>85725</xdr:colOff>
      <xdr:row>7</xdr:row>
      <xdr:rowOff>47625</xdr:rowOff>
    </xdr:to>
    <xdr:sp macro="" textlink="">
      <xdr:nvSpPr>
        <xdr:cNvPr id="149" name="Text Box 149">
          <a:extLst>
            <a:ext uri="{FF2B5EF4-FFF2-40B4-BE49-F238E27FC236}">
              <a16:creationId xmlns:a16="http://schemas.microsoft.com/office/drawing/2014/main" id="{37330826-A3A7-4188-97A6-2FBF51C02CC3}"/>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6</xdr:row>
      <xdr:rowOff>0</xdr:rowOff>
    </xdr:from>
    <xdr:to>
      <xdr:col>0</xdr:col>
      <xdr:colOff>85725</xdr:colOff>
      <xdr:row>7</xdr:row>
      <xdr:rowOff>47625</xdr:rowOff>
    </xdr:to>
    <xdr:sp macro="" textlink="">
      <xdr:nvSpPr>
        <xdr:cNvPr id="150" name="Text Box 151">
          <a:extLst>
            <a:ext uri="{FF2B5EF4-FFF2-40B4-BE49-F238E27FC236}">
              <a16:creationId xmlns:a16="http://schemas.microsoft.com/office/drawing/2014/main" id="{BAA3A64D-17A0-4901-9B5C-CACC7174A88C}"/>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6</xdr:row>
      <xdr:rowOff>0</xdr:rowOff>
    </xdr:from>
    <xdr:to>
      <xdr:col>0</xdr:col>
      <xdr:colOff>85725</xdr:colOff>
      <xdr:row>7</xdr:row>
      <xdr:rowOff>47625</xdr:rowOff>
    </xdr:to>
    <xdr:sp macro="" textlink="">
      <xdr:nvSpPr>
        <xdr:cNvPr id="151" name="Text Box 152">
          <a:extLst>
            <a:ext uri="{FF2B5EF4-FFF2-40B4-BE49-F238E27FC236}">
              <a16:creationId xmlns:a16="http://schemas.microsoft.com/office/drawing/2014/main" id="{DF4D8093-6601-4F57-99B6-55CA31EB40BD}"/>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13</xdr:col>
      <xdr:colOff>0</xdr:colOff>
      <xdr:row>19</xdr:row>
      <xdr:rowOff>0</xdr:rowOff>
    </xdr:from>
    <xdr:to>
      <xdr:col>13</xdr:col>
      <xdr:colOff>76200</xdr:colOff>
      <xdr:row>20</xdr:row>
      <xdr:rowOff>47625</xdr:rowOff>
    </xdr:to>
    <xdr:sp macro="" textlink="">
      <xdr:nvSpPr>
        <xdr:cNvPr id="152" name="Text Box 153">
          <a:extLst>
            <a:ext uri="{FF2B5EF4-FFF2-40B4-BE49-F238E27FC236}">
              <a16:creationId xmlns:a16="http://schemas.microsoft.com/office/drawing/2014/main" id="{DF286956-BFBC-44C0-8AD1-BE608D90FA59}"/>
            </a:ext>
          </a:extLst>
        </xdr:cNvPr>
        <xdr:cNvSpPr txBox="1">
          <a:spLocks noChangeArrowheads="1"/>
        </xdr:cNvSpPr>
      </xdr:nvSpPr>
      <xdr:spPr bwMode="auto">
        <a:xfrm>
          <a:off x="9182100" y="27241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14</xdr:col>
      <xdr:colOff>0</xdr:colOff>
      <xdr:row>19</xdr:row>
      <xdr:rowOff>0</xdr:rowOff>
    </xdr:from>
    <xdr:ext cx="76200" cy="200025"/>
    <xdr:sp macro="" textlink="">
      <xdr:nvSpPr>
        <xdr:cNvPr id="153" name="Text Box 153">
          <a:extLst>
            <a:ext uri="{FF2B5EF4-FFF2-40B4-BE49-F238E27FC236}">
              <a16:creationId xmlns:a16="http://schemas.microsoft.com/office/drawing/2014/main" id="{C522B492-57E2-498D-B10B-4590529217FB}"/>
            </a:ext>
          </a:extLst>
        </xdr:cNvPr>
        <xdr:cNvSpPr txBox="1">
          <a:spLocks noChangeArrowheads="1"/>
        </xdr:cNvSpPr>
      </xdr:nvSpPr>
      <xdr:spPr bwMode="auto">
        <a:xfrm>
          <a:off x="9744075" y="27241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11</xdr:col>
      <xdr:colOff>0</xdr:colOff>
      <xdr:row>19</xdr:row>
      <xdr:rowOff>0</xdr:rowOff>
    </xdr:from>
    <xdr:ext cx="76200" cy="200025"/>
    <xdr:sp macro="" textlink="">
      <xdr:nvSpPr>
        <xdr:cNvPr id="154" name="Text Box 153">
          <a:extLst>
            <a:ext uri="{FF2B5EF4-FFF2-40B4-BE49-F238E27FC236}">
              <a16:creationId xmlns:a16="http://schemas.microsoft.com/office/drawing/2014/main" id="{EB66AFE3-4732-41A9-95BA-DB7326831F79}"/>
            </a:ext>
          </a:extLst>
        </xdr:cNvPr>
        <xdr:cNvSpPr txBox="1">
          <a:spLocks noChangeArrowheads="1"/>
        </xdr:cNvSpPr>
      </xdr:nvSpPr>
      <xdr:spPr bwMode="auto">
        <a:xfrm>
          <a:off x="8077200" y="27241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12</xdr:col>
      <xdr:colOff>0</xdr:colOff>
      <xdr:row>20</xdr:row>
      <xdr:rowOff>0</xdr:rowOff>
    </xdr:from>
    <xdr:ext cx="76200" cy="200025"/>
    <xdr:sp macro="" textlink="">
      <xdr:nvSpPr>
        <xdr:cNvPr id="155" name="Text Box 153">
          <a:extLst>
            <a:ext uri="{FF2B5EF4-FFF2-40B4-BE49-F238E27FC236}">
              <a16:creationId xmlns:a16="http://schemas.microsoft.com/office/drawing/2014/main" id="{DDA730F5-6584-44A1-937E-33622A832D5C}"/>
            </a:ext>
          </a:extLst>
        </xdr:cNvPr>
        <xdr:cNvSpPr txBox="1">
          <a:spLocks noChangeArrowheads="1"/>
        </xdr:cNvSpPr>
      </xdr:nvSpPr>
      <xdr:spPr bwMode="auto">
        <a:xfrm>
          <a:off x="8620125" y="28765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69</xdr:row>
      <xdr:rowOff>0</xdr:rowOff>
    </xdr:from>
    <xdr:ext cx="123825" cy="180975"/>
    <xdr:sp macro="" textlink="">
      <xdr:nvSpPr>
        <xdr:cNvPr id="156" name="Text Box 1">
          <a:extLst>
            <a:ext uri="{FF2B5EF4-FFF2-40B4-BE49-F238E27FC236}">
              <a16:creationId xmlns:a16="http://schemas.microsoft.com/office/drawing/2014/main" id="{EA9F8AB8-529D-4A0F-8D2C-3138DAABD52A}"/>
            </a:ext>
          </a:extLst>
        </xdr:cNvPr>
        <xdr:cNvSpPr txBox="1">
          <a:spLocks noChangeArrowheads="1"/>
        </xdr:cNvSpPr>
      </xdr:nvSpPr>
      <xdr:spPr bwMode="auto">
        <a:xfrm>
          <a:off x="0" y="7839075"/>
          <a:ext cx="1238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69</xdr:row>
      <xdr:rowOff>0</xdr:rowOff>
    </xdr:from>
    <xdr:ext cx="85725" cy="200025"/>
    <xdr:sp macro="" textlink="">
      <xdr:nvSpPr>
        <xdr:cNvPr id="157" name="Text Box 2">
          <a:extLst>
            <a:ext uri="{FF2B5EF4-FFF2-40B4-BE49-F238E27FC236}">
              <a16:creationId xmlns:a16="http://schemas.microsoft.com/office/drawing/2014/main" id="{1CFDB3E3-EF4D-429F-B810-26B0D66A955B}"/>
            </a:ext>
          </a:extLst>
        </xdr:cNvPr>
        <xdr:cNvSpPr txBox="1">
          <a:spLocks noChangeArrowheads="1"/>
        </xdr:cNvSpPr>
      </xdr:nvSpPr>
      <xdr:spPr bwMode="auto">
        <a:xfrm>
          <a:off x="0" y="7839075"/>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69</xdr:row>
      <xdr:rowOff>0</xdr:rowOff>
    </xdr:from>
    <xdr:ext cx="85725" cy="200025"/>
    <xdr:sp macro="" textlink="">
      <xdr:nvSpPr>
        <xdr:cNvPr id="158" name="Text Box 3">
          <a:extLst>
            <a:ext uri="{FF2B5EF4-FFF2-40B4-BE49-F238E27FC236}">
              <a16:creationId xmlns:a16="http://schemas.microsoft.com/office/drawing/2014/main" id="{0F63D879-A061-4486-817D-27A1FBEEC254}"/>
            </a:ext>
          </a:extLst>
        </xdr:cNvPr>
        <xdr:cNvSpPr txBox="1">
          <a:spLocks noChangeArrowheads="1"/>
        </xdr:cNvSpPr>
      </xdr:nvSpPr>
      <xdr:spPr bwMode="auto">
        <a:xfrm>
          <a:off x="0" y="7839075"/>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69</xdr:row>
      <xdr:rowOff>0</xdr:rowOff>
    </xdr:from>
    <xdr:ext cx="85725" cy="200025"/>
    <xdr:sp macro="" textlink="">
      <xdr:nvSpPr>
        <xdr:cNvPr id="159" name="Text Box 4">
          <a:extLst>
            <a:ext uri="{FF2B5EF4-FFF2-40B4-BE49-F238E27FC236}">
              <a16:creationId xmlns:a16="http://schemas.microsoft.com/office/drawing/2014/main" id="{58A61F5A-E869-4ABD-894F-2AF843EA4007}"/>
            </a:ext>
          </a:extLst>
        </xdr:cNvPr>
        <xdr:cNvSpPr txBox="1">
          <a:spLocks noChangeArrowheads="1"/>
        </xdr:cNvSpPr>
      </xdr:nvSpPr>
      <xdr:spPr bwMode="auto">
        <a:xfrm>
          <a:off x="0" y="7839075"/>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69</xdr:row>
      <xdr:rowOff>0</xdr:rowOff>
    </xdr:from>
    <xdr:ext cx="85725" cy="200025"/>
    <xdr:sp macro="" textlink="">
      <xdr:nvSpPr>
        <xdr:cNvPr id="160" name="Text Box 5">
          <a:extLst>
            <a:ext uri="{FF2B5EF4-FFF2-40B4-BE49-F238E27FC236}">
              <a16:creationId xmlns:a16="http://schemas.microsoft.com/office/drawing/2014/main" id="{B97F6A45-AB13-4EFC-9AB0-6FA3C8ACCFC9}"/>
            </a:ext>
          </a:extLst>
        </xdr:cNvPr>
        <xdr:cNvSpPr txBox="1">
          <a:spLocks noChangeArrowheads="1"/>
        </xdr:cNvSpPr>
      </xdr:nvSpPr>
      <xdr:spPr bwMode="auto">
        <a:xfrm>
          <a:off x="0" y="7839075"/>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69</xdr:row>
      <xdr:rowOff>0</xdr:rowOff>
    </xdr:from>
    <xdr:ext cx="123825" cy="180975"/>
    <xdr:sp macro="" textlink="">
      <xdr:nvSpPr>
        <xdr:cNvPr id="161" name="Text Box 6">
          <a:extLst>
            <a:ext uri="{FF2B5EF4-FFF2-40B4-BE49-F238E27FC236}">
              <a16:creationId xmlns:a16="http://schemas.microsoft.com/office/drawing/2014/main" id="{FE6BF8EC-3238-4FAB-86F0-66E9ECDFD898}"/>
            </a:ext>
          </a:extLst>
        </xdr:cNvPr>
        <xdr:cNvSpPr txBox="1">
          <a:spLocks noChangeArrowheads="1"/>
        </xdr:cNvSpPr>
      </xdr:nvSpPr>
      <xdr:spPr bwMode="auto">
        <a:xfrm>
          <a:off x="0" y="7839075"/>
          <a:ext cx="1238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69</xdr:row>
      <xdr:rowOff>0</xdr:rowOff>
    </xdr:from>
    <xdr:ext cx="85725" cy="200025"/>
    <xdr:sp macro="" textlink="">
      <xdr:nvSpPr>
        <xdr:cNvPr id="162" name="Text Box 7">
          <a:extLst>
            <a:ext uri="{FF2B5EF4-FFF2-40B4-BE49-F238E27FC236}">
              <a16:creationId xmlns:a16="http://schemas.microsoft.com/office/drawing/2014/main" id="{ED69BB96-B9AF-413D-AFDF-417E78A05CCF}"/>
            </a:ext>
          </a:extLst>
        </xdr:cNvPr>
        <xdr:cNvSpPr txBox="1">
          <a:spLocks noChangeArrowheads="1"/>
        </xdr:cNvSpPr>
      </xdr:nvSpPr>
      <xdr:spPr bwMode="auto">
        <a:xfrm>
          <a:off x="0" y="7839075"/>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69</xdr:row>
      <xdr:rowOff>0</xdr:rowOff>
    </xdr:from>
    <xdr:ext cx="85725" cy="200025"/>
    <xdr:sp macro="" textlink="">
      <xdr:nvSpPr>
        <xdr:cNvPr id="163" name="Text Box 8">
          <a:extLst>
            <a:ext uri="{FF2B5EF4-FFF2-40B4-BE49-F238E27FC236}">
              <a16:creationId xmlns:a16="http://schemas.microsoft.com/office/drawing/2014/main" id="{6618A26D-9C4E-4E67-81F2-F5C0F27C5910}"/>
            </a:ext>
          </a:extLst>
        </xdr:cNvPr>
        <xdr:cNvSpPr txBox="1">
          <a:spLocks noChangeArrowheads="1"/>
        </xdr:cNvSpPr>
      </xdr:nvSpPr>
      <xdr:spPr bwMode="auto">
        <a:xfrm>
          <a:off x="0" y="7839075"/>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69</xdr:row>
      <xdr:rowOff>0</xdr:rowOff>
    </xdr:from>
    <xdr:ext cx="85725" cy="200025"/>
    <xdr:sp macro="" textlink="">
      <xdr:nvSpPr>
        <xdr:cNvPr id="164" name="Text Box 9">
          <a:extLst>
            <a:ext uri="{FF2B5EF4-FFF2-40B4-BE49-F238E27FC236}">
              <a16:creationId xmlns:a16="http://schemas.microsoft.com/office/drawing/2014/main" id="{D6FF6914-F6A6-4813-A632-A1D140170B3C}"/>
            </a:ext>
          </a:extLst>
        </xdr:cNvPr>
        <xdr:cNvSpPr txBox="1">
          <a:spLocks noChangeArrowheads="1"/>
        </xdr:cNvSpPr>
      </xdr:nvSpPr>
      <xdr:spPr bwMode="auto">
        <a:xfrm>
          <a:off x="0" y="7839075"/>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69</xdr:row>
      <xdr:rowOff>0</xdr:rowOff>
    </xdr:from>
    <xdr:ext cx="85725" cy="200025"/>
    <xdr:sp macro="" textlink="">
      <xdr:nvSpPr>
        <xdr:cNvPr id="165" name="Text Box 10">
          <a:extLst>
            <a:ext uri="{FF2B5EF4-FFF2-40B4-BE49-F238E27FC236}">
              <a16:creationId xmlns:a16="http://schemas.microsoft.com/office/drawing/2014/main" id="{6ADB28B4-1E6E-48E0-B2E7-9B3EA5DC307D}"/>
            </a:ext>
          </a:extLst>
        </xdr:cNvPr>
        <xdr:cNvSpPr txBox="1">
          <a:spLocks noChangeArrowheads="1"/>
        </xdr:cNvSpPr>
      </xdr:nvSpPr>
      <xdr:spPr bwMode="auto">
        <a:xfrm>
          <a:off x="0" y="7839075"/>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69</xdr:row>
      <xdr:rowOff>0</xdr:rowOff>
    </xdr:from>
    <xdr:ext cx="123825" cy="180975"/>
    <xdr:sp macro="" textlink="">
      <xdr:nvSpPr>
        <xdr:cNvPr id="166" name="Text Box 11">
          <a:extLst>
            <a:ext uri="{FF2B5EF4-FFF2-40B4-BE49-F238E27FC236}">
              <a16:creationId xmlns:a16="http://schemas.microsoft.com/office/drawing/2014/main" id="{B6C3FD32-9CE1-4B0B-90E6-494E7204082C}"/>
            </a:ext>
          </a:extLst>
        </xdr:cNvPr>
        <xdr:cNvSpPr txBox="1">
          <a:spLocks noChangeArrowheads="1"/>
        </xdr:cNvSpPr>
      </xdr:nvSpPr>
      <xdr:spPr bwMode="auto">
        <a:xfrm>
          <a:off x="0" y="7839075"/>
          <a:ext cx="1238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69</xdr:row>
      <xdr:rowOff>0</xdr:rowOff>
    </xdr:from>
    <xdr:ext cx="85725" cy="200025"/>
    <xdr:sp macro="" textlink="">
      <xdr:nvSpPr>
        <xdr:cNvPr id="167" name="Text Box 12">
          <a:extLst>
            <a:ext uri="{FF2B5EF4-FFF2-40B4-BE49-F238E27FC236}">
              <a16:creationId xmlns:a16="http://schemas.microsoft.com/office/drawing/2014/main" id="{E041E1DA-23E5-4B81-B549-914151F1CA24}"/>
            </a:ext>
          </a:extLst>
        </xdr:cNvPr>
        <xdr:cNvSpPr txBox="1">
          <a:spLocks noChangeArrowheads="1"/>
        </xdr:cNvSpPr>
      </xdr:nvSpPr>
      <xdr:spPr bwMode="auto">
        <a:xfrm>
          <a:off x="0" y="7839075"/>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69</xdr:row>
      <xdr:rowOff>0</xdr:rowOff>
    </xdr:from>
    <xdr:ext cx="85725" cy="200025"/>
    <xdr:sp macro="" textlink="">
      <xdr:nvSpPr>
        <xdr:cNvPr id="168" name="Text Box 13">
          <a:extLst>
            <a:ext uri="{FF2B5EF4-FFF2-40B4-BE49-F238E27FC236}">
              <a16:creationId xmlns:a16="http://schemas.microsoft.com/office/drawing/2014/main" id="{9ED8B644-26E6-4CA5-AFB0-296D49072CA7}"/>
            </a:ext>
          </a:extLst>
        </xdr:cNvPr>
        <xdr:cNvSpPr txBox="1">
          <a:spLocks noChangeArrowheads="1"/>
        </xdr:cNvSpPr>
      </xdr:nvSpPr>
      <xdr:spPr bwMode="auto">
        <a:xfrm>
          <a:off x="0" y="7839075"/>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69</xdr:row>
      <xdr:rowOff>0</xdr:rowOff>
    </xdr:from>
    <xdr:ext cx="85725" cy="200025"/>
    <xdr:sp macro="" textlink="">
      <xdr:nvSpPr>
        <xdr:cNvPr id="169" name="Text Box 14">
          <a:extLst>
            <a:ext uri="{FF2B5EF4-FFF2-40B4-BE49-F238E27FC236}">
              <a16:creationId xmlns:a16="http://schemas.microsoft.com/office/drawing/2014/main" id="{8753F40A-A6F2-45F5-B734-4DE3ED2BC279}"/>
            </a:ext>
          </a:extLst>
        </xdr:cNvPr>
        <xdr:cNvSpPr txBox="1">
          <a:spLocks noChangeArrowheads="1"/>
        </xdr:cNvSpPr>
      </xdr:nvSpPr>
      <xdr:spPr bwMode="auto">
        <a:xfrm>
          <a:off x="0" y="7839075"/>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69</xdr:row>
      <xdr:rowOff>0</xdr:rowOff>
    </xdr:from>
    <xdr:ext cx="85725" cy="200025"/>
    <xdr:sp macro="" textlink="">
      <xdr:nvSpPr>
        <xdr:cNvPr id="170" name="Text Box 15">
          <a:extLst>
            <a:ext uri="{FF2B5EF4-FFF2-40B4-BE49-F238E27FC236}">
              <a16:creationId xmlns:a16="http://schemas.microsoft.com/office/drawing/2014/main" id="{AD4815A5-18F1-44BB-902F-F846AA837EF6}"/>
            </a:ext>
          </a:extLst>
        </xdr:cNvPr>
        <xdr:cNvSpPr txBox="1">
          <a:spLocks noChangeArrowheads="1"/>
        </xdr:cNvSpPr>
      </xdr:nvSpPr>
      <xdr:spPr bwMode="auto">
        <a:xfrm>
          <a:off x="0" y="7839075"/>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69</xdr:row>
      <xdr:rowOff>0</xdr:rowOff>
    </xdr:from>
    <xdr:ext cx="123825" cy="180975"/>
    <xdr:sp macro="" textlink="">
      <xdr:nvSpPr>
        <xdr:cNvPr id="171" name="Text Box 16">
          <a:extLst>
            <a:ext uri="{FF2B5EF4-FFF2-40B4-BE49-F238E27FC236}">
              <a16:creationId xmlns:a16="http://schemas.microsoft.com/office/drawing/2014/main" id="{898C44E2-2417-4607-9B12-A87F1B6AF019}"/>
            </a:ext>
          </a:extLst>
        </xdr:cNvPr>
        <xdr:cNvSpPr txBox="1">
          <a:spLocks noChangeArrowheads="1"/>
        </xdr:cNvSpPr>
      </xdr:nvSpPr>
      <xdr:spPr bwMode="auto">
        <a:xfrm>
          <a:off x="0" y="7839075"/>
          <a:ext cx="1238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69</xdr:row>
      <xdr:rowOff>0</xdr:rowOff>
    </xdr:from>
    <xdr:ext cx="85725" cy="200025"/>
    <xdr:sp macro="" textlink="">
      <xdr:nvSpPr>
        <xdr:cNvPr id="172" name="Text Box 17">
          <a:extLst>
            <a:ext uri="{FF2B5EF4-FFF2-40B4-BE49-F238E27FC236}">
              <a16:creationId xmlns:a16="http://schemas.microsoft.com/office/drawing/2014/main" id="{A0CEC9F1-3263-4363-8AE1-0605FFDB7E57}"/>
            </a:ext>
          </a:extLst>
        </xdr:cNvPr>
        <xdr:cNvSpPr txBox="1">
          <a:spLocks noChangeArrowheads="1"/>
        </xdr:cNvSpPr>
      </xdr:nvSpPr>
      <xdr:spPr bwMode="auto">
        <a:xfrm>
          <a:off x="0" y="7839075"/>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69</xdr:row>
      <xdr:rowOff>0</xdr:rowOff>
    </xdr:from>
    <xdr:ext cx="85725" cy="200025"/>
    <xdr:sp macro="" textlink="">
      <xdr:nvSpPr>
        <xdr:cNvPr id="173" name="Text Box 18">
          <a:extLst>
            <a:ext uri="{FF2B5EF4-FFF2-40B4-BE49-F238E27FC236}">
              <a16:creationId xmlns:a16="http://schemas.microsoft.com/office/drawing/2014/main" id="{FF3A1847-8C4E-4776-8FE4-A3E17D8DA25D}"/>
            </a:ext>
          </a:extLst>
        </xdr:cNvPr>
        <xdr:cNvSpPr txBox="1">
          <a:spLocks noChangeArrowheads="1"/>
        </xdr:cNvSpPr>
      </xdr:nvSpPr>
      <xdr:spPr bwMode="auto">
        <a:xfrm>
          <a:off x="0" y="7839075"/>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69</xdr:row>
      <xdr:rowOff>0</xdr:rowOff>
    </xdr:from>
    <xdr:ext cx="85725" cy="200025"/>
    <xdr:sp macro="" textlink="">
      <xdr:nvSpPr>
        <xdr:cNvPr id="174" name="Text Box 19">
          <a:extLst>
            <a:ext uri="{FF2B5EF4-FFF2-40B4-BE49-F238E27FC236}">
              <a16:creationId xmlns:a16="http://schemas.microsoft.com/office/drawing/2014/main" id="{4FADBC2A-BDDE-4314-BD49-3E3CD4BED4E3}"/>
            </a:ext>
          </a:extLst>
        </xdr:cNvPr>
        <xdr:cNvSpPr txBox="1">
          <a:spLocks noChangeArrowheads="1"/>
        </xdr:cNvSpPr>
      </xdr:nvSpPr>
      <xdr:spPr bwMode="auto">
        <a:xfrm>
          <a:off x="0" y="7839075"/>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69</xdr:row>
      <xdr:rowOff>0</xdr:rowOff>
    </xdr:from>
    <xdr:ext cx="85725" cy="200025"/>
    <xdr:sp macro="" textlink="">
      <xdr:nvSpPr>
        <xdr:cNvPr id="175" name="Text Box 20">
          <a:extLst>
            <a:ext uri="{FF2B5EF4-FFF2-40B4-BE49-F238E27FC236}">
              <a16:creationId xmlns:a16="http://schemas.microsoft.com/office/drawing/2014/main" id="{B1631BE4-DEF1-41EA-8CCA-2ADD61E2BE8C}"/>
            </a:ext>
          </a:extLst>
        </xdr:cNvPr>
        <xdr:cNvSpPr txBox="1">
          <a:spLocks noChangeArrowheads="1"/>
        </xdr:cNvSpPr>
      </xdr:nvSpPr>
      <xdr:spPr bwMode="auto">
        <a:xfrm>
          <a:off x="0" y="7839075"/>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69</xdr:row>
      <xdr:rowOff>0</xdr:rowOff>
    </xdr:from>
    <xdr:ext cx="123825" cy="180975"/>
    <xdr:sp macro="" textlink="">
      <xdr:nvSpPr>
        <xdr:cNvPr id="176" name="Text Box 21">
          <a:extLst>
            <a:ext uri="{FF2B5EF4-FFF2-40B4-BE49-F238E27FC236}">
              <a16:creationId xmlns:a16="http://schemas.microsoft.com/office/drawing/2014/main" id="{C56CFEF0-B78F-44B2-B488-B31163F0410C}"/>
            </a:ext>
          </a:extLst>
        </xdr:cNvPr>
        <xdr:cNvSpPr txBox="1">
          <a:spLocks noChangeArrowheads="1"/>
        </xdr:cNvSpPr>
      </xdr:nvSpPr>
      <xdr:spPr bwMode="auto">
        <a:xfrm>
          <a:off x="0" y="7839075"/>
          <a:ext cx="1238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69</xdr:row>
      <xdr:rowOff>0</xdr:rowOff>
    </xdr:from>
    <xdr:ext cx="85725" cy="200025"/>
    <xdr:sp macro="" textlink="">
      <xdr:nvSpPr>
        <xdr:cNvPr id="177" name="Text Box 22">
          <a:extLst>
            <a:ext uri="{FF2B5EF4-FFF2-40B4-BE49-F238E27FC236}">
              <a16:creationId xmlns:a16="http://schemas.microsoft.com/office/drawing/2014/main" id="{6B23AB56-56DE-43D6-A3C2-34AB5860A185}"/>
            </a:ext>
          </a:extLst>
        </xdr:cNvPr>
        <xdr:cNvSpPr txBox="1">
          <a:spLocks noChangeArrowheads="1"/>
        </xdr:cNvSpPr>
      </xdr:nvSpPr>
      <xdr:spPr bwMode="auto">
        <a:xfrm>
          <a:off x="0" y="7839075"/>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69</xdr:row>
      <xdr:rowOff>0</xdr:rowOff>
    </xdr:from>
    <xdr:ext cx="85725" cy="200025"/>
    <xdr:sp macro="" textlink="">
      <xdr:nvSpPr>
        <xdr:cNvPr id="178" name="Text Box 23">
          <a:extLst>
            <a:ext uri="{FF2B5EF4-FFF2-40B4-BE49-F238E27FC236}">
              <a16:creationId xmlns:a16="http://schemas.microsoft.com/office/drawing/2014/main" id="{28563AF7-F869-4AA3-A8F9-35163BCA1697}"/>
            </a:ext>
          </a:extLst>
        </xdr:cNvPr>
        <xdr:cNvSpPr txBox="1">
          <a:spLocks noChangeArrowheads="1"/>
        </xdr:cNvSpPr>
      </xdr:nvSpPr>
      <xdr:spPr bwMode="auto">
        <a:xfrm>
          <a:off x="0" y="7839075"/>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69</xdr:row>
      <xdr:rowOff>0</xdr:rowOff>
    </xdr:from>
    <xdr:ext cx="85725" cy="200025"/>
    <xdr:sp macro="" textlink="">
      <xdr:nvSpPr>
        <xdr:cNvPr id="179" name="Text Box 24">
          <a:extLst>
            <a:ext uri="{FF2B5EF4-FFF2-40B4-BE49-F238E27FC236}">
              <a16:creationId xmlns:a16="http://schemas.microsoft.com/office/drawing/2014/main" id="{6EECD576-9646-451B-9425-236CCFDA30C8}"/>
            </a:ext>
          </a:extLst>
        </xdr:cNvPr>
        <xdr:cNvSpPr txBox="1">
          <a:spLocks noChangeArrowheads="1"/>
        </xdr:cNvSpPr>
      </xdr:nvSpPr>
      <xdr:spPr bwMode="auto">
        <a:xfrm>
          <a:off x="0" y="7839075"/>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69</xdr:row>
      <xdr:rowOff>0</xdr:rowOff>
    </xdr:from>
    <xdr:ext cx="85725" cy="200025"/>
    <xdr:sp macro="" textlink="">
      <xdr:nvSpPr>
        <xdr:cNvPr id="180" name="Text Box 25">
          <a:extLst>
            <a:ext uri="{FF2B5EF4-FFF2-40B4-BE49-F238E27FC236}">
              <a16:creationId xmlns:a16="http://schemas.microsoft.com/office/drawing/2014/main" id="{F944E9DB-2A2B-45D7-A287-D63960CBB773}"/>
            </a:ext>
          </a:extLst>
        </xdr:cNvPr>
        <xdr:cNvSpPr txBox="1">
          <a:spLocks noChangeArrowheads="1"/>
        </xdr:cNvSpPr>
      </xdr:nvSpPr>
      <xdr:spPr bwMode="auto">
        <a:xfrm>
          <a:off x="0" y="7839075"/>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69</xdr:row>
      <xdr:rowOff>0</xdr:rowOff>
    </xdr:from>
    <xdr:ext cx="123825" cy="180975"/>
    <xdr:sp macro="" textlink="">
      <xdr:nvSpPr>
        <xdr:cNvPr id="181" name="Text Box 26">
          <a:extLst>
            <a:ext uri="{FF2B5EF4-FFF2-40B4-BE49-F238E27FC236}">
              <a16:creationId xmlns:a16="http://schemas.microsoft.com/office/drawing/2014/main" id="{919DA777-E973-4AF6-9A6E-87CEAA8AB9BC}"/>
            </a:ext>
          </a:extLst>
        </xdr:cNvPr>
        <xdr:cNvSpPr txBox="1">
          <a:spLocks noChangeArrowheads="1"/>
        </xdr:cNvSpPr>
      </xdr:nvSpPr>
      <xdr:spPr bwMode="auto">
        <a:xfrm>
          <a:off x="0" y="7839075"/>
          <a:ext cx="1238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69</xdr:row>
      <xdr:rowOff>0</xdr:rowOff>
    </xdr:from>
    <xdr:ext cx="85725" cy="200025"/>
    <xdr:sp macro="" textlink="">
      <xdr:nvSpPr>
        <xdr:cNvPr id="182" name="Text Box 27">
          <a:extLst>
            <a:ext uri="{FF2B5EF4-FFF2-40B4-BE49-F238E27FC236}">
              <a16:creationId xmlns:a16="http://schemas.microsoft.com/office/drawing/2014/main" id="{ECD35D04-8927-4768-89F5-B6C6492A4D64}"/>
            </a:ext>
          </a:extLst>
        </xdr:cNvPr>
        <xdr:cNvSpPr txBox="1">
          <a:spLocks noChangeArrowheads="1"/>
        </xdr:cNvSpPr>
      </xdr:nvSpPr>
      <xdr:spPr bwMode="auto">
        <a:xfrm>
          <a:off x="0" y="7839075"/>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69</xdr:row>
      <xdr:rowOff>0</xdr:rowOff>
    </xdr:from>
    <xdr:ext cx="85725" cy="200025"/>
    <xdr:sp macro="" textlink="">
      <xdr:nvSpPr>
        <xdr:cNvPr id="183" name="Text Box 28">
          <a:extLst>
            <a:ext uri="{FF2B5EF4-FFF2-40B4-BE49-F238E27FC236}">
              <a16:creationId xmlns:a16="http://schemas.microsoft.com/office/drawing/2014/main" id="{3322FB06-DE08-4F13-B2F2-EFDB40BFD775}"/>
            </a:ext>
          </a:extLst>
        </xdr:cNvPr>
        <xdr:cNvSpPr txBox="1">
          <a:spLocks noChangeArrowheads="1"/>
        </xdr:cNvSpPr>
      </xdr:nvSpPr>
      <xdr:spPr bwMode="auto">
        <a:xfrm>
          <a:off x="0" y="7839075"/>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69</xdr:row>
      <xdr:rowOff>0</xdr:rowOff>
    </xdr:from>
    <xdr:ext cx="85725" cy="200025"/>
    <xdr:sp macro="" textlink="">
      <xdr:nvSpPr>
        <xdr:cNvPr id="184" name="Text Box 29">
          <a:extLst>
            <a:ext uri="{FF2B5EF4-FFF2-40B4-BE49-F238E27FC236}">
              <a16:creationId xmlns:a16="http://schemas.microsoft.com/office/drawing/2014/main" id="{A1B92945-2EDB-4DD0-B1BC-6F46D7A418AA}"/>
            </a:ext>
          </a:extLst>
        </xdr:cNvPr>
        <xdr:cNvSpPr txBox="1">
          <a:spLocks noChangeArrowheads="1"/>
        </xdr:cNvSpPr>
      </xdr:nvSpPr>
      <xdr:spPr bwMode="auto">
        <a:xfrm>
          <a:off x="0" y="7839075"/>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69</xdr:row>
      <xdr:rowOff>0</xdr:rowOff>
    </xdr:from>
    <xdr:ext cx="85725" cy="200025"/>
    <xdr:sp macro="" textlink="">
      <xdr:nvSpPr>
        <xdr:cNvPr id="185" name="Text Box 30">
          <a:extLst>
            <a:ext uri="{FF2B5EF4-FFF2-40B4-BE49-F238E27FC236}">
              <a16:creationId xmlns:a16="http://schemas.microsoft.com/office/drawing/2014/main" id="{A137A7DF-CFE0-4FB3-8D88-CFD0396D7B48}"/>
            </a:ext>
          </a:extLst>
        </xdr:cNvPr>
        <xdr:cNvSpPr txBox="1">
          <a:spLocks noChangeArrowheads="1"/>
        </xdr:cNvSpPr>
      </xdr:nvSpPr>
      <xdr:spPr bwMode="auto">
        <a:xfrm>
          <a:off x="0" y="7839075"/>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69</xdr:row>
      <xdr:rowOff>0</xdr:rowOff>
    </xdr:from>
    <xdr:ext cx="123825" cy="180975"/>
    <xdr:sp macro="" textlink="">
      <xdr:nvSpPr>
        <xdr:cNvPr id="186" name="Text Box 31">
          <a:extLst>
            <a:ext uri="{FF2B5EF4-FFF2-40B4-BE49-F238E27FC236}">
              <a16:creationId xmlns:a16="http://schemas.microsoft.com/office/drawing/2014/main" id="{1A33BFE4-4C0F-4D32-A07B-DCAB17CD85B3}"/>
            </a:ext>
          </a:extLst>
        </xdr:cNvPr>
        <xdr:cNvSpPr txBox="1">
          <a:spLocks noChangeArrowheads="1"/>
        </xdr:cNvSpPr>
      </xdr:nvSpPr>
      <xdr:spPr bwMode="auto">
        <a:xfrm>
          <a:off x="0" y="7839075"/>
          <a:ext cx="1238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69</xdr:row>
      <xdr:rowOff>0</xdr:rowOff>
    </xdr:from>
    <xdr:ext cx="85725" cy="200025"/>
    <xdr:sp macro="" textlink="">
      <xdr:nvSpPr>
        <xdr:cNvPr id="187" name="Text Box 32">
          <a:extLst>
            <a:ext uri="{FF2B5EF4-FFF2-40B4-BE49-F238E27FC236}">
              <a16:creationId xmlns:a16="http://schemas.microsoft.com/office/drawing/2014/main" id="{DEC7684F-ED2E-4273-93C2-6DF7CF4C7EF3}"/>
            </a:ext>
          </a:extLst>
        </xdr:cNvPr>
        <xdr:cNvSpPr txBox="1">
          <a:spLocks noChangeArrowheads="1"/>
        </xdr:cNvSpPr>
      </xdr:nvSpPr>
      <xdr:spPr bwMode="auto">
        <a:xfrm>
          <a:off x="0" y="7839075"/>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69</xdr:row>
      <xdr:rowOff>0</xdr:rowOff>
    </xdr:from>
    <xdr:ext cx="85725" cy="200025"/>
    <xdr:sp macro="" textlink="">
      <xdr:nvSpPr>
        <xdr:cNvPr id="188" name="Text Box 33">
          <a:extLst>
            <a:ext uri="{FF2B5EF4-FFF2-40B4-BE49-F238E27FC236}">
              <a16:creationId xmlns:a16="http://schemas.microsoft.com/office/drawing/2014/main" id="{6FDF792C-D815-42C8-9DCF-3571C6F0A482}"/>
            </a:ext>
          </a:extLst>
        </xdr:cNvPr>
        <xdr:cNvSpPr txBox="1">
          <a:spLocks noChangeArrowheads="1"/>
        </xdr:cNvSpPr>
      </xdr:nvSpPr>
      <xdr:spPr bwMode="auto">
        <a:xfrm>
          <a:off x="0" y="7839075"/>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69</xdr:row>
      <xdr:rowOff>0</xdr:rowOff>
    </xdr:from>
    <xdr:ext cx="85725" cy="200025"/>
    <xdr:sp macro="" textlink="">
      <xdr:nvSpPr>
        <xdr:cNvPr id="189" name="Text Box 34">
          <a:extLst>
            <a:ext uri="{FF2B5EF4-FFF2-40B4-BE49-F238E27FC236}">
              <a16:creationId xmlns:a16="http://schemas.microsoft.com/office/drawing/2014/main" id="{0BAD3EEA-8DC5-4632-B2F0-45B7FA094360}"/>
            </a:ext>
          </a:extLst>
        </xdr:cNvPr>
        <xdr:cNvSpPr txBox="1">
          <a:spLocks noChangeArrowheads="1"/>
        </xdr:cNvSpPr>
      </xdr:nvSpPr>
      <xdr:spPr bwMode="auto">
        <a:xfrm>
          <a:off x="0" y="7839075"/>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69</xdr:row>
      <xdr:rowOff>0</xdr:rowOff>
    </xdr:from>
    <xdr:ext cx="85725" cy="200025"/>
    <xdr:sp macro="" textlink="">
      <xdr:nvSpPr>
        <xdr:cNvPr id="190" name="Text Box 35">
          <a:extLst>
            <a:ext uri="{FF2B5EF4-FFF2-40B4-BE49-F238E27FC236}">
              <a16:creationId xmlns:a16="http://schemas.microsoft.com/office/drawing/2014/main" id="{C6F0CD99-6297-47AC-B28D-A910E8BE0173}"/>
            </a:ext>
          </a:extLst>
        </xdr:cNvPr>
        <xdr:cNvSpPr txBox="1">
          <a:spLocks noChangeArrowheads="1"/>
        </xdr:cNvSpPr>
      </xdr:nvSpPr>
      <xdr:spPr bwMode="auto">
        <a:xfrm>
          <a:off x="0" y="7839075"/>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69</xdr:row>
      <xdr:rowOff>0</xdr:rowOff>
    </xdr:from>
    <xdr:ext cx="123825" cy="180975"/>
    <xdr:sp macro="" textlink="">
      <xdr:nvSpPr>
        <xdr:cNvPr id="191" name="Text Box 36">
          <a:extLst>
            <a:ext uri="{FF2B5EF4-FFF2-40B4-BE49-F238E27FC236}">
              <a16:creationId xmlns:a16="http://schemas.microsoft.com/office/drawing/2014/main" id="{C68F52AB-DEC2-4AEF-B0F2-B66FEF0E1024}"/>
            </a:ext>
          </a:extLst>
        </xdr:cNvPr>
        <xdr:cNvSpPr txBox="1">
          <a:spLocks noChangeArrowheads="1"/>
        </xdr:cNvSpPr>
      </xdr:nvSpPr>
      <xdr:spPr bwMode="auto">
        <a:xfrm>
          <a:off x="0" y="7839075"/>
          <a:ext cx="1238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69</xdr:row>
      <xdr:rowOff>0</xdr:rowOff>
    </xdr:from>
    <xdr:ext cx="85725" cy="200025"/>
    <xdr:sp macro="" textlink="">
      <xdr:nvSpPr>
        <xdr:cNvPr id="192" name="Text Box 37">
          <a:extLst>
            <a:ext uri="{FF2B5EF4-FFF2-40B4-BE49-F238E27FC236}">
              <a16:creationId xmlns:a16="http://schemas.microsoft.com/office/drawing/2014/main" id="{41DB6E5E-1A44-492E-B58C-6EBE1EB6F1FD}"/>
            </a:ext>
          </a:extLst>
        </xdr:cNvPr>
        <xdr:cNvSpPr txBox="1">
          <a:spLocks noChangeArrowheads="1"/>
        </xdr:cNvSpPr>
      </xdr:nvSpPr>
      <xdr:spPr bwMode="auto">
        <a:xfrm>
          <a:off x="0" y="7839075"/>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69</xdr:row>
      <xdr:rowOff>0</xdr:rowOff>
    </xdr:from>
    <xdr:ext cx="85725" cy="200025"/>
    <xdr:sp macro="" textlink="">
      <xdr:nvSpPr>
        <xdr:cNvPr id="193" name="Text Box 38">
          <a:extLst>
            <a:ext uri="{FF2B5EF4-FFF2-40B4-BE49-F238E27FC236}">
              <a16:creationId xmlns:a16="http://schemas.microsoft.com/office/drawing/2014/main" id="{4F223CD8-DFD7-4209-9BA4-7CE0732AFC9F}"/>
            </a:ext>
          </a:extLst>
        </xdr:cNvPr>
        <xdr:cNvSpPr txBox="1">
          <a:spLocks noChangeArrowheads="1"/>
        </xdr:cNvSpPr>
      </xdr:nvSpPr>
      <xdr:spPr bwMode="auto">
        <a:xfrm>
          <a:off x="0" y="7839075"/>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69</xdr:row>
      <xdr:rowOff>0</xdr:rowOff>
    </xdr:from>
    <xdr:ext cx="85725" cy="200025"/>
    <xdr:sp macro="" textlink="">
      <xdr:nvSpPr>
        <xdr:cNvPr id="194" name="Text Box 39">
          <a:extLst>
            <a:ext uri="{FF2B5EF4-FFF2-40B4-BE49-F238E27FC236}">
              <a16:creationId xmlns:a16="http://schemas.microsoft.com/office/drawing/2014/main" id="{8DEFFFAF-FB1F-43D9-BF29-FFB2046F8D05}"/>
            </a:ext>
          </a:extLst>
        </xdr:cNvPr>
        <xdr:cNvSpPr txBox="1">
          <a:spLocks noChangeArrowheads="1"/>
        </xdr:cNvSpPr>
      </xdr:nvSpPr>
      <xdr:spPr bwMode="auto">
        <a:xfrm>
          <a:off x="0" y="7839075"/>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69</xdr:row>
      <xdr:rowOff>0</xdr:rowOff>
    </xdr:from>
    <xdr:ext cx="85725" cy="200025"/>
    <xdr:sp macro="" textlink="">
      <xdr:nvSpPr>
        <xdr:cNvPr id="195" name="Text Box 40">
          <a:extLst>
            <a:ext uri="{FF2B5EF4-FFF2-40B4-BE49-F238E27FC236}">
              <a16:creationId xmlns:a16="http://schemas.microsoft.com/office/drawing/2014/main" id="{E2E8574A-CB33-416D-80FF-D885B1FADF1F}"/>
            </a:ext>
          </a:extLst>
        </xdr:cNvPr>
        <xdr:cNvSpPr txBox="1">
          <a:spLocks noChangeArrowheads="1"/>
        </xdr:cNvSpPr>
      </xdr:nvSpPr>
      <xdr:spPr bwMode="auto">
        <a:xfrm>
          <a:off x="0" y="7839075"/>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69</xdr:row>
      <xdr:rowOff>0</xdr:rowOff>
    </xdr:from>
    <xdr:ext cx="123825" cy="180975"/>
    <xdr:sp macro="" textlink="">
      <xdr:nvSpPr>
        <xdr:cNvPr id="196" name="Text Box 41">
          <a:extLst>
            <a:ext uri="{FF2B5EF4-FFF2-40B4-BE49-F238E27FC236}">
              <a16:creationId xmlns:a16="http://schemas.microsoft.com/office/drawing/2014/main" id="{3B770B94-55C2-4166-A83B-E6CC4F2CED8C}"/>
            </a:ext>
          </a:extLst>
        </xdr:cNvPr>
        <xdr:cNvSpPr txBox="1">
          <a:spLocks noChangeArrowheads="1"/>
        </xdr:cNvSpPr>
      </xdr:nvSpPr>
      <xdr:spPr bwMode="auto">
        <a:xfrm>
          <a:off x="0" y="7839075"/>
          <a:ext cx="1238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69</xdr:row>
      <xdr:rowOff>0</xdr:rowOff>
    </xdr:from>
    <xdr:ext cx="85725" cy="200025"/>
    <xdr:sp macro="" textlink="">
      <xdr:nvSpPr>
        <xdr:cNvPr id="197" name="Text Box 42">
          <a:extLst>
            <a:ext uri="{FF2B5EF4-FFF2-40B4-BE49-F238E27FC236}">
              <a16:creationId xmlns:a16="http://schemas.microsoft.com/office/drawing/2014/main" id="{077A794B-5EF6-413E-8254-8AA1DB0F14A0}"/>
            </a:ext>
          </a:extLst>
        </xdr:cNvPr>
        <xdr:cNvSpPr txBox="1">
          <a:spLocks noChangeArrowheads="1"/>
        </xdr:cNvSpPr>
      </xdr:nvSpPr>
      <xdr:spPr bwMode="auto">
        <a:xfrm>
          <a:off x="0" y="7839075"/>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69</xdr:row>
      <xdr:rowOff>0</xdr:rowOff>
    </xdr:from>
    <xdr:ext cx="85725" cy="200025"/>
    <xdr:sp macro="" textlink="">
      <xdr:nvSpPr>
        <xdr:cNvPr id="198" name="Text Box 43">
          <a:extLst>
            <a:ext uri="{FF2B5EF4-FFF2-40B4-BE49-F238E27FC236}">
              <a16:creationId xmlns:a16="http://schemas.microsoft.com/office/drawing/2014/main" id="{38CD92C0-6926-4450-BC76-3A8B4006E612}"/>
            </a:ext>
          </a:extLst>
        </xdr:cNvPr>
        <xdr:cNvSpPr txBox="1">
          <a:spLocks noChangeArrowheads="1"/>
        </xdr:cNvSpPr>
      </xdr:nvSpPr>
      <xdr:spPr bwMode="auto">
        <a:xfrm>
          <a:off x="0" y="7839075"/>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69</xdr:row>
      <xdr:rowOff>0</xdr:rowOff>
    </xdr:from>
    <xdr:ext cx="85725" cy="200025"/>
    <xdr:sp macro="" textlink="">
      <xdr:nvSpPr>
        <xdr:cNvPr id="199" name="Text Box 44">
          <a:extLst>
            <a:ext uri="{FF2B5EF4-FFF2-40B4-BE49-F238E27FC236}">
              <a16:creationId xmlns:a16="http://schemas.microsoft.com/office/drawing/2014/main" id="{A0DC09E1-315A-4C4C-8A9F-99E0EABD45E7}"/>
            </a:ext>
          </a:extLst>
        </xdr:cNvPr>
        <xdr:cNvSpPr txBox="1">
          <a:spLocks noChangeArrowheads="1"/>
        </xdr:cNvSpPr>
      </xdr:nvSpPr>
      <xdr:spPr bwMode="auto">
        <a:xfrm>
          <a:off x="0" y="7839075"/>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69</xdr:row>
      <xdr:rowOff>0</xdr:rowOff>
    </xdr:from>
    <xdr:ext cx="85725" cy="200025"/>
    <xdr:sp macro="" textlink="">
      <xdr:nvSpPr>
        <xdr:cNvPr id="200" name="Text Box 45">
          <a:extLst>
            <a:ext uri="{FF2B5EF4-FFF2-40B4-BE49-F238E27FC236}">
              <a16:creationId xmlns:a16="http://schemas.microsoft.com/office/drawing/2014/main" id="{11C26E1F-FD88-458D-B56C-3A83F9B565E3}"/>
            </a:ext>
          </a:extLst>
        </xdr:cNvPr>
        <xdr:cNvSpPr txBox="1">
          <a:spLocks noChangeArrowheads="1"/>
        </xdr:cNvSpPr>
      </xdr:nvSpPr>
      <xdr:spPr bwMode="auto">
        <a:xfrm>
          <a:off x="0" y="7839075"/>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69</xdr:row>
      <xdr:rowOff>0</xdr:rowOff>
    </xdr:from>
    <xdr:ext cx="123825" cy="180975"/>
    <xdr:sp macro="" textlink="">
      <xdr:nvSpPr>
        <xdr:cNvPr id="201" name="Text Box 46">
          <a:extLst>
            <a:ext uri="{FF2B5EF4-FFF2-40B4-BE49-F238E27FC236}">
              <a16:creationId xmlns:a16="http://schemas.microsoft.com/office/drawing/2014/main" id="{21B85678-AE94-435A-A6E3-179DD954E821}"/>
            </a:ext>
          </a:extLst>
        </xdr:cNvPr>
        <xdr:cNvSpPr txBox="1">
          <a:spLocks noChangeArrowheads="1"/>
        </xdr:cNvSpPr>
      </xdr:nvSpPr>
      <xdr:spPr bwMode="auto">
        <a:xfrm>
          <a:off x="0" y="7839075"/>
          <a:ext cx="1238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69</xdr:row>
      <xdr:rowOff>0</xdr:rowOff>
    </xdr:from>
    <xdr:ext cx="85725" cy="200025"/>
    <xdr:sp macro="" textlink="">
      <xdr:nvSpPr>
        <xdr:cNvPr id="202" name="Text Box 47">
          <a:extLst>
            <a:ext uri="{FF2B5EF4-FFF2-40B4-BE49-F238E27FC236}">
              <a16:creationId xmlns:a16="http://schemas.microsoft.com/office/drawing/2014/main" id="{6F1FD6D5-E688-484C-AA06-83D13A8061E6}"/>
            </a:ext>
          </a:extLst>
        </xdr:cNvPr>
        <xdr:cNvSpPr txBox="1">
          <a:spLocks noChangeArrowheads="1"/>
        </xdr:cNvSpPr>
      </xdr:nvSpPr>
      <xdr:spPr bwMode="auto">
        <a:xfrm>
          <a:off x="0" y="7839075"/>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69</xdr:row>
      <xdr:rowOff>0</xdr:rowOff>
    </xdr:from>
    <xdr:ext cx="85725" cy="200025"/>
    <xdr:sp macro="" textlink="">
      <xdr:nvSpPr>
        <xdr:cNvPr id="203" name="Text Box 48">
          <a:extLst>
            <a:ext uri="{FF2B5EF4-FFF2-40B4-BE49-F238E27FC236}">
              <a16:creationId xmlns:a16="http://schemas.microsoft.com/office/drawing/2014/main" id="{8833721C-CB4B-4C9D-BEEE-07836C03A048}"/>
            </a:ext>
          </a:extLst>
        </xdr:cNvPr>
        <xdr:cNvSpPr txBox="1">
          <a:spLocks noChangeArrowheads="1"/>
        </xdr:cNvSpPr>
      </xdr:nvSpPr>
      <xdr:spPr bwMode="auto">
        <a:xfrm>
          <a:off x="0" y="7839075"/>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69</xdr:row>
      <xdr:rowOff>0</xdr:rowOff>
    </xdr:from>
    <xdr:ext cx="85725" cy="200025"/>
    <xdr:sp macro="" textlink="">
      <xdr:nvSpPr>
        <xdr:cNvPr id="204" name="Text Box 49">
          <a:extLst>
            <a:ext uri="{FF2B5EF4-FFF2-40B4-BE49-F238E27FC236}">
              <a16:creationId xmlns:a16="http://schemas.microsoft.com/office/drawing/2014/main" id="{B05F12A7-DE23-4718-81E1-723D5F8FD298}"/>
            </a:ext>
          </a:extLst>
        </xdr:cNvPr>
        <xdr:cNvSpPr txBox="1">
          <a:spLocks noChangeArrowheads="1"/>
        </xdr:cNvSpPr>
      </xdr:nvSpPr>
      <xdr:spPr bwMode="auto">
        <a:xfrm>
          <a:off x="0" y="7839075"/>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69</xdr:row>
      <xdr:rowOff>0</xdr:rowOff>
    </xdr:from>
    <xdr:ext cx="85725" cy="200025"/>
    <xdr:sp macro="" textlink="">
      <xdr:nvSpPr>
        <xdr:cNvPr id="205" name="Text Box 50">
          <a:extLst>
            <a:ext uri="{FF2B5EF4-FFF2-40B4-BE49-F238E27FC236}">
              <a16:creationId xmlns:a16="http://schemas.microsoft.com/office/drawing/2014/main" id="{D91BA68E-BF03-4FAA-A1E0-D053B9DC48BC}"/>
            </a:ext>
          </a:extLst>
        </xdr:cNvPr>
        <xdr:cNvSpPr txBox="1">
          <a:spLocks noChangeArrowheads="1"/>
        </xdr:cNvSpPr>
      </xdr:nvSpPr>
      <xdr:spPr bwMode="auto">
        <a:xfrm>
          <a:off x="0" y="7839075"/>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69</xdr:row>
      <xdr:rowOff>0</xdr:rowOff>
    </xdr:from>
    <xdr:ext cx="123825" cy="180975"/>
    <xdr:sp macro="" textlink="">
      <xdr:nvSpPr>
        <xdr:cNvPr id="206" name="Text Box 51">
          <a:extLst>
            <a:ext uri="{FF2B5EF4-FFF2-40B4-BE49-F238E27FC236}">
              <a16:creationId xmlns:a16="http://schemas.microsoft.com/office/drawing/2014/main" id="{CDFC606A-1FB0-4F37-85AC-01AEEBF1905F}"/>
            </a:ext>
          </a:extLst>
        </xdr:cNvPr>
        <xdr:cNvSpPr txBox="1">
          <a:spLocks noChangeArrowheads="1"/>
        </xdr:cNvSpPr>
      </xdr:nvSpPr>
      <xdr:spPr bwMode="auto">
        <a:xfrm>
          <a:off x="0" y="7839075"/>
          <a:ext cx="1238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69</xdr:row>
      <xdr:rowOff>0</xdr:rowOff>
    </xdr:from>
    <xdr:ext cx="85725" cy="200025"/>
    <xdr:sp macro="" textlink="">
      <xdr:nvSpPr>
        <xdr:cNvPr id="207" name="Text Box 52">
          <a:extLst>
            <a:ext uri="{FF2B5EF4-FFF2-40B4-BE49-F238E27FC236}">
              <a16:creationId xmlns:a16="http://schemas.microsoft.com/office/drawing/2014/main" id="{231B7131-61A6-4D9A-A455-7ED1E12576D9}"/>
            </a:ext>
          </a:extLst>
        </xdr:cNvPr>
        <xdr:cNvSpPr txBox="1">
          <a:spLocks noChangeArrowheads="1"/>
        </xdr:cNvSpPr>
      </xdr:nvSpPr>
      <xdr:spPr bwMode="auto">
        <a:xfrm>
          <a:off x="0" y="7839075"/>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69</xdr:row>
      <xdr:rowOff>0</xdr:rowOff>
    </xdr:from>
    <xdr:ext cx="85725" cy="200025"/>
    <xdr:sp macro="" textlink="">
      <xdr:nvSpPr>
        <xdr:cNvPr id="208" name="Text Box 53">
          <a:extLst>
            <a:ext uri="{FF2B5EF4-FFF2-40B4-BE49-F238E27FC236}">
              <a16:creationId xmlns:a16="http://schemas.microsoft.com/office/drawing/2014/main" id="{2CF0F40A-BF25-44A3-905F-31D2B8F40028}"/>
            </a:ext>
          </a:extLst>
        </xdr:cNvPr>
        <xdr:cNvSpPr txBox="1">
          <a:spLocks noChangeArrowheads="1"/>
        </xdr:cNvSpPr>
      </xdr:nvSpPr>
      <xdr:spPr bwMode="auto">
        <a:xfrm>
          <a:off x="0" y="7839075"/>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69</xdr:row>
      <xdr:rowOff>0</xdr:rowOff>
    </xdr:from>
    <xdr:ext cx="85725" cy="200025"/>
    <xdr:sp macro="" textlink="">
      <xdr:nvSpPr>
        <xdr:cNvPr id="209" name="Text Box 54">
          <a:extLst>
            <a:ext uri="{FF2B5EF4-FFF2-40B4-BE49-F238E27FC236}">
              <a16:creationId xmlns:a16="http://schemas.microsoft.com/office/drawing/2014/main" id="{503BEFD5-5675-443B-8269-DA465D259398}"/>
            </a:ext>
          </a:extLst>
        </xdr:cNvPr>
        <xdr:cNvSpPr txBox="1">
          <a:spLocks noChangeArrowheads="1"/>
        </xdr:cNvSpPr>
      </xdr:nvSpPr>
      <xdr:spPr bwMode="auto">
        <a:xfrm>
          <a:off x="0" y="7839075"/>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69</xdr:row>
      <xdr:rowOff>0</xdr:rowOff>
    </xdr:from>
    <xdr:ext cx="85725" cy="200025"/>
    <xdr:sp macro="" textlink="">
      <xdr:nvSpPr>
        <xdr:cNvPr id="210" name="Text Box 55">
          <a:extLst>
            <a:ext uri="{FF2B5EF4-FFF2-40B4-BE49-F238E27FC236}">
              <a16:creationId xmlns:a16="http://schemas.microsoft.com/office/drawing/2014/main" id="{552EA56C-9F13-4CD5-9620-BA0A24955FA1}"/>
            </a:ext>
          </a:extLst>
        </xdr:cNvPr>
        <xdr:cNvSpPr txBox="1">
          <a:spLocks noChangeArrowheads="1"/>
        </xdr:cNvSpPr>
      </xdr:nvSpPr>
      <xdr:spPr bwMode="auto">
        <a:xfrm>
          <a:off x="0" y="7839075"/>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69</xdr:row>
      <xdr:rowOff>0</xdr:rowOff>
    </xdr:from>
    <xdr:ext cx="123825" cy="180975"/>
    <xdr:sp macro="" textlink="">
      <xdr:nvSpPr>
        <xdr:cNvPr id="211" name="Text Box 56">
          <a:extLst>
            <a:ext uri="{FF2B5EF4-FFF2-40B4-BE49-F238E27FC236}">
              <a16:creationId xmlns:a16="http://schemas.microsoft.com/office/drawing/2014/main" id="{CB06425E-3890-4B40-9AB9-FE68FD43CA33}"/>
            </a:ext>
          </a:extLst>
        </xdr:cNvPr>
        <xdr:cNvSpPr txBox="1">
          <a:spLocks noChangeArrowheads="1"/>
        </xdr:cNvSpPr>
      </xdr:nvSpPr>
      <xdr:spPr bwMode="auto">
        <a:xfrm>
          <a:off x="0" y="7839075"/>
          <a:ext cx="1238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69</xdr:row>
      <xdr:rowOff>0</xdr:rowOff>
    </xdr:from>
    <xdr:ext cx="85725" cy="200025"/>
    <xdr:sp macro="" textlink="">
      <xdr:nvSpPr>
        <xdr:cNvPr id="212" name="Text Box 57">
          <a:extLst>
            <a:ext uri="{FF2B5EF4-FFF2-40B4-BE49-F238E27FC236}">
              <a16:creationId xmlns:a16="http://schemas.microsoft.com/office/drawing/2014/main" id="{FD5D761B-EDC9-4E23-AE6D-04066C9F73CD}"/>
            </a:ext>
          </a:extLst>
        </xdr:cNvPr>
        <xdr:cNvSpPr txBox="1">
          <a:spLocks noChangeArrowheads="1"/>
        </xdr:cNvSpPr>
      </xdr:nvSpPr>
      <xdr:spPr bwMode="auto">
        <a:xfrm>
          <a:off x="0" y="7839075"/>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69</xdr:row>
      <xdr:rowOff>0</xdr:rowOff>
    </xdr:from>
    <xdr:ext cx="85725" cy="200025"/>
    <xdr:sp macro="" textlink="">
      <xdr:nvSpPr>
        <xdr:cNvPr id="213" name="Text Box 58">
          <a:extLst>
            <a:ext uri="{FF2B5EF4-FFF2-40B4-BE49-F238E27FC236}">
              <a16:creationId xmlns:a16="http://schemas.microsoft.com/office/drawing/2014/main" id="{D6672AC0-9314-402D-8222-369D2BB6DE8F}"/>
            </a:ext>
          </a:extLst>
        </xdr:cNvPr>
        <xdr:cNvSpPr txBox="1">
          <a:spLocks noChangeArrowheads="1"/>
        </xdr:cNvSpPr>
      </xdr:nvSpPr>
      <xdr:spPr bwMode="auto">
        <a:xfrm>
          <a:off x="0" y="7839075"/>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69</xdr:row>
      <xdr:rowOff>0</xdr:rowOff>
    </xdr:from>
    <xdr:ext cx="85725" cy="200025"/>
    <xdr:sp macro="" textlink="">
      <xdr:nvSpPr>
        <xdr:cNvPr id="214" name="Text Box 59">
          <a:extLst>
            <a:ext uri="{FF2B5EF4-FFF2-40B4-BE49-F238E27FC236}">
              <a16:creationId xmlns:a16="http://schemas.microsoft.com/office/drawing/2014/main" id="{89ED2DF1-376B-42CB-9A8B-75100CE6F43C}"/>
            </a:ext>
          </a:extLst>
        </xdr:cNvPr>
        <xdr:cNvSpPr txBox="1">
          <a:spLocks noChangeArrowheads="1"/>
        </xdr:cNvSpPr>
      </xdr:nvSpPr>
      <xdr:spPr bwMode="auto">
        <a:xfrm>
          <a:off x="0" y="7839075"/>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69</xdr:row>
      <xdr:rowOff>0</xdr:rowOff>
    </xdr:from>
    <xdr:ext cx="85725" cy="200025"/>
    <xdr:sp macro="" textlink="">
      <xdr:nvSpPr>
        <xdr:cNvPr id="215" name="Text Box 60">
          <a:extLst>
            <a:ext uri="{FF2B5EF4-FFF2-40B4-BE49-F238E27FC236}">
              <a16:creationId xmlns:a16="http://schemas.microsoft.com/office/drawing/2014/main" id="{8E3204F2-F112-4D81-99A5-281B98700624}"/>
            </a:ext>
          </a:extLst>
        </xdr:cNvPr>
        <xdr:cNvSpPr txBox="1">
          <a:spLocks noChangeArrowheads="1"/>
        </xdr:cNvSpPr>
      </xdr:nvSpPr>
      <xdr:spPr bwMode="auto">
        <a:xfrm>
          <a:off x="0" y="7839075"/>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69</xdr:row>
      <xdr:rowOff>0</xdr:rowOff>
    </xdr:from>
    <xdr:ext cx="123825" cy="180975"/>
    <xdr:sp macro="" textlink="">
      <xdr:nvSpPr>
        <xdr:cNvPr id="216" name="Text Box 61">
          <a:extLst>
            <a:ext uri="{FF2B5EF4-FFF2-40B4-BE49-F238E27FC236}">
              <a16:creationId xmlns:a16="http://schemas.microsoft.com/office/drawing/2014/main" id="{95435642-A8F1-4295-A3BE-352E2F73A128}"/>
            </a:ext>
          </a:extLst>
        </xdr:cNvPr>
        <xdr:cNvSpPr txBox="1">
          <a:spLocks noChangeArrowheads="1"/>
        </xdr:cNvSpPr>
      </xdr:nvSpPr>
      <xdr:spPr bwMode="auto">
        <a:xfrm>
          <a:off x="0" y="7839075"/>
          <a:ext cx="1238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69</xdr:row>
      <xdr:rowOff>0</xdr:rowOff>
    </xdr:from>
    <xdr:ext cx="85725" cy="200025"/>
    <xdr:sp macro="" textlink="">
      <xdr:nvSpPr>
        <xdr:cNvPr id="217" name="Text Box 62">
          <a:extLst>
            <a:ext uri="{FF2B5EF4-FFF2-40B4-BE49-F238E27FC236}">
              <a16:creationId xmlns:a16="http://schemas.microsoft.com/office/drawing/2014/main" id="{94A48F05-AAF5-4F81-9CCF-07044A67BAE7}"/>
            </a:ext>
          </a:extLst>
        </xdr:cNvPr>
        <xdr:cNvSpPr txBox="1">
          <a:spLocks noChangeArrowheads="1"/>
        </xdr:cNvSpPr>
      </xdr:nvSpPr>
      <xdr:spPr bwMode="auto">
        <a:xfrm>
          <a:off x="0" y="7839075"/>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69</xdr:row>
      <xdr:rowOff>0</xdr:rowOff>
    </xdr:from>
    <xdr:ext cx="85725" cy="200025"/>
    <xdr:sp macro="" textlink="">
      <xdr:nvSpPr>
        <xdr:cNvPr id="218" name="Text Box 63">
          <a:extLst>
            <a:ext uri="{FF2B5EF4-FFF2-40B4-BE49-F238E27FC236}">
              <a16:creationId xmlns:a16="http://schemas.microsoft.com/office/drawing/2014/main" id="{EBAFCB48-3B39-4D4D-A808-D78D90C72614}"/>
            </a:ext>
          </a:extLst>
        </xdr:cNvPr>
        <xdr:cNvSpPr txBox="1">
          <a:spLocks noChangeArrowheads="1"/>
        </xdr:cNvSpPr>
      </xdr:nvSpPr>
      <xdr:spPr bwMode="auto">
        <a:xfrm>
          <a:off x="0" y="7839075"/>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69</xdr:row>
      <xdr:rowOff>0</xdr:rowOff>
    </xdr:from>
    <xdr:ext cx="85725" cy="200025"/>
    <xdr:sp macro="" textlink="">
      <xdr:nvSpPr>
        <xdr:cNvPr id="219" name="Text Box 64">
          <a:extLst>
            <a:ext uri="{FF2B5EF4-FFF2-40B4-BE49-F238E27FC236}">
              <a16:creationId xmlns:a16="http://schemas.microsoft.com/office/drawing/2014/main" id="{E3947B62-DDC9-4EE6-9BF9-C40BE517E7BA}"/>
            </a:ext>
          </a:extLst>
        </xdr:cNvPr>
        <xdr:cNvSpPr txBox="1">
          <a:spLocks noChangeArrowheads="1"/>
        </xdr:cNvSpPr>
      </xdr:nvSpPr>
      <xdr:spPr bwMode="auto">
        <a:xfrm>
          <a:off x="0" y="7839075"/>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69</xdr:row>
      <xdr:rowOff>0</xdr:rowOff>
    </xdr:from>
    <xdr:ext cx="85725" cy="200025"/>
    <xdr:sp macro="" textlink="">
      <xdr:nvSpPr>
        <xdr:cNvPr id="220" name="Text Box 65">
          <a:extLst>
            <a:ext uri="{FF2B5EF4-FFF2-40B4-BE49-F238E27FC236}">
              <a16:creationId xmlns:a16="http://schemas.microsoft.com/office/drawing/2014/main" id="{8C4A899A-CCEE-4F6D-8F69-E854EBDB119B}"/>
            </a:ext>
          </a:extLst>
        </xdr:cNvPr>
        <xdr:cNvSpPr txBox="1">
          <a:spLocks noChangeArrowheads="1"/>
        </xdr:cNvSpPr>
      </xdr:nvSpPr>
      <xdr:spPr bwMode="auto">
        <a:xfrm>
          <a:off x="0" y="7839075"/>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69</xdr:row>
      <xdr:rowOff>0</xdr:rowOff>
    </xdr:from>
    <xdr:ext cx="85725" cy="200025"/>
    <xdr:sp macro="" textlink="">
      <xdr:nvSpPr>
        <xdr:cNvPr id="221" name="Text Box 67">
          <a:extLst>
            <a:ext uri="{FF2B5EF4-FFF2-40B4-BE49-F238E27FC236}">
              <a16:creationId xmlns:a16="http://schemas.microsoft.com/office/drawing/2014/main" id="{44DF7171-EAF4-43FC-BDBB-AC0C6D977124}"/>
            </a:ext>
          </a:extLst>
        </xdr:cNvPr>
        <xdr:cNvSpPr txBox="1">
          <a:spLocks noChangeArrowheads="1"/>
        </xdr:cNvSpPr>
      </xdr:nvSpPr>
      <xdr:spPr bwMode="auto">
        <a:xfrm>
          <a:off x="0" y="7839075"/>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69</xdr:row>
      <xdr:rowOff>0</xdr:rowOff>
    </xdr:from>
    <xdr:ext cx="85725" cy="200025"/>
    <xdr:sp macro="" textlink="">
      <xdr:nvSpPr>
        <xdr:cNvPr id="222" name="Text Box 68">
          <a:extLst>
            <a:ext uri="{FF2B5EF4-FFF2-40B4-BE49-F238E27FC236}">
              <a16:creationId xmlns:a16="http://schemas.microsoft.com/office/drawing/2014/main" id="{7151DF47-52EE-4F01-9D61-65F9ED635012}"/>
            </a:ext>
          </a:extLst>
        </xdr:cNvPr>
        <xdr:cNvSpPr txBox="1">
          <a:spLocks noChangeArrowheads="1"/>
        </xdr:cNvSpPr>
      </xdr:nvSpPr>
      <xdr:spPr bwMode="auto">
        <a:xfrm>
          <a:off x="0" y="7839075"/>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69</xdr:row>
      <xdr:rowOff>0</xdr:rowOff>
    </xdr:from>
    <xdr:ext cx="85725" cy="200025"/>
    <xdr:sp macro="" textlink="">
      <xdr:nvSpPr>
        <xdr:cNvPr id="223" name="Text Box 69">
          <a:extLst>
            <a:ext uri="{FF2B5EF4-FFF2-40B4-BE49-F238E27FC236}">
              <a16:creationId xmlns:a16="http://schemas.microsoft.com/office/drawing/2014/main" id="{63408EBC-5345-4452-B8DD-6BB16640A2B8}"/>
            </a:ext>
          </a:extLst>
        </xdr:cNvPr>
        <xdr:cNvSpPr txBox="1">
          <a:spLocks noChangeArrowheads="1"/>
        </xdr:cNvSpPr>
      </xdr:nvSpPr>
      <xdr:spPr bwMode="auto">
        <a:xfrm>
          <a:off x="0" y="7839075"/>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69</xdr:row>
      <xdr:rowOff>0</xdr:rowOff>
    </xdr:from>
    <xdr:ext cx="85725" cy="200025"/>
    <xdr:sp macro="" textlink="">
      <xdr:nvSpPr>
        <xdr:cNvPr id="224" name="Text Box 70">
          <a:extLst>
            <a:ext uri="{FF2B5EF4-FFF2-40B4-BE49-F238E27FC236}">
              <a16:creationId xmlns:a16="http://schemas.microsoft.com/office/drawing/2014/main" id="{EF3A3260-F4DB-4089-9D65-706BCB821363}"/>
            </a:ext>
          </a:extLst>
        </xdr:cNvPr>
        <xdr:cNvSpPr txBox="1">
          <a:spLocks noChangeArrowheads="1"/>
        </xdr:cNvSpPr>
      </xdr:nvSpPr>
      <xdr:spPr bwMode="auto">
        <a:xfrm>
          <a:off x="0" y="7839075"/>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69</xdr:row>
      <xdr:rowOff>0</xdr:rowOff>
    </xdr:from>
    <xdr:ext cx="85725" cy="200025"/>
    <xdr:sp macro="" textlink="">
      <xdr:nvSpPr>
        <xdr:cNvPr id="225" name="Text Box 72">
          <a:extLst>
            <a:ext uri="{FF2B5EF4-FFF2-40B4-BE49-F238E27FC236}">
              <a16:creationId xmlns:a16="http://schemas.microsoft.com/office/drawing/2014/main" id="{ECCA53D3-0E0D-47A6-91B7-48433B631BCA}"/>
            </a:ext>
          </a:extLst>
        </xdr:cNvPr>
        <xdr:cNvSpPr txBox="1">
          <a:spLocks noChangeArrowheads="1"/>
        </xdr:cNvSpPr>
      </xdr:nvSpPr>
      <xdr:spPr bwMode="auto">
        <a:xfrm>
          <a:off x="0" y="7839075"/>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69</xdr:row>
      <xdr:rowOff>0</xdr:rowOff>
    </xdr:from>
    <xdr:ext cx="85725" cy="200025"/>
    <xdr:sp macro="" textlink="">
      <xdr:nvSpPr>
        <xdr:cNvPr id="226" name="Text Box 73">
          <a:extLst>
            <a:ext uri="{FF2B5EF4-FFF2-40B4-BE49-F238E27FC236}">
              <a16:creationId xmlns:a16="http://schemas.microsoft.com/office/drawing/2014/main" id="{0A4C0C14-3304-4888-83AD-8BD53E3C8456}"/>
            </a:ext>
          </a:extLst>
        </xdr:cNvPr>
        <xdr:cNvSpPr txBox="1">
          <a:spLocks noChangeArrowheads="1"/>
        </xdr:cNvSpPr>
      </xdr:nvSpPr>
      <xdr:spPr bwMode="auto">
        <a:xfrm>
          <a:off x="0" y="7839075"/>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69</xdr:row>
      <xdr:rowOff>0</xdr:rowOff>
    </xdr:from>
    <xdr:ext cx="85725" cy="200025"/>
    <xdr:sp macro="" textlink="">
      <xdr:nvSpPr>
        <xdr:cNvPr id="227" name="Text Box 74">
          <a:extLst>
            <a:ext uri="{FF2B5EF4-FFF2-40B4-BE49-F238E27FC236}">
              <a16:creationId xmlns:a16="http://schemas.microsoft.com/office/drawing/2014/main" id="{B9F07811-CAA8-425C-97D8-86B3FA032F8D}"/>
            </a:ext>
          </a:extLst>
        </xdr:cNvPr>
        <xdr:cNvSpPr txBox="1">
          <a:spLocks noChangeArrowheads="1"/>
        </xdr:cNvSpPr>
      </xdr:nvSpPr>
      <xdr:spPr bwMode="auto">
        <a:xfrm>
          <a:off x="0" y="7839075"/>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69</xdr:row>
      <xdr:rowOff>0</xdr:rowOff>
    </xdr:from>
    <xdr:ext cx="85725" cy="200025"/>
    <xdr:sp macro="" textlink="">
      <xdr:nvSpPr>
        <xdr:cNvPr id="228" name="Text Box 75">
          <a:extLst>
            <a:ext uri="{FF2B5EF4-FFF2-40B4-BE49-F238E27FC236}">
              <a16:creationId xmlns:a16="http://schemas.microsoft.com/office/drawing/2014/main" id="{45B02153-6637-4574-BEBF-BDFCFE45CDD2}"/>
            </a:ext>
          </a:extLst>
        </xdr:cNvPr>
        <xdr:cNvSpPr txBox="1">
          <a:spLocks noChangeArrowheads="1"/>
        </xdr:cNvSpPr>
      </xdr:nvSpPr>
      <xdr:spPr bwMode="auto">
        <a:xfrm>
          <a:off x="0" y="7839075"/>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69</xdr:row>
      <xdr:rowOff>0</xdr:rowOff>
    </xdr:from>
    <xdr:ext cx="85725" cy="200025"/>
    <xdr:sp macro="" textlink="">
      <xdr:nvSpPr>
        <xdr:cNvPr id="229" name="Text Box 76">
          <a:extLst>
            <a:ext uri="{FF2B5EF4-FFF2-40B4-BE49-F238E27FC236}">
              <a16:creationId xmlns:a16="http://schemas.microsoft.com/office/drawing/2014/main" id="{AB93F6CF-09DA-4564-A0C5-72FCE8A6203E}"/>
            </a:ext>
          </a:extLst>
        </xdr:cNvPr>
        <xdr:cNvSpPr txBox="1">
          <a:spLocks noChangeArrowheads="1"/>
        </xdr:cNvSpPr>
      </xdr:nvSpPr>
      <xdr:spPr bwMode="auto">
        <a:xfrm>
          <a:off x="0" y="7839075"/>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69</xdr:row>
      <xdr:rowOff>0</xdr:rowOff>
    </xdr:from>
    <xdr:ext cx="85725" cy="200025"/>
    <xdr:sp macro="" textlink="">
      <xdr:nvSpPr>
        <xdr:cNvPr id="230" name="Text Box 77">
          <a:extLst>
            <a:ext uri="{FF2B5EF4-FFF2-40B4-BE49-F238E27FC236}">
              <a16:creationId xmlns:a16="http://schemas.microsoft.com/office/drawing/2014/main" id="{3C68A6E3-5947-472F-B60B-470EA29822D7}"/>
            </a:ext>
          </a:extLst>
        </xdr:cNvPr>
        <xdr:cNvSpPr txBox="1">
          <a:spLocks noChangeArrowheads="1"/>
        </xdr:cNvSpPr>
      </xdr:nvSpPr>
      <xdr:spPr bwMode="auto">
        <a:xfrm>
          <a:off x="0" y="7839075"/>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69</xdr:row>
      <xdr:rowOff>0</xdr:rowOff>
    </xdr:from>
    <xdr:ext cx="85725" cy="200025"/>
    <xdr:sp macro="" textlink="">
      <xdr:nvSpPr>
        <xdr:cNvPr id="231" name="Text Box 78">
          <a:extLst>
            <a:ext uri="{FF2B5EF4-FFF2-40B4-BE49-F238E27FC236}">
              <a16:creationId xmlns:a16="http://schemas.microsoft.com/office/drawing/2014/main" id="{4074A4D0-0397-45CB-9D76-8F212A094E04}"/>
            </a:ext>
          </a:extLst>
        </xdr:cNvPr>
        <xdr:cNvSpPr txBox="1">
          <a:spLocks noChangeArrowheads="1"/>
        </xdr:cNvSpPr>
      </xdr:nvSpPr>
      <xdr:spPr bwMode="auto">
        <a:xfrm>
          <a:off x="0" y="7839075"/>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9525</xdr:colOff>
      <xdr:row>69</xdr:row>
      <xdr:rowOff>0</xdr:rowOff>
    </xdr:from>
    <xdr:ext cx="85725" cy="200025"/>
    <xdr:sp macro="" textlink="">
      <xdr:nvSpPr>
        <xdr:cNvPr id="232" name="Text Box 79">
          <a:extLst>
            <a:ext uri="{FF2B5EF4-FFF2-40B4-BE49-F238E27FC236}">
              <a16:creationId xmlns:a16="http://schemas.microsoft.com/office/drawing/2014/main" id="{83C7C432-C9AB-4114-918D-9591D0A626D4}"/>
            </a:ext>
          </a:extLst>
        </xdr:cNvPr>
        <xdr:cNvSpPr txBox="1">
          <a:spLocks noChangeArrowheads="1"/>
        </xdr:cNvSpPr>
      </xdr:nvSpPr>
      <xdr:spPr bwMode="auto">
        <a:xfrm>
          <a:off x="9525" y="7839075"/>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69</xdr:row>
      <xdr:rowOff>0</xdr:rowOff>
    </xdr:from>
    <xdr:ext cx="123825" cy="180975"/>
    <xdr:sp macro="" textlink="">
      <xdr:nvSpPr>
        <xdr:cNvPr id="233" name="Text Box 80">
          <a:extLst>
            <a:ext uri="{FF2B5EF4-FFF2-40B4-BE49-F238E27FC236}">
              <a16:creationId xmlns:a16="http://schemas.microsoft.com/office/drawing/2014/main" id="{174B8CDE-3461-4183-B68E-0862F1A95980}"/>
            </a:ext>
          </a:extLst>
        </xdr:cNvPr>
        <xdr:cNvSpPr txBox="1">
          <a:spLocks noChangeArrowheads="1"/>
        </xdr:cNvSpPr>
      </xdr:nvSpPr>
      <xdr:spPr bwMode="auto">
        <a:xfrm>
          <a:off x="0" y="7839075"/>
          <a:ext cx="1238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69</xdr:row>
      <xdr:rowOff>0</xdr:rowOff>
    </xdr:from>
    <xdr:ext cx="85725" cy="200025"/>
    <xdr:sp macro="" textlink="">
      <xdr:nvSpPr>
        <xdr:cNvPr id="234" name="Text Box 81">
          <a:extLst>
            <a:ext uri="{FF2B5EF4-FFF2-40B4-BE49-F238E27FC236}">
              <a16:creationId xmlns:a16="http://schemas.microsoft.com/office/drawing/2014/main" id="{D244B023-F998-4D3C-B305-CF53AFCE94F3}"/>
            </a:ext>
          </a:extLst>
        </xdr:cNvPr>
        <xdr:cNvSpPr txBox="1">
          <a:spLocks noChangeArrowheads="1"/>
        </xdr:cNvSpPr>
      </xdr:nvSpPr>
      <xdr:spPr bwMode="auto">
        <a:xfrm>
          <a:off x="0" y="7839075"/>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69</xdr:row>
      <xdr:rowOff>0</xdr:rowOff>
    </xdr:from>
    <xdr:ext cx="85725" cy="200025"/>
    <xdr:sp macro="" textlink="">
      <xdr:nvSpPr>
        <xdr:cNvPr id="235" name="Text Box 82">
          <a:extLst>
            <a:ext uri="{FF2B5EF4-FFF2-40B4-BE49-F238E27FC236}">
              <a16:creationId xmlns:a16="http://schemas.microsoft.com/office/drawing/2014/main" id="{61AD5EB4-C388-49F8-9BEC-96DD6A97DF84}"/>
            </a:ext>
          </a:extLst>
        </xdr:cNvPr>
        <xdr:cNvSpPr txBox="1">
          <a:spLocks noChangeArrowheads="1"/>
        </xdr:cNvSpPr>
      </xdr:nvSpPr>
      <xdr:spPr bwMode="auto">
        <a:xfrm>
          <a:off x="0" y="7839075"/>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69</xdr:row>
      <xdr:rowOff>0</xdr:rowOff>
    </xdr:from>
    <xdr:ext cx="85725" cy="200025"/>
    <xdr:sp macro="" textlink="">
      <xdr:nvSpPr>
        <xdr:cNvPr id="236" name="Text Box 83">
          <a:extLst>
            <a:ext uri="{FF2B5EF4-FFF2-40B4-BE49-F238E27FC236}">
              <a16:creationId xmlns:a16="http://schemas.microsoft.com/office/drawing/2014/main" id="{9D4454B3-E2EF-484D-B8A1-E8168C2FB211}"/>
            </a:ext>
          </a:extLst>
        </xdr:cNvPr>
        <xdr:cNvSpPr txBox="1">
          <a:spLocks noChangeArrowheads="1"/>
        </xdr:cNvSpPr>
      </xdr:nvSpPr>
      <xdr:spPr bwMode="auto">
        <a:xfrm>
          <a:off x="0" y="7839075"/>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69</xdr:row>
      <xdr:rowOff>0</xdr:rowOff>
    </xdr:from>
    <xdr:ext cx="85725" cy="200025"/>
    <xdr:sp macro="" textlink="">
      <xdr:nvSpPr>
        <xdr:cNvPr id="237" name="Text Box 84">
          <a:extLst>
            <a:ext uri="{FF2B5EF4-FFF2-40B4-BE49-F238E27FC236}">
              <a16:creationId xmlns:a16="http://schemas.microsoft.com/office/drawing/2014/main" id="{70CACD49-B3A7-4034-951F-3CCEA66A171B}"/>
            </a:ext>
          </a:extLst>
        </xdr:cNvPr>
        <xdr:cNvSpPr txBox="1">
          <a:spLocks noChangeArrowheads="1"/>
        </xdr:cNvSpPr>
      </xdr:nvSpPr>
      <xdr:spPr bwMode="auto">
        <a:xfrm>
          <a:off x="0" y="7839075"/>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69</xdr:row>
      <xdr:rowOff>0</xdr:rowOff>
    </xdr:from>
    <xdr:ext cx="123825" cy="180975"/>
    <xdr:sp macro="" textlink="">
      <xdr:nvSpPr>
        <xdr:cNvPr id="238" name="Text Box 85">
          <a:extLst>
            <a:ext uri="{FF2B5EF4-FFF2-40B4-BE49-F238E27FC236}">
              <a16:creationId xmlns:a16="http://schemas.microsoft.com/office/drawing/2014/main" id="{23F1E7FD-E3BF-42D4-8203-5C80C561991E}"/>
            </a:ext>
          </a:extLst>
        </xdr:cNvPr>
        <xdr:cNvSpPr txBox="1">
          <a:spLocks noChangeArrowheads="1"/>
        </xdr:cNvSpPr>
      </xdr:nvSpPr>
      <xdr:spPr bwMode="auto">
        <a:xfrm>
          <a:off x="0" y="7839075"/>
          <a:ext cx="1238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69</xdr:row>
      <xdr:rowOff>0</xdr:rowOff>
    </xdr:from>
    <xdr:ext cx="85725" cy="200025"/>
    <xdr:sp macro="" textlink="">
      <xdr:nvSpPr>
        <xdr:cNvPr id="239" name="Text Box 86">
          <a:extLst>
            <a:ext uri="{FF2B5EF4-FFF2-40B4-BE49-F238E27FC236}">
              <a16:creationId xmlns:a16="http://schemas.microsoft.com/office/drawing/2014/main" id="{3C3DD5B7-7CF2-4E06-A9EC-BADA8333746F}"/>
            </a:ext>
          </a:extLst>
        </xdr:cNvPr>
        <xdr:cNvSpPr txBox="1">
          <a:spLocks noChangeArrowheads="1"/>
        </xdr:cNvSpPr>
      </xdr:nvSpPr>
      <xdr:spPr bwMode="auto">
        <a:xfrm>
          <a:off x="0" y="7839075"/>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69</xdr:row>
      <xdr:rowOff>0</xdr:rowOff>
    </xdr:from>
    <xdr:ext cx="85725" cy="200025"/>
    <xdr:sp macro="" textlink="">
      <xdr:nvSpPr>
        <xdr:cNvPr id="240" name="Text Box 87">
          <a:extLst>
            <a:ext uri="{FF2B5EF4-FFF2-40B4-BE49-F238E27FC236}">
              <a16:creationId xmlns:a16="http://schemas.microsoft.com/office/drawing/2014/main" id="{D1288E2C-365B-48FC-906B-F4D1CEFE3C6E}"/>
            </a:ext>
          </a:extLst>
        </xdr:cNvPr>
        <xdr:cNvSpPr txBox="1">
          <a:spLocks noChangeArrowheads="1"/>
        </xdr:cNvSpPr>
      </xdr:nvSpPr>
      <xdr:spPr bwMode="auto">
        <a:xfrm>
          <a:off x="0" y="7839075"/>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69</xdr:row>
      <xdr:rowOff>0</xdr:rowOff>
    </xdr:from>
    <xdr:ext cx="85725" cy="200025"/>
    <xdr:sp macro="" textlink="">
      <xdr:nvSpPr>
        <xdr:cNvPr id="241" name="Text Box 88">
          <a:extLst>
            <a:ext uri="{FF2B5EF4-FFF2-40B4-BE49-F238E27FC236}">
              <a16:creationId xmlns:a16="http://schemas.microsoft.com/office/drawing/2014/main" id="{87BF1EFF-BB52-4C78-8BA5-D031F209EA4A}"/>
            </a:ext>
          </a:extLst>
        </xdr:cNvPr>
        <xdr:cNvSpPr txBox="1">
          <a:spLocks noChangeArrowheads="1"/>
        </xdr:cNvSpPr>
      </xdr:nvSpPr>
      <xdr:spPr bwMode="auto">
        <a:xfrm>
          <a:off x="0" y="7839075"/>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69</xdr:row>
      <xdr:rowOff>0</xdr:rowOff>
    </xdr:from>
    <xdr:ext cx="85725" cy="200025"/>
    <xdr:sp macro="" textlink="">
      <xdr:nvSpPr>
        <xdr:cNvPr id="242" name="Text Box 89">
          <a:extLst>
            <a:ext uri="{FF2B5EF4-FFF2-40B4-BE49-F238E27FC236}">
              <a16:creationId xmlns:a16="http://schemas.microsoft.com/office/drawing/2014/main" id="{1069DD63-7383-48CA-8DA6-C50A38F89462}"/>
            </a:ext>
          </a:extLst>
        </xdr:cNvPr>
        <xdr:cNvSpPr txBox="1">
          <a:spLocks noChangeArrowheads="1"/>
        </xdr:cNvSpPr>
      </xdr:nvSpPr>
      <xdr:spPr bwMode="auto">
        <a:xfrm>
          <a:off x="0" y="7839075"/>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69</xdr:row>
      <xdr:rowOff>0</xdr:rowOff>
    </xdr:from>
    <xdr:ext cx="123825" cy="180975"/>
    <xdr:sp macro="" textlink="">
      <xdr:nvSpPr>
        <xdr:cNvPr id="243" name="Text Box 90">
          <a:extLst>
            <a:ext uri="{FF2B5EF4-FFF2-40B4-BE49-F238E27FC236}">
              <a16:creationId xmlns:a16="http://schemas.microsoft.com/office/drawing/2014/main" id="{793C1CEE-9984-4E8B-AAE2-9984EFB66195}"/>
            </a:ext>
          </a:extLst>
        </xdr:cNvPr>
        <xdr:cNvSpPr txBox="1">
          <a:spLocks noChangeArrowheads="1"/>
        </xdr:cNvSpPr>
      </xdr:nvSpPr>
      <xdr:spPr bwMode="auto">
        <a:xfrm>
          <a:off x="0" y="7839075"/>
          <a:ext cx="1238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69</xdr:row>
      <xdr:rowOff>0</xdr:rowOff>
    </xdr:from>
    <xdr:ext cx="85725" cy="200025"/>
    <xdr:sp macro="" textlink="">
      <xdr:nvSpPr>
        <xdr:cNvPr id="244" name="Text Box 91">
          <a:extLst>
            <a:ext uri="{FF2B5EF4-FFF2-40B4-BE49-F238E27FC236}">
              <a16:creationId xmlns:a16="http://schemas.microsoft.com/office/drawing/2014/main" id="{936B1FBD-632C-4C0F-9CFE-FA54D313B835}"/>
            </a:ext>
          </a:extLst>
        </xdr:cNvPr>
        <xdr:cNvSpPr txBox="1">
          <a:spLocks noChangeArrowheads="1"/>
        </xdr:cNvSpPr>
      </xdr:nvSpPr>
      <xdr:spPr bwMode="auto">
        <a:xfrm>
          <a:off x="0" y="7839075"/>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69</xdr:row>
      <xdr:rowOff>0</xdr:rowOff>
    </xdr:from>
    <xdr:ext cx="85725" cy="200025"/>
    <xdr:sp macro="" textlink="">
      <xdr:nvSpPr>
        <xdr:cNvPr id="245" name="Text Box 92">
          <a:extLst>
            <a:ext uri="{FF2B5EF4-FFF2-40B4-BE49-F238E27FC236}">
              <a16:creationId xmlns:a16="http://schemas.microsoft.com/office/drawing/2014/main" id="{644E800A-25C2-4BB3-B020-082063D5977B}"/>
            </a:ext>
          </a:extLst>
        </xdr:cNvPr>
        <xdr:cNvSpPr txBox="1">
          <a:spLocks noChangeArrowheads="1"/>
        </xdr:cNvSpPr>
      </xdr:nvSpPr>
      <xdr:spPr bwMode="auto">
        <a:xfrm>
          <a:off x="0" y="7839075"/>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69</xdr:row>
      <xdr:rowOff>0</xdr:rowOff>
    </xdr:from>
    <xdr:ext cx="85725" cy="200025"/>
    <xdr:sp macro="" textlink="">
      <xdr:nvSpPr>
        <xdr:cNvPr id="246" name="Text Box 93">
          <a:extLst>
            <a:ext uri="{FF2B5EF4-FFF2-40B4-BE49-F238E27FC236}">
              <a16:creationId xmlns:a16="http://schemas.microsoft.com/office/drawing/2014/main" id="{A0551851-60A4-40C5-8075-696639E56316}"/>
            </a:ext>
          </a:extLst>
        </xdr:cNvPr>
        <xdr:cNvSpPr txBox="1">
          <a:spLocks noChangeArrowheads="1"/>
        </xdr:cNvSpPr>
      </xdr:nvSpPr>
      <xdr:spPr bwMode="auto">
        <a:xfrm>
          <a:off x="0" y="7839075"/>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69</xdr:row>
      <xdr:rowOff>0</xdr:rowOff>
    </xdr:from>
    <xdr:ext cx="85725" cy="200025"/>
    <xdr:sp macro="" textlink="">
      <xdr:nvSpPr>
        <xdr:cNvPr id="247" name="Text Box 94">
          <a:extLst>
            <a:ext uri="{FF2B5EF4-FFF2-40B4-BE49-F238E27FC236}">
              <a16:creationId xmlns:a16="http://schemas.microsoft.com/office/drawing/2014/main" id="{8F8B350C-5EBB-4B5E-83A3-99C039C263FA}"/>
            </a:ext>
          </a:extLst>
        </xdr:cNvPr>
        <xdr:cNvSpPr txBox="1">
          <a:spLocks noChangeArrowheads="1"/>
        </xdr:cNvSpPr>
      </xdr:nvSpPr>
      <xdr:spPr bwMode="auto">
        <a:xfrm>
          <a:off x="0" y="7839075"/>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69</xdr:row>
      <xdr:rowOff>0</xdr:rowOff>
    </xdr:from>
    <xdr:ext cx="123825" cy="180975"/>
    <xdr:sp macro="" textlink="">
      <xdr:nvSpPr>
        <xdr:cNvPr id="248" name="Text Box 95">
          <a:extLst>
            <a:ext uri="{FF2B5EF4-FFF2-40B4-BE49-F238E27FC236}">
              <a16:creationId xmlns:a16="http://schemas.microsoft.com/office/drawing/2014/main" id="{0096B640-D9C5-4631-9F53-0BBCAE34AA44}"/>
            </a:ext>
          </a:extLst>
        </xdr:cNvPr>
        <xdr:cNvSpPr txBox="1">
          <a:spLocks noChangeArrowheads="1"/>
        </xdr:cNvSpPr>
      </xdr:nvSpPr>
      <xdr:spPr bwMode="auto">
        <a:xfrm>
          <a:off x="0" y="7839075"/>
          <a:ext cx="1238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69</xdr:row>
      <xdr:rowOff>0</xdr:rowOff>
    </xdr:from>
    <xdr:ext cx="85725" cy="200025"/>
    <xdr:sp macro="" textlink="">
      <xdr:nvSpPr>
        <xdr:cNvPr id="249" name="Text Box 96">
          <a:extLst>
            <a:ext uri="{FF2B5EF4-FFF2-40B4-BE49-F238E27FC236}">
              <a16:creationId xmlns:a16="http://schemas.microsoft.com/office/drawing/2014/main" id="{A8C8C633-3C14-4C04-A265-BD44307B078B}"/>
            </a:ext>
          </a:extLst>
        </xdr:cNvPr>
        <xdr:cNvSpPr txBox="1">
          <a:spLocks noChangeArrowheads="1"/>
        </xdr:cNvSpPr>
      </xdr:nvSpPr>
      <xdr:spPr bwMode="auto">
        <a:xfrm>
          <a:off x="0" y="7839075"/>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69</xdr:row>
      <xdr:rowOff>0</xdr:rowOff>
    </xdr:from>
    <xdr:ext cx="85725" cy="200025"/>
    <xdr:sp macro="" textlink="">
      <xdr:nvSpPr>
        <xdr:cNvPr id="250" name="Text Box 97">
          <a:extLst>
            <a:ext uri="{FF2B5EF4-FFF2-40B4-BE49-F238E27FC236}">
              <a16:creationId xmlns:a16="http://schemas.microsoft.com/office/drawing/2014/main" id="{03FAB8F4-3036-4020-9D33-A2915FEF1195}"/>
            </a:ext>
          </a:extLst>
        </xdr:cNvPr>
        <xdr:cNvSpPr txBox="1">
          <a:spLocks noChangeArrowheads="1"/>
        </xdr:cNvSpPr>
      </xdr:nvSpPr>
      <xdr:spPr bwMode="auto">
        <a:xfrm>
          <a:off x="0" y="7839075"/>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69</xdr:row>
      <xdr:rowOff>0</xdr:rowOff>
    </xdr:from>
    <xdr:ext cx="85725" cy="200025"/>
    <xdr:sp macro="" textlink="">
      <xdr:nvSpPr>
        <xdr:cNvPr id="251" name="Text Box 98">
          <a:extLst>
            <a:ext uri="{FF2B5EF4-FFF2-40B4-BE49-F238E27FC236}">
              <a16:creationId xmlns:a16="http://schemas.microsoft.com/office/drawing/2014/main" id="{26389730-D577-4949-9D9A-DB5E0CE1F424}"/>
            </a:ext>
          </a:extLst>
        </xdr:cNvPr>
        <xdr:cNvSpPr txBox="1">
          <a:spLocks noChangeArrowheads="1"/>
        </xdr:cNvSpPr>
      </xdr:nvSpPr>
      <xdr:spPr bwMode="auto">
        <a:xfrm>
          <a:off x="0" y="7839075"/>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69</xdr:row>
      <xdr:rowOff>0</xdr:rowOff>
    </xdr:from>
    <xdr:ext cx="85725" cy="200025"/>
    <xdr:sp macro="" textlink="">
      <xdr:nvSpPr>
        <xdr:cNvPr id="252" name="Text Box 99">
          <a:extLst>
            <a:ext uri="{FF2B5EF4-FFF2-40B4-BE49-F238E27FC236}">
              <a16:creationId xmlns:a16="http://schemas.microsoft.com/office/drawing/2014/main" id="{1BE9D6FF-6175-4922-A81E-06B7C7CC162F}"/>
            </a:ext>
          </a:extLst>
        </xdr:cNvPr>
        <xdr:cNvSpPr txBox="1">
          <a:spLocks noChangeArrowheads="1"/>
        </xdr:cNvSpPr>
      </xdr:nvSpPr>
      <xdr:spPr bwMode="auto">
        <a:xfrm>
          <a:off x="0" y="7839075"/>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69</xdr:row>
      <xdr:rowOff>0</xdr:rowOff>
    </xdr:from>
    <xdr:ext cx="123825" cy="180975"/>
    <xdr:sp macro="" textlink="">
      <xdr:nvSpPr>
        <xdr:cNvPr id="253" name="Text Box 100">
          <a:extLst>
            <a:ext uri="{FF2B5EF4-FFF2-40B4-BE49-F238E27FC236}">
              <a16:creationId xmlns:a16="http://schemas.microsoft.com/office/drawing/2014/main" id="{1953A34E-3829-48BC-92AD-6D4342EF317B}"/>
            </a:ext>
          </a:extLst>
        </xdr:cNvPr>
        <xdr:cNvSpPr txBox="1">
          <a:spLocks noChangeArrowheads="1"/>
        </xdr:cNvSpPr>
      </xdr:nvSpPr>
      <xdr:spPr bwMode="auto">
        <a:xfrm>
          <a:off x="0" y="7839075"/>
          <a:ext cx="1238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69</xdr:row>
      <xdr:rowOff>0</xdr:rowOff>
    </xdr:from>
    <xdr:ext cx="85725" cy="200025"/>
    <xdr:sp macro="" textlink="">
      <xdr:nvSpPr>
        <xdr:cNvPr id="254" name="Text Box 101">
          <a:extLst>
            <a:ext uri="{FF2B5EF4-FFF2-40B4-BE49-F238E27FC236}">
              <a16:creationId xmlns:a16="http://schemas.microsoft.com/office/drawing/2014/main" id="{8DC27453-B1F2-4ABE-8E33-9F82EFAF5E37}"/>
            </a:ext>
          </a:extLst>
        </xdr:cNvPr>
        <xdr:cNvSpPr txBox="1">
          <a:spLocks noChangeArrowheads="1"/>
        </xdr:cNvSpPr>
      </xdr:nvSpPr>
      <xdr:spPr bwMode="auto">
        <a:xfrm>
          <a:off x="0" y="7839075"/>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69</xdr:row>
      <xdr:rowOff>0</xdr:rowOff>
    </xdr:from>
    <xdr:ext cx="85725" cy="200025"/>
    <xdr:sp macro="" textlink="">
      <xdr:nvSpPr>
        <xdr:cNvPr id="255" name="Text Box 102">
          <a:extLst>
            <a:ext uri="{FF2B5EF4-FFF2-40B4-BE49-F238E27FC236}">
              <a16:creationId xmlns:a16="http://schemas.microsoft.com/office/drawing/2014/main" id="{D074792A-FC94-4864-BDC0-09AF953A1FCC}"/>
            </a:ext>
          </a:extLst>
        </xdr:cNvPr>
        <xdr:cNvSpPr txBox="1">
          <a:spLocks noChangeArrowheads="1"/>
        </xdr:cNvSpPr>
      </xdr:nvSpPr>
      <xdr:spPr bwMode="auto">
        <a:xfrm>
          <a:off x="0" y="7839075"/>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69</xdr:row>
      <xdr:rowOff>0</xdr:rowOff>
    </xdr:from>
    <xdr:ext cx="85725" cy="200025"/>
    <xdr:sp macro="" textlink="">
      <xdr:nvSpPr>
        <xdr:cNvPr id="256" name="Text Box 103">
          <a:extLst>
            <a:ext uri="{FF2B5EF4-FFF2-40B4-BE49-F238E27FC236}">
              <a16:creationId xmlns:a16="http://schemas.microsoft.com/office/drawing/2014/main" id="{51056953-CAFF-4277-A275-254D11229CED}"/>
            </a:ext>
          </a:extLst>
        </xdr:cNvPr>
        <xdr:cNvSpPr txBox="1">
          <a:spLocks noChangeArrowheads="1"/>
        </xdr:cNvSpPr>
      </xdr:nvSpPr>
      <xdr:spPr bwMode="auto">
        <a:xfrm>
          <a:off x="0" y="7839075"/>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69</xdr:row>
      <xdr:rowOff>0</xdr:rowOff>
    </xdr:from>
    <xdr:ext cx="85725" cy="200025"/>
    <xdr:sp macro="" textlink="">
      <xdr:nvSpPr>
        <xdr:cNvPr id="257" name="Text Box 104">
          <a:extLst>
            <a:ext uri="{FF2B5EF4-FFF2-40B4-BE49-F238E27FC236}">
              <a16:creationId xmlns:a16="http://schemas.microsoft.com/office/drawing/2014/main" id="{AE878284-E626-41CB-9033-AB9978F9D4CF}"/>
            </a:ext>
          </a:extLst>
        </xdr:cNvPr>
        <xdr:cNvSpPr txBox="1">
          <a:spLocks noChangeArrowheads="1"/>
        </xdr:cNvSpPr>
      </xdr:nvSpPr>
      <xdr:spPr bwMode="auto">
        <a:xfrm>
          <a:off x="0" y="7839075"/>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69</xdr:row>
      <xdr:rowOff>0</xdr:rowOff>
    </xdr:from>
    <xdr:ext cx="123825" cy="180975"/>
    <xdr:sp macro="" textlink="">
      <xdr:nvSpPr>
        <xdr:cNvPr id="258" name="Text Box 105">
          <a:extLst>
            <a:ext uri="{FF2B5EF4-FFF2-40B4-BE49-F238E27FC236}">
              <a16:creationId xmlns:a16="http://schemas.microsoft.com/office/drawing/2014/main" id="{5F7BDBFE-05CC-4E26-B2B0-152079613AE5}"/>
            </a:ext>
          </a:extLst>
        </xdr:cNvPr>
        <xdr:cNvSpPr txBox="1">
          <a:spLocks noChangeArrowheads="1"/>
        </xdr:cNvSpPr>
      </xdr:nvSpPr>
      <xdr:spPr bwMode="auto">
        <a:xfrm>
          <a:off x="0" y="7839075"/>
          <a:ext cx="1238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69</xdr:row>
      <xdr:rowOff>0</xdr:rowOff>
    </xdr:from>
    <xdr:ext cx="85725" cy="200025"/>
    <xdr:sp macro="" textlink="">
      <xdr:nvSpPr>
        <xdr:cNvPr id="259" name="Text Box 106">
          <a:extLst>
            <a:ext uri="{FF2B5EF4-FFF2-40B4-BE49-F238E27FC236}">
              <a16:creationId xmlns:a16="http://schemas.microsoft.com/office/drawing/2014/main" id="{3C0E6B56-F9F7-42FD-BFB7-07DE5E690870}"/>
            </a:ext>
          </a:extLst>
        </xdr:cNvPr>
        <xdr:cNvSpPr txBox="1">
          <a:spLocks noChangeArrowheads="1"/>
        </xdr:cNvSpPr>
      </xdr:nvSpPr>
      <xdr:spPr bwMode="auto">
        <a:xfrm>
          <a:off x="0" y="7839075"/>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69</xdr:row>
      <xdr:rowOff>0</xdr:rowOff>
    </xdr:from>
    <xdr:ext cx="85725" cy="200025"/>
    <xdr:sp macro="" textlink="">
      <xdr:nvSpPr>
        <xdr:cNvPr id="260" name="Text Box 107">
          <a:extLst>
            <a:ext uri="{FF2B5EF4-FFF2-40B4-BE49-F238E27FC236}">
              <a16:creationId xmlns:a16="http://schemas.microsoft.com/office/drawing/2014/main" id="{7ED9430B-0876-4ADB-B43C-980414EFE448}"/>
            </a:ext>
          </a:extLst>
        </xdr:cNvPr>
        <xdr:cNvSpPr txBox="1">
          <a:spLocks noChangeArrowheads="1"/>
        </xdr:cNvSpPr>
      </xdr:nvSpPr>
      <xdr:spPr bwMode="auto">
        <a:xfrm>
          <a:off x="0" y="7839075"/>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69</xdr:row>
      <xdr:rowOff>0</xdr:rowOff>
    </xdr:from>
    <xdr:ext cx="85725" cy="200025"/>
    <xdr:sp macro="" textlink="">
      <xdr:nvSpPr>
        <xdr:cNvPr id="261" name="Text Box 108">
          <a:extLst>
            <a:ext uri="{FF2B5EF4-FFF2-40B4-BE49-F238E27FC236}">
              <a16:creationId xmlns:a16="http://schemas.microsoft.com/office/drawing/2014/main" id="{1951EBB6-66B5-4E13-82DE-46F34F8AF3AB}"/>
            </a:ext>
          </a:extLst>
        </xdr:cNvPr>
        <xdr:cNvSpPr txBox="1">
          <a:spLocks noChangeArrowheads="1"/>
        </xdr:cNvSpPr>
      </xdr:nvSpPr>
      <xdr:spPr bwMode="auto">
        <a:xfrm>
          <a:off x="0" y="7839075"/>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69</xdr:row>
      <xdr:rowOff>0</xdr:rowOff>
    </xdr:from>
    <xdr:ext cx="85725" cy="200025"/>
    <xdr:sp macro="" textlink="">
      <xdr:nvSpPr>
        <xdr:cNvPr id="262" name="Text Box 109">
          <a:extLst>
            <a:ext uri="{FF2B5EF4-FFF2-40B4-BE49-F238E27FC236}">
              <a16:creationId xmlns:a16="http://schemas.microsoft.com/office/drawing/2014/main" id="{27C127C0-2CA7-4E15-B570-AA970A2D3093}"/>
            </a:ext>
          </a:extLst>
        </xdr:cNvPr>
        <xdr:cNvSpPr txBox="1">
          <a:spLocks noChangeArrowheads="1"/>
        </xdr:cNvSpPr>
      </xdr:nvSpPr>
      <xdr:spPr bwMode="auto">
        <a:xfrm>
          <a:off x="0" y="7839075"/>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69</xdr:row>
      <xdr:rowOff>0</xdr:rowOff>
    </xdr:from>
    <xdr:ext cx="123825" cy="180975"/>
    <xdr:sp macro="" textlink="">
      <xdr:nvSpPr>
        <xdr:cNvPr id="263" name="Text Box 110">
          <a:extLst>
            <a:ext uri="{FF2B5EF4-FFF2-40B4-BE49-F238E27FC236}">
              <a16:creationId xmlns:a16="http://schemas.microsoft.com/office/drawing/2014/main" id="{7FCBA9D1-C9B1-4C19-94D3-7EEECFDF423F}"/>
            </a:ext>
          </a:extLst>
        </xdr:cNvPr>
        <xdr:cNvSpPr txBox="1">
          <a:spLocks noChangeArrowheads="1"/>
        </xdr:cNvSpPr>
      </xdr:nvSpPr>
      <xdr:spPr bwMode="auto">
        <a:xfrm>
          <a:off x="0" y="7839075"/>
          <a:ext cx="1238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69</xdr:row>
      <xdr:rowOff>0</xdr:rowOff>
    </xdr:from>
    <xdr:ext cx="85725" cy="200025"/>
    <xdr:sp macro="" textlink="">
      <xdr:nvSpPr>
        <xdr:cNvPr id="264" name="Text Box 111">
          <a:extLst>
            <a:ext uri="{FF2B5EF4-FFF2-40B4-BE49-F238E27FC236}">
              <a16:creationId xmlns:a16="http://schemas.microsoft.com/office/drawing/2014/main" id="{35AC3BE4-5351-486C-AE5E-BC6B8AE66350}"/>
            </a:ext>
          </a:extLst>
        </xdr:cNvPr>
        <xdr:cNvSpPr txBox="1">
          <a:spLocks noChangeArrowheads="1"/>
        </xdr:cNvSpPr>
      </xdr:nvSpPr>
      <xdr:spPr bwMode="auto">
        <a:xfrm>
          <a:off x="0" y="7839075"/>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69</xdr:row>
      <xdr:rowOff>0</xdr:rowOff>
    </xdr:from>
    <xdr:ext cx="85725" cy="200025"/>
    <xdr:sp macro="" textlink="">
      <xdr:nvSpPr>
        <xdr:cNvPr id="265" name="Text Box 112">
          <a:extLst>
            <a:ext uri="{FF2B5EF4-FFF2-40B4-BE49-F238E27FC236}">
              <a16:creationId xmlns:a16="http://schemas.microsoft.com/office/drawing/2014/main" id="{1AC8BF61-B647-49B1-AFDE-9964C7A1F98F}"/>
            </a:ext>
          </a:extLst>
        </xdr:cNvPr>
        <xdr:cNvSpPr txBox="1">
          <a:spLocks noChangeArrowheads="1"/>
        </xdr:cNvSpPr>
      </xdr:nvSpPr>
      <xdr:spPr bwMode="auto">
        <a:xfrm>
          <a:off x="0" y="7839075"/>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69</xdr:row>
      <xdr:rowOff>0</xdr:rowOff>
    </xdr:from>
    <xdr:ext cx="85725" cy="200025"/>
    <xdr:sp macro="" textlink="">
      <xdr:nvSpPr>
        <xdr:cNvPr id="266" name="Text Box 113">
          <a:extLst>
            <a:ext uri="{FF2B5EF4-FFF2-40B4-BE49-F238E27FC236}">
              <a16:creationId xmlns:a16="http://schemas.microsoft.com/office/drawing/2014/main" id="{F841B103-F7B3-46DF-8364-747E4125DB44}"/>
            </a:ext>
          </a:extLst>
        </xdr:cNvPr>
        <xdr:cNvSpPr txBox="1">
          <a:spLocks noChangeArrowheads="1"/>
        </xdr:cNvSpPr>
      </xdr:nvSpPr>
      <xdr:spPr bwMode="auto">
        <a:xfrm>
          <a:off x="0" y="7839075"/>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69</xdr:row>
      <xdr:rowOff>0</xdr:rowOff>
    </xdr:from>
    <xdr:ext cx="85725" cy="200025"/>
    <xdr:sp macro="" textlink="">
      <xdr:nvSpPr>
        <xdr:cNvPr id="267" name="Text Box 114">
          <a:extLst>
            <a:ext uri="{FF2B5EF4-FFF2-40B4-BE49-F238E27FC236}">
              <a16:creationId xmlns:a16="http://schemas.microsoft.com/office/drawing/2014/main" id="{3127F7E8-D9A6-476E-9117-8D830EAC1A1D}"/>
            </a:ext>
          </a:extLst>
        </xdr:cNvPr>
        <xdr:cNvSpPr txBox="1">
          <a:spLocks noChangeArrowheads="1"/>
        </xdr:cNvSpPr>
      </xdr:nvSpPr>
      <xdr:spPr bwMode="auto">
        <a:xfrm>
          <a:off x="0" y="7839075"/>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69</xdr:row>
      <xdr:rowOff>0</xdr:rowOff>
    </xdr:from>
    <xdr:ext cx="123825" cy="180975"/>
    <xdr:sp macro="" textlink="">
      <xdr:nvSpPr>
        <xdr:cNvPr id="268" name="Text Box 115">
          <a:extLst>
            <a:ext uri="{FF2B5EF4-FFF2-40B4-BE49-F238E27FC236}">
              <a16:creationId xmlns:a16="http://schemas.microsoft.com/office/drawing/2014/main" id="{CD4E7BF1-76D1-433D-A41B-10E48E642F9B}"/>
            </a:ext>
          </a:extLst>
        </xdr:cNvPr>
        <xdr:cNvSpPr txBox="1">
          <a:spLocks noChangeArrowheads="1"/>
        </xdr:cNvSpPr>
      </xdr:nvSpPr>
      <xdr:spPr bwMode="auto">
        <a:xfrm>
          <a:off x="0" y="7839075"/>
          <a:ext cx="1238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69</xdr:row>
      <xdr:rowOff>0</xdr:rowOff>
    </xdr:from>
    <xdr:ext cx="85725" cy="200025"/>
    <xdr:sp macro="" textlink="">
      <xdr:nvSpPr>
        <xdr:cNvPr id="269" name="Text Box 116">
          <a:extLst>
            <a:ext uri="{FF2B5EF4-FFF2-40B4-BE49-F238E27FC236}">
              <a16:creationId xmlns:a16="http://schemas.microsoft.com/office/drawing/2014/main" id="{02182F10-5A99-4559-B13C-FA5A53D1947F}"/>
            </a:ext>
          </a:extLst>
        </xdr:cNvPr>
        <xdr:cNvSpPr txBox="1">
          <a:spLocks noChangeArrowheads="1"/>
        </xdr:cNvSpPr>
      </xdr:nvSpPr>
      <xdr:spPr bwMode="auto">
        <a:xfrm>
          <a:off x="0" y="7839075"/>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69</xdr:row>
      <xdr:rowOff>0</xdr:rowOff>
    </xdr:from>
    <xdr:ext cx="85725" cy="200025"/>
    <xdr:sp macro="" textlink="">
      <xdr:nvSpPr>
        <xdr:cNvPr id="270" name="Text Box 117">
          <a:extLst>
            <a:ext uri="{FF2B5EF4-FFF2-40B4-BE49-F238E27FC236}">
              <a16:creationId xmlns:a16="http://schemas.microsoft.com/office/drawing/2014/main" id="{33B3DFC3-D1DC-43F5-AC4F-1904A42CF305}"/>
            </a:ext>
          </a:extLst>
        </xdr:cNvPr>
        <xdr:cNvSpPr txBox="1">
          <a:spLocks noChangeArrowheads="1"/>
        </xdr:cNvSpPr>
      </xdr:nvSpPr>
      <xdr:spPr bwMode="auto">
        <a:xfrm>
          <a:off x="0" y="7839075"/>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69</xdr:row>
      <xdr:rowOff>0</xdr:rowOff>
    </xdr:from>
    <xdr:ext cx="85725" cy="200025"/>
    <xdr:sp macro="" textlink="">
      <xdr:nvSpPr>
        <xdr:cNvPr id="271" name="Text Box 118">
          <a:extLst>
            <a:ext uri="{FF2B5EF4-FFF2-40B4-BE49-F238E27FC236}">
              <a16:creationId xmlns:a16="http://schemas.microsoft.com/office/drawing/2014/main" id="{D0B4DF42-2C9F-4033-8D0C-71444E22DB44}"/>
            </a:ext>
          </a:extLst>
        </xdr:cNvPr>
        <xdr:cNvSpPr txBox="1">
          <a:spLocks noChangeArrowheads="1"/>
        </xdr:cNvSpPr>
      </xdr:nvSpPr>
      <xdr:spPr bwMode="auto">
        <a:xfrm>
          <a:off x="0" y="7839075"/>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69</xdr:row>
      <xdr:rowOff>0</xdr:rowOff>
    </xdr:from>
    <xdr:ext cx="85725" cy="200025"/>
    <xdr:sp macro="" textlink="">
      <xdr:nvSpPr>
        <xdr:cNvPr id="272" name="Text Box 119">
          <a:extLst>
            <a:ext uri="{FF2B5EF4-FFF2-40B4-BE49-F238E27FC236}">
              <a16:creationId xmlns:a16="http://schemas.microsoft.com/office/drawing/2014/main" id="{8DD7CF58-06EB-4B31-B48A-ABA5BA7BF905}"/>
            </a:ext>
          </a:extLst>
        </xdr:cNvPr>
        <xdr:cNvSpPr txBox="1">
          <a:spLocks noChangeArrowheads="1"/>
        </xdr:cNvSpPr>
      </xdr:nvSpPr>
      <xdr:spPr bwMode="auto">
        <a:xfrm>
          <a:off x="0" y="7839075"/>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69</xdr:row>
      <xdr:rowOff>0</xdr:rowOff>
    </xdr:from>
    <xdr:ext cx="123825" cy="180975"/>
    <xdr:sp macro="" textlink="">
      <xdr:nvSpPr>
        <xdr:cNvPr id="273" name="Text Box 120">
          <a:extLst>
            <a:ext uri="{FF2B5EF4-FFF2-40B4-BE49-F238E27FC236}">
              <a16:creationId xmlns:a16="http://schemas.microsoft.com/office/drawing/2014/main" id="{CA491788-582B-4873-8009-B66B9BC71949}"/>
            </a:ext>
          </a:extLst>
        </xdr:cNvPr>
        <xdr:cNvSpPr txBox="1">
          <a:spLocks noChangeArrowheads="1"/>
        </xdr:cNvSpPr>
      </xdr:nvSpPr>
      <xdr:spPr bwMode="auto">
        <a:xfrm>
          <a:off x="0" y="7839075"/>
          <a:ext cx="1238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69</xdr:row>
      <xdr:rowOff>0</xdr:rowOff>
    </xdr:from>
    <xdr:ext cx="85725" cy="200025"/>
    <xdr:sp macro="" textlink="">
      <xdr:nvSpPr>
        <xdr:cNvPr id="274" name="Text Box 121">
          <a:extLst>
            <a:ext uri="{FF2B5EF4-FFF2-40B4-BE49-F238E27FC236}">
              <a16:creationId xmlns:a16="http://schemas.microsoft.com/office/drawing/2014/main" id="{928A3C4E-BEAF-46BA-804E-B0E73610A2AE}"/>
            </a:ext>
          </a:extLst>
        </xdr:cNvPr>
        <xdr:cNvSpPr txBox="1">
          <a:spLocks noChangeArrowheads="1"/>
        </xdr:cNvSpPr>
      </xdr:nvSpPr>
      <xdr:spPr bwMode="auto">
        <a:xfrm>
          <a:off x="0" y="7839075"/>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69</xdr:row>
      <xdr:rowOff>0</xdr:rowOff>
    </xdr:from>
    <xdr:ext cx="85725" cy="200025"/>
    <xdr:sp macro="" textlink="">
      <xdr:nvSpPr>
        <xdr:cNvPr id="275" name="Text Box 122">
          <a:extLst>
            <a:ext uri="{FF2B5EF4-FFF2-40B4-BE49-F238E27FC236}">
              <a16:creationId xmlns:a16="http://schemas.microsoft.com/office/drawing/2014/main" id="{4AD24E8C-65FF-45CF-BF20-88C6D707A301}"/>
            </a:ext>
          </a:extLst>
        </xdr:cNvPr>
        <xdr:cNvSpPr txBox="1">
          <a:spLocks noChangeArrowheads="1"/>
        </xdr:cNvSpPr>
      </xdr:nvSpPr>
      <xdr:spPr bwMode="auto">
        <a:xfrm>
          <a:off x="0" y="7839075"/>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69</xdr:row>
      <xdr:rowOff>0</xdr:rowOff>
    </xdr:from>
    <xdr:ext cx="85725" cy="200025"/>
    <xdr:sp macro="" textlink="">
      <xdr:nvSpPr>
        <xdr:cNvPr id="276" name="Text Box 123">
          <a:extLst>
            <a:ext uri="{FF2B5EF4-FFF2-40B4-BE49-F238E27FC236}">
              <a16:creationId xmlns:a16="http://schemas.microsoft.com/office/drawing/2014/main" id="{17FE2BFA-EF4D-4B66-A624-6EC4B9719672}"/>
            </a:ext>
          </a:extLst>
        </xdr:cNvPr>
        <xdr:cNvSpPr txBox="1">
          <a:spLocks noChangeArrowheads="1"/>
        </xdr:cNvSpPr>
      </xdr:nvSpPr>
      <xdr:spPr bwMode="auto">
        <a:xfrm>
          <a:off x="0" y="7839075"/>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69</xdr:row>
      <xdr:rowOff>0</xdr:rowOff>
    </xdr:from>
    <xdr:ext cx="85725" cy="200025"/>
    <xdr:sp macro="" textlink="">
      <xdr:nvSpPr>
        <xdr:cNvPr id="277" name="Text Box 124">
          <a:extLst>
            <a:ext uri="{FF2B5EF4-FFF2-40B4-BE49-F238E27FC236}">
              <a16:creationId xmlns:a16="http://schemas.microsoft.com/office/drawing/2014/main" id="{ED22DDAA-6A2D-45EC-8BB5-F03453C56CB1}"/>
            </a:ext>
          </a:extLst>
        </xdr:cNvPr>
        <xdr:cNvSpPr txBox="1">
          <a:spLocks noChangeArrowheads="1"/>
        </xdr:cNvSpPr>
      </xdr:nvSpPr>
      <xdr:spPr bwMode="auto">
        <a:xfrm>
          <a:off x="0" y="7839075"/>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69</xdr:row>
      <xdr:rowOff>0</xdr:rowOff>
    </xdr:from>
    <xdr:ext cx="123825" cy="180975"/>
    <xdr:sp macro="" textlink="">
      <xdr:nvSpPr>
        <xdr:cNvPr id="278" name="Text Box 125">
          <a:extLst>
            <a:ext uri="{FF2B5EF4-FFF2-40B4-BE49-F238E27FC236}">
              <a16:creationId xmlns:a16="http://schemas.microsoft.com/office/drawing/2014/main" id="{3FFE2100-EEB4-432E-8286-902CA64EF9D9}"/>
            </a:ext>
          </a:extLst>
        </xdr:cNvPr>
        <xdr:cNvSpPr txBox="1">
          <a:spLocks noChangeArrowheads="1"/>
        </xdr:cNvSpPr>
      </xdr:nvSpPr>
      <xdr:spPr bwMode="auto">
        <a:xfrm>
          <a:off x="0" y="7839075"/>
          <a:ext cx="1238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69</xdr:row>
      <xdr:rowOff>0</xdr:rowOff>
    </xdr:from>
    <xdr:ext cx="85725" cy="200025"/>
    <xdr:sp macro="" textlink="">
      <xdr:nvSpPr>
        <xdr:cNvPr id="279" name="Text Box 126">
          <a:extLst>
            <a:ext uri="{FF2B5EF4-FFF2-40B4-BE49-F238E27FC236}">
              <a16:creationId xmlns:a16="http://schemas.microsoft.com/office/drawing/2014/main" id="{DBBB84EA-290D-4AD2-AB42-B7FCD232C3B6}"/>
            </a:ext>
          </a:extLst>
        </xdr:cNvPr>
        <xdr:cNvSpPr txBox="1">
          <a:spLocks noChangeArrowheads="1"/>
        </xdr:cNvSpPr>
      </xdr:nvSpPr>
      <xdr:spPr bwMode="auto">
        <a:xfrm>
          <a:off x="0" y="7839075"/>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69</xdr:row>
      <xdr:rowOff>0</xdr:rowOff>
    </xdr:from>
    <xdr:ext cx="85725" cy="200025"/>
    <xdr:sp macro="" textlink="">
      <xdr:nvSpPr>
        <xdr:cNvPr id="280" name="Text Box 127">
          <a:extLst>
            <a:ext uri="{FF2B5EF4-FFF2-40B4-BE49-F238E27FC236}">
              <a16:creationId xmlns:a16="http://schemas.microsoft.com/office/drawing/2014/main" id="{30199441-D2FA-40D6-A8C8-6A04002DC3FC}"/>
            </a:ext>
          </a:extLst>
        </xdr:cNvPr>
        <xdr:cNvSpPr txBox="1">
          <a:spLocks noChangeArrowheads="1"/>
        </xdr:cNvSpPr>
      </xdr:nvSpPr>
      <xdr:spPr bwMode="auto">
        <a:xfrm>
          <a:off x="0" y="7839075"/>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69</xdr:row>
      <xdr:rowOff>0</xdr:rowOff>
    </xdr:from>
    <xdr:ext cx="85725" cy="200025"/>
    <xdr:sp macro="" textlink="">
      <xdr:nvSpPr>
        <xdr:cNvPr id="281" name="Text Box 128">
          <a:extLst>
            <a:ext uri="{FF2B5EF4-FFF2-40B4-BE49-F238E27FC236}">
              <a16:creationId xmlns:a16="http://schemas.microsoft.com/office/drawing/2014/main" id="{06D06DF6-BE10-45F9-B277-B3C081F62067}"/>
            </a:ext>
          </a:extLst>
        </xdr:cNvPr>
        <xdr:cNvSpPr txBox="1">
          <a:spLocks noChangeArrowheads="1"/>
        </xdr:cNvSpPr>
      </xdr:nvSpPr>
      <xdr:spPr bwMode="auto">
        <a:xfrm>
          <a:off x="0" y="7839075"/>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69</xdr:row>
      <xdr:rowOff>0</xdr:rowOff>
    </xdr:from>
    <xdr:ext cx="85725" cy="200025"/>
    <xdr:sp macro="" textlink="">
      <xdr:nvSpPr>
        <xdr:cNvPr id="282" name="Text Box 129">
          <a:extLst>
            <a:ext uri="{FF2B5EF4-FFF2-40B4-BE49-F238E27FC236}">
              <a16:creationId xmlns:a16="http://schemas.microsoft.com/office/drawing/2014/main" id="{24EC7E01-804D-46C6-8BC2-49CCB2841AC8}"/>
            </a:ext>
          </a:extLst>
        </xdr:cNvPr>
        <xdr:cNvSpPr txBox="1">
          <a:spLocks noChangeArrowheads="1"/>
        </xdr:cNvSpPr>
      </xdr:nvSpPr>
      <xdr:spPr bwMode="auto">
        <a:xfrm>
          <a:off x="0" y="7839075"/>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69</xdr:row>
      <xdr:rowOff>0</xdr:rowOff>
    </xdr:from>
    <xdr:ext cx="123825" cy="180975"/>
    <xdr:sp macro="" textlink="">
      <xdr:nvSpPr>
        <xdr:cNvPr id="283" name="Text Box 130">
          <a:extLst>
            <a:ext uri="{FF2B5EF4-FFF2-40B4-BE49-F238E27FC236}">
              <a16:creationId xmlns:a16="http://schemas.microsoft.com/office/drawing/2014/main" id="{E280B4B1-1BE6-42AE-9809-B3613752222B}"/>
            </a:ext>
          </a:extLst>
        </xdr:cNvPr>
        <xdr:cNvSpPr txBox="1">
          <a:spLocks noChangeArrowheads="1"/>
        </xdr:cNvSpPr>
      </xdr:nvSpPr>
      <xdr:spPr bwMode="auto">
        <a:xfrm>
          <a:off x="0" y="7839075"/>
          <a:ext cx="1238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69</xdr:row>
      <xdr:rowOff>0</xdr:rowOff>
    </xdr:from>
    <xdr:ext cx="85725" cy="200025"/>
    <xdr:sp macro="" textlink="">
      <xdr:nvSpPr>
        <xdr:cNvPr id="284" name="Text Box 131">
          <a:extLst>
            <a:ext uri="{FF2B5EF4-FFF2-40B4-BE49-F238E27FC236}">
              <a16:creationId xmlns:a16="http://schemas.microsoft.com/office/drawing/2014/main" id="{90BF12F2-BD03-4FD3-B90F-535649D6B27D}"/>
            </a:ext>
          </a:extLst>
        </xdr:cNvPr>
        <xdr:cNvSpPr txBox="1">
          <a:spLocks noChangeArrowheads="1"/>
        </xdr:cNvSpPr>
      </xdr:nvSpPr>
      <xdr:spPr bwMode="auto">
        <a:xfrm>
          <a:off x="0" y="7839075"/>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69</xdr:row>
      <xdr:rowOff>0</xdr:rowOff>
    </xdr:from>
    <xdr:ext cx="85725" cy="200025"/>
    <xdr:sp macro="" textlink="">
      <xdr:nvSpPr>
        <xdr:cNvPr id="285" name="Text Box 132">
          <a:extLst>
            <a:ext uri="{FF2B5EF4-FFF2-40B4-BE49-F238E27FC236}">
              <a16:creationId xmlns:a16="http://schemas.microsoft.com/office/drawing/2014/main" id="{68344F35-650B-45F3-A0FC-1DF902DF2477}"/>
            </a:ext>
          </a:extLst>
        </xdr:cNvPr>
        <xdr:cNvSpPr txBox="1">
          <a:spLocks noChangeArrowheads="1"/>
        </xdr:cNvSpPr>
      </xdr:nvSpPr>
      <xdr:spPr bwMode="auto">
        <a:xfrm>
          <a:off x="0" y="7839075"/>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69</xdr:row>
      <xdr:rowOff>0</xdr:rowOff>
    </xdr:from>
    <xdr:ext cx="85725" cy="200025"/>
    <xdr:sp macro="" textlink="">
      <xdr:nvSpPr>
        <xdr:cNvPr id="286" name="Text Box 133">
          <a:extLst>
            <a:ext uri="{FF2B5EF4-FFF2-40B4-BE49-F238E27FC236}">
              <a16:creationId xmlns:a16="http://schemas.microsoft.com/office/drawing/2014/main" id="{26B8887E-61CC-4E76-B358-F455C625A10B}"/>
            </a:ext>
          </a:extLst>
        </xdr:cNvPr>
        <xdr:cNvSpPr txBox="1">
          <a:spLocks noChangeArrowheads="1"/>
        </xdr:cNvSpPr>
      </xdr:nvSpPr>
      <xdr:spPr bwMode="auto">
        <a:xfrm>
          <a:off x="0" y="7839075"/>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69</xdr:row>
      <xdr:rowOff>0</xdr:rowOff>
    </xdr:from>
    <xdr:ext cx="85725" cy="200025"/>
    <xdr:sp macro="" textlink="">
      <xdr:nvSpPr>
        <xdr:cNvPr id="287" name="Text Box 134">
          <a:extLst>
            <a:ext uri="{FF2B5EF4-FFF2-40B4-BE49-F238E27FC236}">
              <a16:creationId xmlns:a16="http://schemas.microsoft.com/office/drawing/2014/main" id="{E4AECB0E-9A5E-43AA-85E0-B08037F06B55}"/>
            </a:ext>
          </a:extLst>
        </xdr:cNvPr>
        <xdr:cNvSpPr txBox="1">
          <a:spLocks noChangeArrowheads="1"/>
        </xdr:cNvSpPr>
      </xdr:nvSpPr>
      <xdr:spPr bwMode="auto">
        <a:xfrm>
          <a:off x="0" y="7839075"/>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69</xdr:row>
      <xdr:rowOff>0</xdr:rowOff>
    </xdr:from>
    <xdr:ext cx="123825" cy="180975"/>
    <xdr:sp macro="" textlink="">
      <xdr:nvSpPr>
        <xdr:cNvPr id="288" name="Text Box 135">
          <a:extLst>
            <a:ext uri="{FF2B5EF4-FFF2-40B4-BE49-F238E27FC236}">
              <a16:creationId xmlns:a16="http://schemas.microsoft.com/office/drawing/2014/main" id="{8C18C365-2741-40F1-84ED-B1BC5311BE4A}"/>
            </a:ext>
          </a:extLst>
        </xdr:cNvPr>
        <xdr:cNvSpPr txBox="1">
          <a:spLocks noChangeArrowheads="1"/>
        </xdr:cNvSpPr>
      </xdr:nvSpPr>
      <xdr:spPr bwMode="auto">
        <a:xfrm>
          <a:off x="0" y="7839075"/>
          <a:ext cx="1238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69</xdr:row>
      <xdr:rowOff>0</xdr:rowOff>
    </xdr:from>
    <xdr:ext cx="85725" cy="200025"/>
    <xdr:sp macro="" textlink="">
      <xdr:nvSpPr>
        <xdr:cNvPr id="289" name="Text Box 136">
          <a:extLst>
            <a:ext uri="{FF2B5EF4-FFF2-40B4-BE49-F238E27FC236}">
              <a16:creationId xmlns:a16="http://schemas.microsoft.com/office/drawing/2014/main" id="{12889359-2537-4679-80A5-545C8502C734}"/>
            </a:ext>
          </a:extLst>
        </xdr:cNvPr>
        <xdr:cNvSpPr txBox="1">
          <a:spLocks noChangeArrowheads="1"/>
        </xdr:cNvSpPr>
      </xdr:nvSpPr>
      <xdr:spPr bwMode="auto">
        <a:xfrm>
          <a:off x="0" y="7839075"/>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69</xdr:row>
      <xdr:rowOff>0</xdr:rowOff>
    </xdr:from>
    <xdr:ext cx="85725" cy="200025"/>
    <xdr:sp macro="" textlink="">
      <xdr:nvSpPr>
        <xdr:cNvPr id="290" name="Text Box 137">
          <a:extLst>
            <a:ext uri="{FF2B5EF4-FFF2-40B4-BE49-F238E27FC236}">
              <a16:creationId xmlns:a16="http://schemas.microsoft.com/office/drawing/2014/main" id="{15496ECA-76C0-491E-8463-9E979BBB1064}"/>
            </a:ext>
          </a:extLst>
        </xdr:cNvPr>
        <xdr:cNvSpPr txBox="1">
          <a:spLocks noChangeArrowheads="1"/>
        </xdr:cNvSpPr>
      </xdr:nvSpPr>
      <xdr:spPr bwMode="auto">
        <a:xfrm>
          <a:off x="0" y="7839075"/>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69</xdr:row>
      <xdr:rowOff>0</xdr:rowOff>
    </xdr:from>
    <xdr:ext cx="85725" cy="200025"/>
    <xdr:sp macro="" textlink="">
      <xdr:nvSpPr>
        <xdr:cNvPr id="291" name="Text Box 138">
          <a:extLst>
            <a:ext uri="{FF2B5EF4-FFF2-40B4-BE49-F238E27FC236}">
              <a16:creationId xmlns:a16="http://schemas.microsoft.com/office/drawing/2014/main" id="{C2083CCA-07E4-40BE-86B5-211F45A81DE8}"/>
            </a:ext>
          </a:extLst>
        </xdr:cNvPr>
        <xdr:cNvSpPr txBox="1">
          <a:spLocks noChangeArrowheads="1"/>
        </xdr:cNvSpPr>
      </xdr:nvSpPr>
      <xdr:spPr bwMode="auto">
        <a:xfrm>
          <a:off x="0" y="7839075"/>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69</xdr:row>
      <xdr:rowOff>0</xdr:rowOff>
    </xdr:from>
    <xdr:ext cx="85725" cy="200025"/>
    <xdr:sp macro="" textlink="">
      <xdr:nvSpPr>
        <xdr:cNvPr id="292" name="Text Box 139">
          <a:extLst>
            <a:ext uri="{FF2B5EF4-FFF2-40B4-BE49-F238E27FC236}">
              <a16:creationId xmlns:a16="http://schemas.microsoft.com/office/drawing/2014/main" id="{5AF3DE5B-6251-4C42-AEB2-DE89A8D5F82C}"/>
            </a:ext>
          </a:extLst>
        </xdr:cNvPr>
        <xdr:cNvSpPr txBox="1">
          <a:spLocks noChangeArrowheads="1"/>
        </xdr:cNvSpPr>
      </xdr:nvSpPr>
      <xdr:spPr bwMode="auto">
        <a:xfrm>
          <a:off x="0" y="7839075"/>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69</xdr:row>
      <xdr:rowOff>0</xdr:rowOff>
    </xdr:from>
    <xdr:ext cx="123825" cy="180975"/>
    <xdr:sp macro="" textlink="">
      <xdr:nvSpPr>
        <xdr:cNvPr id="293" name="Text Box 140">
          <a:extLst>
            <a:ext uri="{FF2B5EF4-FFF2-40B4-BE49-F238E27FC236}">
              <a16:creationId xmlns:a16="http://schemas.microsoft.com/office/drawing/2014/main" id="{EBEE05ED-A6B9-4FF5-ACE7-1A8F6152CEDF}"/>
            </a:ext>
          </a:extLst>
        </xdr:cNvPr>
        <xdr:cNvSpPr txBox="1">
          <a:spLocks noChangeArrowheads="1"/>
        </xdr:cNvSpPr>
      </xdr:nvSpPr>
      <xdr:spPr bwMode="auto">
        <a:xfrm>
          <a:off x="0" y="7839075"/>
          <a:ext cx="1238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69</xdr:row>
      <xdr:rowOff>0</xdr:rowOff>
    </xdr:from>
    <xdr:ext cx="85725" cy="200025"/>
    <xdr:sp macro="" textlink="">
      <xdr:nvSpPr>
        <xdr:cNvPr id="294" name="Text Box 141">
          <a:extLst>
            <a:ext uri="{FF2B5EF4-FFF2-40B4-BE49-F238E27FC236}">
              <a16:creationId xmlns:a16="http://schemas.microsoft.com/office/drawing/2014/main" id="{348DC714-649D-4279-BCB5-764C2FA30973}"/>
            </a:ext>
          </a:extLst>
        </xdr:cNvPr>
        <xdr:cNvSpPr txBox="1">
          <a:spLocks noChangeArrowheads="1"/>
        </xdr:cNvSpPr>
      </xdr:nvSpPr>
      <xdr:spPr bwMode="auto">
        <a:xfrm>
          <a:off x="0" y="7839075"/>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69</xdr:row>
      <xdr:rowOff>0</xdr:rowOff>
    </xdr:from>
    <xdr:ext cx="85725" cy="200025"/>
    <xdr:sp macro="" textlink="">
      <xdr:nvSpPr>
        <xdr:cNvPr id="295" name="Text Box 142">
          <a:extLst>
            <a:ext uri="{FF2B5EF4-FFF2-40B4-BE49-F238E27FC236}">
              <a16:creationId xmlns:a16="http://schemas.microsoft.com/office/drawing/2014/main" id="{623F097E-410A-4791-A516-1F72F891B303}"/>
            </a:ext>
          </a:extLst>
        </xdr:cNvPr>
        <xdr:cNvSpPr txBox="1">
          <a:spLocks noChangeArrowheads="1"/>
        </xdr:cNvSpPr>
      </xdr:nvSpPr>
      <xdr:spPr bwMode="auto">
        <a:xfrm>
          <a:off x="0" y="7839075"/>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69</xdr:row>
      <xdr:rowOff>0</xdr:rowOff>
    </xdr:from>
    <xdr:ext cx="85725" cy="200025"/>
    <xdr:sp macro="" textlink="">
      <xdr:nvSpPr>
        <xdr:cNvPr id="296" name="Text Box 143">
          <a:extLst>
            <a:ext uri="{FF2B5EF4-FFF2-40B4-BE49-F238E27FC236}">
              <a16:creationId xmlns:a16="http://schemas.microsoft.com/office/drawing/2014/main" id="{0B4ABD5A-DEDF-4946-8DB7-B4ED8D5B3775}"/>
            </a:ext>
          </a:extLst>
        </xdr:cNvPr>
        <xdr:cNvSpPr txBox="1">
          <a:spLocks noChangeArrowheads="1"/>
        </xdr:cNvSpPr>
      </xdr:nvSpPr>
      <xdr:spPr bwMode="auto">
        <a:xfrm>
          <a:off x="0" y="7839075"/>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69</xdr:row>
      <xdr:rowOff>0</xdr:rowOff>
    </xdr:from>
    <xdr:ext cx="85725" cy="200025"/>
    <xdr:sp macro="" textlink="">
      <xdr:nvSpPr>
        <xdr:cNvPr id="297" name="Text Box 144">
          <a:extLst>
            <a:ext uri="{FF2B5EF4-FFF2-40B4-BE49-F238E27FC236}">
              <a16:creationId xmlns:a16="http://schemas.microsoft.com/office/drawing/2014/main" id="{410CD373-65E4-4958-8BB2-6CA35244294E}"/>
            </a:ext>
          </a:extLst>
        </xdr:cNvPr>
        <xdr:cNvSpPr txBox="1">
          <a:spLocks noChangeArrowheads="1"/>
        </xdr:cNvSpPr>
      </xdr:nvSpPr>
      <xdr:spPr bwMode="auto">
        <a:xfrm>
          <a:off x="0" y="7839075"/>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69</xdr:row>
      <xdr:rowOff>0</xdr:rowOff>
    </xdr:from>
    <xdr:ext cx="85725" cy="200025"/>
    <xdr:sp macro="" textlink="">
      <xdr:nvSpPr>
        <xdr:cNvPr id="298" name="Text Box 146">
          <a:extLst>
            <a:ext uri="{FF2B5EF4-FFF2-40B4-BE49-F238E27FC236}">
              <a16:creationId xmlns:a16="http://schemas.microsoft.com/office/drawing/2014/main" id="{D5A4990A-61C9-4347-BFA0-C99D0D0D880A}"/>
            </a:ext>
          </a:extLst>
        </xdr:cNvPr>
        <xdr:cNvSpPr txBox="1">
          <a:spLocks noChangeArrowheads="1"/>
        </xdr:cNvSpPr>
      </xdr:nvSpPr>
      <xdr:spPr bwMode="auto">
        <a:xfrm>
          <a:off x="0" y="7839075"/>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69</xdr:row>
      <xdr:rowOff>0</xdr:rowOff>
    </xdr:from>
    <xdr:ext cx="85725" cy="200025"/>
    <xdr:sp macro="" textlink="">
      <xdr:nvSpPr>
        <xdr:cNvPr id="299" name="Text Box 147">
          <a:extLst>
            <a:ext uri="{FF2B5EF4-FFF2-40B4-BE49-F238E27FC236}">
              <a16:creationId xmlns:a16="http://schemas.microsoft.com/office/drawing/2014/main" id="{4D99628C-4B71-46C5-9CCA-7AFA759254BD}"/>
            </a:ext>
          </a:extLst>
        </xdr:cNvPr>
        <xdr:cNvSpPr txBox="1">
          <a:spLocks noChangeArrowheads="1"/>
        </xdr:cNvSpPr>
      </xdr:nvSpPr>
      <xdr:spPr bwMode="auto">
        <a:xfrm>
          <a:off x="0" y="7839075"/>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69</xdr:row>
      <xdr:rowOff>0</xdr:rowOff>
    </xdr:from>
    <xdr:ext cx="85725" cy="200025"/>
    <xdr:sp macro="" textlink="">
      <xdr:nvSpPr>
        <xdr:cNvPr id="300" name="Text Box 148">
          <a:extLst>
            <a:ext uri="{FF2B5EF4-FFF2-40B4-BE49-F238E27FC236}">
              <a16:creationId xmlns:a16="http://schemas.microsoft.com/office/drawing/2014/main" id="{42FBE618-CCBA-43F5-BADE-38701EC0039F}"/>
            </a:ext>
          </a:extLst>
        </xdr:cNvPr>
        <xdr:cNvSpPr txBox="1">
          <a:spLocks noChangeArrowheads="1"/>
        </xdr:cNvSpPr>
      </xdr:nvSpPr>
      <xdr:spPr bwMode="auto">
        <a:xfrm>
          <a:off x="0" y="7839075"/>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69</xdr:row>
      <xdr:rowOff>0</xdr:rowOff>
    </xdr:from>
    <xdr:ext cx="85725" cy="200025"/>
    <xdr:sp macro="" textlink="">
      <xdr:nvSpPr>
        <xdr:cNvPr id="301" name="Text Box 149">
          <a:extLst>
            <a:ext uri="{FF2B5EF4-FFF2-40B4-BE49-F238E27FC236}">
              <a16:creationId xmlns:a16="http://schemas.microsoft.com/office/drawing/2014/main" id="{6F32880F-A564-41AB-8F8B-2F39F6142745}"/>
            </a:ext>
          </a:extLst>
        </xdr:cNvPr>
        <xdr:cNvSpPr txBox="1">
          <a:spLocks noChangeArrowheads="1"/>
        </xdr:cNvSpPr>
      </xdr:nvSpPr>
      <xdr:spPr bwMode="auto">
        <a:xfrm>
          <a:off x="0" y="7839075"/>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69</xdr:row>
      <xdr:rowOff>0</xdr:rowOff>
    </xdr:from>
    <xdr:ext cx="85725" cy="200025"/>
    <xdr:sp macro="" textlink="">
      <xdr:nvSpPr>
        <xdr:cNvPr id="302" name="Text Box 151">
          <a:extLst>
            <a:ext uri="{FF2B5EF4-FFF2-40B4-BE49-F238E27FC236}">
              <a16:creationId xmlns:a16="http://schemas.microsoft.com/office/drawing/2014/main" id="{B9BB8A58-9D34-4C42-8F16-EE1CA42B2603}"/>
            </a:ext>
          </a:extLst>
        </xdr:cNvPr>
        <xdr:cNvSpPr txBox="1">
          <a:spLocks noChangeArrowheads="1"/>
        </xdr:cNvSpPr>
      </xdr:nvSpPr>
      <xdr:spPr bwMode="auto">
        <a:xfrm>
          <a:off x="0" y="7839075"/>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69</xdr:row>
      <xdr:rowOff>0</xdr:rowOff>
    </xdr:from>
    <xdr:ext cx="85725" cy="200025"/>
    <xdr:sp macro="" textlink="">
      <xdr:nvSpPr>
        <xdr:cNvPr id="303" name="Text Box 152">
          <a:extLst>
            <a:ext uri="{FF2B5EF4-FFF2-40B4-BE49-F238E27FC236}">
              <a16:creationId xmlns:a16="http://schemas.microsoft.com/office/drawing/2014/main" id="{2B5DEB22-34D7-492F-A735-FA81DB31E856}"/>
            </a:ext>
          </a:extLst>
        </xdr:cNvPr>
        <xdr:cNvSpPr txBox="1">
          <a:spLocks noChangeArrowheads="1"/>
        </xdr:cNvSpPr>
      </xdr:nvSpPr>
      <xdr:spPr bwMode="auto">
        <a:xfrm>
          <a:off x="0" y="7839075"/>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69</xdr:row>
      <xdr:rowOff>0</xdr:rowOff>
    </xdr:from>
    <xdr:ext cx="123825" cy="180975"/>
    <xdr:sp macro="" textlink="">
      <xdr:nvSpPr>
        <xdr:cNvPr id="304" name="Text Box 1">
          <a:extLst>
            <a:ext uri="{FF2B5EF4-FFF2-40B4-BE49-F238E27FC236}">
              <a16:creationId xmlns:a16="http://schemas.microsoft.com/office/drawing/2014/main" id="{09698909-00F2-4370-B8D3-1093618F441F}"/>
            </a:ext>
          </a:extLst>
        </xdr:cNvPr>
        <xdr:cNvSpPr txBox="1">
          <a:spLocks noChangeArrowheads="1"/>
        </xdr:cNvSpPr>
      </xdr:nvSpPr>
      <xdr:spPr bwMode="auto">
        <a:xfrm>
          <a:off x="0" y="7839075"/>
          <a:ext cx="1238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69</xdr:row>
      <xdr:rowOff>0</xdr:rowOff>
    </xdr:from>
    <xdr:ext cx="85725" cy="200025"/>
    <xdr:sp macro="" textlink="">
      <xdr:nvSpPr>
        <xdr:cNvPr id="305" name="Text Box 2">
          <a:extLst>
            <a:ext uri="{FF2B5EF4-FFF2-40B4-BE49-F238E27FC236}">
              <a16:creationId xmlns:a16="http://schemas.microsoft.com/office/drawing/2014/main" id="{D660EC0D-78CD-4595-849C-EA057D3B723F}"/>
            </a:ext>
          </a:extLst>
        </xdr:cNvPr>
        <xdr:cNvSpPr txBox="1">
          <a:spLocks noChangeArrowheads="1"/>
        </xdr:cNvSpPr>
      </xdr:nvSpPr>
      <xdr:spPr bwMode="auto">
        <a:xfrm>
          <a:off x="0" y="7839075"/>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69</xdr:row>
      <xdr:rowOff>0</xdr:rowOff>
    </xdr:from>
    <xdr:ext cx="85725" cy="200025"/>
    <xdr:sp macro="" textlink="">
      <xdr:nvSpPr>
        <xdr:cNvPr id="306" name="Text Box 3">
          <a:extLst>
            <a:ext uri="{FF2B5EF4-FFF2-40B4-BE49-F238E27FC236}">
              <a16:creationId xmlns:a16="http://schemas.microsoft.com/office/drawing/2014/main" id="{B5E43AF5-538F-4E57-95CB-A22757A69D6F}"/>
            </a:ext>
          </a:extLst>
        </xdr:cNvPr>
        <xdr:cNvSpPr txBox="1">
          <a:spLocks noChangeArrowheads="1"/>
        </xdr:cNvSpPr>
      </xdr:nvSpPr>
      <xdr:spPr bwMode="auto">
        <a:xfrm>
          <a:off x="0" y="7839075"/>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69</xdr:row>
      <xdr:rowOff>0</xdr:rowOff>
    </xdr:from>
    <xdr:ext cx="85725" cy="200025"/>
    <xdr:sp macro="" textlink="">
      <xdr:nvSpPr>
        <xdr:cNvPr id="307" name="Text Box 4">
          <a:extLst>
            <a:ext uri="{FF2B5EF4-FFF2-40B4-BE49-F238E27FC236}">
              <a16:creationId xmlns:a16="http://schemas.microsoft.com/office/drawing/2014/main" id="{50353FEA-48F3-4137-BA2D-B1DAAE961643}"/>
            </a:ext>
          </a:extLst>
        </xdr:cNvPr>
        <xdr:cNvSpPr txBox="1">
          <a:spLocks noChangeArrowheads="1"/>
        </xdr:cNvSpPr>
      </xdr:nvSpPr>
      <xdr:spPr bwMode="auto">
        <a:xfrm>
          <a:off x="0" y="7839075"/>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69</xdr:row>
      <xdr:rowOff>0</xdr:rowOff>
    </xdr:from>
    <xdr:ext cx="85725" cy="200025"/>
    <xdr:sp macro="" textlink="">
      <xdr:nvSpPr>
        <xdr:cNvPr id="308" name="Text Box 5">
          <a:extLst>
            <a:ext uri="{FF2B5EF4-FFF2-40B4-BE49-F238E27FC236}">
              <a16:creationId xmlns:a16="http://schemas.microsoft.com/office/drawing/2014/main" id="{20C86498-821A-4538-86F5-81D44002280B}"/>
            </a:ext>
          </a:extLst>
        </xdr:cNvPr>
        <xdr:cNvSpPr txBox="1">
          <a:spLocks noChangeArrowheads="1"/>
        </xdr:cNvSpPr>
      </xdr:nvSpPr>
      <xdr:spPr bwMode="auto">
        <a:xfrm>
          <a:off x="0" y="7839075"/>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69</xdr:row>
      <xdr:rowOff>0</xdr:rowOff>
    </xdr:from>
    <xdr:ext cx="123825" cy="180975"/>
    <xdr:sp macro="" textlink="">
      <xdr:nvSpPr>
        <xdr:cNvPr id="309" name="Text Box 6">
          <a:extLst>
            <a:ext uri="{FF2B5EF4-FFF2-40B4-BE49-F238E27FC236}">
              <a16:creationId xmlns:a16="http://schemas.microsoft.com/office/drawing/2014/main" id="{6FF1A4C5-DD85-4F53-9FA4-2D7C572D4DBC}"/>
            </a:ext>
          </a:extLst>
        </xdr:cNvPr>
        <xdr:cNvSpPr txBox="1">
          <a:spLocks noChangeArrowheads="1"/>
        </xdr:cNvSpPr>
      </xdr:nvSpPr>
      <xdr:spPr bwMode="auto">
        <a:xfrm>
          <a:off x="0" y="7839075"/>
          <a:ext cx="1238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69</xdr:row>
      <xdr:rowOff>0</xdr:rowOff>
    </xdr:from>
    <xdr:ext cx="85725" cy="200025"/>
    <xdr:sp macro="" textlink="">
      <xdr:nvSpPr>
        <xdr:cNvPr id="310" name="Text Box 7">
          <a:extLst>
            <a:ext uri="{FF2B5EF4-FFF2-40B4-BE49-F238E27FC236}">
              <a16:creationId xmlns:a16="http://schemas.microsoft.com/office/drawing/2014/main" id="{3CA62209-57AC-4549-925A-D0618081A796}"/>
            </a:ext>
          </a:extLst>
        </xdr:cNvPr>
        <xdr:cNvSpPr txBox="1">
          <a:spLocks noChangeArrowheads="1"/>
        </xdr:cNvSpPr>
      </xdr:nvSpPr>
      <xdr:spPr bwMode="auto">
        <a:xfrm>
          <a:off x="0" y="7839075"/>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69</xdr:row>
      <xdr:rowOff>0</xdr:rowOff>
    </xdr:from>
    <xdr:ext cx="85725" cy="200025"/>
    <xdr:sp macro="" textlink="">
      <xdr:nvSpPr>
        <xdr:cNvPr id="311" name="Text Box 8">
          <a:extLst>
            <a:ext uri="{FF2B5EF4-FFF2-40B4-BE49-F238E27FC236}">
              <a16:creationId xmlns:a16="http://schemas.microsoft.com/office/drawing/2014/main" id="{241E495F-7E86-40C1-9EE5-979EFF253573}"/>
            </a:ext>
          </a:extLst>
        </xdr:cNvPr>
        <xdr:cNvSpPr txBox="1">
          <a:spLocks noChangeArrowheads="1"/>
        </xdr:cNvSpPr>
      </xdr:nvSpPr>
      <xdr:spPr bwMode="auto">
        <a:xfrm>
          <a:off x="0" y="7839075"/>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69</xdr:row>
      <xdr:rowOff>0</xdr:rowOff>
    </xdr:from>
    <xdr:ext cx="85725" cy="200025"/>
    <xdr:sp macro="" textlink="">
      <xdr:nvSpPr>
        <xdr:cNvPr id="312" name="Text Box 9">
          <a:extLst>
            <a:ext uri="{FF2B5EF4-FFF2-40B4-BE49-F238E27FC236}">
              <a16:creationId xmlns:a16="http://schemas.microsoft.com/office/drawing/2014/main" id="{A3CA54AA-D7BF-4C40-AF4D-C529FBB266E8}"/>
            </a:ext>
          </a:extLst>
        </xdr:cNvPr>
        <xdr:cNvSpPr txBox="1">
          <a:spLocks noChangeArrowheads="1"/>
        </xdr:cNvSpPr>
      </xdr:nvSpPr>
      <xdr:spPr bwMode="auto">
        <a:xfrm>
          <a:off x="0" y="7839075"/>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69</xdr:row>
      <xdr:rowOff>0</xdr:rowOff>
    </xdr:from>
    <xdr:ext cx="85725" cy="200025"/>
    <xdr:sp macro="" textlink="">
      <xdr:nvSpPr>
        <xdr:cNvPr id="313" name="Text Box 10">
          <a:extLst>
            <a:ext uri="{FF2B5EF4-FFF2-40B4-BE49-F238E27FC236}">
              <a16:creationId xmlns:a16="http://schemas.microsoft.com/office/drawing/2014/main" id="{51F1489E-361B-47DC-96F0-8B812898201E}"/>
            </a:ext>
          </a:extLst>
        </xdr:cNvPr>
        <xdr:cNvSpPr txBox="1">
          <a:spLocks noChangeArrowheads="1"/>
        </xdr:cNvSpPr>
      </xdr:nvSpPr>
      <xdr:spPr bwMode="auto">
        <a:xfrm>
          <a:off x="0" y="7839075"/>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69</xdr:row>
      <xdr:rowOff>0</xdr:rowOff>
    </xdr:from>
    <xdr:ext cx="123825" cy="180975"/>
    <xdr:sp macro="" textlink="">
      <xdr:nvSpPr>
        <xdr:cNvPr id="314" name="Text Box 11">
          <a:extLst>
            <a:ext uri="{FF2B5EF4-FFF2-40B4-BE49-F238E27FC236}">
              <a16:creationId xmlns:a16="http://schemas.microsoft.com/office/drawing/2014/main" id="{D4C494AE-B4C0-4347-9DD4-248568C036B9}"/>
            </a:ext>
          </a:extLst>
        </xdr:cNvPr>
        <xdr:cNvSpPr txBox="1">
          <a:spLocks noChangeArrowheads="1"/>
        </xdr:cNvSpPr>
      </xdr:nvSpPr>
      <xdr:spPr bwMode="auto">
        <a:xfrm>
          <a:off x="0" y="7839075"/>
          <a:ext cx="1238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69</xdr:row>
      <xdr:rowOff>0</xdr:rowOff>
    </xdr:from>
    <xdr:ext cx="85725" cy="200025"/>
    <xdr:sp macro="" textlink="">
      <xdr:nvSpPr>
        <xdr:cNvPr id="315" name="Text Box 12">
          <a:extLst>
            <a:ext uri="{FF2B5EF4-FFF2-40B4-BE49-F238E27FC236}">
              <a16:creationId xmlns:a16="http://schemas.microsoft.com/office/drawing/2014/main" id="{F4CF7FE8-60D4-4232-90C3-C8CB6C185F08}"/>
            </a:ext>
          </a:extLst>
        </xdr:cNvPr>
        <xdr:cNvSpPr txBox="1">
          <a:spLocks noChangeArrowheads="1"/>
        </xdr:cNvSpPr>
      </xdr:nvSpPr>
      <xdr:spPr bwMode="auto">
        <a:xfrm>
          <a:off x="0" y="7839075"/>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69</xdr:row>
      <xdr:rowOff>0</xdr:rowOff>
    </xdr:from>
    <xdr:ext cx="85725" cy="200025"/>
    <xdr:sp macro="" textlink="">
      <xdr:nvSpPr>
        <xdr:cNvPr id="316" name="Text Box 13">
          <a:extLst>
            <a:ext uri="{FF2B5EF4-FFF2-40B4-BE49-F238E27FC236}">
              <a16:creationId xmlns:a16="http://schemas.microsoft.com/office/drawing/2014/main" id="{F1368BFD-096E-4FCF-80C3-60CE37179C9A}"/>
            </a:ext>
          </a:extLst>
        </xdr:cNvPr>
        <xdr:cNvSpPr txBox="1">
          <a:spLocks noChangeArrowheads="1"/>
        </xdr:cNvSpPr>
      </xdr:nvSpPr>
      <xdr:spPr bwMode="auto">
        <a:xfrm>
          <a:off x="0" y="7839075"/>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69</xdr:row>
      <xdr:rowOff>0</xdr:rowOff>
    </xdr:from>
    <xdr:ext cx="85725" cy="200025"/>
    <xdr:sp macro="" textlink="">
      <xdr:nvSpPr>
        <xdr:cNvPr id="317" name="Text Box 14">
          <a:extLst>
            <a:ext uri="{FF2B5EF4-FFF2-40B4-BE49-F238E27FC236}">
              <a16:creationId xmlns:a16="http://schemas.microsoft.com/office/drawing/2014/main" id="{AC5ADE95-56D8-405E-B3F4-B763102FB146}"/>
            </a:ext>
          </a:extLst>
        </xdr:cNvPr>
        <xdr:cNvSpPr txBox="1">
          <a:spLocks noChangeArrowheads="1"/>
        </xdr:cNvSpPr>
      </xdr:nvSpPr>
      <xdr:spPr bwMode="auto">
        <a:xfrm>
          <a:off x="0" y="7839075"/>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69</xdr:row>
      <xdr:rowOff>0</xdr:rowOff>
    </xdr:from>
    <xdr:ext cx="85725" cy="200025"/>
    <xdr:sp macro="" textlink="">
      <xdr:nvSpPr>
        <xdr:cNvPr id="318" name="Text Box 15">
          <a:extLst>
            <a:ext uri="{FF2B5EF4-FFF2-40B4-BE49-F238E27FC236}">
              <a16:creationId xmlns:a16="http://schemas.microsoft.com/office/drawing/2014/main" id="{6734C191-C390-4197-B708-A23DEDC0187D}"/>
            </a:ext>
          </a:extLst>
        </xdr:cNvPr>
        <xdr:cNvSpPr txBox="1">
          <a:spLocks noChangeArrowheads="1"/>
        </xdr:cNvSpPr>
      </xdr:nvSpPr>
      <xdr:spPr bwMode="auto">
        <a:xfrm>
          <a:off x="0" y="7839075"/>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69</xdr:row>
      <xdr:rowOff>0</xdr:rowOff>
    </xdr:from>
    <xdr:ext cx="123825" cy="180975"/>
    <xdr:sp macro="" textlink="">
      <xdr:nvSpPr>
        <xdr:cNvPr id="319" name="Text Box 16">
          <a:extLst>
            <a:ext uri="{FF2B5EF4-FFF2-40B4-BE49-F238E27FC236}">
              <a16:creationId xmlns:a16="http://schemas.microsoft.com/office/drawing/2014/main" id="{F1DA8795-CF27-4A74-B904-18E2170A90AB}"/>
            </a:ext>
          </a:extLst>
        </xdr:cNvPr>
        <xdr:cNvSpPr txBox="1">
          <a:spLocks noChangeArrowheads="1"/>
        </xdr:cNvSpPr>
      </xdr:nvSpPr>
      <xdr:spPr bwMode="auto">
        <a:xfrm>
          <a:off x="0" y="7839075"/>
          <a:ext cx="1238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69</xdr:row>
      <xdr:rowOff>0</xdr:rowOff>
    </xdr:from>
    <xdr:ext cx="85725" cy="200025"/>
    <xdr:sp macro="" textlink="">
      <xdr:nvSpPr>
        <xdr:cNvPr id="320" name="Text Box 17">
          <a:extLst>
            <a:ext uri="{FF2B5EF4-FFF2-40B4-BE49-F238E27FC236}">
              <a16:creationId xmlns:a16="http://schemas.microsoft.com/office/drawing/2014/main" id="{82787C11-0BEF-4FE4-A737-86A591BE9834}"/>
            </a:ext>
          </a:extLst>
        </xdr:cNvPr>
        <xdr:cNvSpPr txBox="1">
          <a:spLocks noChangeArrowheads="1"/>
        </xdr:cNvSpPr>
      </xdr:nvSpPr>
      <xdr:spPr bwMode="auto">
        <a:xfrm>
          <a:off x="0" y="7839075"/>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69</xdr:row>
      <xdr:rowOff>0</xdr:rowOff>
    </xdr:from>
    <xdr:ext cx="85725" cy="200025"/>
    <xdr:sp macro="" textlink="">
      <xdr:nvSpPr>
        <xdr:cNvPr id="321" name="Text Box 18">
          <a:extLst>
            <a:ext uri="{FF2B5EF4-FFF2-40B4-BE49-F238E27FC236}">
              <a16:creationId xmlns:a16="http://schemas.microsoft.com/office/drawing/2014/main" id="{B919451E-6D04-40A2-A53E-3FED911BB4B4}"/>
            </a:ext>
          </a:extLst>
        </xdr:cNvPr>
        <xdr:cNvSpPr txBox="1">
          <a:spLocks noChangeArrowheads="1"/>
        </xdr:cNvSpPr>
      </xdr:nvSpPr>
      <xdr:spPr bwMode="auto">
        <a:xfrm>
          <a:off x="0" y="7839075"/>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69</xdr:row>
      <xdr:rowOff>0</xdr:rowOff>
    </xdr:from>
    <xdr:ext cx="85725" cy="200025"/>
    <xdr:sp macro="" textlink="">
      <xdr:nvSpPr>
        <xdr:cNvPr id="322" name="Text Box 19">
          <a:extLst>
            <a:ext uri="{FF2B5EF4-FFF2-40B4-BE49-F238E27FC236}">
              <a16:creationId xmlns:a16="http://schemas.microsoft.com/office/drawing/2014/main" id="{F2F024F8-C630-4CAD-A200-B1483EFDAAFC}"/>
            </a:ext>
          </a:extLst>
        </xdr:cNvPr>
        <xdr:cNvSpPr txBox="1">
          <a:spLocks noChangeArrowheads="1"/>
        </xdr:cNvSpPr>
      </xdr:nvSpPr>
      <xdr:spPr bwMode="auto">
        <a:xfrm>
          <a:off x="0" y="7839075"/>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69</xdr:row>
      <xdr:rowOff>0</xdr:rowOff>
    </xdr:from>
    <xdr:ext cx="85725" cy="200025"/>
    <xdr:sp macro="" textlink="">
      <xdr:nvSpPr>
        <xdr:cNvPr id="323" name="Text Box 20">
          <a:extLst>
            <a:ext uri="{FF2B5EF4-FFF2-40B4-BE49-F238E27FC236}">
              <a16:creationId xmlns:a16="http://schemas.microsoft.com/office/drawing/2014/main" id="{43FF4C7E-7E3B-4DE2-9783-3A98ACE627C5}"/>
            </a:ext>
          </a:extLst>
        </xdr:cNvPr>
        <xdr:cNvSpPr txBox="1">
          <a:spLocks noChangeArrowheads="1"/>
        </xdr:cNvSpPr>
      </xdr:nvSpPr>
      <xdr:spPr bwMode="auto">
        <a:xfrm>
          <a:off x="0" y="7839075"/>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69</xdr:row>
      <xdr:rowOff>0</xdr:rowOff>
    </xdr:from>
    <xdr:ext cx="123825" cy="180975"/>
    <xdr:sp macro="" textlink="">
      <xdr:nvSpPr>
        <xdr:cNvPr id="324" name="Text Box 21">
          <a:extLst>
            <a:ext uri="{FF2B5EF4-FFF2-40B4-BE49-F238E27FC236}">
              <a16:creationId xmlns:a16="http://schemas.microsoft.com/office/drawing/2014/main" id="{4F7D06A0-1A91-420A-A95A-8D9ACCF7C883}"/>
            </a:ext>
          </a:extLst>
        </xdr:cNvPr>
        <xdr:cNvSpPr txBox="1">
          <a:spLocks noChangeArrowheads="1"/>
        </xdr:cNvSpPr>
      </xdr:nvSpPr>
      <xdr:spPr bwMode="auto">
        <a:xfrm>
          <a:off x="0" y="7839075"/>
          <a:ext cx="1238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69</xdr:row>
      <xdr:rowOff>0</xdr:rowOff>
    </xdr:from>
    <xdr:ext cx="85725" cy="200025"/>
    <xdr:sp macro="" textlink="">
      <xdr:nvSpPr>
        <xdr:cNvPr id="325" name="Text Box 22">
          <a:extLst>
            <a:ext uri="{FF2B5EF4-FFF2-40B4-BE49-F238E27FC236}">
              <a16:creationId xmlns:a16="http://schemas.microsoft.com/office/drawing/2014/main" id="{374E2373-5C15-4FB5-95A5-131FEC62B4E7}"/>
            </a:ext>
          </a:extLst>
        </xdr:cNvPr>
        <xdr:cNvSpPr txBox="1">
          <a:spLocks noChangeArrowheads="1"/>
        </xdr:cNvSpPr>
      </xdr:nvSpPr>
      <xdr:spPr bwMode="auto">
        <a:xfrm>
          <a:off x="0" y="7839075"/>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69</xdr:row>
      <xdr:rowOff>0</xdr:rowOff>
    </xdr:from>
    <xdr:ext cx="85725" cy="200025"/>
    <xdr:sp macro="" textlink="">
      <xdr:nvSpPr>
        <xdr:cNvPr id="326" name="Text Box 23">
          <a:extLst>
            <a:ext uri="{FF2B5EF4-FFF2-40B4-BE49-F238E27FC236}">
              <a16:creationId xmlns:a16="http://schemas.microsoft.com/office/drawing/2014/main" id="{478C0187-6F0E-4F30-B2E6-C4DE8EA87E33}"/>
            </a:ext>
          </a:extLst>
        </xdr:cNvPr>
        <xdr:cNvSpPr txBox="1">
          <a:spLocks noChangeArrowheads="1"/>
        </xdr:cNvSpPr>
      </xdr:nvSpPr>
      <xdr:spPr bwMode="auto">
        <a:xfrm>
          <a:off x="0" y="7839075"/>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69</xdr:row>
      <xdr:rowOff>0</xdr:rowOff>
    </xdr:from>
    <xdr:ext cx="85725" cy="200025"/>
    <xdr:sp macro="" textlink="">
      <xdr:nvSpPr>
        <xdr:cNvPr id="327" name="Text Box 24">
          <a:extLst>
            <a:ext uri="{FF2B5EF4-FFF2-40B4-BE49-F238E27FC236}">
              <a16:creationId xmlns:a16="http://schemas.microsoft.com/office/drawing/2014/main" id="{190537BB-541B-49D4-91B9-0DA633FDEE05}"/>
            </a:ext>
          </a:extLst>
        </xdr:cNvPr>
        <xdr:cNvSpPr txBox="1">
          <a:spLocks noChangeArrowheads="1"/>
        </xdr:cNvSpPr>
      </xdr:nvSpPr>
      <xdr:spPr bwMode="auto">
        <a:xfrm>
          <a:off x="0" y="7839075"/>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69</xdr:row>
      <xdr:rowOff>0</xdr:rowOff>
    </xdr:from>
    <xdr:ext cx="85725" cy="200025"/>
    <xdr:sp macro="" textlink="">
      <xdr:nvSpPr>
        <xdr:cNvPr id="328" name="Text Box 25">
          <a:extLst>
            <a:ext uri="{FF2B5EF4-FFF2-40B4-BE49-F238E27FC236}">
              <a16:creationId xmlns:a16="http://schemas.microsoft.com/office/drawing/2014/main" id="{525BC7C8-35B5-4290-A2BE-6FC227C8C679}"/>
            </a:ext>
          </a:extLst>
        </xdr:cNvPr>
        <xdr:cNvSpPr txBox="1">
          <a:spLocks noChangeArrowheads="1"/>
        </xdr:cNvSpPr>
      </xdr:nvSpPr>
      <xdr:spPr bwMode="auto">
        <a:xfrm>
          <a:off x="0" y="7839075"/>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69</xdr:row>
      <xdr:rowOff>0</xdr:rowOff>
    </xdr:from>
    <xdr:ext cx="123825" cy="180975"/>
    <xdr:sp macro="" textlink="">
      <xdr:nvSpPr>
        <xdr:cNvPr id="329" name="Text Box 26">
          <a:extLst>
            <a:ext uri="{FF2B5EF4-FFF2-40B4-BE49-F238E27FC236}">
              <a16:creationId xmlns:a16="http://schemas.microsoft.com/office/drawing/2014/main" id="{2D634636-C4D2-4073-A7BE-D3BD3AEF89A3}"/>
            </a:ext>
          </a:extLst>
        </xdr:cNvPr>
        <xdr:cNvSpPr txBox="1">
          <a:spLocks noChangeArrowheads="1"/>
        </xdr:cNvSpPr>
      </xdr:nvSpPr>
      <xdr:spPr bwMode="auto">
        <a:xfrm>
          <a:off x="0" y="7839075"/>
          <a:ext cx="1238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69</xdr:row>
      <xdr:rowOff>0</xdr:rowOff>
    </xdr:from>
    <xdr:ext cx="85725" cy="200025"/>
    <xdr:sp macro="" textlink="">
      <xdr:nvSpPr>
        <xdr:cNvPr id="330" name="Text Box 27">
          <a:extLst>
            <a:ext uri="{FF2B5EF4-FFF2-40B4-BE49-F238E27FC236}">
              <a16:creationId xmlns:a16="http://schemas.microsoft.com/office/drawing/2014/main" id="{4DF7FFD8-CABA-4C67-9BAB-FEED23750D1F}"/>
            </a:ext>
          </a:extLst>
        </xdr:cNvPr>
        <xdr:cNvSpPr txBox="1">
          <a:spLocks noChangeArrowheads="1"/>
        </xdr:cNvSpPr>
      </xdr:nvSpPr>
      <xdr:spPr bwMode="auto">
        <a:xfrm>
          <a:off x="0" y="7839075"/>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69</xdr:row>
      <xdr:rowOff>0</xdr:rowOff>
    </xdr:from>
    <xdr:ext cx="85725" cy="200025"/>
    <xdr:sp macro="" textlink="">
      <xdr:nvSpPr>
        <xdr:cNvPr id="331" name="Text Box 28">
          <a:extLst>
            <a:ext uri="{FF2B5EF4-FFF2-40B4-BE49-F238E27FC236}">
              <a16:creationId xmlns:a16="http://schemas.microsoft.com/office/drawing/2014/main" id="{85391299-1383-43AD-8FD6-468CC502FF45}"/>
            </a:ext>
          </a:extLst>
        </xdr:cNvPr>
        <xdr:cNvSpPr txBox="1">
          <a:spLocks noChangeArrowheads="1"/>
        </xdr:cNvSpPr>
      </xdr:nvSpPr>
      <xdr:spPr bwMode="auto">
        <a:xfrm>
          <a:off x="0" y="7839075"/>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69</xdr:row>
      <xdr:rowOff>0</xdr:rowOff>
    </xdr:from>
    <xdr:ext cx="85725" cy="200025"/>
    <xdr:sp macro="" textlink="">
      <xdr:nvSpPr>
        <xdr:cNvPr id="332" name="Text Box 29">
          <a:extLst>
            <a:ext uri="{FF2B5EF4-FFF2-40B4-BE49-F238E27FC236}">
              <a16:creationId xmlns:a16="http://schemas.microsoft.com/office/drawing/2014/main" id="{03DC8CA6-5BC4-42BD-B210-8339CCD7D4DE}"/>
            </a:ext>
          </a:extLst>
        </xdr:cNvPr>
        <xdr:cNvSpPr txBox="1">
          <a:spLocks noChangeArrowheads="1"/>
        </xdr:cNvSpPr>
      </xdr:nvSpPr>
      <xdr:spPr bwMode="auto">
        <a:xfrm>
          <a:off x="0" y="7839075"/>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69</xdr:row>
      <xdr:rowOff>0</xdr:rowOff>
    </xdr:from>
    <xdr:ext cx="85725" cy="200025"/>
    <xdr:sp macro="" textlink="">
      <xdr:nvSpPr>
        <xdr:cNvPr id="333" name="Text Box 30">
          <a:extLst>
            <a:ext uri="{FF2B5EF4-FFF2-40B4-BE49-F238E27FC236}">
              <a16:creationId xmlns:a16="http://schemas.microsoft.com/office/drawing/2014/main" id="{769D7CBF-A2B0-4462-AF79-A5BF2FFDF1F5}"/>
            </a:ext>
          </a:extLst>
        </xdr:cNvPr>
        <xdr:cNvSpPr txBox="1">
          <a:spLocks noChangeArrowheads="1"/>
        </xdr:cNvSpPr>
      </xdr:nvSpPr>
      <xdr:spPr bwMode="auto">
        <a:xfrm>
          <a:off x="0" y="7839075"/>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69</xdr:row>
      <xdr:rowOff>0</xdr:rowOff>
    </xdr:from>
    <xdr:ext cx="123825" cy="180975"/>
    <xdr:sp macro="" textlink="">
      <xdr:nvSpPr>
        <xdr:cNvPr id="334" name="Text Box 31">
          <a:extLst>
            <a:ext uri="{FF2B5EF4-FFF2-40B4-BE49-F238E27FC236}">
              <a16:creationId xmlns:a16="http://schemas.microsoft.com/office/drawing/2014/main" id="{DAF4710F-41A8-4693-BDE0-ADFFA006BCF4}"/>
            </a:ext>
          </a:extLst>
        </xdr:cNvPr>
        <xdr:cNvSpPr txBox="1">
          <a:spLocks noChangeArrowheads="1"/>
        </xdr:cNvSpPr>
      </xdr:nvSpPr>
      <xdr:spPr bwMode="auto">
        <a:xfrm>
          <a:off x="0" y="7839075"/>
          <a:ext cx="1238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69</xdr:row>
      <xdr:rowOff>0</xdr:rowOff>
    </xdr:from>
    <xdr:ext cx="85725" cy="200025"/>
    <xdr:sp macro="" textlink="">
      <xdr:nvSpPr>
        <xdr:cNvPr id="335" name="Text Box 32">
          <a:extLst>
            <a:ext uri="{FF2B5EF4-FFF2-40B4-BE49-F238E27FC236}">
              <a16:creationId xmlns:a16="http://schemas.microsoft.com/office/drawing/2014/main" id="{642921AC-4D36-4275-8104-10C11CFCE3ED}"/>
            </a:ext>
          </a:extLst>
        </xdr:cNvPr>
        <xdr:cNvSpPr txBox="1">
          <a:spLocks noChangeArrowheads="1"/>
        </xdr:cNvSpPr>
      </xdr:nvSpPr>
      <xdr:spPr bwMode="auto">
        <a:xfrm>
          <a:off x="0" y="7839075"/>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69</xdr:row>
      <xdr:rowOff>0</xdr:rowOff>
    </xdr:from>
    <xdr:ext cx="85725" cy="200025"/>
    <xdr:sp macro="" textlink="">
      <xdr:nvSpPr>
        <xdr:cNvPr id="336" name="Text Box 33">
          <a:extLst>
            <a:ext uri="{FF2B5EF4-FFF2-40B4-BE49-F238E27FC236}">
              <a16:creationId xmlns:a16="http://schemas.microsoft.com/office/drawing/2014/main" id="{EBC01D62-2DE6-4156-B1AB-E4E5E7331740}"/>
            </a:ext>
          </a:extLst>
        </xdr:cNvPr>
        <xdr:cNvSpPr txBox="1">
          <a:spLocks noChangeArrowheads="1"/>
        </xdr:cNvSpPr>
      </xdr:nvSpPr>
      <xdr:spPr bwMode="auto">
        <a:xfrm>
          <a:off x="0" y="7839075"/>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69</xdr:row>
      <xdr:rowOff>0</xdr:rowOff>
    </xdr:from>
    <xdr:ext cx="85725" cy="200025"/>
    <xdr:sp macro="" textlink="">
      <xdr:nvSpPr>
        <xdr:cNvPr id="337" name="Text Box 34">
          <a:extLst>
            <a:ext uri="{FF2B5EF4-FFF2-40B4-BE49-F238E27FC236}">
              <a16:creationId xmlns:a16="http://schemas.microsoft.com/office/drawing/2014/main" id="{0891C583-2CDE-4B60-9AD8-25B478CDFE06}"/>
            </a:ext>
          </a:extLst>
        </xdr:cNvPr>
        <xdr:cNvSpPr txBox="1">
          <a:spLocks noChangeArrowheads="1"/>
        </xdr:cNvSpPr>
      </xdr:nvSpPr>
      <xdr:spPr bwMode="auto">
        <a:xfrm>
          <a:off x="0" y="7839075"/>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69</xdr:row>
      <xdr:rowOff>0</xdr:rowOff>
    </xdr:from>
    <xdr:ext cx="85725" cy="200025"/>
    <xdr:sp macro="" textlink="">
      <xdr:nvSpPr>
        <xdr:cNvPr id="338" name="Text Box 35">
          <a:extLst>
            <a:ext uri="{FF2B5EF4-FFF2-40B4-BE49-F238E27FC236}">
              <a16:creationId xmlns:a16="http://schemas.microsoft.com/office/drawing/2014/main" id="{DE71EC0D-43AD-42C4-B21F-84B140184482}"/>
            </a:ext>
          </a:extLst>
        </xdr:cNvPr>
        <xdr:cNvSpPr txBox="1">
          <a:spLocks noChangeArrowheads="1"/>
        </xdr:cNvSpPr>
      </xdr:nvSpPr>
      <xdr:spPr bwMode="auto">
        <a:xfrm>
          <a:off x="0" y="7839075"/>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69</xdr:row>
      <xdr:rowOff>0</xdr:rowOff>
    </xdr:from>
    <xdr:ext cx="123825" cy="180975"/>
    <xdr:sp macro="" textlink="">
      <xdr:nvSpPr>
        <xdr:cNvPr id="339" name="Text Box 36">
          <a:extLst>
            <a:ext uri="{FF2B5EF4-FFF2-40B4-BE49-F238E27FC236}">
              <a16:creationId xmlns:a16="http://schemas.microsoft.com/office/drawing/2014/main" id="{0A5C5FB2-1841-4726-98DB-BC5CBA603EC9}"/>
            </a:ext>
          </a:extLst>
        </xdr:cNvPr>
        <xdr:cNvSpPr txBox="1">
          <a:spLocks noChangeArrowheads="1"/>
        </xdr:cNvSpPr>
      </xdr:nvSpPr>
      <xdr:spPr bwMode="auto">
        <a:xfrm>
          <a:off x="0" y="7839075"/>
          <a:ext cx="1238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69</xdr:row>
      <xdr:rowOff>0</xdr:rowOff>
    </xdr:from>
    <xdr:ext cx="85725" cy="200025"/>
    <xdr:sp macro="" textlink="">
      <xdr:nvSpPr>
        <xdr:cNvPr id="340" name="Text Box 37">
          <a:extLst>
            <a:ext uri="{FF2B5EF4-FFF2-40B4-BE49-F238E27FC236}">
              <a16:creationId xmlns:a16="http://schemas.microsoft.com/office/drawing/2014/main" id="{786C6BFD-98FC-41A6-A25B-9CDFE48DF911}"/>
            </a:ext>
          </a:extLst>
        </xdr:cNvPr>
        <xdr:cNvSpPr txBox="1">
          <a:spLocks noChangeArrowheads="1"/>
        </xdr:cNvSpPr>
      </xdr:nvSpPr>
      <xdr:spPr bwMode="auto">
        <a:xfrm>
          <a:off x="0" y="7839075"/>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69</xdr:row>
      <xdr:rowOff>0</xdr:rowOff>
    </xdr:from>
    <xdr:ext cx="85725" cy="200025"/>
    <xdr:sp macro="" textlink="">
      <xdr:nvSpPr>
        <xdr:cNvPr id="341" name="Text Box 38">
          <a:extLst>
            <a:ext uri="{FF2B5EF4-FFF2-40B4-BE49-F238E27FC236}">
              <a16:creationId xmlns:a16="http://schemas.microsoft.com/office/drawing/2014/main" id="{5CD93B1D-DFF6-4251-9F69-AA7B7A877EE3}"/>
            </a:ext>
          </a:extLst>
        </xdr:cNvPr>
        <xdr:cNvSpPr txBox="1">
          <a:spLocks noChangeArrowheads="1"/>
        </xdr:cNvSpPr>
      </xdr:nvSpPr>
      <xdr:spPr bwMode="auto">
        <a:xfrm>
          <a:off x="0" y="7839075"/>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69</xdr:row>
      <xdr:rowOff>0</xdr:rowOff>
    </xdr:from>
    <xdr:ext cx="85725" cy="200025"/>
    <xdr:sp macro="" textlink="">
      <xdr:nvSpPr>
        <xdr:cNvPr id="342" name="Text Box 39">
          <a:extLst>
            <a:ext uri="{FF2B5EF4-FFF2-40B4-BE49-F238E27FC236}">
              <a16:creationId xmlns:a16="http://schemas.microsoft.com/office/drawing/2014/main" id="{66644A7B-957F-489F-B63D-05C25784F661}"/>
            </a:ext>
          </a:extLst>
        </xdr:cNvPr>
        <xdr:cNvSpPr txBox="1">
          <a:spLocks noChangeArrowheads="1"/>
        </xdr:cNvSpPr>
      </xdr:nvSpPr>
      <xdr:spPr bwMode="auto">
        <a:xfrm>
          <a:off x="0" y="7839075"/>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69</xdr:row>
      <xdr:rowOff>0</xdr:rowOff>
    </xdr:from>
    <xdr:ext cx="85725" cy="200025"/>
    <xdr:sp macro="" textlink="">
      <xdr:nvSpPr>
        <xdr:cNvPr id="343" name="Text Box 40">
          <a:extLst>
            <a:ext uri="{FF2B5EF4-FFF2-40B4-BE49-F238E27FC236}">
              <a16:creationId xmlns:a16="http://schemas.microsoft.com/office/drawing/2014/main" id="{1012106E-189F-4F4E-BC57-27DF7443997F}"/>
            </a:ext>
          </a:extLst>
        </xdr:cNvPr>
        <xdr:cNvSpPr txBox="1">
          <a:spLocks noChangeArrowheads="1"/>
        </xdr:cNvSpPr>
      </xdr:nvSpPr>
      <xdr:spPr bwMode="auto">
        <a:xfrm>
          <a:off x="0" y="7839075"/>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69</xdr:row>
      <xdr:rowOff>0</xdr:rowOff>
    </xdr:from>
    <xdr:ext cx="123825" cy="180975"/>
    <xdr:sp macro="" textlink="">
      <xdr:nvSpPr>
        <xdr:cNvPr id="344" name="Text Box 41">
          <a:extLst>
            <a:ext uri="{FF2B5EF4-FFF2-40B4-BE49-F238E27FC236}">
              <a16:creationId xmlns:a16="http://schemas.microsoft.com/office/drawing/2014/main" id="{A47E327B-FEE2-41B5-8597-96486964EE89}"/>
            </a:ext>
          </a:extLst>
        </xdr:cNvPr>
        <xdr:cNvSpPr txBox="1">
          <a:spLocks noChangeArrowheads="1"/>
        </xdr:cNvSpPr>
      </xdr:nvSpPr>
      <xdr:spPr bwMode="auto">
        <a:xfrm>
          <a:off x="0" y="7839075"/>
          <a:ext cx="1238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69</xdr:row>
      <xdr:rowOff>0</xdr:rowOff>
    </xdr:from>
    <xdr:ext cx="85725" cy="200025"/>
    <xdr:sp macro="" textlink="">
      <xdr:nvSpPr>
        <xdr:cNvPr id="345" name="Text Box 42">
          <a:extLst>
            <a:ext uri="{FF2B5EF4-FFF2-40B4-BE49-F238E27FC236}">
              <a16:creationId xmlns:a16="http://schemas.microsoft.com/office/drawing/2014/main" id="{0A80D0F5-40AE-477E-8F7A-2AFC6AC061F3}"/>
            </a:ext>
          </a:extLst>
        </xdr:cNvPr>
        <xdr:cNvSpPr txBox="1">
          <a:spLocks noChangeArrowheads="1"/>
        </xdr:cNvSpPr>
      </xdr:nvSpPr>
      <xdr:spPr bwMode="auto">
        <a:xfrm>
          <a:off x="0" y="7839075"/>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69</xdr:row>
      <xdr:rowOff>0</xdr:rowOff>
    </xdr:from>
    <xdr:ext cx="85725" cy="200025"/>
    <xdr:sp macro="" textlink="">
      <xdr:nvSpPr>
        <xdr:cNvPr id="346" name="Text Box 43">
          <a:extLst>
            <a:ext uri="{FF2B5EF4-FFF2-40B4-BE49-F238E27FC236}">
              <a16:creationId xmlns:a16="http://schemas.microsoft.com/office/drawing/2014/main" id="{40036ACF-CD37-49F1-9FFD-D51D651C747D}"/>
            </a:ext>
          </a:extLst>
        </xdr:cNvPr>
        <xdr:cNvSpPr txBox="1">
          <a:spLocks noChangeArrowheads="1"/>
        </xdr:cNvSpPr>
      </xdr:nvSpPr>
      <xdr:spPr bwMode="auto">
        <a:xfrm>
          <a:off x="0" y="7839075"/>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69</xdr:row>
      <xdr:rowOff>0</xdr:rowOff>
    </xdr:from>
    <xdr:ext cx="85725" cy="200025"/>
    <xdr:sp macro="" textlink="">
      <xdr:nvSpPr>
        <xdr:cNvPr id="347" name="Text Box 44">
          <a:extLst>
            <a:ext uri="{FF2B5EF4-FFF2-40B4-BE49-F238E27FC236}">
              <a16:creationId xmlns:a16="http://schemas.microsoft.com/office/drawing/2014/main" id="{51030D62-E34E-4936-BBF7-15F6E637665C}"/>
            </a:ext>
          </a:extLst>
        </xdr:cNvPr>
        <xdr:cNvSpPr txBox="1">
          <a:spLocks noChangeArrowheads="1"/>
        </xdr:cNvSpPr>
      </xdr:nvSpPr>
      <xdr:spPr bwMode="auto">
        <a:xfrm>
          <a:off x="0" y="7839075"/>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69</xdr:row>
      <xdr:rowOff>0</xdr:rowOff>
    </xdr:from>
    <xdr:ext cx="85725" cy="200025"/>
    <xdr:sp macro="" textlink="">
      <xdr:nvSpPr>
        <xdr:cNvPr id="348" name="Text Box 45">
          <a:extLst>
            <a:ext uri="{FF2B5EF4-FFF2-40B4-BE49-F238E27FC236}">
              <a16:creationId xmlns:a16="http://schemas.microsoft.com/office/drawing/2014/main" id="{6E694CA0-B7AE-45D1-B8F5-5F0235544C5C}"/>
            </a:ext>
          </a:extLst>
        </xdr:cNvPr>
        <xdr:cNvSpPr txBox="1">
          <a:spLocks noChangeArrowheads="1"/>
        </xdr:cNvSpPr>
      </xdr:nvSpPr>
      <xdr:spPr bwMode="auto">
        <a:xfrm>
          <a:off x="0" y="7839075"/>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69</xdr:row>
      <xdr:rowOff>0</xdr:rowOff>
    </xdr:from>
    <xdr:ext cx="123825" cy="180975"/>
    <xdr:sp macro="" textlink="">
      <xdr:nvSpPr>
        <xdr:cNvPr id="349" name="Text Box 46">
          <a:extLst>
            <a:ext uri="{FF2B5EF4-FFF2-40B4-BE49-F238E27FC236}">
              <a16:creationId xmlns:a16="http://schemas.microsoft.com/office/drawing/2014/main" id="{26BD4136-77B8-4E2B-ACD9-D6B8DBD9EEF3}"/>
            </a:ext>
          </a:extLst>
        </xdr:cNvPr>
        <xdr:cNvSpPr txBox="1">
          <a:spLocks noChangeArrowheads="1"/>
        </xdr:cNvSpPr>
      </xdr:nvSpPr>
      <xdr:spPr bwMode="auto">
        <a:xfrm>
          <a:off x="0" y="7839075"/>
          <a:ext cx="1238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69</xdr:row>
      <xdr:rowOff>0</xdr:rowOff>
    </xdr:from>
    <xdr:ext cx="85725" cy="200025"/>
    <xdr:sp macro="" textlink="">
      <xdr:nvSpPr>
        <xdr:cNvPr id="350" name="Text Box 47">
          <a:extLst>
            <a:ext uri="{FF2B5EF4-FFF2-40B4-BE49-F238E27FC236}">
              <a16:creationId xmlns:a16="http://schemas.microsoft.com/office/drawing/2014/main" id="{E23C92C5-2B24-42A7-BA0D-04DFAC9CA643}"/>
            </a:ext>
          </a:extLst>
        </xdr:cNvPr>
        <xdr:cNvSpPr txBox="1">
          <a:spLocks noChangeArrowheads="1"/>
        </xdr:cNvSpPr>
      </xdr:nvSpPr>
      <xdr:spPr bwMode="auto">
        <a:xfrm>
          <a:off x="0" y="7839075"/>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69</xdr:row>
      <xdr:rowOff>0</xdr:rowOff>
    </xdr:from>
    <xdr:ext cx="85725" cy="200025"/>
    <xdr:sp macro="" textlink="">
      <xdr:nvSpPr>
        <xdr:cNvPr id="351" name="Text Box 48">
          <a:extLst>
            <a:ext uri="{FF2B5EF4-FFF2-40B4-BE49-F238E27FC236}">
              <a16:creationId xmlns:a16="http://schemas.microsoft.com/office/drawing/2014/main" id="{5774DA0E-0B1C-4966-A393-8BEE80712B19}"/>
            </a:ext>
          </a:extLst>
        </xdr:cNvPr>
        <xdr:cNvSpPr txBox="1">
          <a:spLocks noChangeArrowheads="1"/>
        </xdr:cNvSpPr>
      </xdr:nvSpPr>
      <xdr:spPr bwMode="auto">
        <a:xfrm>
          <a:off x="0" y="7839075"/>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69</xdr:row>
      <xdr:rowOff>0</xdr:rowOff>
    </xdr:from>
    <xdr:ext cx="85725" cy="200025"/>
    <xdr:sp macro="" textlink="">
      <xdr:nvSpPr>
        <xdr:cNvPr id="352" name="Text Box 49">
          <a:extLst>
            <a:ext uri="{FF2B5EF4-FFF2-40B4-BE49-F238E27FC236}">
              <a16:creationId xmlns:a16="http://schemas.microsoft.com/office/drawing/2014/main" id="{1CB91FA5-2EA8-4D81-8AAB-756CDFACA65F}"/>
            </a:ext>
          </a:extLst>
        </xdr:cNvPr>
        <xdr:cNvSpPr txBox="1">
          <a:spLocks noChangeArrowheads="1"/>
        </xdr:cNvSpPr>
      </xdr:nvSpPr>
      <xdr:spPr bwMode="auto">
        <a:xfrm>
          <a:off x="0" y="7839075"/>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69</xdr:row>
      <xdr:rowOff>0</xdr:rowOff>
    </xdr:from>
    <xdr:ext cx="85725" cy="200025"/>
    <xdr:sp macro="" textlink="">
      <xdr:nvSpPr>
        <xdr:cNvPr id="353" name="Text Box 50">
          <a:extLst>
            <a:ext uri="{FF2B5EF4-FFF2-40B4-BE49-F238E27FC236}">
              <a16:creationId xmlns:a16="http://schemas.microsoft.com/office/drawing/2014/main" id="{0B09413A-F7F8-40EB-8073-FC44ADAF6D3C}"/>
            </a:ext>
          </a:extLst>
        </xdr:cNvPr>
        <xdr:cNvSpPr txBox="1">
          <a:spLocks noChangeArrowheads="1"/>
        </xdr:cNvSpPr>
      </xdr:nvSpPr>
      <xdr:spPr bwMode="auto">
        <a:xfrm>
          <a:off x="0" y="7839075"/>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69</xdr:row>
      <xdr:rowOff>0</xdr:rowOff>
    </xdr:from>
    <xdr:ext cx="123825" cy="180975"/>
    <xdr:sp macro="" textlink="">
      <xdr:nvSpPr>
        <xdr:cNvPr id="354" name="Text Box 51">
          <a:extLst>
            <a:ext uri="{FF2B5EF4-FFF2-40B4-BE49-F238E27FC236}">
              <a16:creationId xmlns:a16="http://schemas.microsoft.com/office/drawing/2014/main" id="{C82F7158-2CE0-479C-B4AF-428B1EACE1C9}"/>
            </a:ext>
          </a:extLst>
        </xdr:cNvPr>
        <xdr:cNvSpPr txBox="1">
          <a:spLocks noChangeArrowheads="1"/>
        </xdr:cNvSpPr>
      </xdr:nvSpPr>
      <xdr:spPr bwMode="auto">
        <a:xfrm>
          <a:off x="0" y="7839075"/>
          <a:ext cx="1238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69</xdr:row>
      <xdr:rowOff>0</xdr:rowOff>
    </xdr:from>
    <xdr:ext cx="85725" cy="200025"/>
    <xdr:sp macro="" textlink="">
      <xdr:nvSpPr>
        <xdr:cNvPr id="355" name="Text Box 52">
          <a:extLst>
            <a:ext uri="{FF2B5EF4-FFF2-40B4-BE49-F238E27FC236}">
              <a16:creationId xmlns:a16="http://schemas.microsoft.com/office/drawing/2014/main" id="{75467FE8-4302-4A14-BA49-8A53C3A6D2E4}"/>
            </a:ext>
          </a:extLst>
        </xdr:cNvPr>
        <xdr:cNvSpPr txBox="1">
          <a:spLocks noChangeArrowheads="1"/>
        </xdr:cNvSpPr>
      </xdr:nvSpPr>
      <xdr:spPr bwMode="auto">
        <a:xfrm>
          <a:off x="0" y="7839075"/>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69</xdr:row>
      <xdr:rowOff>0</xdr:rowOff>
    </xdr:from>
    <xdr:ext cx="85725" cy="200025"/>
    <xdr:sp macro="" textlink="">
      <xdr:nvSpPr>
        <xdr:cNvPr id="356" name="Text Box 53">
          <a:extLst>
            <a:ext uri="{FF2B5EF4-FFF2-40B4-BE49-F238E27FC236}">
              <a16:creationId xmlns:a16="http://schemas.microsoft.com/office/drawing/2014/main" id="{33899250-CD6C-440D-B383-DC4C740CBC32}"/>
            </a:ext>
          </a:extLst>
        </xdr:cNvPr>
        <xdr:cNvSpPr txBox="1">
          <a:spLocks noChangeArrowheads="1"/>
        </xdr:cNvSpPr>
      </xdr:nvSpPr>
      <xdr:spPr bwMode="auto">
        <a:xfrm>
          <a:off x="0" y="7839075"/>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69</xdr:row>
      <xdr:rowOff>0</xdr:rowOff>
    </xdr:from>
    <xdr:ext cx="85725" cy="200025"/>
    <xdr:sp macro="" textlink="">
      <xdr:nvSpPr>
        <xdr:cNvPr id="357" name="Text Box 54">
          <a:extLst>
            <a:ext uri="{FF2B5EF4-FFF2-40B4-BE49-F238E27FC236}">
              <a16:creationId xmlns:a16="http://schemas.microsoft.com/office/drawing/2014/main" id="{EBCD955E-447F-4A33-98AB-6C319D8016F9}"/>
            </a:ext>
          </a:extLst>
        </xdr:cNvPr>
        <xdr:cNvSpPr txBox="1">
          <a:spLocks noChangeArrowheads="1"/>
        </xdr:cNvSpPr>
      </xdr:nvSpPr>
      <xdr:spPr bwMode="auto">
        <a:xfrm>
          <a:off x="0" y="7839075"/>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69</xdr:row>
      <xdr:rowOff>0</xdr:rowOff>
    </xdr:from>
    <xdr:ext cx="85725" cy="200025"/>
    <xdr:sp macro="" textlink="">
      <xdr:nvSpPr>
        <xdr:cNvPr id="358" name="Text Box 55">
          <a:extLst>
            <a:ext uri="{FF2B5EF4-FFF2-40B4-BE49-F238E27FC236}">
              <a16:creationId xmlns:a16="http://schemas.microsoft.com/office/drawing/2014/main" id="{C0A458EB-81ED-4314-BD29-948FDB292AFF}"/>
            </a:ext>
          </a:extLst>
        </xdr:cNvPr>
        <xdr:cNvSpPr txBox="1">
          <a:spLocks noChangeArrowheads="1"/>
        </xdr:cNvSpPr>
      </xdr:nvSpPr>
      <xdr:spPr bwMode="auto">
        <a:xfrm>
          <a:off x="0" y="7839075"/>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69</xdr:row>
      <xdr:rowOff>0</xdr:rowOff>
    </xdr:from>
    <xdr:ext cx="123825" cy="180975"/>
    <xdr:sp macro="" textlink="">
      <xdr:nvSpPr>
        <xdr:cNvPr id="359" name="Text Box 56">
          <a:extLst>
            <a:ext uri="{FF2B5EF4-FFF2-40B4-BE49-F238E27FC236}">
              <a16:creationId xmlns:a16="http://schemas.microsoft.com/office/drawing/2014/main" id="{0FEEFB47-83B2-4165-A5CC-B70629E6F2EE}"/>
            </a:ext>
          </a:extLst>
        </xdr:cNvPr>
        <xdr:cNvSpPr txBox="1">
          <a:spLocks noChangeArrowheads="1"/>
        </xdr:cNvSpPr>
      </xdr:nvSpPr>
      <xdr:spPr bwMode="auto">
        <a:xfrm>
          <a:off x="0" y="7839075"/>
          <a:ext cx="1238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69</xdr:row>
      <xdr:rowOff>0</xdr:rowOff>
    </xdr:from>
    <xdr:ext cx="85725" cy="200025"/>
    <xdr:sp macro="" textlink="">
      <xdr:nvSpPr>
        <xdr:cNvPr id="360" name="Text Box 57">
          <a:extLst>
            <a:ext uri="{FF2B5EF4-FFF2-40B4-BE49-F238E27FC236}">
              <a16:creationId xmlns:a16="http://schemas.microsoft.com/office/drawing/2014/main" id="{5E9FEACA-F091-4800-876E-11ABDEE2FA3A}"/>
            </a:ext>
          </a:extLst>
        </xdr:cNvPr>
        <xdr:cNvSpPr txBox="1">
          <a:spLocks noChangeArrowheads="1"/>
        </xdr:cNvSpPr>
      </xdr:nvSpPr>
      <xdr:spPr bwMode="auto">
        <a:xfrm>
          <a:off x="0" y="7839075"/>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69</xdr:row>
      <xdr:rowOff>0</xdr:rowOff>
    </xdr:from>
    <xdr:ext cx="85725" cy="200025"/>
    <xdr:sp macro="" textlink="">
      <xdr:nvSpPr>
        <xdr:cNvPr id="361" name="Text Box 58">
          <a:extLst>
            <a:ext uri="{FF2B5EF4-FFF2-40B4-BE49-F238E27FC236}">
              <a16:creationId xmlns:a16="http://schemas.microsoft.com/office/drawing/2014/main" id="{7748C61A-7005-4273-B1B0-A798F4649EA9}"/>
            </a:ext>
          </a:extLst>
        </xdr:cNvPr>
        <xdr:cNvSpPr txBox="1">
          <a:spLocks noChangeArrowheads="1"/>
        </xdr:cNvSpPr>
      </xdr:nvSpPr>
      <xdr:spPr bwMode="auto">
        <a:xfrm>
          <a:off x="0" y="7839075"/>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69</xdr:row>
      <xdr:rowOff>0</xdr:rowOff>
    </xdr:from>
    <xdr:ext cx="85725" cy="200025"/>
    <xdr:sp macro="" textlink="">
      <xdr:nvSpPr>
        <xdr:cNvPr id="362" name="Text Box 59">
          <a:extLst>
            <a:ext uri="{FF2B5EF4-FFF2-40B4-BE49-F238E27FC236}">
              <a16:creationId xmlns:a16="http://schemas.microsoft.com/office/drawing/2014/main" id="{45D2AAC1-B71E-40E3-9343-50DE419DF736}"/>
            </a:ext>
          </a:extLst>
        </xdr:cNvPr>
        <xdr:cNvSpPr txBox="1">
          <a:spLocks noChangeArrowheads="1"/>
        </xdr:cNvSpPr>
      </xdr:nvSpPr>
      <xdr:spPr bwMode="auto">
        <a:xfrm>
          <a:off x="0" y="7839075"/>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69</xdr:row>
      <xdr:rowOff>0</xdr:rowOff>
    </xdr:from>
    <xdr:ext cx="85725" cy="200025"/>
    <xdr:sp macro="" textlink="">
      <xdr:nvSpPr>
        <xdr:cNvPr id="363" name="Text Box 60">
          <a:extLst>
            <a:ext uri="{FF2B5EF4-FFF2-40B4-BE49-F238E27FC236}">
              <a16:creationId xmlns:a16="http://schemas.microsoft.com/office/drawing/2014/main" id="{A5839886-7BBA-432F-92F5-F8FB1A1FDEE3}"/>
            </a:ext>
          </a:extLst>
        </xdr:cNvPr>
        <xdr:cNvSpPr txBox="1">
          <a:spLocks noChangeArrowheads="1"/>
        </xdr:cNvSpPr>
      </xdr:nvSpPr>
      <xdr:spPr bwMode="auto">
        <a:xfrm>
          <a:off x="0" y="7839075"/>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69</xdr:row>
      <xdr:rowOff>0</xdr:rowOff>
    </xdr:from>
    <xdr:ext cx="123825" cy="180975"/>
    <xdr:sp macro="" textlink="">
      <xdr:nvSpPr>
        <xdr:cNvPr id="364" name="Text Box 61">
          <a:extLst>
            <a:ext uri="{FF2B5EF4-FFF2-40B4-BE49-F238E27FC236}">
              <a16:creationId xmlns:a16="http://schemas.microsoft.com/office/drawing/2014/main" id="{1C0C6BBF-650D-4C27-A6CA-EBDE71105BF7}"/>
            </a:ext>
          </a:extLst>
        </xdr:cNvPr>
        <xdr:cNvSpPr txBox="1">
          <a:spLocks noChangeArrowheads="1"/>
        </xdr:cNvSpPr>
      </xdr:nvSpPr>
      <xdr:spPr bwMode="auto">
        <a:xfrm>
          <a:off x="0" y="7839075"/>
          <a:ext cx="1238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69</xdr:row>
      <xdr:rowOff>0</xdr:rowOff>
    </xdr:from>
    <xdr:ext cx="85725" cy="200025"/>
    <xdr:sp macro="" textlink="">
      <xdr:nvSpPr>
        <xdr:cNvPr id="365" name="Text Box 62">
          <a:extLst>
            <a:ext uri="{FF2B5EF4-FFF2-40B4-BE49-F238E27FC236}">
              <a16:creationId xmlns:a16="http://schemas.microsoft.com/office/drawing/2014/main" id="{FE41B48E-3E29-4F1E-9A77-3ADFB2D42C19}"/>
            </a:ext>
          </a:extLst>
        </xdr:cNvPr>
        <xdr:cNvSpPr txBox="1">
          <a:spLocks noChangeArrowheads="1"/>
        </xdr:cNvSpPr>
      </xdr:nvSpPr>
      <xdr:spPr bwMode="auto">
        <a:xfrm>
          <a:off x="0" y="7839075"/>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69</xdr:row>
      <xdr:rowOff>0</xdr:rowOff>
    </xdr:from>
    <xdr:ext cx="85725" cy="200025"/>
    <xdr:sp macro="" textlink="">
      <xdr:nvSpPr>
        <xdr:cNvPr id="366" name="Text Box 63">
          <a:extLst>
            <a:ext uri="{FF2B5EF4-FFF2-40B4-BE49-F238E27FC236}">
              <a16:creationId xmlns:a16="http://schemas.microsoft.com/office/drawing/2014/main" id="{E36FD191-BB9E-47C4-9D41-3159B1DF11E1}"/>
            </a:ext>
          </a:extLst>
        </xdr:cNvPr>
        <xdr:cNvSpPr txBox="1">
          <a:spLocks noChangeArrowheads="1"/>
        </xdr:cNvSpPr>
      </xdr:nvSpPr>
      <xdr:spPr bwMode="auto">
        <a:xfrm>
          <a:off x="0" y="7839075"/>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69</xdr:row>
      <xdr:rowOff>0</xdr:rowOff>
    </xdr:from>
    <xdr:ext cx="85725" cy="200025"/>
    <xdr:sp macro="" textlink="">
      <xdr:nvSpPr>
        <xdr:cNvPr id="367" name="Text Box 64">
          <a:extLst>
            <a:ext uri="{FF2B5EF4-FFF2-40B4-BE49-F238E27FC236}">
              <a16:creationId xmlns:a16="http://schemas.microsoft.com/office/drawing/2014/main" id="{8EEAD3D1-6BEF-4279-AC75-11F1EE006ECC}"/>
            </a:ext>
          </a:extLst>
        </xdr:cNvPr>
        <xdr:cNvSpPr txBox="1">
          <a:spLocks noChangeArrowheads="1"/>
        </xdr:cNvSpPr>
      </xdr:nvSpPr>
      <xdr:spPr bwMode="auto">
        <a:xfrm>
          <a:off x="0" y="7839075"/>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69</xdr:row>
      <xdr:rowOff>0</xdr:rowOff>
    </xdr:from>
    <xdr:ext cx="85725" cy="200025"/>
    <xdr:sp macro="" textlink="">
      <xdr:nvSpPr>
        <xdr:cNvPr id="368" name="Text Box 65">
          <a:extLst>
            <a:ext uri="{FF2B5EF4-FFF2-40B4-BE49-F238E27FC236}">
              <a16:creationId xmlns:a16="http://schemas.microsoft.com/office/drawing/2014/main" id="{3902E0CA-0D60-40DC-8141-DEE62055D15E}"/>
            </a:ext>
          </a:extLst>
        </xdr:cNvPr>
        <xdr:cNvSpPr txBox="1">
          <a:spLocks noChangeArrowheads="1"/>
        </xdr:cNvSpPr>
      </xdr:nvSpPr>
      <xdr:spPr bwMode="auto">
        <a:xfrm>
          <a:off x="0" y="7839075"/>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69</xdr:row>
      <xdr:rowOff>0</xdr:rowOff>
    </xdr:from>
    <xdr:ext cx="85725" cy="200025"/>
    <xdr:sp macro="" textlink="">
      <xdr:nvSpPr>
        <xdr:cNvPr id="369" name="Text Box 67">
          <a:extLst>
            <a:ext uri="{FF2B5EF4-FFF2-40B4-BE49-F238E27FC236}">
              <a16:creationId xmlns:a16="http://schemas.microsoft.com/office/drawing/2014/main" id="{099E39B0-EDDF-45FF-B680-D40E3F683240}"/>
            </a:ext>
          </a:extLst>
        </xdr:cNvPr>
        <xdr:cNvSpPr txBox="1">
          <a:spLocks noChangeArrowheads="1"/>
        </xdr:cNvSpPr>
      </xdr:nvSpPr>
      <xdr:spPr bwMode="auto">
        <a:xfrm>
          <a:off x="0" y="7839075"/>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69</xdr:row>
      <xdr:rowOff>0</xdr:rowOff>
    </xdr:from>
    <xdr:ext cx="85725" cy="200025"/>
    <xdr:sp macro="" textlink="">
      <xdr:nvSpPr>
        <xdr:cNvPr id="370" name="Text Box 68">
          <a:extLst>
            <a:ext uri="{FF2B5EF4-FFF2-40B4-BE49-F238E27FC236}">
              <a16:creationId xmlns:a16="http://schemas.microsoft.com/office/drawing/2014/main" id="{CE21ABA6-1ECB-4FA9-9D18-5DEE4AC7B874}"/>
            </a:ext>
          </a:extLst>
        </xdr:cNvPr>
        <xdr:cNvSpPr txBox="1">
          <a:spLocks noChangeArrowheads="1"/>
        </xdr:cNvSpPr>
      </xdr:nvSpPr>
      <xdr:spPr bwMode="auto">
        <a:xfrm>
          <a:off x="0" y="7839075"/>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69</xdr:row>
      <xdr:rowOff>0</xdr:rowOff>
    </xdr:from>
    <xdr:ext cx="85725" cy="200025"/>
    <xdr:sp macro="" textlink="">
      <xdr:nvSpPr>
        <xdr:cNvPr id="371" name="Text Box 69">
          <a:extLst>
            <a:ext uri="{FF2B5EF4-FFF2-40B4-BE49-F238E27FC236}">
              <a16:creationId xmlns:a16="http://schemas.microsoft.com/office/drawing/2014/main" id="{CAE8FB7A-258A-43B0-B09B-27615A39E89D}"/>
            </a:ext>
          </a:extLst>
        </xdr:cNvPr>
        <xdr:cNvSpPr txBox="1">
          <a:spLocks noChangeArrowheads="1"/>
        </xdr:cNvSpPr>
      </xdr:nvSpPr>
      <xdr:spPr bwMode="auto">
        <a:xfrm>
          <a:off x="0" y="7839075"/>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69</xdr:row>
      <xdr:rowOff>0</xdr:rowOff>
    </xdr:from>
    <xdr:ext cx="85725" cy="200025"/>
    <xdr:sp macro="" textlink="">
      <xdr:nvSpPr>
        <xdr:cNvPr id="372" name="Text Box 70">
          <a:extLst>
            <a:ext uri="{FF2B5EF4-FFF2-40B4-BE49-F238E27FC236}">
              <a16:creationId xmlns:a16="http://schemas.microsoft.com/office/drawing/2014/main" id="{0195F477-4F8B-4A2D-B45E-62ED88A4453E}"/>
            </a:ext>
          </a:extLst>
        </xdr:cNvPr>
        <xdr:cNvSpPr txBox="1">
          <a:spLocks noChangeArrowheads="1"/>
        </xdr:cNvSpPr>
      </xdr:nvSpPr>
      <xdr:spPr bwMode="auto">
        <a:xfrm>
          <a:off x="0" y="7839075"/>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69</xdr:row>
      <xdr:rowOff>0</xdr:rowOff>
    </xdr:from>
    <xdr:ext cx="85725" cy="200025"/>
    <xdr:sp macro="" textlink="">
      <xdr:nvSpPr>
        <xdr:cNvPr id="373" name="Text Box 72">
          <a:extLst>
            <a:ext uri="{FF2B5EF4-FFF2-40B4-BE49-F238E27FC236}">
              <a16:creationId xmlns:a16="http://schemas.microsoft.com/office/drawing/2014/main" id="{979B5624-8A8A-453F-9A40-3D4B90F60104}"/>
            </a:ext>
          </a:extLst>
        </xdr:cNvPr>
        <xdr:cNvSpPr txBox="1">
          <a:spLocks noChangeArrowheads="1"/>
        </xdr:cNvSpPr>
      </xdr:nvSpPr>
      <xdr:spPr bwMode="auto">
        <a:xfrm>
          <a:off x="0" y="7839075"/>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69</xdr:row>
      <xdr:rowOff>0</xdr:rowOff>
    </xdr:from>
    <xdr:ext cx="85725" cy="200025"/>
    <xdr:sp macro="" textlink="">
      <xdr:nvSpPr>
        <xdr:cNvPr id="374" name="Text Box 73">
          <a:extLst>
            <a:ext uri="{FF2B5EF4-FFF2-40B4-BE49-F238E27FC236}">
              <a16:creationId xmlns:a16="http://schemas.microsoft.com/office/drawing/2014/main" id="{2FED3341-A6CE-4B23-8EA3-9DC9C7B8D4F2}"/>
            </a:ext>
          </a:extLst>
        </xdr:cNvPr>
        <xdr:cNvSpPr txBox="1">
          <a:spLocks noChangeArrowheads="1"/>
        </xdr:cNvSpPr>
      </xdr:nvSpPr>
      <xdr:spPr bwMode="auto">
        <a:xfrm>
          <a:off x="0" y="7839075"/>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69</xdr:row>
      <xdr:rowOff>0</xdr:rowOff>
    </xdr:from>
    <xdr:ext cx="85725" cy="200025"/>
    <xdr:sp macro="" textlink="">
      <xdr:nvSpPr>
        <xdr:cNvPr id="375" name="Text Box 74">
          <a:extLst>
            <a:ext uri="{FF2B5EF4-FFF2-40B4-BE49-F238E27FC236}">
              <a16:creationId xmlns:a16="http://schemas.microsoft.com/office/drawing/2014/main" id="{46DDFAFD-C3C5-4464-B741-898843F9FD7F}"/>
            </a:ext>
          </a:extLst>
        </xdr:cNvPr>
        <xdr:cNvSpPr txBox="1">
          <a:spLocks noChangeArrowheads="1"/>
        </xdr:cNvSpPr>
      </xdr:nvSpPr>
      <xdr:spPr bwMode="auto">
        <a:xfrm>
          <a:off x="0" y="7839075"/>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69</xdr:row>
      <xdr:rowOff>0</xdr:rowOff>
    </xdr:from>
    <xdr:ext cx="85725" cy="200025"/>
    <xdr:sp macro="" textlink="">
      <xdr:nvSpPr>
        <xdr:cNvPr id="376" name="Text Box 75">
          <a:extLst>
            <a:ext uri="{FF2B5EF4-FFF2-40B4-BE49-F238E27FC236}">
              <a16:creationId xmlns:a16="http://schemas.microsoft.com/office/drawing/2014/main" id="{53C9E8A9-8262-4202-8C1C-1DC198BAA455}"/>
            </a:ext>
          </a:extLst>
        </xdr:cNvPr>
        <xdr:cNvSpPr txBox="1">
          <a:spLocks noChangeArrowheads="1"/>
        </xdr:cNvSpPr>
      </xdr:nvSpPr>
      <xdr:spPr bwMode="auto">
        <a:xfrm>
          <a:off x="0" y="7839075"/>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69</xdr:row>
      <xdr:rowOff>0</xdr:rowOff>
    </xdr:from>
    <xdr:ext cx="85725" cy="200025"/>
    <xdr:sp macro="" textlink="">
      <xdr:nvSpPr>
        <xdr:cNvPr id="377" name="Text Box 76">
          <a:extLst>
            <a:ext uri="{FF2B5EF4-FFF2-40B4-BE49-F238E27FC236}">
              <a16:creationId xmlns:a16="http://schemas.microsoft.com/office/drawing/2014/main" id="{9536380A-31F7-4A36-82F4-57D5E7E839E8}"/>
            </a:ext>
          </a:extLst>
        </xdr:cNvPr>
        <xdr:cNvSpPr txBox="1">
          <a:spLocks noChangeArrowheads="1"/>
        </xdr:cNvSpPr>
      </xdr:nvSpPr>
      <xdr:spPr bwMode="auto">
        <a:xfrm>
          <a:off x="0" y="7839075"/>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69</xdr:row>
      <xdr:rowOff>0</xdr:rowOff>
    </xdr:from>
    <xdr:ext cx="85725" cy="200025"/>
    <xdr:sp macro="" textlink="">
      <xdr:nvSpPr>
        <xdr:cNvPr id="378" name="Text Box 77">
          <a:extLst>
            <a:ext uri="{FF2B5EF4-FFF2-40B4-BE49-F238E27FC236}">
              <a16:creationId xmlns:a16="http://schemas.microsoft.com/office/drawing/2014/main" id="{ADED7C3E-452B-444B-9261-8BAD3E0BAC0F}"/>
            </a:ext>
          </a:extLst>
        </xdr:cNvPr>
        <xdr:cNvSpPr txBox="1">
          <a:spLocks noChangeArrowheads="1"/>
        </xdr:cNvSpPr>
      </xdr:nvSpPr>
      <xdr:spPr bwMode="auto">
        <a:xfrm>
          <a:off x="0" y="7839075"/>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69</xdr:row>
      <xdr:rowOff>0</xdr:rowOff>
    </xdr:from>
    <xdr:ext cx="85725" cy="200025"/>
    <xdr:sp macro="" textlink="">
      <xdr:nvSpPr>
        <xdr:cNvPr id="379" name="Text Box 78">
          <a:extLst>
            <a:ext uri="{FF2B5EF4-FFF2-40B4-BE49-F238E27FC236}">
              <a16:creationId xmlns:a16="http://schemas.microsoft.com/office/drawing/2014/main" id="{525DB88F-157A-4E89-B89D-7E29F7568BAC}"/>
            </a:ext>
          </a:extLst>
        </xdr:cNvPr>
        <xdr:cNvSpPr txBox="1">
          <a:spLocks noChangeArrowheads="1"/>
        </xdr:cNvSpPr>
      </xdr:nvSpPr>
      <xdr:spPr bwMode="auto">
        <a:xfrm>
          <a:off x="0" y="7839075"/>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9525</xdr:colOff>
      <xdr:row>69</xdr:row>
      <xdr:rowOff>0</xdr:rowOff>
    </xdr:from>
    <xdr:ext cx="85725" cy="200025"/>
    <xdr:sp macro="" textlink="">
      <xdr:nvSpPr>
        <xdr:cNvPr id="380" name="Text Box 79">
          <a:extLst>
            <a:ext uri="{FF2B5EF4-FFF2-40B4-BE49-F238E27FC236}">
              <a16:creationId xmlns:a16="http://schemas.microsoft.com/office/drawing/2014/main" id="{C2B1A502-F952-42C4-A7E4-0984F59A65E4}"/>
            </a:ext>
          </a:extLst>
        </xdr:cNvPr>
        <xdr:cNvSpPr txBox="1">
          <a:spLocks noChangeArrowheads="1"/>
        </xdr:cNvSpPr>
      </xdr:nvSpPr>
      <xdr:spPr bwMode="auto">
        <a:xfrm>
          <a:off x="9525" y="7839075"/>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69</xdr:row>
      <xdr:rowOff>0</xdr:rowOff>
    </xdr:from>
    <xdr:ext cx="123825" cy="180975"/>
    <xdr:sp macro="" textlink="">
      <xdr:nvSpPr>
        <xdr:cNvPr id="381" name="Text Box 80">
          <a:extLst>
            <a:ext uri="{FF2B5EF4-FFF2-40B4-BE49-F238E27FC236}">
              <a16:creationId xmlns:a16="http://schemas.microsoft.com/office/drawing/2014/main" id="{52B1B456-7F90-4E3F-BD57-39D4EE815EFB}"/>
            </a:ext>
          </a:extLst>
        </xdr:cNvPr>
        <xdr:cNvSpPr txBox="1">
          <a:spLocks noChangeArrowheads="1"/>
        </xdr:cNvSpPr>
      </xdr:nvSpPr>
      <xdr:spPr bwMode="auto">
        <a:xfrm>
          <a:off x="0" y="7839075"/>
          <a:ext cx="1238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69</xdr:row>
      <xdr:rowOff>0</xdr:rowOff>
    </xdr:from>
    <xdr:ext cx="85725" cy="200025"/>
    <xdr:sp macro="" textlink="">
      <xdr:nvSpPr>
        <xdr:cNvPr id="382" name="Text Box 81">
          <a:extLst>
            <a:ext uri="{FF2B5EF4-FFF2-40B4-BE49-F238E27FC236}">
              <a16:creationId xmlns:a16="http://schemas.microsoft.com/office/drawing/2014/main" id="{CDA4DB30-4D85-4E3E-A328-091912C32B74}"/>
            </a:ext>
          </a:extLst>
        </xdr:cNvPr>
        <xdr:cNvSpPr txBox="1">
          <a:spLocks noChangeArrowheads="1"/>
        </xdr:cNvSpPr>
      </xdr:nvSpPr>
      <xdr:spPr bwMode="auto">
        <a:xfrm>
          <a:off x="0" y="7839075"/>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69</xdr:row>
      <xdr:rowOff>0</xdr:rowOff>
    </xdr:from>
    <xdr:ext cx="85725" cy="200025"/>
    <xdr:sp macro="" textlink="">
      <xdr:nvSpPr>
        <xdr:cNvPr id="383" name="Text Box 82">
          <a:extLst>
            <a:ext uri="{FF2B5EF4-FFF2-40B4-BE49-F238E27FC236}">
              <a16:creationId xmlns:a16="http://schemas.microsoft.com/office/drawing/2014/main" id="{A7B593CF-03A6-44A8-8A67-2F058C358A47}"/>
            </a:ext>
          </a:extLst>
        </xdr:cNvPr>
        <xdr:cNvSpPr txBox="1">
          <a:spLocks noChangeArrowheads="1"/>
        </xdr:cNvSpPr>
      </xdr:nvSpPr>
      <xdr:spPr bwMode="auto">
        <a:xfrm>
          <a:off x="0" y="7839075"/>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69</xdr:row>
      <xdr:rowOff>0</xdr:rowOff>
    </xdr:from>
    <xdr:ext cx="85725" cy="200025"/>
    <xdr:sp macro="" textlink="">
      <xdr:nvSpPr>
        <xdr:cNvPr id="384" name="Text Box 83">
          <a:extLst>
            <a:ext uri="{FF2B5EF4-FFF2-40B4-BE49-F238E27FC236}">
              <a16:creationId xmlns:a16="http://schemas.microsoft.com/office/drawing/2014/main" id="{4780616E-0784-43F0-895B-524F84747155}"/>
            </a:ext>
          </a:extLst>
        </xdr:cNvPr>
        <xdr:cNvSpPr txBox="1">
          <a:spLocks noChangeArrowheads="1"/>
        </xdr:cNvSpPr>
      </xdr:nvSpPr>
      <xdr:spPr bwMode="auto">
        <a:xfrm>
          <a:off x="0" y="7839075"/>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69</xdr:row>
      <xdr:rowOff>0</xdr:rowOff>
    </xdr:from>
    <xdr:ext cx="85725" cy="200025"/>
    <xdr:sp macro="" textlink="">
      <xdr:nvSpPr>
        <xdr:cNvPr id="385" name="Text Box 84">
          <a:extLst>
            <a:ext uri="{FF2B5EF4-FFF2-40B4-BE49-F238E27FC236}">
              <a16:creationId xmlns:a16="http://schemas.microsoft.com/office/drawing/2014/main" id="{61267DE1-4B56-4251-8664-06728A25FF3E}"/>
            </a:ext>
          </a:extLst>
        </xdr:cNvPr>
        <xdr:cNvSpPr txBox="1">
          <a:spLocks noChangeArrowheads="1"/>
        </xdr:cNvSpPr>
      </xdr:nvSpPr>
      <xdr:spPr bwMode="auto">
        <a:xfrm>
          <a:off x="0" y="7839075"/>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69</xdr:row>
      <xdr:rowOff>0</xdr:rowOff>
    </xdr:from>
    <xdr:ext cx="123825" cy="180975"/>
    <xdr:sp macro="" textlink="">
      <xdr:nvSpPr>
        <xdr:cNvPr id="386" name="Text Box 85">
          <a:extLst>
            <a:ext uri="{FF2B5EF4-FFF2-40B4-BE49-F238E27FC236}">
              <a16:creationId xmlns:a16="http://schemas.microsoft.com/office/drawing/2014/main" id="{1930D0DC-492C-42C1-A523-2589E8BF1F92}"/>
            </a:ext>
          </a:extLst>
        </xdr:cNvPr>
        <xdr:cNvSpPr txBox="1">
          <a:spLocks noChangeArrowheads="1"/>
        </xdr:cNvSpPr>
      </xdr:nvSpPr>
      <xdr:spPr bwMode="auto">
        <a:xfrm>
          <a:off x="0" y="7839075"/>
          <a:ext cx="1238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69</xdr:row>
      <xdr:rowOff>0</xdr:rowOff>
    </xdr:from>
    <xdr:ext cx="85725" cy="200025"/>
    <xdr:sp macro="" textlink="">
      <xdr:nvSpPr>
        <xdr:cNvPr id="387" name="Text Box 86">
          <a:extLst>
            <a:ext uri="{FF2B5EF4-FFF2-40B4-BE49-F238E27FC236}">
              <a16:creationId xmlns:a16="http://schemas.microsoft.com/office/drawing/2014/main" id="{CAAC0C3D-DDBE-46B5-A24C-C7AF4AD44538}"/>
            </a:ext>
          </a:extLst>
        </xdr:cNvPr>
        <xdr:cNvSpPr txBox="1">
          <a:spLocks noChangeArrowheads="1"/>
        </xdr:cNvSpPr>
      </xdr:nvSpPr>
      <xdr:spPr bwMode="auto">
        <a:xfrm>
          <a:off x="0" y="7839075"/>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69</xdr:row>
      <xdr:rowOff>0</xdr:rowOff>
    </xdr:from>
    <xdr:ext cx="85725" cy="200025"/>
    <xdr:sp macro="" textlink="">
      <xdr:nvSpPr>
        <xdr:cNvPr id="388" name="Text Box 87">
          <a:extLst>
            <a:ext uri="{FF2B5EF4-FFF2-40B4-BE49-F238E27FC236}">
              <a16:creationId xmlns:a16="http://schemas.microsoft.com/office/drawing/2014/main" id="{BAE8C4B8-AD73-4F57-ABB6-FA0CF128DE55}"/>
            </a:ext>
          </a:extLst>
        </xdr:cNvPr>
        <xdr:cNvSpPr txBox="1">
          <a:spLocks noChangeArrowheads="1"/>
        </xdr:cNvSpPr>
      </xdr:nvSpPr>
      <xdr:spPr bwMode="auto">
        <a:xfrm>
          <a:off x="0" y="7839075"/>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69</xdr:row>
      <xdr:rowOff>0</xdr:rowOff>
    </xdr:from>
    <xdr:ext cx="85725" cy="200025"/>
    <xdr:sp macro="" textlink="">
      <xdr:nvSpPr>
        <xdr:cNvPr id="389" name="Text Box 88">
          <a:extLst>
            <a:ext uri="{FF2B5EF4-FFF2-40B4-BE49-F238E27FC236}">
              <a16:creationId xmlns:a16="http://schemas.microsoft.com/office/drawing/2014/main" id="{5D3E1AF5-DFF3-4542-B869-7FFB1E9C657D}"/>
            </a:ext>
          </a:extLst>
        </xdr:cNvPr>
        <xdr:cNvSpPr txBox="1">
          <a:spLocks noChangeArrowheads="1"/>
        </xdr:cNvSpPr>
      </xdr:nvSpPr>
      <xdr:spPr bwMode="auto">
        <a:xfrm>
          <a:off x="0" y="7839075"/>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69</xdr:row>
      <xdr:rowOff>0</xdr:rowOff>
    </xdr:from>
    <xdr:ext cx="85725" cy="200025"/>
    <xdr:sp macro="" textlink="">
      <xdr:nvSpPr>
        <xdr:cNvPr id="390" name="Text Box 89">
          <a:extLst>
            <a:ext uri="{FF2B5EF4-FFF2-40B4-BE49-F238E27FC236}">
              <a16:creationId xmlns:a16="http://schemas.microsoft.com/office/drawing/2014/main" id="{2C6BA3C2-0DD4-43E3-81C0-F15A090BA1EE}"/>
            </a:ext>
          </a:extLst>
        </xdr:cNvPr>
        <xdr:cNvSpPr txBox="1">
          <a:spLocks noChangeArrowheads="1"/>
        </xdr:cNvSpPr>
      </xdr:nvSpPr>
      <xdr:spPr bwMode="auto">
        <a:xfrm>
          <a:off x="0" y="7839075"/>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69</xdr:row>
      <xdr:rowOff>0</xdr:rowOff>
    </xdr:from>
    <xdr:ext cx="123825" cy="180975"/>
    <xdr:sp macro="" textlink="">
      <xdr:nvSpPr>
        <xdr:cNvPr id="391" name="Text Box 90">
          <a:extLst>
            <a:ext uri="{FF2B5EF4-FFF2-40B4-BE49-F238E27FC236}">
              <a16:creationId xmlns:a16="http://schemas.microsoft.com/office/drawing/2014/main" id="{367981CD-7454-48CE-91CD-5B24CFCC5DD6}"/>
            </a:ext>
          </a:extLst>
        </xdr:cNvPr>
        <xdr:cNvSpPr txBox="1">
          <a:spLocks noChangeArrowheads="1"/>
        </xdr:cNvSpPr>
      </xdr:nvSpPr>
      <xdr:spPr bwMode="auto">
        <a:xfrm>
          <a:off x="0" y="7839075"/>
          <a:ext cx="1238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69</xdr:row>
      <xdr:rowOff>0</xdr:rowOff>
    </xdr:from>
    <xdr:ext cx="85725" cy="200025"/>
    <xdr:sp macro="" textlink="">
      <xdr:nvSpPr>
        <xdr:cNvPr id="392" name="Text Box 91">
          <a:extLst>
            <a:ext uri="{FF2B5EF4-FFF2-40B4-BE49-F238E27FC236}">
              <a16:creationId xmlns:a16="http://schemas.microsoft.com/office/drawing/2014/main" id="{F807300F-8D4B-4A45-8D1E-B544E7129E49}"/>
            </a:ext>
          </a:extLst>
        </xdr:cNvPr>
        <xdr:cNvSpPr txBox="1">
          <a:spLocks noChangeArrowheads="1"/>
        </xdr:cNvSpPr>
      </xdr:nvSpPr>
      <xdr:spPr bwMode="auto">
        <a:xfrm>
          <a:off x="0" y="7839075"/>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69</xdr:row>
      <xdr:rowOff>0</xdr:rowOff>
    </xdr:from>
    <xdr:ext cx="85725" cy="200025"/>
    <xdr:sp macro="" textlink="">
      <xdr:nvSpPr>
        <xdr:cNvPr id="393" name="Text Box 92">
          <a:extLst>
            <a:ext uri="{FF2B5EF4-FFF2-40B4-BE49-F238E27FC236}">
              <a16:creationId xmlns:a16="http://schemas.microsoft.com/office/drawing/2014/main" id="{BE4BE8F1-4F6D-438F-92A5-98DA50342CDB}"/>
            </a:ext>
          </a:extLst>
        </xdr:cNvPr>
        <xdr:cNvSpPr txBox="1">
          <a:spLocks noChangeArrowheads="1"/>
        </xdr:cNvSpPr>
      </xdr:nvSpPr>
      <xdr:spPr bwMode="auto">
        <a:xfrm>
          <a:off x="0" y="7839075"/>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69</xdr:row>
      <xdr:rowOff>0</xdr:rowOff>
    </xdr:from>
    <xdr:ext cx="85725" cy="200025"/>
    <xdr:sp macro="" textlink="">
      <xdr:nvSpPr>
        <xdr:cNvPr id="394" name="Text Box 93">
          <a:extLst>
            <a:ext uri="{FF2B5EF4-FFF2-40B4-BE49-F238E27FC236}">
              <a16:creationId xmlns:a16="http://schemas.microsoft.com/office/drawing/2014/main" id="{E7540CD5-0318-4DDB-A492-2B5B7A3950DF}"/>
            </a:ext>
          </a:extLst>
        </xdr:cNvPr>
        <xdr:cNvSpPr txBox="1">
          <a:spLocks noChangeArrowheads="1"/>
        </xdr:cNvSpPr>
      </xdr:nvSpPr>
      <xdr:spPr bwMode="auto">
        <a:xfrm>
          <a:off x="0" y="7839075"/>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69</xdr:row>
      <xdr:rowOff>0</xdr:rowOff>
    </xdr:from>
    <xdr:ext cx="85725" cy="200025"/>
    <xdr:sp macro="" textlink="">
      <xdr:nvSpPr>
        <xdr:cNvPr id="395" name="Text Box 94">
          <a:extLst>
            <a:ext uri="{FF2B5EF4-FFF2-40B4-BE49-F238E27FC236}">
              <a16:creationId xmlns:a16="http://schemas.microsoft.com/office/drawing/2014/main" id="{95474982-3AF0-4CCC-93B6-7871961BAAD8}"/>
            </a:ext>
          </a:extLst>
        </xdr:cNvPr>
        <xdr:cNvSpPr txBox="1">
          <a:spLocks noChangeArrowheads="1"/>
        </xdr:cNvSpPr>
      </xdr:nvSpPr>
      <xdr:spPr bwMode="auto">
        <a:xfrm>
          <a:off x="0" y="7839075"/>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69</xdr:row>
      <xdr:rowOff>0</xdr:rowOff>
    </xdr:from>
    <xdr:ext cx="123825" cy="180975"/>
    <xdr:sp macro="" textlink="">
      <xdr:nvSpPr>
        <xdr:cNvPr id="396" name="Text Box 95">
          <a:extLst>
            <a:ext uri="{FF2B5EF4-FFF2-40B4-BE49-F238E27FC236}">
              <a16:creationId xmlns:a16="http://schemas.microsoft.com/office/drawing/2014/main" id="{48EA4696-2D43-47EE-9D3C-384E38751453}"/>
            </a:ext>
          </a:extLst>
        </xdr:cNvPr>
        <xdr:cNvSpPr txBox="1">
          <a:spLocks noChangeArrowheads="1"/>
        </xdr:cNvSpPr>
      </xdr:nvSpPr>
      <xdr:spPr bwMode="auto">
        <a:xfrm>
          <a:off x="0" y="7839075"/>
          <a:ext cx="1238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69</xdr:row>
      <xdr:rowOff>0</xdr:rowOff>
    </xdr:from>
    <xdr:ext cx="85725" cy="200025"/>
    <xdr:sp macro="" textlink="">
      <xdr:nvSpPr>
        <xdr:cNvPr id="397" name="Text Box 96">
          <a:extLst>
            <a:ext uri="{FF2B5EF4-FFF2-40B4-BE49-F238E27FC236}">
              <a16:creationId xmlns:a16="http://schemas.microsoft.com/office/drawing/2014/main" id="{68AA544C-C90B-4755-B26C-5CEE953C36AB}"/>
            </a:ext>
          </a:extLst>
        </xdr:cNvPr>
        <xdr:cNvSpPr txBox="1">
          <a:spLocks noChangeArrowheads="1"/>
        </xdr:cNvSpPr>
      </xdr:nvSpPr>
      <xdr:spPr bwMode="auto">
        <a:xfrm>
          <a:off x="0" y="7839075"/>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69</xdr:row>
      <xdr:rowOff>0</xdr:rowOff>
    </xdr:from>
    <xdr:ext cx="85725" cy="200025"/>
    <xdr:sp macro="" textlink="">
      <xdr:nvSpPr>
        <xdr:cNvPr id="398" name="Text Box 97">
          <a:extLst>
            <a:ext uri="{FF2B5EF4-FFF2-40B4-BE49-F238E27FC236}">
              <a16:creationId xmlns:a16="http://schemas.microsoft.com/office/drawing/2014/main" id="{123D8F24-C820-47CA-9457-63E8209BABE8}"/>
            </a:ext>
          </a:extLst>
        </xdr:cNvPr>
        <xdr:cNvSpPr txBox="1">
          <a:spLocks noChangeArrowheads="1"/>
        </xdr:cNvSpPr>
      </xdr:nvSpPr>
      <xdr:spPr bwMode="auto">
        <a:xfrm>
          <a:off x="0" y="7839075"/>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69</xdr:row>
      <xdr:rowOff>0</xdr:rowOff>
    </xdr:from>
    <xdr:ext cx="85725" cy="200025"/>
    <xdr:sp macro="" textlink="">
      <xdr:nvSpPr>
        <xdr:cNvPr id="399" name="Text Box 98">
          <a:extLst>
            <a:ext uri="{FF2B5EF4-FFF2-40B4-BE49-F238E27FC236}">
              <a16:creationId xmlns:a16="http://schemas.microsoft.com/office/drawing/2014/main" id="{6DF36602-4686-42B0-B1A5-30DEE2381B43}"/>
            </a:ext>
          </a:extLst>
        </xdr:cNvPr>
        <xdr:cNvSpPr txBox="1">
          <a:spLocks noChangeArrowheads="1"/>
        </xdr:cNvSpPr>
      </xdr:nvSpPr>
      <xdr:spPr bwMode="auto">
        <a:xfrm>
          <a:off x="0" y="7839075"/>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69</xdr:row>
      <xdr:rowOff>0</xdr:rowOff>
    </xdr:from>
    <xdr:ext cx="85725" cy="200025"/>
    <xdr:sp macro="" textlink="">
      <xdr:nvSpPr>
        <xdr:cNvPr id="400" name="Text Box 99">
          <a:extLst>
            <a:ext uri="{FF2B5EF4-FFF2-40B4-BE49-F238E27FC236}">
              <a16:creationId xmlns:a16="http://schemas.microsoft.com/office/drawing/2014/main" id="{B93D2602-F914-4E93-A4B4-12E5EBEF9376}"/>
            </a:ext>
          </a:extLst>
        </xdr:cNvPr>
        <xdr:cNvSpPr txBox="1">
          <a:spLocks noChangeArrowheads="1"/>
        </xdr:cNvSpPr>
      </xdr:nvSpPr>
      <xdr:spPr bwMode="auto">
        <a:xfrm>
          <a:off x="0" y="7839075"/>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69</xdr:row>
      <xdr:rowOff>0</xdr:rowOff>
    </xdr:from>
    <xdr:ext cx="123825" cy="180975"/>
    <xdr:sp macro="" textlink="">
      <xdr:nvSpPr>
        <xdr:cNvPr id="401" name="Text Box 100">
          <a:extLst>
            <a:ext uri="{FF2B5EF4-FFF2-40B4-BE49-F238E27FC236}">
              <a16:creationId xmlns:a16="http://schemas.microsoft.com/office/drawing/2014/main" id="{3B0D331E-0EB4-4BE3-BA49-78BEF9B838CD}"/>
            </a:ext>
          </a:extLst>
        </xdr:cNvPr>
        <xdr:cNvSpPr txBox="1">
          <a:spLocks noChangeArrowheads="1"/>
        </xdr:cNvSpPr>
      </xdr:nvSpPr>
      <xdr:spPr bwMode="auto">
        <a:xfrm>
          <a:off x="0" y="7839075"/>
          <a:ext cx="1238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69</xdr:row>
      <xdr:rowOff>0</xdr:rowOff>
    </xdr:from>
    <xdr:ext cx="85725" cy="200025"/>
    <xdr:sp macro="" textlink="">
      <xdr:nvSpPr>
        <xdr:cNvPr id="402" name="Text Box 101">
          <a:extLst>
            <a:ext uri="{FF2B5EF4-FFF2-40B4-BE49-F238E27FC236}">
              <a16:creationId xmlns:a16="http://schemas.microsoft.com/office/drawing/2014/main" id="{D5EE62C3-6FE8-4450-AEDF-0038A585FAC0}"/>
            </a:ext>
          </a:extLst>
        </xdr:cNvPr>
        <xdr:cNvSpPr txBox="1">
          <a:spLocks noChangeArrowheads="1"/>
        </xdr:cNvSpPr>
      </xdr:nvSpPr>
      <xdr:spPr bwMode="auto">
        <a:xfrm>
          <a:off x="0" y="7839075"/>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69</xdr:row>
      <xdr:rowOff>0</xdr:rowOff>
    </xdr:from>
    <xdr:ext cx="85725" cy="200025"/>
    <xdr:sp macro="" textlink="">
      <xdr:nvSpPr>
        <xdr:cNvPr id="403" name="Text Box 102">
          <a:extLst>
            <a:ext uri="{FF2B5EF4-FFF2-40B4-BE49-F238E27FC236}">
              <a16:creationId xmlns:a16="http://schemas.microsoft.com/office/drawing/2014/main" id="{E4926C15-42E5-4264-8678-EA043F9C4A77}"/>
            </a:ext>
          </a:extLst>
        </xdr:cNvPr>
        <xdr:cNvSpPr txBox="1">
          <a:spLocks noChangeArrowheads="1"/>
        </xdr:cNvSpPr>
      </xdr:nvSpPr>
      <xdr:spPr bwMode="auto">
        <a:xfrm>
          <a:off x="0" y="7839075"/>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69</xdr:row>
      <xdr:rowOff>0</xdr:rowOff>
    </xdr:from>
    <xdr:ext cx="85725" cy="200025"/>
    <xdr:sp macro="" textlink="">
      <xdr:nvSpPr>
        <xdr:cNvPr id="404" name="Text Box 103">
          <a:extLst>
            <a:ext uri="{FF2B5EF4-FFF2-40B4-BE49-F238E27FC236}">
              <a16:creationId xmlns:a16="http://schemas.microsoft.com/office/drawing/2014/main" id="{E23935E2-4F21-4E82-8636-9A48F5DE19D3}"/>
            </a:ext>
          </a:extLst>
        </xdr:cNvPr>
        <xdr:cNvSpPr txBox="1">
          <a:spLocks noChangeArrowheads="1"/>
        </xdr:cNvSpPr>
      </xdr:nvSpPr>
      <xdr:spPr bwMode="auto">
        <a:xfrm>
          <a:off x="0" y="7839075"/>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69</xdr:row>
      <xdr:rowOff>0</xdr:rowOff>
    </xdr:from>
    <xdr:ext cx="85725" cy="200025"/>
    <xdr:sp macro="" textlink="">
      <xdr:nvSpPr>
        <xdr:cNvPr id="405" name="Text Box 104">
          <a:extLst>
            <a:ext uri="{FF2B5EF4-FFF2-40B4-BE49-F238E27FC236}">
              <a16:creationId xmlns:a16="http://schemas.microsoft.com/office/drawing/2014/main" id="{40F87787-269F-4EDA-91DB-49E4FB601873}"/>
            </a:ext>
          </a:extLst>
        </xdr:cNvPr>
        <xdr:cNvSpPr txBox="1">
          <a:spLocks noChangeArrowheads="1"/>
        </xdr:cNvSpPr>
      </xdr:nvSpPr>
      <xdr:spPr bwMode="auto">
        <a:xfrm>
          <a:off x="0" y="7839075"/>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69</xdr:row>
      <xdr:rowOff>0</xdr:rowOff>
    </xdr:from>
    <xdr:ext cx="123825" cy="180975"/>
    <xdr:sp macro="" textlink="">
      <xdr:nvSpPr>
        <xdr:cNvPr id="406" name="Text Box 105">
          <a:extLst>
            <a:ext uri="{FF2B5EF4-FFF2-40B4-BE49-F238E27FC236}">
              <a16:creationId xmlns:a16="http://schemas.microsoft.com/office/drawing/2014/main" id="{A4849A67-E63B-43A6-8E91-D3C576B736F8}"/>
            </a:ext>
          </a:extLst>
        </xdr:cNvPr>
        <xdr:cNvSpPr txBox="1">
          <a:spLocks noChangeArrowheads="1"/>
        </xdr:cNvSpPr>
      </xdr:nvSpPr>
      <xdr:spPr bwMode="auto">
        <a:xfrm>
          <a:off x="0" y="7839075"/>
          <a:ext cx="1238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69</xdr:row>
      <xdr:rowOff>0</xdr:rowOff>
    </xdr:from>
    <xdr:ext cx="85725" cy="200025"/>
    <xdr:sp macro="" textlink="">
      <xdr:nvSpPr>
        <xdr:cNvPr id="407" name="Text Box 106">
          <a:extLst>
            <a:ext uri="{FF2B5EF4-FFF2-40B4-BE49-F238E27FC236}">
              <a16:creationId xmlns:a16="http://schemas.microsoft.com/office/drawing/2014/main" id="{568F6E1E-47EC-4A87-8E98-ED3963ACBD45}"/>
            </a:ext>
          </a:extLst>
        </xdr:cNvPr>
        <xdr:cNvSpPr txBox="1">
          <a:spLocks noChangeArrowheads="1"/>
        </xdr:cNvSpPr>
      </xdr:nvSpPr>
      <xdr:spPr bwMode="auto">
        <a:xfrm>
          <a:off x="0" y="7839075"/>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69</xdr:row>
      <xdr:rowOff>0</xdr:rowOff>
    </xdr:from>
    <xdr:ext cx="85725" cy="200025"/>
    <xdr:sp macro="" textlink="">
      <xdr:nvSpPr>
        <xdr:cNvPr id="408" name="Text Box 107">
          <a:extLst>
            <a:ext uri="{FF2B5EF4-FFF2-40B4-BE49-F238E27FC236}">
              <a16:creationId xmlns:a16="http://schemas.microsoft.com/office/drawing/2014/main" id="{2515F29B-93AB-4365-B236-1586EEB40563}"/>
            </a:ext>
          </a:extLst>
        </xdr:cNvPr>
        <xdr:cNvSpPr txBox="1">
          <a:spLocks noChangeArrowheads="1"/>
        </xdr:cNvSpPr>
      </xdr:nvSpPr>
      <xdr:spPr bwMode="auto">
        <a:xfrm>
          <a:off x="0" y="7839075"/>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69</xdr:row>
      <xdr:rowOff>0</xdr:rowOff>
    </xdr:from>
    <xdr:ext cx="85725" cy="200025"/>
    <xdr:sp macro="" textlink="">
      <xdr:nvSpPr>
        <xdr:cNvPr id="409" name="Text Box 108">
          <a:extLst>
            <a:ext uri="{FF2B5EF4-FFF2-40B4-BE49-F238E27FC236}">
              <a16:creationId xmlns:a16="http://schemas.microsoft.com/office/drawing/2014/main" id="{A199FC63-2E32-4556-B45D-65FC4979C3E0}"/>
            </a:ext>
          </a:extLst>
        </xdr:cNvPr>
        <xdr:cNvSpPr txBox="1">
          <a:spLocks noChangeArrowheads="1"/>
        </xdr:cNvSpPr>
      </xdr:nvSpPr>
      <xdr:spPr bwMode="auto">
        <a:xfrm>
          <a:off x="0" y="7839075"/>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69</xdr:row>
      <xdr:rowOff>0</xdr:rowOff>
    </xdr:from>
    <xdr:ext cx="85725" cy="200025"/>
    <xdr:sp macro="" textlink="">
      <xdr:nvSpPr>
        <xdr:cNvPr id="410" name="Text Box 109">
          <a:extLst>
            <a:ext uri="{FF2B5EF4-FFF2-40B4-BE49-F238E27FC236}">
              <a16:creationId xmlns:a16="http://schemas.microsoft.com/office/drawing/2014/main" id="{A9F485D3-23F4-4697-A97B-4E6B36111531}"/>
            </a:ext>
          </a:extLst>
        </xdr:cNvPr>
        <xdr:cNvSpPr txBox="1">
          <a:spLocks noChangeArrowheads="1"/>
        </xdr:cNvSpPr>
      </xdr:nvSpPr>
      <xdr:spPr bwMode="auto">
        <a:xfrm>
          <a:off x="0" y="7839075"/>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69</xdr:row>
      <xdr:rowOff>0</xdr:rowOff>
    </xdr:from>
    <xdr:ext cx="123825" cy="180975"/>
    <xdr:sp macro="" textlink="">
      <xdr:nvSpPr>
        <xdr:cNvPr id="411" name="Text Box 110">
          <a:extLst>
            <a:ext uri="{FF2B5EF4-FFF2-40B4-BE49-F238E27FC236}">
              <a16:creationId xmlns:a16="http://schemas.microsoft.com/office/drawing/2014/main" id="{E88F8482-2DE7-4FAB-82D5-24A6BBD284B9}"/>
            </a:ext>
          </a:extLst>
        </xdr:cNvPr>
        <xdr:cNvSpPr txBox="1">
          <a:spLocks noChangeArrowheads="1"/>
        </xdr:cNvSpPr>
      </xdr:nvSpPr>
      <xdr:spPr bwMode="auto">
        <a:xfrm>
          <a:off x="0" y="7839075"/>
          <a:ext cx="1238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69</xdr:row>
      <xdr:rowOff>0</xdr:rowOff>
    </xdr:from>
    <xdr:ext cx="85725" cy="200025"/>
    <xdr:sp macro="" textlink="">
      <xdr:nvSpPr>
        <xdr:cNvPr id="412" name="Text Box 111">
          <a:extLst>
            <a:ext uri="{FF2B5EF4-FFF2-40B4-BE49-F238E27FC236}">
              <a16:creationId xmlns:a16="http://schemas.microsoft.com/office/drawing/2014/main" id="{1C3F9FCD-580D-454E-BE60-528124377CFD}"/>
            </a:ext>
          </a:extLst>
        </xdr:cNvPr>
        <xdr:cNvSpPr txBox="1">
          <a:spLocks noChangeArrowheads="1"/>
        </xdr:cNvSpPr>
      </xdr:nvSpPr>
      <xdr:spPr bwMode="auto">
        <a:xfrm>
          <a:off x="0" y="7839075"/>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69</xdr:row>
      <xdr:rowOff>0</xdr:rowOff>
    </xdr:from>
    <xdr:ext cx="85725" cy="200025"/>
    <xdr:sp macro="" textlink="">
      <xdr:nvSpPr>
        <xdr:cNvPr id="413" name="Text Box 112">
          <a:extLst>
            <a:ext uri="{FF2B5EF4-FFF2-40B4-BE49-F238E27FC236}">
              <a16:creationId xmlns:a16="http://schemas.microsoft.com/office/drawing/2014/main" id="{938579B3-1CE2-4BD6-B69C-2389D45ED425}"/>
            </a:ext>
          </a:extLst>
        </xdr:cNvPr>
        <xdr:cNvSpPr txBox="1">
          <a:spLocks noChangeArrowheads="1"/>
        </xdr:cNvSpPr>
      </xdr:nvSpPr>
      <xdr:spPr bwMode="auto">
        <a:xfrm>
          <a:off x="0" y="7839075"/>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69</xdr:row>
      <xdr:rowOff>0</xdr:rowOff>
    </xdr:from>
    <xdr:ext cx="85725" cy="200025"/>
    <xdr:sp macro="" textlink="">
      <xdr:nvSpPr>
        <xdr:cNvPr id="414" name="Text Box 113">
          <a:extLst>
            <a:ext uri="{FF2B5EF4-FFF2-40B4-BE49-F238E27FC236}">
              <a16:creationId xmlns:a16="http://schemas.microsoft.com/office/drawing/2014/main" id="{4276925D-4075-40AD-ABC5-E0D37A3CAEA5}"/>
            </a:ext>
          </a:extLst>
        </xdr:cNvPr>
        <xdr:cNvSpPr txBox="1">
          <a:spLocks noChangeArrowheads="1"/>
        </xdr:cNvSpPr>
      </xdr:nvSpPr>
      <xdr:spPr bwMode="auto">
        <a:xfrm>
          <a:off x="0" y="7839075"/>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69</xdr:row>
      <xdr:rowOff>0</xdr:rowOff>
    </xdr:from>
    <xdr:ext cx="85725" cy="200025"/>
    <xdr:sp macro="" textlink="">
      <xdr:nvSpPr>
        <xdr:cNvPr id="415" name="Text Box 114">
          <a:extLst>
            <a:ext uri="{FF2B5EF4-FFF2-40B4-BE49-F238E27FC236}">
              <a16:creationId xmlns:a16="http://schemas.microsoft.com/office/drawing/2014/main" id="{03918947-A6F7-477A-98A0-27BC660E8D0C}"/>
            </a:ext>
          </a:extLst>
        </xdr:cNvPr>
        <xdr:cNvSpPr txBox="1">
          <a:spLocks noChangeArrowheads="1"/>
        </xdr:cNvSpPr>
      </xdr:nvSpPr>
      <xdr:spPr bwMode="auto">
        <a:xfrm>
          <a:off x="0" y="7839075"/>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69</xdr:row>
      <xdr:rowOff>0</xdr:rowOff>
    </xdr:from>
    <xdr:ext cx="123825" cy="180975"/>
    <xdr:sp macro="" textlink="">
      <xdr:nvSpPr>
        <xdr:cNvPr id="416" name="Text Box 115">
          <a:extLst>
            <a:ext uri="{FF2B5EF4-FFF2-40B4-BE49-F238E27FC236}">
              <a16:creationId xmlns:a16="http://schemas.microsoft.com/office/drawing/2014/main" id="{C35EBDF4-5FB5-4FB9-B946-EDF9501B8567}"/>
            </a:ext>
          </a:extLst>
        </xdr:cNvPr>
        <xdr:cNvSpPr txBox="1">
          <a:spLocks noChangeArrowheads="1"/>
        </xdr:cNvSpPr>
      </xdr:nvSpPr>
      <xdr:spPr bwMode="auto">
        <a:xfrm>
          <a:off x="0" y="7839075"/>
          <a:ext cx="1238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69</xdr:row>
      <xdr:rowOff>0</xdr:rowOff>
    </xdr:from>
    <xdr:ext cx="85725" cy="200025"/>
    <xdr:sp macro="" textlink="">
      <xdr:nvSpPr>
        <xdr:cNvPr id="417" name="Text Box 116">
          <a:extLst>
            <a:ext uri="{FF2B5EF4-FFF2-40B4-BE49-F238E27FC236}">
              <a16:creationId xmlns:a16="http://schemas.microsoft.com/office/drawing/2014/main" id="{AD7E230C-8C69-42F5-B66F-F97697EFDA23}"/>
            </a:ext>
          </a:extLst>
        </xdr:cNvPr>
        <xdr:cNvSpPr txBox="1">
          <a:spLocks noChangeArrowheads="1"/>
        </xdr:cNvSpPr>
      </xdr:nvSpPr>
      <xdr:spPr bwMode="auto">
        <a:xfrm>
          <a:off x="0" y="7839075"/>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69</xdr:row>
      <xdr:rowOff>0</xdr:rowOff>
    </xdr:from>
    <xdr:ext cx="85725" cy="200025"/>
    <xdr:sp macro="" textlink="">
      <xdr:nvSpPr>
        <xdr:cNvPr id="418" name="Text Box 117">
          <a:extLst>
            <a:ext uri="{FF2B5EF4-FFF2-40B4-BE49-F238E27FC236}">
              <a16:creationId xmlns:a16="http://schemas.microsoft.com/office/drawing/2014/main" id="{3ADACA11-9039-4760-A901-A847E14EAD06}"/>
            </a:ext>
          </a:extLst>
        </xdr:cNvPr>
        <xdr:cNvSpPr txBox="1">
          <a:spLocks noChangeArrowheads="1"/>
        </xdr:cNvSpPr>
      </xdr:nvSpPr>
      <xdr:spPr bwMode="auto">
        <a:xfrm>
          <a:off x="0" y="7839075"/>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69</xdr:row>
      <xdr:rowOff>0</xdr:rowOff>
    </xdr:from>
    <xdr:ext cx="85725" cy="200025"/>
    <xdr:sp macro="" textlink="">
      <xdr:nvSpPr>
        <xdr:cNvPr id="419" name="Text Box 118">
          <a:extLst>
            <a:ext uri="{FF2B5EF4-FFF2-40B4-BE49-F238E27FC236}">
              <a16:creationId xmlns:a16="http://schemas.microsoft.com/office/drawing/2014/main" id="{5C39E27B-8FBE-4F71-B8E5-4A38F6EDD711}"/>
            </a:ext>
          </a:extLst>
        </xdr:cNvPr>
        <xdr:cNvSpPr txBox="1">
          <a:spLocks noChangeArrowheads="1"/>
        </xdr:cNvSpPr>
      </xdr:nvSpPr>
      <xdr:spPr bwMode="auto">
        <a:xfrm>
          <a:off x="0" y="7839075"/>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69</xdr:row>
      <xdr:rowOff>0</xdr:rowOff>
    </xdr:from>
    <xdr:ext cx="85725" cy="200025"/>
    <xdr:sp macro="" textlink="">
      <xdr:nvSpPr>
        <xdr:cNvPr id="420" name="Text Box 119">
          <a:extLst>
            <a:ext uri="{FF2B5EF4-FFF2-40B4-BE49-F238E27FC236}">
              <a16:creationId xmlns:a16="http://schemas.microsoft.com/office/drawing/2014/main" id="{5452BA1A-E444-42A6-A41C-5427674E6FC6}"/>
            </a:ext>
          </a:extLst>
        </xdr:cNvPr>
        <xdr:cNvSpPr txBox="1">
          <a:spLocks noChangeArrowheads="1"/>
        </xdr:cNvSpPr>
      </xdr:nvSpPr>
      <xdr:spPr bwMode="auto">
        <a:xfrm>
          <a:off x="0" y="7839075"/>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69</xdr:row>
      <xdr:rowOff>0</xdr:rowOff>
    </xdr:from>
    <xdr:ext cx="123825" cy="180975"/>
    <xdr:sp macro="" textlink="">
      <xdr:nvSpPr>
        <xdr:cNvPr id="421" name="Text Box 120">
          <a:extLst>
            <a:ext uri="{FF2B5EF4-FFF2-40B4-BE49-F238E27FC236}">
              <a16:creationId xmlns:a16="http://schemas.microsoft.com/office/drawing/2014/main" id="{89E7C467-9E82-4B60-96F2-B067698565D6}"/>
            </a:ext>
          </a:extLst>
        </xdr:cNvPr>
        <xdr:cNvSpPr txBox="1">
          <a:spLocks noChangeArrowheads="1"/>
        </xdr:cNvSpPr>
      </xdr:nvSpPr>
      <xdr:spPr bwMode="auto">
        <a:xfrm>
          <a:off x="0" y="7839075"/>
          <a:ext cx="1238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69</xdr:row>
      <xdr:rowOff>0</xdr:rowOff>
    </xdr:from>
    <xdr:ext cx="85725" cy="200025"/>
    <xdr:sp macro="" textlink="">
      <xdr:nvSpPr>
        <xdr:cNvPr id="422" name="Text Box 121">
          <a:extLst>
            <a:ext uri="{FF2B5EF4-FFF2-40B4-BE49-F238E27FC236}">
              <a16:creationId xmlns:a16="http://schemas.microsoft.com/office/drawing/2014/main" id="{55533D68-F022-40CD-974B-BDF9A7ED6CA1}"/>
            </a:ext>
          </a:extLst>
        </xdr:cNvPr>
        <xdr:cNvSpPr txBox="1">
          <a:spLocks noChangeArrowheads="1"/>
        </xdr:cNvSpPr>
      </xdr:nvSpPr>
      <xdr:spPr bwMode="auto">
        <a:xfrm>
          <a:off x="0" y="7839075"/>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69</xdr:row>
      <xdr:rowOff>0</xdr:rowOff>
    </xdr:from>
    <xdr:ext cx="85725" cy="200025"/>
    <xdr:sp macro="" textlink="">
      <xdr:nvSpPr>
        <xdr:cNvPr id="423" name="Text Box 122">
          <a:extLst>
            <a:ext uri="{FF2B5EF4-FFF2-40B4-BE49-F238E27FC236}">
              <a16:creationId xmlns:a16="http://schemas.microsoft.com/office/drawing/2014/main" id="{59C649A8-7FE8-44B3-8166-D93957B06B89}"/>
            </a:ext>
          </a:extLst>
        </xdr:cNvPr>
        <xdr:cNvSpPr txBox="1">
          <a:spLocks noChangeArrowheads="1"/>
        </xdr:cNvSpPr>
      </xdr:nvSpPr>
      <xdr:spPr bwMode="auto">
        <a:xfrm>
          <a:off x="0" y="7839075"/>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69</xdr:row>
      <xdr:rowOff>0</xdr:rowOff>
    </xdr:from>
    <xdr:ext cx="85725" cy="200025"/>
    <xdr:sp macro="" textlink="">
      <xdr:nvSpPr>
        <xdr:cNvPr id="424" name="Text Box 123">
          <a:extLst>
            <a:ext uri="{FF2B5EF4-FFF2-40B4-BE49-F238E27FC236}">
              <a16:creationId xmlns:a16="http://schemas.microsoft.com/office/drawing/2014/main" id="{0DD5B5F5-DEB4-44A4-8CD4-3218E583F71E}"/>
            </a:ext>
          </a:extLst>
        </xdr:cNvPr>
        <xdr:cNvSpPr txBox="1">
          <a:spLocks noChangeArrowheads="1"/>
        </xdr:cNvSpPr>
      </xdr:nvSpPr>
      <xdr:spPr bwMode="auto">
        <a:xfrm>
          <a:off x="0" y="7839075"/>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69</xdr:row>
      <xdr:rowOff>0</xdr:rowOff>
    </xdr:from>
    <xdr:ext cx="85725" cy="200025"/>
    <xdr:sp macro="" textlink="">
      <xdr:nvSpPr>
        <xdr:cNvPr id="425" name="Text Box 124">
          <a:extLst>
            <a:ext uri="{FF2B5EF4-FFF2-40B4-BE49-F238E27FC236}">
              <a16:creationId xmlns:a16="http://schemas.microsoft.com/office/drawing/2014/main" id="{C3E96C94-4F3D-4939-83DA-1A0F9E1B83F8}"/>
            </a:ext>
          </a:extLst>
        </xdr:cNvPr>
        <xdr:cNvSpPr txBox="1">
          <a:spLocks noChangeArrowheads="1"/>
        </xdr:cNvSpPr>
      </xdr:nvSpPr>
      <xdr:spPr bwMode="auto">
        <a:xfrm>
          <a:off x="0" y="7839075"/>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69</xdr:row>
      <xdr:rowOff>0</xdr:rowOff>
    </xdr:from>
    <xdr:ext cx="123825" cy="180975"/>
    <xdr:sp macro="" textlink="">
      <xdr:nvSpPr>
        <xdr:cNvPr id="426" name="Text Box 125">
          <a:extLst>
            <a:ext uri="{FF2B5EF4-FFF2-40B4-BE49-F238E27FC236}">
              <a16:creationId xmlns:a16="http://schemas.microsoft.com/office/drawing/2014/main" id="{FAB30DF9-AFF1-4A47-BE81-3D9AC6315BBC}"/>
            </a:ext>
          </a:extLst>
        </xdr:cNvPr>
        <xdr:cNvSpPr txBox="1">
          <a:spLocks noChangeArrowheads="1"/>
        </xdr:cNvSpPr>
      </xdr:nvSpPr>
      <xdr:spPr bwMode="auto">
        <a:xfrm>
          <a:off x="0" y="7839075"/>
          <a:ext cx="1238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69</xdr:row>
      <xdr:rowOff>0</xdr:rowOff>
    </xdr:from>
    <xdr:ext cx="85725" cy="200025"/>
    <xdr:sp macro="" textlink="">
      <xdr:nvSpPr>
        <xdr:cNvPr id="427" name="Text Box 126">
          <a:extLst>
            <a:ext uri="{FF2B5EF4-FFF2-40B4-BE49-F238E27FC236}">
              <a16:creationId xmlns:a16="http://schemas.microsoft.com/office/drawing/2014/main" id="{67137930-A77B-45DA-9C0E-9B203A4FC4DA}"/>
            </a:ext>
          </a:extLst>
        </xdr:cNvPr>
        <xdr:cNvSpPr txBox="1">
          <a:spLocks noChangeArrowheads="1"/>
        </xdr:cNvSpPr>
      </xdr:nvSpPr>
      <xdr:spPr bwMode="auto">
        <a:xfrm>
          <a:off x="0" y="7839075"/>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69</xdr:row>
      <xdr:rowOff>0</xdr:rowOff>
    </xdr:from>
    <xdr:ext cx="85725" cy="200025"/>
    <xdr:sp macro="" textlink="">
      <xdr:nvSpPr>
        <xdr:cNvPr id="428" name="Text Box 127">
          <a:extLst>
            <a:ext uri="{FF2B5EF4-FFF2-40B4-BE49-F238E27FC236}">
              <a16:creationId xmlns:a16="http://schemas.microsoft.com/office/drawing/2014/main" id="{1F2489F2-5B9B-4D15-9AB8-03393E53EA58}"/>
            </a:ext>
          </a:extLst>
        </xdr:cNvPr>
        <xdr:cNvSpPr txBox="1">
          <a:spLocks noChangeArrowheads="1"/>
        </xdr:cNvSpPr>
      </xdr:nvSpPr>
      <xdr:spPr bwMode="auto">
        <a:xfrm>
          <a:off x="0" y="7839075"/>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69</xdr:row>
      <xdr:rowOff>0</xdr:rowOff>
    </xdr:from>
    <xdr:ext cx="85725" cy="200025"/>
    <xdr:sp macro="" textlink="">
      <xdr:nvSpPr>
        <xdr:cNvPr id="429" name="Text Box 128">
          <a:extLst>
            <a:ext uri="{FF2B5EF4-FFF2-40B4-BE49-F238E27FC236}">
              <a16:creationId xmlns:a16="http://schemas.microsoft.com/office/drawing/2014/main" id="{32412BD2-E1B5-4914-9143-5002415935BE}"/>
            </a:ext>
          </a:extLst>
        </xdr:cNvPr>
        <xdr:cNvSpPr txBox="1">
          <a:spLocks noChangeArrowheads="1"/>
        </xdr:cNvSpPr>
      </xdr:nvSpPr>
      <xdr:spPr bwMode="auto">
        <a:xfrm>
          <a:off x="0" y="7839075"/>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69</xdr:row>
      <xdr:rowOff>0</xdr:rowOff>
    </xdr:from>
    <xdr:ext cx="85725" cy="200025"/>
    <xdr:sp macro="" textlink="">
      <xdr:nvSpPr>
        <xdr:cNvPr id="430" name="Text Box 129">
          <a:extLst>
            <a:ext uri="{FF2B5EF4-FFF2-40B4-BE49-F238E27FC236}">
              <a16:creationId xmlns:a16="http://schemas.microsoft.com/office/drawing/2014/main" id="{E80FCAC2-14CD-4099-BD33-7EEBC54FD451}"/>
            </a:ext>
          </a:extLst>
        </xdr:cNvPr>
        <xdr:cNvSpPr txBox="1">
          <a:spLocks noChangeArrowheads="1"/>
        </xdr:cNvSpPr>
      </xdr:nvSpPr>
      <xdr:spPr bwMode="auto">
        <a:xfrm>
          <a:off x="0" y="7839075"/>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69</xdr:row>
      <xdr:rowOff>0</xdr:rowOff>
    </xdr:from>
    <xdr:ext cx="123825" cy="180975"/>
    <xdr:sp macro="" textlink="">
      <xdr:nvSpPr>
        <xdr:cNvPr id="431" name="Text Box 130">
          <a:extLst>
            <a:ext uri="{FF2B5EF4-FFF2-40B4-BE49-F238E27FC236}">
              <a16:creationId xmlns:a16="http://schemas.microsoft.com/office/drawing/2014/main" id="{0212DD0F-457F-45D0-A3A6-3D58CB4C88BB}"/>
            </a:ext>
          </a:extLst>
        </xdr:cNvPr>
        <xdr:cNvSpPr txBox="1">
          <a:spLocks noChangeArrowheads="1"/>
        </xdr:cNvSpPr>
      </xdr:nvSpPr>
      <xdr:spPr bwMode="auto">
        <a:xfrm>
          <a:off x="0" y="7839075"/>
          <a:ext cx="1238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69</xdr:row>
      <xdr:rowOff>0</xdr:rowOff>
    </xdr:from>
    <xdr:ext cx="85725" cy="200025"/>
    <xdr:sp macro="" textlink="">
      <xdr:nvSpPr>
        <xdr:cNvPr id="432" name="Text Box 131">
          <a:extLst>
            <a:ext uri="{FF2B5EF4-FFF2-40B4-BE49-F238E27FC236}">
              <a16:creationId xmlns:a16="http://schemas.microsoft.com/office/drawing/2014/main" id="{8053AEBA-8899-461C-9313-0EE90FBA22A2}"/>
            </a:ext>
          </a:extLst>
        </xdr:cNvPr>
        <xdr:cNvSpPr txBox="1">
          <a:spLocks noChangeArrowheads="1"/>
        </xdr:cNvSpPr>
      </xdr:nvSpPr>
      <xdr:spPr bwMode="auto">
        <a:xfrm>
          <a:off x="0" y="7839075"/>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69</xdr:row>
      <xdr:rowOff>0</xdr:rowOff>
    </xdr:from>
    <xdr:ext cx="85725" cy="200025"/>
    <xdr:sp macro="" textlink="">
      <xdr:nvSpPr>
        <xdr:cNvPr id="433" name="Text Box 132">
          <a:extLst>
            <a:ext uri="{FF2B5EF4-FFF2-40B4-BE49-F238E27FC236}">
              <a16:creationId xmlns:a16="http://schemas.microsoft.com/office/drawing/2014/main" id="{5EACE4D1-5CDB-458F-8ECD-5CCE67D1CB70}"/>
            </a:ext>
          </a:extLst>
        </xdr:cNvPr>
        <xdr:cNvSpPr txBox="1">
          <a:spLocks noChangeArrowheads="1"/>
        </xdr:cNvSpPr>
      </xdr:nvSpPr>
      <xdr:spPr bwMode="auto">
        <a:xfrm>
          <a:off x="0" y="7839075"/>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69</xdr:row>
      <xdr:rowOff>0</xdr:rowOff>
    </xdr:from>
    <xdr:ext cx="85725" cy="200025"/>
    <xdr:sp macro="" textlink="">
      <xdr:nvSpPr>
        <xdr:cNvPr id="434" name="Text Box 133">
          <a:extLst>
            <a:ext uri="{FF2B5EF4-FFF2-40B4-BE49-F238E27FC236}">
              <a16:creationId xmlns:a16="http://schemas.microsoft.com/office/drawing/2014/main" id="{D9A87E5B-C1DB-4B9D-9D90-67665C431F94}"/>
            </a:ext>
          </a:extLst>
        </xdr:cNvPr>
        <xdr:cNvSpPr txBox="1">
          <a:spLocks noChangeArrowheads="1"/>
        </xdr:cNvSpPr>
      </xdr:nvSpPr>
      <xdr:spPr bwMode="auto">
        <a:xfrm>
          <a:off x="0" y="7839075"/>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69</xdr:row>
      <xdr:rowOff>0</xdr:rowOff>
    </xdr:from>
    <xdr:ext cx="85725" cy="200025"/>
    <xdr:sp macro="" textlink="">
      <xdr:nvSpPr>
        <xdr:cNvPr id="435" name="Text Box 134">
          <a:extLst>
            <a:ext uri="{FF2B5EF4-FFF2-40B4-BE49-F238E27FC236}">
              <a16:creationId xmlns:a16="http://schemas.microsoft.com/office/drawing/2014/main" id="{5E5BC903-5E19-4689-91A1-6F8AC5A85741}"/>
            </a:ext>
          </a:extLst>
        </xdr:cNvPr>
        <xdr:cNvSpPr txBox="1">
          <a:spLocks noChangeArrowheads="1"/>
        </xdr:cNvSpPr>
      </xdr:nvSpPr>
      <xdr:spPr bwMode="auto">
        <a:xfrm>
          <a:off x="0" y="7839075"/>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69</xdr:row>
      <xdr:rowOff>0</xdr:rowOff>
    </xdr:from>
    <xdr:ext cx="123825" cy="180975"/>
    <xdr:sp macro="" textlink="">
      <xdr:nvSpPr>
        <xdr:cNvPr id="436" name="Text Box 135">
          <a:extLst>
            <a:ext uri="{FF2B5EF4-FFF2-40B4-BE49-F238E27FC236}">
              <a16:creationId xmlns:a16="http://schemas.microsoft.com/office/drawing/2014/main" id="{417FCF9F-A8D5-4BB2-93F0-6B585FF5A472}"/>
            </a:ext>
          </a:extLst>
        </xdr:cNvPr>
        <xdr:cNvSpPr txBox="1">
          <a:spLocks noChangeArrowheads="1"/>
        </xdr:cNvSpPr>
      </xdr:nvSpPr>
      <xdr:spPr bwMode="auto">
        <a:xfrm>
          <a:off x="0" y="7839075"/>
          <a:ext cx="1238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69</xdr:row>
      <xdr:rowOff>0</xdr:rowOff>
    </xdr:from>
    <xdr:ext cx="85725" cy="200025"/>
    <xdr:sp macro="" textlink="">
      <xdr:nvSpPr>
        <xdr:cNvPr id="437" name="Text Box 136">
          <a:extLst>
            <a:ext uri="{FF2B5EF4-FFF2-40B4-BE49-F238E27FC236}">
              <a16:creationId xmlns:a16="http://schemas.microsoft.com/office/drawing/2014/main" id="{B0694A33-71B2-48CF-A079-87322463D6D0}"/>
            </a:ext>
          </a:extLst>
        </xdr:cNvPr>
        <xdr:cNvSpPr txBox="1">
          <a:spLocks noChangeArrowheads="1"/>
        </xdr:cNvSpPr>
      </xdr:nvSpPr>
      <xdr:spPr bwMode="auto">
        <a:xfrm>
          <a:off x="0" y="7839075"/>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69</xdr:row>
      <xdr:rowOff>0</xdr:rowOff>
    </xdr:from>
    <xdr:ext cx="85725" cy="200025"/>
    <xdr:sp macro="" textlink="">
      <xdr:nvSpPr>
        <xdr:cNvPr id="438" name="Text Box 137">
          <a:extLst>
            <a:ext uri="{FF2B5EF4-FFF2-40B4-BE49-F238E27FC236}">
              <a16:creationId xmlns:a16="http://schemas.microsoft.com/office/drawing/2014/main" id="{1518E310-5EBF-49DC-A14F-D67C7C8494B1}"/>
            </a:ext>
          </a:extLst>
        </xdr:cNvPr>
        <xdr:cNvSpPr txBox="1">
          <a:spLocks noChangeArrowheads="1"/>
        </xdr:cNvSpPr>
      </xdr:nvSpPr>
      <xdr:spPr bwMode="auto">
        <a:xfrm>
          <a:off x="0" y="7839075"/>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69</xdr:row>
      <xdr:rowOff>0</xdr:rowOff>
    </xdr:from>
    <xdr:ext cx="85725" cy="200025"/>
    <xdr:sp macro="" textlink="">
      <xdr:nvSpPr>
        <xdr:cNvPr id="439" name="Text Box 138">
          <a:extLst>
            <a:ext uri="{FF2B5EF4-FFF2-40B4-BE49-F238E27FC236}">
              <a16:creationId xmlns:a16="http://schemas.microsoft.com/office/drawing/2014/main" id="{389ADBFA-4E4E-4369-9987-C981EC5A2A0C}"/>
            </a:ext>
          </a:extLst>
        </xdr:cNvPr>
        <xdr:cNvSpPr txBox="1">
          <a:spLocks noChangeArrowheads="1"/>
        </xdr:cNvSpPr>
      </xdr:nvSpPr>
      <xdr:spPr bwMode="auto">
        <a:xfrm>
          <a:off x="0" y="7839075"/>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69</xdr:row>
      <xdr:rowOff>0</xdr:rowOff>
    </xdr:from>
    <xdr:ext cx="85725" cy="200025"/>
    <xdr:sp macro="" textlink="">
      <xdr:nvSpPr>
        <xdr:cNvPr id="440" name="Text Box 139">
          <a:extLst>
            <a:ext uri="{FF2B5EF4-FFF2-40B4-BE49-F238E27FC236}">
              <a16:creationId xmlns:a16="http://schemas.microsoft.com/office/drawing/2014/main" id="{63E851E7-E7CD-4DA0-99ED-6577D0B55558}"/>
            </a:ext>
          </a:extLst>
        </xdr:cNvPr>
        <xdr:cNvSpPr txBox="1">
          <a:spLocks noChangeArrowheads="1"/>
        </xdr:cNvSpPr>
      </xdr:nvSpPr>
      <xdr:spPr bwMode="auto">
        <a:xfrm>
          <a:off x="0" y="7839075"/>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69</xdr:row>
      <xdr:rowOff>0</xdr:rowOff>
    </xdr:from>
    <xdr:ext cx="123825" cy="180975"/>
    <xdr:sp macro="" textlink="">
      <xdr:nvSpPr>
        <xdr:cNvPr id="441" name="Text Box 140">
          <a:extLst>
            <a:ext uri="{FF2B5EF4-FFF2-40B4-BE49-F238E27FC236}">
              <a16:creationId xmlns:a16="http://schemas.microsoft.com/office/drawing/2014/main" id="{D47265A9-4508-4AD0-B718-14D72C161A2C}"/>
            </a:ext>
          </a:extLst>
        </xdr:cNvPr>
        <xdr:cNvSpPr txBox="1">
          <a:spLocks noChangeArrowheads="1"/>
        </xdr:cNvSpPr>
      </xdr:nvSpPr>
      <xdr:spPr bwMode="auto">
        <a:xfrm>
          <a:off x="0" y="7839075"/>
          <a:ext cx="1238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69</xdr:row>
      <xdr:rowOff>0</xdr:rowOff>
    </xdr:from>
    <xdr:ext cx="85725" cy="200025"/>
    <xdr:sp macro="" textlink="">
      <xdr:nvSpPr>
        <xdr:cNvPr id="442" name="Text Box 141">
          <a:extLst>
            <a:ext uri="{FF2B5EF4-FFF2-40B4-BE49-F238E27FC236}">
              <a16:creationId xmlns:a16="http://schemas.microsoft.com/office/drawing/2014/main" id="{5C184A9C-82E1-4535-B59C-67ADAC70F1B4}"/>
            </a:ext>
          </a:extLst>
        </xdr:cNvPr>
        <xdr:cNvSpPr txBox="1">
          <a:spLocks noChangeArrowheads="1"/>
        </xdr:cNvSpPr>
      </xdr:nvSpPr>
      <xdr:spPr bwMode="auto">
        <a:xfrm>
          <a:off x="0" y="7839075"/>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69</xdr:row>
      <xdr:rowOff>0</xdr:rowOff>
    </xdr:from>
    <xdr:ext cx="85725" cy="200025"/>
    <xdr:sp macro="" textlink="">
      <xdr:nvSpPr>
        <xdr:cNvPr id="443" name="Text Box 142">
          <a:extLst>
            <a:ext uri="{FF2B5EF4-FFF2-40B4-BE49-F238E27FC236}">
              <a16:creationId xmlns:a16="http://schemas.microsoft.com/office/drawing/2014/main" id="{096C8BFF-5FA0-4853-9096-942E377D39D1}"/>
            </a:ext>
          </a:extLst>
        </xdr:cNvPr>
        <xdr:cNvSpPr txBox="1">
          <a:spLocks noChangeArrowheads="1"/>
        </xdr:cNvSpPr>
      </xdr:nvSpPr>
      <xdr:spPr bwMode="auto">
        <a:xfrm>
          <a:off x="0" y="7839075"/>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69</xdr:row>
      <xdr:rowOff>0</xdr:rowOff>
    </xdr:from>
    <xdr:ext cx="85725" cy="200025"/>
    <xdr:sp macro="" textlink="">
      <xdr:nvSpPr>
        <xdr:cNvPr id="444" name="Text Box 143">
          <a:extLst>
            <a:ext uri="{FF2B5EF4-FFF2-40B4-BE49-F238E27FC236}">
              <a16:creationId xmlns:a16="http://schemas.microsoft.com/office/drawing/2014/main" id="{6733DC28-31D6-4F8D-8C29-392F5FBC6255}"/>
            </a:ext>
          </a:extLst>
        </xdr:cNvPr>
        <xdr:cNvSpPr txBox="1">
          <a:spLocks noChangeArrowheads="1"/>
        </xdr:cNvSpPr>
      </xdr:nvSpPr>
      <xdr:spPr bwMode="auto">
        <a:xfrm>
          <a:off x="0" y="7839075"/>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69</xdr:row>
      <xdr:rowOff>0</xdr:rowOff>
    </xdr:from>
    <xdr:ext cx="85725" cy="200025"/>
    <xdr:sp macro="" textlink="">
      <xdr:nvSpPr>
        <xdr:cNvPr id="445" name="Text Box 144">
          <a:extLst>
            <a:ext uri="{FF2B5EF4-FFF2-40B4-BE49-F238E27FC236}">
              <a16:creationId xmlns:a16="http://schemas.microsoft.com/office/drawing/2014/main" id="{FB66D65F-BB49-42F6-8BD3-4D6CAE995311}"/>
            </a:ext>
          </a:extLst>
        </xdr:cNvPr>
        <xdr:cNvSpPr txBox="1">
          <a:spLocks noChangeArrowheads="1"/>
        </xdr:cNvSpPr>
      </xdr:nvSpPr>
      <xdr:spPr bwMode="auto">
        <a:xfrm>
          <a:off x="0" y="7839075"/>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69</xdr:row>
      <xdr:rowOff>0</xdr:rowOff>
    </xdr:from>
    <xdr:ext cx="85725" cy="200025"/>
    <xdr:sp macro="" textlink="">
      <xdr:nvSpPr>
        <xdr:cNvPr id="446" name="Text Box 146">
          <a:extLst>
            <a:ext uri="{FF2B5EF4-FFF2-40B4-BE49-F238E27FC236}">
              <a16:creationId xmlns:a16="http://schemas.microsoft.com/office/drawing/2014/main" id="{A78EABFA-96F3-471A-8DF5-C73C82315400}"/>
            </a:ext>
          </a:extLst>
        </xdr:cNvPr>
        <xdr:cNvSpPr txBox="1">
          <a:spLocks noChangeArrowheads="1"/>
        </xdr:cNvSpPr>
      </xdr:nvSpPr>
      <xdr:spPr bwMode="auto">
        <a:xfrm>
          <a:off x="0" y="7839075"/>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69</xdr:row>
      <xdr:rowOff>0</xdr:rowOff>
    </xdr:from>
    <xdr:ext cx="85725" cy="200025"/>
    <xdr:sp macro="" textlink="">
      <xdr:nvSpPr>
        <xdr:cNvPr id="447" name="Text Box 147">
          <a:extLst>
            <a:ext uri="{FF2B5EF4-FFF2-40B4-BE49-F238E27FC236}">
              <a16:creationId xmlns:a16="http://schemas.microsoft.com/office/drawing/2014/main" id="{1649EBDD-08BA-4E9D-B8B7-3DA32CA786C5}"/>
            </a:ext>
          </a:extLst>
        </xdr:cNvPr>
        <xdr:cNvSpPr txBox="1">
          <a:spLocks noChangeArrowheads="1"/>
        </xdr:cNvSpPr>
      </xdr:nvSpPr>
      <xdr:spPr bwMode="auto">
        <a:xfrm>
          <a:off x="0" y="7839075"/>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69</xdr:row>
      <xdr:rowOff>0</xdr:rowOff>
    </xdr:from>
    <xdr:ext cx="85725" cy="200025"/>
    <xdr:sp macro="" textlink="">
      <xdr:nvSpPr>
        <xdr:cNvPr id="448" name="Text Box 148">
          <a:extLst>
            <a:ext uri="{FF2B5EF4-FFF2-40B4-BE49-F238E27FC236}">
              <a16:creationId xmlns:a16="http://schemas.microsoft.com/office/drawing/2014/main" id="{664F75CD-E65E-4E4D-ABBE-0514C83720E9}"/>
            </a:ext>
          </a:extLst>
        </xdr:cNvPr>
        <xdr:cNvSpPr txBox="1">
          <a:spLocks noChangeArrowheads="1"/>
        </xdr:cNvSpPr>
      </xdr:nvSpPr>
      <xdr:spPr bwMode="auto">
        <a:xfrm>
          <a:off x="0" y="7839075"/>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69</xdr:row>
      <xdr:rowOff>0</xdr:rowOff>
    </xdr:from>
    <xdr:ext cx="85725" cy="200025"/>
    <xdr:sp macro="" textlink="">
      <xdr:nvSpPr>
        <xdr:cNvPr id="449" name="Text Box 149">
          <a:extLst>
            <a:ext uri="{FF2B5EF4-FFF2-40B4-BE49-F238E27FC236}">
              <a16:creationId xmlns:a16="http://schemas.microsoft.com/office/drawing/2014/main" id="{70838DF9-9F88-4173-8387-72806158BE87}"/>
            </a:ext>
          </a:extLst>
        </xdr:cNvPr>
        <xdr:cNvSpPr txBox="1">
          <a:spLocks noChangeArrowheads="1"/>
        </xdr:cNvSpPr>
      </xdr:nvSpPr>
      <xdr:spPr bwMode="auto">
        <a:xfrm>
          <a:off x="0" y="7839075"/>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69</xdr:row>
      <xdr:rowOff>0</xdr:rowOff>
    </xdr:from>
    <xdr:ext cx="85725" cy="200025"/>
    <xdr:sp macro="" textlink="">
      <xdr:nvSpPr>
        <xdr:cNvPr id="450" name="Text Box 151">
          <a:extLst>
            <a:ext uri="{FF2B5EF4-FFF2-40B4-BE49-F238E27FC236}">
              <a16:creationId xmlns:a16="http://schemas.microsoft.com/office/drawing/2014/main" id="{64E7AF8D-8798-4AE6-9139-35DC45BD4E68}"/>
            </a:ext>
          </a:extLst>
        </xdr:cNvPr>
        <xdr:cNvSpPr txBox="1">
          <a:spLocks noChangeArrowheads="1"/>
        </xdr:cNvSpPr>
      </xdr:nvSpPr>
      <xdr:spPr bwMode="auto">
        <a:xfrm>
          <a:off x="0" y="7839075"/>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69</xdr:row>
      <xdr:rowOff>0</xdr:rowOff>
    </xdr:from>
    <xdr:ext cx="85725" cy="200025"/>
    <xdr:sp macro="" textlink="">
      <xdr:nvSpPr>
        <xdr:cNvPr id="451" name="Text Box 152">
          <a:extLst>
            <a:ext uri="{FF2B5EF4-FFF2-40B4-BE49-F238E27FC236}">
              <a16:creationId xmlns:a16="http://schemas.microsoft.com/office/drawing/2014/main" id="{50D8D5C6-0A95-4ED0-A51B-0ECF0D2E6493}"/>
            </a:ext>
          </a:extLst>
        </xdr:cNvPr>
        <xdr:cNvSpPr txBox="1">
          <a:spLocks noChangeArrowheads="1"/>
        </xdr:cNvSpPr>
      </xdr:nvSpPr>
      <xdr:spPr bwMode="auto">
        <a:xfrm>
          <a:off x="0" y="7839075"/>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13</xdr:col>
      <xdr:colOff>0</xdr:colOff>
      <xdr:row>19</xdr:row>
      <xdr:rowOff>0</xdr:rowOff>
    </xdr:from>
    <xdr:ext cx="76200" cy="200025"/>
    <xdr:sp macro="" textlink="">
      <xdr:nvSpPr>
        <xdr:cNvPr id="452" name="Text Box 153">
          <a:extLst>
            <a:ext uri="{FF2B5EF4-FFF2-40B4-BE49-F238E27FC236}">
              <a16:creationId xmlns:a16="http://schemas.microsoft.com/office/drawing/2014/main" id="{1A95CC3B-A208-4DD4-ACA0-605055D73ACA}"/>
            </a:ext>
          </a:extLst>
        </xdr:cNvPr>
        <xdr:cNvSpPr txBox="1">
          <a:spLocks noChangeArrowheads="1"/>
        </xdr:cNvSpPr>
      </xdr:nvSpPr>
      <xdr:spPr bwMode="auto">
        <a:xfrm>
          <a:off x="9182100" y="27241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14</xdr:col>
      <xdr:colOff>0</xdr:colOff>
      <xdr:row>19</xdr:row>
      <xdr:rowOff>0</xdr:rowOff>
    </xdr:from>
    <xdr:ext cx="76200" cy="198438"/>
    <xdr:sp macro="" textlink="">
      <xdr:nvSpPr>
        <xdr:cNvPr id="453" name="Text Box 153">
          <a:extLst>
            <a:ext uri="{FF2B5EF4-FFF2-40B4-BE49-F238E27FC236}">
              <a16:creationId xmlns:a16="http://schemas.microsoft.com/office/drawing/2014/main" id="{BF16869C-B630-4CEE-93DB-AECB890DECF1}"/>
            </a:ext>
          </a:extLst>
        </xdr:cNvPr>
        <xdr:cNvSpPr txBox="1">
          <a:spLocks noChangeArrowheads="1"/>
        </xdr:cNvSpPr>
      </xdr:nvSpPr>
      <xdr:spPr bwMode="auto">
        <a:xfrm>
          <a:off x="9744075" y="2724150"/>
          <a:ext cx="76200" cy="19843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14</xdr:col>
      <xdr:colOff>0</xdr:colOff>
      <xdr:row>19</xdr:row>
      <xdr:rowOff>0</xdr:rowOff>
    </xdr:from>
    <xdr:ext cx="76200" cy="200025"/>
    <xdr:sp macro="" textlink="">
      <xdr:nvSpPr>
        <xdr:cNvPr id="454" name="Text Box 153">
          <a:extLst>
            <a:ext uri="{FF2B5EF4-FFF2-40B4-BE49-F238E27FC236}">
              <a16:creationId xmlns:a16="http://schemas.microsoft.com/office/drawing/2014/main" id="{3406DFAF-C9EC-40FD-A0E1-8ED26D8D0B81}"/>
            </a:ext>
          </a:extLst>
        </xdr:cNvPr>
        <xdr:cNvSpPr txBox="1">
          <a:spLocks noChangeArrowheads="1"/>
        </xdr:cNvSpPr>
      </xdr:nvSpPr>
      <xdr:spPr bwMode="auto">
        <a:xfrm>
          <a:off x="9744075" y="27241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15</xdr:col>
      <xdr:colOff>0</xdr:colOff>
      <xdr:row>19</xdr:row>
      <xdr:rowOff>0</xdr:rowOff>
    </xdr:from>
    <xdr:ext cx="76200" cy="200025"/>
    <xdr:sp macro="" textlink="">
      <xdr:nvSpPr>
        <xdr:cNvPr id="455" name="Text Box 153">
          <a:extLst>
            <a:ext uri="{FF2B5EF4-FFF2-40B4-BE49-F238E27FC236}">
              <a16:creationId xmlns:a16="http://schemas.microsoft.com/office/drawing/2014/main" id="{149814DE-AA6D-4BFA-94CD-802956F45057}"/>
            </a:ext>
          </a:extLst>
        </xdr:cNvPr>
        <xdr:cNvSpPr txBox="1">
          <a:spLocks noChangeArrowheads="1"/>
        </xdr:cNvSpPr>
      </xdr:nvSpPr>
      <xdr:spPr bwMode="auto">
        <a:xfrm>
          <a:off x="10306050" y="27241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15</xdr:col>
      <xdr:colOff>0</xdr:colOff>
      <xdr:row>19</xdr:row>
      <xdr:rowOff>0</xdr:rowOff>
    </xdr:from>
    <xdr:ext cx="76200" cy="198438"/>
    <xdr:sp macro="" textlink="">
      <xdr:nvSpPr>
        <xdr:cNvPr id="456" name="Text Box 153">
          <a:extLst>
            <a:ext uri="{FF2B5EF4-FFF2-40B4-BE49-F238E27FC236}">
              <a16:creationId xmlns:a16="http://schemas.microsoft.com/office/drawing/2014/main" id="{171076BC-7959-4EEB-BD71-B50BDB748E89}"/>
            </a:ext>
          </a:extLst>
        </xdr:cNvPr>
        <xdr:cNvSpPr txBox="1">
          <a:spLocks noChangeArrowheads="1"/>
        </xdr:cNvSpPr>
      </xdr:nvSpPr>
      <xdr:spPr bwMode="auto">
        <a:xfrm>
          <a:off x="10306050" y="2724150"/>
          <a:ext cx="76200" cy="19843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15</xdr:col>
      <xdr:colOff>0</xdr:colOff>
      <xdr:row>19</xdr:row>
      <xdr:rowOff>0</xdr:rowOff>
    </xdr:from>
    <xdr:ext cx="76200" cy="200025"/>
    <xdr:sp macro="" textlink="">
      <xdr:nvSpPr>
        <xdr:cNvPr id="457" name="Text Box 153">
          <a:extLst>
            <a:ext uri="{FF2B5EF4-FFF2-40B4-BE49-F238E27FC236}">
              <a16:creationId xmlns:a16="http://schemas.microsoft.com/office/drawing/2014/main" id="{56886C16-0808-47DD-8AE8-B6B853D14182}"/>
            </a:ext>
          </a:extLst>
        </xdr:cNvPr>
        <xdr:cNvSpPr txBox="1">
          <a:spLocks noChangeArrowheads="1"/>
        </xdr:cNvSpPr>
      </xdr:nvSpPr>
      <xdr:spPr bwMode="auto">
        <a:xfrm>
          <a:off x="10306050" y="27241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8</xdr:col>
      <xdr:colOff>0</xdr:colOff>
      <xdr:row>19</xdr:row>
      <xdr:rowOff>0</xdr:rowOff>
    </xdr:from>
    <xdr:ext cx="76200" cy="200025"/>
    <xdr:sp macro="" textlink="">
      <xdr:nvSpPr>
        <xdr:cNvPr id="458" name="Text Box 153">
          <a:extLst>
            <a:ext uri="{FF2B5EF4-FFF2-40B4-BE49-F238E27FC236}">
              <a16:creationId xmlns:a16="http://schemas.microsoft.com/office/drawing/2014/main" id="{181BF87E-4B19-4C44-90CE-61038717CC6A}"/>
            </a:ext>
          </a:extLst>
        </xdr:cNvPr>
        <xdr:cNvSpPr txBox="1">
          <a:spLocks noChangeArrowheads="1"/>
        </xdr:cNvSpPr>
      </xdr:nvSpPr>
      <xdr:spPr bwMode="auto">
        <a:xfrm>
          <a:off x="6381750" y="27241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9</xdr:col>
      <xdr:colOff>0</xdr:colOff>
      <xdr:row>19</xdr:row>
      <xdr:rowOff>0</xdr:rowOff>
    </xdr:from>
    <xdr:ext cx="76200" cy="200025"/>
    <xdr:sp macro="" textlink="">
      <xdr:nvSpPr>
        <xdr:cNvPr id="459" name="Text Box 153">
          <a:extLst>
            <a:ext uri="{FF2B5EF4-FFF2-40B4-BE49-F238E27FC236}">
              <a16:creationId xmlns:a16="http://schemas.microsoft.com/office/drawing/2014/main" id="{67B78F97-48B6-4623-8443-3BBF3F1DD980}"/>
            </a:ext>
          </a:extLst>
        </xdr:cNvPr>
        <xdr:cNvSpPr txBox="1">
          <a:spLocks noChangeArrowheads="1"/>
        </xdr:cNvSpPr>
      </xdr:nvSpPr>
      <xdr:spPr bwMode="auto">
        <a:xfrm>
          <a:off x="6943725" y="27241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19</xdr:row>
      <xdr:rowOff>0</xdr:rowOff>
    </xdr:from>
    <xdr:ext cx="76200" cy="200025"/>
    <xdr:sp macro="" textlink="">
      <xdr:nvSpPr>
        <xdr:cNvPr id="460" name="Text Box 153">
          <a:extLst>
            <a:ext uri="{FF2B5EF4-FFF2-40B4-BE49-F238E27FC236}">
              <a16:creationId xmlns:a16="http://schemas.microsoft.com/office/drawing/2014/main" id="{979D905F-32A7-4FF2-9861-8AF7B8AA77DA}"/>
            </a:ext>
          </a:extLst>
        </xdr:cNvPr>
        <xdr:cNvSpPr txBox="1">
          <a:spLocks noChangeArrowheads="1"/>
        </xdr:cNvSpPr>
      </xdr:nvSpPr>
      <xdr:spPr bwMode="auto">
        <a:xfrm>
          <a:off x="5276850" y="27241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7</xdr:col>
      <xdr:colOff>0</xdr:colOff>
      <xdr:row>19</xdr:row>
      <xdr:rowOff>0</xdr:rowOff>
    </xdr:from>
    <xdr:ext cx="76200" cy="200025"/>
    <xdr:sp macro="" textlink="">
      <xdr:nvSpPr>
        <xdr:cNvPr id="461" name="Text Box 153">
          <a:extLst>
            <a:ext uri="{FF2B5EF4-FFF2-40B4-BE49-F238E27FC236}">
              <a16:creationId xmlns:a16="http://schemas.microsoft.com/office/drawing/2014/main" id="{C0314E06-8D73-42CC-BE6D-EC9647F556AF}"/>
            </a:ext>
          </a:extLst>
        </xdr:cNvPr>
        <xdr:cNvSpPr txBox="1">
          <a:spLocks noChangeArrowheads="1"/>
        </xdr:cNvSpPr>
      </xdr:nvSpPr>
      <xdr:spPr bwMode="auto">
        <a:xfrm>
          <a:off x="5819775" y="27241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8</xdr:col>
      <xdr:colOff>0</xdr:colOff>
      <xdr:row>19</xdr:row>
      <xdr:rowOff>0</xdr:rowOff>
    </xdr:from>
    <xdr:ext cx="76200" cy="200025"/>
    <xdr:sp macro="" textlink="">
      <xdr:nvSpPr>
        <xdr:cNvPr id="462" name="Text Box 153">
          <a:extLst>
            <a:ext uri="{FF2B5EF4-FFF2-40B4-BE49-F238E27FC236}">
              <a16:creationId xmlns:a16="http://schemas.microsoft.com/office/drawing/2014/main" id="{5F970B14-44FC-4D6D-B7B1-7260F26EDB21}"/>
            </a:ext>
          </a:extLst>
        </xdr:cNvPr>
        <xdr:cNvSpPr txBox="1">
          <a:spLocks noChangeArrowheads="1"/>
        </xdr:cNvSpPr>
      </xdr:nvSpPr>
      <xdr:spPr bwMode="auto">
        <a:xfrm>
          <a:off x="6381750" y="27241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9</xdr:col>
      <xdr:colOff>0</xdr:colOff>
      <xdr:row>19</xdr:row>
      <xdr:rowOff>0</xdr:rowOff>
    </xdr:from>
    <xdr:ext cx="76200" cy="198438"/>
    <xdr:sp macro="" textlink="">
      <xdr:nvSpPr>
        <xdr:cNvPr id="463" name="Text Box 153">
          <a:extLst>
            <a:ext uri="{FF2B5EF4-FFF2-40B4-BE49-F238E27FC236}">
              <a16:creationId xmlns:a16="http://schemas.microsoft.com/office/drawing/2014/main" id="{11EF3F7A-F40E-4044-A150-75CAE9F903A3}"/>
            </a:ext>
          </a:extLst>
        </xdr:cNvPr>
        <xdr:cNvSpPr txBox="1">
          <a:spLocks noChangeArrowheads="1"/>
        </xdr:cNvSpPr>
      </xdr:nvSpPr>
      <xdr:spPr bwMode="auto">
        <a:xfrm>
          <a:off x="6943725" y="2724150"/>
          <a:ext cx="76200" cy="19843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9</xdr:col>
      <xdr:colOff>0</xdr:colOff>
      <xdr:row>19</xdr:row>
      <xdr:rowOff>0</xdr:rowOff>
    </xdr:from>
    <xdr:ext cx="76200" cy="200025"/>
    <xdr:sp macro="" textlink="">
      <xdr:nvSpPr>
        <xdr:cNvPr id="464" name="Text Box 153">
          <a:extLst>
            <a:ext uri="{FF2B5EF4-FFF2-40B4-BE49-F238E27FC236}">
              <a16:creationId xmlns:a16="http://schemas.microsoft.com/office/drawing/2014/main" id="{FAEB049F-CC59-4551-BEC6-88C7F154A235}"/>
            </a:ext>
          </a:extLst>
        </xdr:cNvPr>
        <xdr:cNvSpPr txBox="1">
          <a:spLocks noChangeArrowheads="1"/>
        </xdr:cNvSpPr>
      </xdr:nvSpPr>
      <xdr:spPr bwMode="auto">
        <a:xfrm>
          <a:off x="6943725" y="27241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10</xdr:col>
      <xdr:colOff>0</xdr:colOff>
      <xdr:row>19</xdr:row>
      <xdr:rowOff>0</xdr:rowOff>
    </xdr:from>
    <xdr:ext cx="76200" cy="200025"/>
    <xdr:sp macro="" textlink="">
      <xdr:nvSpPr>
        <xdr:cNvPr id="465" name="Text Box 153">
          <a:extLst>
            <a:ext uri="{FF2B5EF4-FFF2-40B4-BE49-F238E27FC236}">
              <a16:creationId xmlns:a16="http://schemas.microsoft.com/office/drawing/2014/main" id="{679EABDA-A810-4415-9986-7AFD0FD6BDE1}"/>
            </a:ext>
          </a:extLst>
        </xdr:cNvPr>
        <xdr:cNvSpPr txBox="1">
          <a:spLocks noChangeArrowheads="1"/>
        </xdr:cNvSpPr>
      </xdr:nvSpPr>
      <xdr:spPr bwMode="auto">
        <a:xfrm>
          <a:off x="7505700" y="27241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10</xdr:col>
      <xdr:colOff>0</xdr:colOff>
      <xdr:row>19</xdr:row>
      <xdr:rowOff>0</xdr:rowOff>
    </xdr:from>
    <xdr:ext cx="76200" cy="198438"/>
    <xdr:sp macro="" textlink="">
      <xdr:nvSpPr>
        <xdr:cNvPr id="466" name="Text Box 153">
          <a:extLst>
            <a:ext uri="{FF2B5EF4-FFF2-40B4-BE49-F238E27FC236}">
              <a16:creationId xmlns:a16="http://schemas.microsoft.com/office/drawing/2014/main" id="{55D08D29-0F1D-471D-9A2D-6489654654E9}"/>
            </a:ext>
          </a:extLst>
        </xdr:cNvPr>
        <xdr:cNvSpPr txBox="1">
          <a:spLocks noChangeArrowheads="1"/>
        </xdr:cNvSpPr>
      </xdr:nvSpPr>
      <xdr:spPr bwMode="auto">
        <a:xfrm>
          <a:off x="7505700" y="2724150"/>
          <a:ext cx="76200" cy="19843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10</xdr:col>
      <xdr:colOff>0</xdr:colOff>
      <xdr:row>19</xdr:row>
      <xdr:rowOff>0</xdr:rowOff>
    </xdr:from>
    <xdr:ext cx="76200" cy="200025"/>
    <xdr:sp macro="" textlink="">
      <xdr:nvSpPr>
        <xdr:cNvPr id="467" name="Text Box 153">
          <a:extLst>
            <a:ext uri="{FF2B5EF4-FFF2-40B4-BE49-F238E27FC236}">
              <a16:creationId xmlns:a16="http://schemas.microsoft.com/office/drawing/2014/main" id="{876FBAB1-BC6B-45EA-8526-B361EA696F55}"/>
            </a:ext>
          </a:extLst>
        </xdr:cNvPr>
        <xdr:cNvSpPr txBox="1">
          <a:spLocks noChangeArrowheads="1"/>
        </xdr:cNvSpPr>
      </xdr:nvSpPr>
      <xdr:spPr bwMode="auto">
        <a:xfrm>
          <a:off x="7505700" y="27241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11</xdr:col>
      <xdr:colOff>0</xdr:colOff>
      <xdr:row>19</xdr:row>
      <xdr:rowOff>0</xdr:rowOff>
    </xdr:from>
    <xdr:ext cx="76200" cy="200025"/>
    <xdr:sp macro="" textlink="">
      <xdr:nvSpPr>
        <xdr:cNvPr id="468" name="Text Box 153">
          <a:extLst>
            <a:ext uri="{FF2B5EF4-FFF2-40B4-BE49-F238E27FC236}">
              <a16:creationId xmlns:a16="http://schemas.microsoft.com/office/drawing/2014/main" id="{F25F1F56-7CBE-43D5-9583-DED520B3B030}"/>
            </a:ext>
          </a:extLst>
        </xdr:cNvPr>
        <xdr:cNvSpPr txBox="1">
          <a:spLocks noChangeArrowheads="1"/>
        </xdr:cNvSpPr>
      </xdr:nvSpPr>
      <xdr:spPr bwMode="auto">
        <a:xfrm>
          <a:off x="8077200" y="27241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11</xdr:col>
      <xdr:colOff>0</xdr:colOff>
      <xdr:row>19</xdr:row>
      <xdr:rowOff>0</xdr:rowOff>
    </xdr:from>
    <xdr:ext cx="76200" cy="198438"/>
    <xdr:sp macro="" textlink="">
      <xdr:nvSpPr>
        <xdr:cNvPr id="469" name="Text Box 153">
          <a:extLst>
            <a:ext uri="{FF2B5EF4-FFF2-40B4-BE49-F238E27FC236}">
              <a16:creationId xmlns:a16="http://schemas.microsoft.com/office/drawing/2014/main" id="{491AD13C-4D68-487F-A57E-0EF2471E3839}"/>
            </a:ext>
          </a:extLst>
        </xdr:cNvPr>
        <xdr:cNvSpPr txBox="1">
          <a:spLocks noChangeArrowheads="1"/>
        </xdr:cNvSpPr>
      </xdr:nvSpPr>
      <xdr:spPr bwMode="auto">
        <a:xfrm>
          <a:off x="8077200" y="2724150"/>
          <a:ext cx="76200" cy="19843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11</xdr:col>
      <xdr:colOff>0</xdr:colOff>
      <xdr:row>19</xdr:row>
      <xdr:rowOff>0</xdr:rowOff>
    </xdr:from>
    <xdr:ext cx="76200" cy="200025"/>
    <xdr:sp macro="" textlink="">
      <xdr:nvSpPr>
        <xdr:cNvPr id="470" name="Text Box 153">
          <a:extLst>
            <a:ext uri="{FF2B5EF4-FFF2-40B4-BE49-F238E27FC236}">
              <a16:creationId xmlns:a16="http://schemas.microsoft.com/office/drawing/2014/main" id="{8DD2BC84-0674-4B39-9237-7A2C544B5200}"/>
            </a:ext>
          </a:extLst>
        </xdr:cNvPr>
        <xdr:cNvSpPr txBox="1">
          <a:spLocks noChangeArrowheads="1"/>
        </xdr:cNvSpPr>
      </xdr:nvSpPr>
      <xdr:spPr bwMode="auto">
        <a:xfrm>
          <a:off x="8077200" y="27241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12</xdr:col>
      <xdr:colOff>0</xdr:colOff>
      <xdr:row>20</xdr:row>
      <xdr:rowOff>0</xdr:rowOff>
    </xdr:from>
    <xdr:ext cx="76200" cy="200025"/>
    <xdr:sp macro="" textlink="">
      <xdr:nvSpPr>
        <xdr:cNvPr id="471" name="Text Box 153">
          <a:extLst>
            <a:ext uri="{FF2B5EF4-FFF2-40B4-BE49-F238E27FC236}">
              <a16:creationId xmlns:a16="http://schemas.microsoft.com/office/drawing/2014/main" id="{038C3BC9-1E9A-4BA7-865B-9C26F1977971}"/>
            </a:ext>
          </a:extLst>
        </xdr:cNvPr>
        <xdr:cNvSpPr txBox="1">
          <a:spLocks noChangeArrowheads="1"/>
        </xdr:cNvSpPr>
      </xdr:nvSpPr>
      <xdr:spPr bwMode="auto">
        <a:xfrm>
          <a:off x="8620125" y="28765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12</xdr:col>
      <xdr:colOff>0</xdr:colOff>
      <xdr:row>20</xdr:row>
      <xdr:rowOff>0</xdr:rowOff>
    </xdr:from>
    <xdr:ext cx="76200" cy="200025"/>
    <xdr:sp macro="" textlink="">
      <xdr:nvSpPr>
        <xdr:cNvPr id="472" name="Text Box 153">
          <a:extLst>
            <a:ext uri="{FF2B5EF4-FFF2-40B4-BE49-F238E27FC236}">
              <a16:creationId xmlns:a16="http://schemas.microsoft.com/office/drawing/2014/main" id="{13DE66DE-F4F9-42E9-924A-6B239910EF1D}"/>
            </a:ext>
          </a:extLst>
        </xdr:cNvPr>
        <xdr:cNvSpPr txBox="1">
          <a:spLocks noChangeArrowheads="1"/>
        </xdr:cNvSpPr>
      </xdr:nvSpPr>
      <xdr:spPr bwMode="auto">
        <a:xfrm>
          <a:off x="8620125" y="28765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12</xdr:col>
      <xdr:colOff>0</xdr:colOff>
      <xdr:row>20</xdr:row>
      <xdr:rowOff>0</xdr:rowOff>
    </xdr:from>
    <xdr:ext cx="76200" cy="198438"/>
    <xdr:sp macro="" textlink="">
      <xdr:nvSpPr>
        <xdr:cNvPr id="473" name="Text Box 153">
          <a:extLst>
            <a:ext uri="{FF2B5EF4-FFF2-40B4-BE49-F238E27FC236}">
              <a16:creationId xmlns:a16="http://schemas.microsoft.com/office/drawing/2014/main" id="{9DDA52A8-50E1-46C9-A71B-94C265724500}"/>
            </a:ext>
          </a:extLst>
        </xdr:cNvPr>
        <xdr:cNvSpPr txBox="1">
          <a:spLocks noChangeArrowheads="1"/>
        </xdr:cNvSpPr>
      </xdr:nvSpPr>
      <xdr:spPr bwMode="auto">
        <a:xfrm>
          <a:off x="8620125" y="2876550"/>
          <a:ext cx="76200" cy="19843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12</xdr:col>
      <xdr:colOff>0</xdr:colOff>
      <xdr:row>20</xdr:row>
      <xdr:rowOff>0</xdr:rowOff>
    </xdr:from>
    <xdr:ext cx="76200" cy="200025"/>
    <xdr:sp macro="" textlink="">
      <xdr:nvSpPr>
        <xdr:cNvPr id="474" name="Text Box 153">
          <a:extLst>
            <a:ext uri="{FF2B5EF4-FFF2-40B4-BE49-F238E27FC236}">
              <a16:creationId xmlns:a16="http://schemas.microsoft.com/office/drawing/2014/main" id="{F683CC16-A2C5-46B5-A191-D6E3FE69EBE7}"/>
            </a:ext>
          </a:extLst>
        </xdr:cNvPr>
        <xdr:cNvSpPr txBox="1">
          <a:spLocks noChangeArrowheads="1"/>
        </xdr:cNvSpPr>
      </xdr:nvSpPr>
      <xdr:spPr bwMode="auto">
        <a:xfrm>
          <a:off x="8620125" y="28765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12</xdr:col>
      <xdr:colOff>0</xdr:colOff>
      <xdr:row>20</xdr:row>
      <xdr:rowOff>0</xdr:rowOff>
    </xdr:from>
    <xdr:ext cx="76200" cy="200025"/>
    <xdr:sp macro="" textlink="">
      <xdr:nvSpPr>
        <xdr:cNvPr id="475" name="Text Box 153">
          <a:extLst>
            <a:ext uri="{FF2B5EF4-FFF2-40B4-BE49-F238E27FC236}">
              <a16:creationId xmlns:a16="http://schemas.microsoft.com/office/drawing/2014/main" id="{57CF0B32-831E-4700-9496-0086FE1233BE}"/>
            </a:ext>
          </a:extLst>
        </xdr:cNvPr>
        <xdr:cNvSpPr txBox="1">
          <a:spLocks noChangeArrowheads="1"/>
        </xdr:cNvSpPr>
      </xdr:nvSpPr>
      <xdr:spPr bwMode="auto">
        <a:xfrm>
          <a:off x="8620125" y="28765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12</xdr:col>
      <xdr:colOff>0</xdr:colOff>
      <xdr:row>20</xdr:row>
      <xdr:rowOff>0</xdr:rowOff>
    </xdr:from>
    <xdr:ext cx="76200" cy="200025"/>
    <xdr:sp macro="" textlink="">
      <xdr:nvSpPr>
        <xdr:cNvPr id="476" name="Text Box 153">
          <a:extLst>
            <a:ext uri="{FF2B5EF4-FFF2-40B4-BE49-F238E27FC236}">
              <a16:creationId xmlns:a16="http://schemas.microsoft.com/office/drawing/2014/main" id="{D5E8DB34-7AFF-4906-9446-E9E07BA4A72C}"/>
            </a:ext>
          </a:extLst>
        </xdr:cNvPr>
        <xdr:cNvSpPr txBox="1">
          <a:spLocks noChangeArrowheads="1"/>
        </xdr:cNvSpPr>
      </xdr:nvSpPr>
      <xdr:spPr bwMode="auto">
        <a:xfrm>
          <a:off x="8620125" y="28765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12</xdr:col>
      <xdr:colOff>0</xdr:colOff>
      <xdr:row>20</xdr:row>
      <xdr:rowOff>0</xdr:rowOff>
    </xdr:from>
    <xdr:ext cx="76200" cy="198438"/>
    <xdr:sp macro="" textlink="">
      <xdr:nvSpPr>
        <xdr:cNvPr id="477" name="Text Box 153">
          <a:extLst>
            <a:ext uri="{FF2B5EF4-FFF2-40B4-BE49-F238E27FC236}">
              <a16:creationId xmlns:a16="http://schemas.microsoft.com/office/drawing/2014/main" id="{79B59512-199D-4985-BA22-69208E6D9D8A}"/>
            </a:ext>
          </a:extLst>
        </xdr:cNvPr>
        <xdr:cNvSpPr txBox="1">
          <a:spLocks noChangeArrowheads="1"/>
        </xdr:cNvSpPr>
      </xdr:nvSpPr>
      <xdr:spPr bwMode="auto">
        <a:xfrm>
          <a:off x="8620125" y="2876550"/>
          <a:ext cx="76200" cy="19843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12</xdr:col>
      <xdr:colOff>0</xdr:colOff>
      <xdr:row>20</xdr:row>
      <xdr:rowOff>0</xdr:rowOff>
    </xdr:from>
    <xdr:ext cx="76200" cy="200025"/>
    <xdr:sp macro="" textlink="">
      <xdr:nvSpPr>
        <xdr:cNvPr id="478" name="Text Box 153">
          <a:extLst>
            <a:ext uri="{FF2B5EF4-FFF2-40B4-BE49-F238E27FC236}">
              <a16:creationId xmlns:a16="http://schemas.microsoft.com/office/drawing/2014/main" id="{EA63C499-0FEE-47C8-BE16-77EBB624CA69}"/>
            </a:ext>
          </a:extLst>
        </xdr:cNvPr>
        <xdr:cNvSpPr txBox="1">
          <a:spLocks noChangeArrowheads="1"/>
        </xdr:cNvSpPr>
      </xdr:nvSpPr>
      <xdr:spPr bwMode="auto">
        <a:xfrm>
          <a:off x="8620125" y="28765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12</xdr:col>
      <xdr:colOff>0</xdr:colOff>
      <xdr:row>19</xdr:row>
      <xdr:rowOff>0</xdr:rowOff>
    </xdr:from>
    <xdr:ext cx="76200" cy="200025"/>
    <xdr:sp macro="" textlink="">
      <xdr:nvSpPr>
        <xdr:cNvPr id="479" name="Text Box 153">
          <a:extLst>
            <a:ext uri="{FF2B5EF4-FFF2-40B4-BE49-F238E27FC236}">
              <a16:creationId xmlns:a16="http://schemas.microsoft.com/office/drawing/2014/main" id="{B0BD05F2-FC43-4CAF-B4D3-7B3F7D538294}"/>
            </a:ext>
          </a:extLst>
        </xdr:cNvPr>
        <xdr:cNvSpPr txBox="1">
          <a:spLocks noChangeArrowheads="1"/>
        </xdr:cNvSpPr>
      </xdr:nvSpPr>
      <xdr:spPr bwMode="auto">
        <a:xfrm>
          <a:off x="8620125" y="27241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12</xdr:col>
      <xdr:colOff>0</xdr:colOff>
      <xdr:row>19</xdr:row>
      <xdr:rowOff>0</xdr:rowOff>
    </xdr:from>
    <xdr:ext cx="76200" cy="200025"/>
    <xdr:sp macro="" textlink="">
      <xdr:nvSpPr>
        <xdr:cNvPr id="480" name="Text Box 153">
          <a:extLst>
            <a:ext uri="{FF2B5EF4-FFF2-40B4-BE49-F238E27FC236}">
              <a16:creationId xmlns:a16="http://schemas.microsoft.com/office/drawing/2014/main" id="{29680A5F-3F5B-4B06-82A8-8CBA37BC9056}"/>
            </a:ext>
          </a:extLst>
        </xdr:cNvPr>
        <xdr:cNvSpPr txBox="1">
          <a:spLocks noChangeArrowheads="1"/>
        </xdr:cNvSpPr>
      </xdr:nvSpPr>
      <xdr:spPr bwMode="auto">
        <a:xfrm>
          <a:off x="8620125" y="27241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12</xdr:col>
      <xdr:colOff>0</xdr:colOff>
      <xdr:row>19</xdr:row>
      <xdr:rowOff>0</xdr:rowOff>
    </xdr:from>
    <xdr:ext cx="76200" cy="200025"/>
    <xdr:sp macro="" textlink="">
      <xdr:nvSpPr>
        <xdr:cNvPr id="481" name="Text Box 153">
          <a:extLst>
            <a:ext uri="{FF2B5EF4-FFF2-40B4-BE49-F238E27FC236}">
              <a16:creationId xmlns:a16="http://schemas.microsoft.com/office/drawing/2014/main" id="{F836CB15-ED32-421C-80EF-75020B59CD55}"/>
            </a:ext>
          </a:extLst>
        </xdr:cNvPr>
        <xdr:cNvSpPr txBox="1">
          <a:spLocks noChangeArrowheads="1"/>
        </xdr:cNvSpPr>
      </xdr:nvSpPr>
      <xdr:spPr bwMode="auto">
        <a:xfrm>
          <a:off x="8620125" y="27241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12</xdr:col>
      <xdr:colOff>0</xdr:colOff>
      <xdr:row>19</xdr:row>
      <xdr:rowOff>0</xdr:rowOff>
    </xdr:from>
    <xdr:ext cx="76200" cy="198438"/>
    <xdr:sp macro="" textlink="">
      <xdr:nvSpPr>
        <xdr:cNvPr id="482" name="Text Box 153">
          <a:extLst>
            <a:ext uri="{FF2B5EF4-FFF2-40B4-BE49-F238E27FC236}">
              <a16:creationId xmlns:a16="http://schemas.microsoft.com/office/drawing/2014/main" id="{3B5A4950-7FAE-40B0-B6BA-5F14500E6712}"/>
            </a:ext>
          </a:extLst>
        </xdr:cNvPr>
        <xdr:cNvSpPr txBox="1">
          <a:spLocks noChangeArrowheads="1"/>
        </xdr:cNvSpPr>
      </xdr:nvSpPr>
      <xdr:spPr bwMode="auto">
        <a:xfrm>
          <a:off x="8620125" y="2724150"/>
          <a:ext cx="76200" cy="19843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12</xdr:col>
      <xdr:colOff>0</xdr:colOff>
      <xdr:row>19</xdr:row>
      <xdr:rowOff>0</xdr:rowOff>
    </xdr:from>
    <xdr:ext cx="76200" cy="200025"/>
    <xdr:sp macro="" textlink="">
      <xdr:nvSpPr>
        <xdr:cNvPr id="483" name="Text Box 153">
          <a:extLst>
            <a:ext uri="{FF2B5EF4-FFF2-40B4-BE49-F238E27FC236}">
              <a16:creationId xmlns:a16="http://schemas.microsoft.com/office/drawing/2014/main" id="{9E2C6FE7-195E-4C2A-AC3F-95BB32CAA4A1}"/>
            </a:ext>
          </a:extLst>
        </xdr:cNvPr>
        <xdr:cNvSpPr txBox="1">
          <a:spLocks noChangeArrowheads="1"/>
        </xdr:cNvSpPr>
      </xdr:nvSpPr>
      <xdr:spPr bwMode="auto">
        <a:xfrm>
          <a:off x="8620125" y="27241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12</xdr:col>
      <xdr:colOff>0</xdr:colOff>
      <xdr:row>19</xdr:row>
      <xdr:rowOff>0</xdr:rowOff>
    </xdr:from>
    <xdr:ext cx="76200" cy="200025"/>
    <xdr:sp macro="" textlink="">
      <xdr:nvSpPr>
        <xdr:cNvPr id="484" name="Text Box 153">
          <a:extLst>
            <a:ext uri="{FF2B5EF4-FFF2-40B4-BE49-F238E27FC236}">
              <a16:creationId xmlns:a16="http://schemas.microsoft.com/office/drawing/2014/main" id="{15E84EF5-D0A4-474D-B185-C6194543752A}"/>
            </a:ext>
          </a:extLst>
        </xdr:cNvPr>
        <xdr:cNvSpPr txBox="1">
          <a:spLocks noChangeArrowheads="1"/>
        </xdr:cNvSpPr>
      </xdr:nvSpPr>
      <xdr:spPr bwMode="auto">
        <a:xfrm>
          <a:off x="8620125" y="27241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12</xdr:col>
      <xdr:colOff>0</xdr:colOff>
      <xdr:row>19</xdr:row>
      <xdr:rowOff>0</xdr:rowOff>
    </xdr:from>
    <xdr:ext cx="76200" cy="200025"/>
    <xdr:sp macro="" textlink="">
      <xdr:nvSpPr>
        <xdr:cNvPr id="485" name="Text Box 153">
          <a:extLst>
            <a:ext uri="{FF2B5EF4-FFF2-40B4-BE49-F238E27FC236}">
              <a16:creationId xmlns:a16="http://schemas.microsoft.com/office/drawing/2014/main" id="{694A4237-B094-47C9-8794-53858A70A9BE}"/>
            </a:ext>
          </a:extLst>
        </xdr:cNvPr>
        <xdr:cNvSpPr txBox="1">
          <a:spLocks noChangeArrowheads="1"/>
        </xdr:cNvSpPr>
      </xdr:nvSpPr>
      <xdr:spPr bwMode="auto">
        <a:xfrm>
          <a:off x="8620125" y="27241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12</xdr:col>
      <xdr:colOff>0</xdr:colOff>
      <xdr:row>19</xdr:row>
      <xdr:rowOff>0</xdr:rowOff>
    </xdr:from>
    <xdr:ext cx="76200" cy="198438"/>
    <xdr:sp macro="" textlink="">
      <xdr:nvSpPr>
        <xdr:cNvPr id="486" name="Text Box 153">
          <a:extLst>
            <a:ext uri="{FF2B5EF4-FFF2-40B4-BE49-F238E27FC236}">
              <a16:creationId xmlns:a16="http://schemas.microsoft.com/office/drawing/2014/main" id="{DD5EA8EF-93CC-4579-B411-BB525F535FE0}"/>
            </a:ext>
          </a:extLst>
        </xdr:cNvPr>
        <xdr:cNvSpPr txBox="1">
          <a:spLocks noChangeArrowheads="1"/>
        </xdr:cNvSpPr>
      </xdr:nvSpPr>
      <xdr:spPr bwMode="auto">
        <a:xfrm>
          <a:off x="8620125" y="2724150"/>
          <a:ext cx="76200" cy="19843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12</xdr:col>
      <xdr:colOff>0</xdr:colOff>
      <xdr:row>19</xdr:row>
      <xdr:rowOff>0</xdr:rowOff>
    </xdr:from>
    <xdr:ext cx="76200" cy="200025"/>
    <xdr:sp macro="" textlink="">
      <xdr:nvSpPr>
        <xdr:cNvPr id="487" name="Text Box 153">
          <a:extLst>
            <a:ext uri="{FF2B5EF4-FFF2-40B4-BE49-F238E27FC236}">
              <a16:creationId xmlns:a16="http://schemas.microsoft.com/office/drawing/2014/main" id="{6D6AE988-5725-4F06-A8B1-7BF17B4886D0}"/>
            </a:ext>
          </a:extLst>
        </xdr:cNvPr>
        <xdr:cNvSpPr txBox="1">
          <a:spLocks noChangeArrowheads="1"/>
        </xdr:cNvSpPr>
      </xdr:nvSpPr>
      <xdr:spPr bwMode="auto">
        <a:xfrm>
          <a:off x="8620125" y="27241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11</xdr:col>
      <xdr:colOff>0</xdr:colOff>
      <xdr:row>70</xdr:row>
      <xdr:rowOff>0</xdr:rowOff>
    </xdr:from>
    <xdr:ext cx="76200" cy="200025"/>
    <xdr:sp macro="" textlink="">
      <xdr:nvSpPr>
        <xdr:cNvPr id="488" name="Text Box 153">
          <a:extLst>
            <a:ext uri="{FF2B5EF4-FFF2-40B4-BE49-F238E27FC236}">
              <a16:creationId xmlns:a16="http://schemas.microsoft.com/office/drawing/2014/main" id="{9B32F100-518E-41BB-B6AF-F2680CC91850}"/>
            </a:ext>
          </a:extLst>
        </xdr:cNvPr>
        <xdr:cNvSpPr txBox="1">
          <a:spLocks noChangeArrowheads="1"/>
        </xdr:cNvSpPr>
      </xdr:nvSpPr>
      <xdr:spPr bwMode="auto">
        <a:xfrm>
          <a:off x="8077200" y="9439275"/>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12</xdr:col>
      <xdr:colOff>0</xdr:colOff>
      <xdr:row>70</xdr:row>
      <xdr:rowOff>0</xdr:rowOff>
    </xdr:from>
    <xdr:ext cx="76200" cy="200025"/>
    <xdr:sp macro="" textlink="">
      <xdr:nvSpPr>
        <xdr:cNvPr id="489" name="Text Box 153">
          <a:extLst>
            <a:ext uri="{FF2B5EF4-FFF2-40B4-BE49-F238E27FC236}">
              <a16:creationId xmlns:a16="http://schemas.microsoft.com/office/drawing/2014/main" id="{4C130371-9489-4428-87BF-062C9F7F2AD8}"/>
            </a:ext>
          </a:extLst>
        </xdr:cNvPr>
        <xdr:cNvSpPr txBox="1">
          <a:spLocks noChangeArrowheads="1"/>
        </xdr:cNvSpPr>
      </xdr:nvSpPr>
      <xdr:spPr bwMode="auto">
        <a:xfrm>
          <a:off x="8620125" y="9439275"/>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8</xdr:col>
      <xdr:colOff>0</xdr:colOff>
      <xdr:row>70</xdr:row>
      <xdr:rowOff>0</xdr:rowOff>
    </xdr:from>
    <xdr:ext cx="76200" cy="200025"/>
    <xdr:sp macro="" textlink="">
      <xdr:nvSpPr>
        <xdr:cNvPr id="490" name="Text Box 153">
          <a:extLst>
            <a:ext uri="{FF2B5EF4-FFF2-40B4-BE49-F238E27FC236}">
              <a16:creationId xmlns:a16="http://schemas.microsoft.com/office/drawing/2014/main" id="{2DB3B433-4D78-431D-8725-7AB2EF29016D}"/>
            </a:ext>
          </a:extLst>
        </xdr:cNvPr>
        <xdr:cNvSpPr txBox="1">
          <a:spLocks noChangeArrowheads="1"/>
        </xdr:cNvSpPr>
      </xdr:nvSpPr>
      <xdr:spPr bwMode="auto">
        <a:xfrm>
          <a:off x="6381750" y="9439275"/>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9</xdr:col>
      <xdr:colOff>0</xdr:colOff>
      <xdr:row>70</xdr:row>
      <xdr:rowOff>0</xdr:rowOff>
    </xdr:from>
    <xdr:ext cx="76200" cy="200025"/>
    <xdr:sp macro="" textlink="">
      <xdr:nvSpPr>
        <xdr:cNvPr id="491" name="Text Box 153">
          <a:extLst>
            <a:ext uri="{FF2B5EF4-FFF2-40B4-BE49-F238E27FC236}">
              <a16:creationId xmlns:a16="http://schemas.microsoft.com/office/drawing/2014/main" id="{CA2A4A7B-476D-41A7-9AE2-A5DDFCD202AE}"/>
            </a:ext>
          </a:extLst>
        </xdr:cNvPr>
        <xdr:cNvSpPr txBox="1">
          <a:spLocks noChangeArrowheads="1"/>
        </xdr:cNvSpPr>
      </xdr:nvSpPr>
      <xdr:spPr bwMode="auto">
        <a:xfrm>
          <a:off x="6943725" y="9439275"/>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70</xdr:row>
      <xdr:rowOff>0</xdr:rowOff>
    </xdr:from>
    <xdr:ext cx="76200" cy="200025"/>
    <xdr:sp macro="" textlink="">
      <xdr:nvSpPr>
        <xdr:cNvPr id="492" name="Text Box 153">
          <a:extLst>
            <a:ext uri="{FF2B5EF4-FFF2-40B4-BE49-F238E27FC236}">
              <a16:creationId xmlns:a16="http://schemas.microsoft.com/office/drawing/2014/main" id="{C8422D30-D46D-4E1D-8238-BAAB2CE82AE6}"/>
            </a:ext>
          </a:extLst>
        </xdr:cNvPr>
        <xdr:cNvSpPr txBox="1">
          <a:spLocks noChangeArrowheads="1"/>
        </xdr:cNvSpPr>
      </xdr:nvSpPr>
      <xdr:spPr bwMode="auto">
        <a:xfrm>
          <a:off x="5276850" y="9439275"/>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7</xdr:col>
      <xdr:colOff>0</xdr:colOff>
      <xdr:row>70</xdr:row>
      <xdr:rowOff>0</xdr:rowOff>
    </xdr:from>
    <xdr:ext cx="76200" cy="200025"/>
    <xdr:sp macro="" textlink="">
      <xdr:nvSpPr>
        <xdr:cNvPr id="493" name="Text Box 153">
          <a:extLst>
            <a:ext uri="{FF2B5EF4-FFF2-40B4-BE49-F238E27FC236}">
              <a16:creationId xmlns:a16="http://schemas.microsoft.com/office/drawing/2014/main" id="{16A37934-E97B-4EF8-9EFD-707E5B8F5973}"/>
            </a:ext>
          </a:extLst>
        </xdr:cNvPr>
        <xdr:cNvSpPr txBox="1">
          <a:spLocks noChangeArrowheads="1"/>
        </xdr:cNvSpPr>
      </xdr:nvSpPr>
      <xdr:spPr bwMode="auto">
        <a:xfrm>
          <a:off x="5819775" y="9439275"/>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8</xdr:col>
      <xdr:colOff>0</xdr:colOff>
      <xdr:row>70</xdr:row>
      <xdr:rowOff>0</xdr:rowOff>
    </xdr:from>
    <xdr:ext cx="76200" cy="200025"/>
    <xdr:sp macro="" textlink="">
      <xdr:nvSpPr>
        <xdr:cNvPr id="494" name="Text Box 153">
          <a:extLst>
            <a:ext uri="{FF2B5EF4-FFF2-40B4-BE49-F238E27FC236}">
              <a16:creationId xmlns:a16="http://schemas.microsoft.com/office/drawing/2014/main" id="{FF03768A-AB15-4B26-85E7-0D7BF77D9A6E}"/>
            </a:ext>
          </a:extLst>
        </xdr:cNvPr>
        <xdr:cNvSpPr txBox="1">
          <a:spLocks noChangeArrowheads="1"/>
        </xdr:cNvSpPr>
      </xdr:nvSpPr>
      <xdr:spPr bwMode="auto">
        <a:xfrm>
          <a:off x="6381750" y="9439275"/>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9</xdr:col>
      <xdr:colOff>0</xdr:colOff>
      <xdr:row>70</xdr:row>
      <xdr:rowOff>0</xdr:rowOff>
    </xdr:from>
    <xdr:ext cx="76200" cy="198438"/>
    <xdr:sp macro="" textlink="">
      <xdr:nvSpPr>
        <xdr:cNvPr id="495" name="Text Box 153">
          <a:extLst>
            <a:ext uri="{FF2B5EF4-FFF2-40B4-BE49-F238E27FC236}">
              <a16:creationId xmlns:a16="http://schemas.microsoft.com/office/drawing/2014/main" id="{6B239315-CDCE-48D6-82C1-E8698371DEA1}"/>
            </a:ext>
          </a:extLst>
        </xdr:cNvPr>
        <xdr:cNvSpPr txBox="1">
          <a:spLocks noChangeArrowheads="1"/>
        </xdr:cNvSpPr>
      </xdr:nvSpPr>
      <xdr:spPr bwMode="auto">
        <a:xfrm>
          <a:off x="6943725" y="9439275"/>
          <a:ext cx="76200" cy="19843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9</xdr:col>
      <xdr:colOff>0</xdr:colOff>
      <xdr:row>70</xdr:row>
      <xdr:rowOff>0</xdr:rowOff>
    </xdr:from>
    <xdr:ext cx="76200" cy="200025"/>
    <xdr:sp macro="" textlink="">
      <xdr:nvSpPr>
        <xdr:cNvPr id="496" name="Text Box 153">
          <a:extLst>
            <a:ext uri="{FF2B5EF4-FFF2-40B4-BE49-F238E27FC236}">
              <a16:creationId xmlns:a16="http://schemas.microsoft.com/office/drawing/2014/main" id="{DFCAC41E-3921-4C11-A1E4-870F0B9340F0}"/>
            </a:ext>
          </a:extLst>
        </xdr:cNvPr>
        <xdr:cNvSpPr txBox="1">
          <a:spLocks noChangeArrowheads="1"/>
        </xdr:cNvSpPr>
      </xdr:nvSpPr>
      <xdr:spPr bwMode="auto">
        <a:xfrm>
          <a:off x="6943725" y="9439275"/>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10</xdr:col>
      <xdr:colOff>0</xdr:colOff>
      <xdr:row>70</xdr:row>
      <xdr:rowOff>0</xdr:rowOff>
    </xdr:from>
    <xdr:ext cx="76200" cy="200025"/>
    <xdr:sp macro="" textlink="">
      <xdr:nvSpPr>
        <xdr:cNvPr id="497" name="Text Box 153">
          <a:extLst>
            <a:ext uri="{FF2B5EF4-FFF2-40B4-BE49-F238E27FC236}">
              <a16:creationId xmlns:a16="http://schemas.microsoft.com/office/drawing/2014/main" id="{5F31C5BF-3493-40BC-BE0E-D871A607ECB7}"/>
            </a:ext>
          </a:extLst>
        </xdr:cNvPr>
        <xdr:cNvSpPr txBox="1">
          <a:spLocks noChangeArrowheads="1"/>
        </xdr:cNvSpPr>
      </xdr:nvSpPr>
      <xdr:spPr bwMode="auto">
        <a:xfrm>
          <a:off x="7505700" y="9439275"/>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10</xdr:col>
      <xdr:colOff>0</xdr:colOff>
      <xdr:row>70</xdr:row>
      <xdr:rowOff>0</xdr:rowOff>
    </xdr:from>
    <xdr:ext cx="76200" cy="198438"/>
    <xdr:sp macro="" textlink="">
      <xdr:nvSpPr>
        <xdr:cNvPr id="498" name="Text Box 153">
          <a:extLst>
            <a:ext uri="{FF2B5EF4-FFF2-40B4-BE49-F238E27FC236}">
              <a16:creationId xmlns:a16="http://schemas.microsoft.com/office/drawing/2014/main" id="{7E5E0FFD-C76B-46F9-91B8-43B7B449A01A}"/>
            </a:ext>
          </a:extLst>
        </xdr:cNvPr>
        <xdr:cNvSpPr txBox="1">
          <a:spLocks noChangeArrowheads="1"/>
        </xdr:cNvSpPr>
      </xdr:nvSpPr>
      <xdr:spPr bwMode="auto">
        <a:xfrm>
          <a:off x="7505700" y="9439275"/>
          <a:ext cx="76200" cy="19843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10</xdr:col>
      <xdr:colOff>0</xdr:colOff>
      <xdr:row>70</xdr:row>
      <xdr:rowOff>0</xdr:rowOff>
    </xdr:from>
    <xdr:ext cx="76200" cy="200025"/>
    <xdr:sp macro="" textlink="">
      <xdr:nvSpPr>
        <xdr:cNvPr id="499" name="Text Box 153">
          <a:extLst>
            <a:ext uri="{FF2B5EF4-FFF2-40B4-BE49-F238E27FC236}">
              <a16:creationId xmlns:a16="http://schemas.microsoft.com/office/drawing/2014/main" id="{EF1912FB-2E0B-49BE-8172-4F38A7663588}"/>
            </a:ext>
          </a:extLst>
        </xdr:cNvPr>
        <xdr:cNvSpPr txBox="1">
          <a:spLocks noChangeArrowheads="1"/>
        </xdr:cNvSpPr>
      </xdr:nvSpPr>
      <xdr:spPr bwMode="auto">
        <a:xfrm>
          <a:off x="7505700" y="9439275"/>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11</xdr:col>
      <xdr:colOff>0</xdr:colOff>
      <xdr:row>70</xdr:row>
      <xdr:rowOff>0</xdr:rowOff>
    </xdr:from>
    <xdr:ext cx="76200" cy="200025"/>
    <xdr:sp macro="" textlink="">
      <xdr:nvSpPr>
        <xdr:cNvPr id="500" name="Text Box 153">
          <a:extLst>
            <a:ext uri="{FF2B5EF4-FFF2-40B4-BE49-F238E27FC236}">
              <a16:creationId xmlns:a16="http://schemas.microsoft.com/office/drawing/2014/main" id="{489A3D11-0BFA-4E4A-B9DF-FCD27CCA52A7}"/>
            </a:ext>
          </a:extLst>
        </xdr:cNvPr>
        <xdr:cNvSpPr txBox="1">
          <a:spLocks noChangeArrowheads="1"/>
        </xdr:cNvSpPr>
      </xdr:nvSpPr>
      <xdr:spPr bwMode="auto">
        <a:xfrm>
          <a:off x="8077200" y="9439275"/>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11</xdr:col>
      <xdr:colOff>0</xdr:colOff>
      <xdr:row>70</xdr:row>
      <xdr:rowOff>0</xdr:rowOff>
    </xdr:from>
    <xdr:ext cx="76200" cy="198438"/>
    <xdr:sp macro="" textlink="">
      <xdr:nvSpPr>
        <xdr:cNvPr id="501" name="Text Box 153">
          <a:extLst>
            <a:ext uri="{FF2B5EF4-FFF2-40B4-BE49-F238E27FC236}">
              <a16:creationId xmlns:a16="http://schemas.microsoft.com/office/drawing/2014/main" id="{5FF94CF4-0707-4BC9-985E-F68DF0BED5FF}"/>
            </a:ext>
          </a:extLst>
        </xdr:cNvPr>
        <xdr:cNvSpPr txBox="1">
          <a:spLocks noChangeArrowheads="1"/>
        </xdr:cNvSpPr>
      </xdr:nvSpPr>
      <xdr:spPr bwMode="auto">
        <a:xfrm>
          <a:off x="8077200" y="9439275"/>
          <a:ext cx="76200" cy="19843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11</xdr:col>
      <xdr:colOff>0</xdr:colOff>
      <xdr:row>70</xdr:row>
      <xdr:rowOff>0</xdr:rowOff>
    </xdr:from>
    <xdr:ext cx="76200" cy="200025"/>
    <xdr:sp macro="" textlink="">
      <xdr:nvSpPr>
        <xdr:cNvPr id="502" name="Text Box 153">
          <a:extLst>
            <a:ext uri="{FF2B5EF4-FFF2-40B4-BE49-F238E27FC236}">
              <a16:creationId xmlns:a16="http://schemas.microsoft.com/office/drawing/2014/main" id="{7B7D0A8E-012D-48FA-A690-5949F96C5CD3}"/>
            </a:ext>
          </a:extLst>
        </xdr:cNvPr>
        <xdr:cNvSpPr txBox="1">
          <a:spLocks noChangeArrowheads="1"/>
        </xdr:cNvSpPr>
      </xdr:nvSpPr>
      <xdr:spPr bwMode="auto">
        <a:xfrm>
          <a:off x="8077200" y="9439275"/>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12</xdr:col>
      <xdr:colOff>0</xdr:colOff>
      <xdr:row>70</xdr:row>
      <xdr:rowOff>0</xdr:rowOff>
    </xdr:from>
    <xdr:ext cx="76200" cy="200025"/>
    <xdr:sp macro="" textlink="">
      <xdr:nvSpPr>
        <xdr:cNvPr id="503" name="Text Box 153">
          <a:extLst>
            <a:ext uri="{FF2B5EF4-FFF2-40B4-BE49-F238E27FC236}">
              <a16:creationId xmlns:a16="http://schemas.microsoft.com/office/drawing/2014/main" id="{768EB3E6-8F80-466F-B2B3-DE65EC757A99}"/>
            </a:ext>
          </a:extLst>
        </xdr:cNvPr>
        <xdr:cNvSpPr txBox="1">
          <a:spLocks noChangeArrowheads="1"/>
        </xdr:cNvSpPr>
      </xdr:nvSpPr>
      <xdr:spPr bwMode="auto">
        <a:xfrm>
          <a:off x="8620125" y="9439275"/>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12</xdr:col>
      <xdr:colOff>0</xdr:colOff>
      <xdr:row>70</xdr:row>
      <xdr:rowOff>0</xdr:rowOff>
    </xdr:from>
    <xdr:ext cx="76200" cy="200025"/>
    <xdr:sp macro="" textlink="">
      <xdr:nvSpPr>
        <xdr:cNvPr id="504" name="Text Box 153">
          <a:extLst>
            <a:ext uri="{FF2B5EF4-FFF2-40B4-BE49-F238E27FC236}">
              <a16:creationId xmlns:a16="http://schemas.microsoft.com/office/drawing/2014/main" id="{479BD83D-68BC-4BED-8D7B-2D04EBC05007}"/>
            </a:ext>
          </a:extLst>
        </xdr:cNvPr>
        <xdr:cNvSpPr txBox="1">
          <a:spLocks noChangeArrowheads="1"/>
        </xdr:cNvSpPr>
      </xdr:nvSpPr>
      <xdr:spPr bwMode="auto">
        <a:xfrm>
          <a:off x="8620125" y="9439275"/>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12</xdr:col>
      <xdr:colOff>0</xdr:colOff>
      <xdr:row>70</xdr:row>
      <xdr:rowOff>0</xdr:rowOff>
    </xdr:from>
    <xdr:ext cx="76200" cy="198438"/>
    <xdr:sp macro="" textlink="">
      <xdr:nvSpPr>
        <xdr:cNvPr id="505" name="Text Box 153">
          <a:extLst>
            <a:ext uri="{FF2B5EF4-FFF2-40B4-BE49-F238E27FC236}">
              <a16:creationId xmlns:a16="http://schemas.microsoft.com/office/drawing/2014/main" id="{688DD9AC-424C-484F-BCFA-45B05EAA26F6}"/>
            </a:ext>
          </a:extLst>
        </xdr:cNvPr>
        <xdr:cNvSpPr txBox="1">
          <a:spLocks noChangeArrowheads="1"/>
        </xdr:cNvSpPr>
      </xdr:nvSpPr>
      <xdr:spPr bwMode="auto">
        <a:xfrm>
          <a:off x="8620125" y="9439275"/>
          <a:ext cx="76200" cy="19843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12</xdr:col>
      <xdr:colOff>0</xdr:colOff>
      <xdr:row>70</xdr:row>
      <xdr:rowOff>0</xdr:rowOff>
    </xdr:from>
    <xdr:ext cx="76200" cy="200025"/>
    <xdr:sp macro="" textlink="">
      <xdr:nvSpPr>
        <xdr:cNvPr id="506" name="Text Box 153">
          <a:extLst>
            <a:ext uri="{FF2B5EF4-FFF2-40B4-BE49-F238E27FC236}">
              <a16:creationId xmlns:a16="http://schemas.microsoft.com/office/drawing/2014/main" id="{89C142A3-EC9D-4885-8DEC-82C6C2D306DA}"/>
            </a:ext>
          </a:extLst>
        </xdr:cNvPr>
        <xdr:cNvSpPr txBox="1">
          <a:spLocks noChangeArrowheads="1"/>
        </xdr:cNvSpPr>
      </xdr:nvSpPr>
      <xdr:spPr bwMode="auto">
        <a:xfrm>
          <a:off x="8620125" y="9439275"/>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12</xdr:col>
      <xdr:colOff>0</xdr:colOff>
      <xdr:row>70</xdr:row>
      <xdr:rowOff>0</xdr:rowOff>
    </xdr:from>
    <xdr:ext cx="76200" cy="200025"/>
    <xdr:sp macro="" textlink="">
      <xdr:nvSpPr>
        <xdr:cNvPr id="507" name="Text Box 153">
          <a:extLst>
            <a:ext uri="{FF2B5EF4-FFF2-40B4-BE49-F238E27FC236}">
              <a16:creationId xmlns:a16="http://schemas.microsoft.com/office/drawing/2014/main" id="{010128C8-44E3-4656-8562-8E444FFC306F}"/>
            </a:ext>
          </a:extLst>
        </xdr:cNvPr>
        <xdr:cNvSpPr txBox="1">
          <a:spLocks noChangeArrowheads="1"/>
        </xdr:cNvSpPr>
      </xdr:nvSpPr>
      <xdr:spPr bwMode="auto">
        <a:xfrm>
          <a:off x="8620125" y="9439275"/>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12</xdr:col>
      <xdr:colOff>0</xdr:colOff>
      <xdr:row>70</xdr:row>
      <xdr:rowOff>0</xdr:rowOff>
    </xdr:from>
    <xdr:ext cx="76200" cy="200025"/>
    <xdr:sp macro="" textlink="">
      <xdr:nvSpPr>
        <xdr:cNvPr id="508" name="Text Box 153">
          <a:extLst>
            <a:ext uri="{FF2B5EF4-FFF2-40B4-BE49-F238E27FC236}">
              <a16:creationId xmlns:a16="http://schemas.microsoft.com/office/drawing/2014/main" id="{AA534ADE-E454-407F-9631-5C77DAEC88A9}"/>
            </a:ext>
          </a:extLst>
        </xdr:cNvPr>
        <xdr:cNvSpPr txBox="1">
          <a:spLocks noChangeArrowheads="1"/>
        </xdr:cNvSpPr>
      </xdr:nvSpPr>
      <xdr:spPr bwMode="auto">
        <a:xfrm>
          <a:off x="8620125" y="9439275"/>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12</xdr:col>
      <xdr:colOff>0</xdr:colOff>
      <xdr:row>70</xdr:row>
      <xdr:rowOff>0</xdr:rowOff>
    </xdr:from>
    <xdr:ext cx="76200" cy="198438"/>
    <xdr:sp macro="" textlink="">
      <xdr:nvSpPr>
        <xdr:cNvPr id="509" name="Text Box 153">
          <a:extLst>
            <a:ext uri="{FF2B5EF4-FFF2-40B4-BE49-F238E27FC236}">
              <a16:creationId xmlns:a16="http://schemas.microsoft.com/office/drawing/2014/main" id="{9AB72067-ED03-4BB3-8C4A-DB6E1025D94C}"/>
            </a:ext>
          </a:extLst>
        </xdr:cNvPr>
        <xdr:cNvSpPr txBox="1">
          <a:spLocks noChangeArrowheads="1"/>
        </xdr:cNvSpPr>
      </xdr:nvSpPr>
      <xdr:spPr bwMode="auto">
        <a:xfrm>
          <a:off x="8620125" y="9439275"/>
          <a:ext cx="76200" cy="19843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12</xdr:col>
      <xdr:colOff>0</xdr:colOff>
      <xdr:row>70</xdr:row>
      <xdr:rowOff>0</xdr:rowOff>
    </xdr:from>
    <xdr:ext cx="76200" cy="200025"/>
    <xdr:sp macro="" textlink="">
      <xdr:nvSpPr>
        <xdr:cNvPr id="510" name="Text Box 153">
          <a:extLst>
            <a:ext uri="{FF2B5EF4-FFF2-40B4-BE49-F238E27FC236}">
              <a16:creationId xmlns:a16="http://schemas.microsoft.com/office/drawing/2014/main" id="{CEBA05FA-BACA-4069-AE23-92EA87839895}"/>
            </a:ext>
          </a:extLst>
        </xdr:cNvPr>
        <xdr:cNvSpPr txBox="1">
          <a:spLocks noChangeArrowheads="1"/>
        </xdr:cNvSpPr>
      </xdr:nvSpPr>
      <xdr:spPr bwMode="auto">
        <a:xfrm>
          <a:off x="8620125" y="9439275"/>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12</xdr:col>
      <xdr:colOff>0</xdr:colOff>
      <xdr:row>70</xdr:row>
      <xdr:rowOff>0</xdr:rowOff>
    </xdr:from>
    <xdr:ext cx="76200" cy="200025"/>
    <xdr:sp macro="" textlink="">
      <xdr:nvSpPr>
        <xdr:cNvPr id="511" name="Text Box 153">
          <a:extLst>
            <a:ext uri="{FF2B5EF4-FFF2-40B4-BE49-F238E27FC236}">
              <a16:creationId xmlns:a16="http://schemas.microsoft.com/office/drawing/2014/main" id="{D62A89BB-2DE6-4313-8DCB-2618B05CE3E5}"/>
            </a:ext>
          </a:extLst>
        </xdr:cNvPr>
        <xdr:cNvSpPr txBox="1">
          <a:spLocks noChangeArrowheads="1"/>
        </xdr:cNvSpPr>
      </xdr:nvSpPr>
      <xdr:spPr bwMode="auto">
        <a:xfrm>
          <a:off x="8620125" y="9439275"/>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12</xdr:col>
      <xdr:colOff>0</xdr:colOff>
      <xdr:row>70</xdr:row>
      <xdr:rowOff>0</xdr:rowOff>
    </xdr:from>
    <xdr:ext cx="76200" cy="200025"/>
    <xdr:sp macro="" textlink="">
      <xdr:nvSpPr>
        <xdr:cNvPr id="512" name="Text Box 153">
          <a:extLst>
            <a:ext uri="{FF2B5EF4-FFF2-40B4-BE49-F238E27FC236}">
              <a16:creationId xmlns:a16="http://schemas.microsoft.com/office/drawing/2014/main" id="{FFE6B7FF-6CAB-436E-96D1-899706E33E6D}"/>
            </a:ext>
          </a:extLst>
        </xdr:cNvPr>
        <xdr:cNvSpPr txBox="1">
          <a:spLocks noChangeArrowheads="1"/>
        </xdr:cNvSpPr>
      </xdr:nvSpPr>
      <xdr:spPr bwMode="auto">
        <a:xfrm>
          <a:off x="8620125" y="9439275"/>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12</xdr:col>
      <xdr:colOff>0</xdr:colOff>
      <xdr:row>70</xdr:row>
      <xdr:rowOff>0</xdr:rowOff>
    </xdr:from>
    <xdr:ext cx="76200" cy="200025"/>
    <xdr:sp macro="" textlink="">
      <xdr:nvSpPr>
        <xdr:cNvPr id="513" name="Text Box 153">
          <a:extLst>
            <a:ext uri="{FF2B5EF4-FFF2-40B4-BE49-F238E27FC236}">
              <a16:creationId xmlns:a16="http://schemas.microsoft.com/office/drawing/2014/main" id="{B46DF114-0E2F-4DBD-AE7F-A916C9BBF989}"/>
            </a:ext>
          </a:extLst>
        </xdr:cNvPr>
        <xdr:cNvSpPr txBox="1">
          <a:spLocks noChangeArrowheads="1"/>
        </xdr:cNvSpPr>
      </xdr:nvSpPr>
      <xdr:spPr bwMode="auto">
        <a:xfrm>
          <a:off x="8620125" y="9439275"/>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12</xdr:col>
      <xdr:colOff>0</xdr:colOff>
      <xdr:row>70</xdr:row>
      <xdr:rowOff>0</xdr:rowOff>
    </xdr:from>
    <xdr:ext cx="76200" cy="198438"/>
    <xdr:sp macro="" textlink="">
      <xdr:nvSpPr>
        <xdr:cNvPr id="514" name="Text Box 153">
          <a:extLst>
            <a:ext uri="{FF2B5EF4-FFF2-40B4-BE49-F238E27FC236}">
              <a16:creationId xmlns:a16="http://schemas.microsoft.com/office/drawing/2014/main" id="{EF6768B0-77A1-4E8D-B4B9-AB8298F06CA4}"/>
            </a:ext>
          </a:extLst>
        </xdr:cNvPr>
        <xdr:cNvSpPr txBox="1">
          <a:spLocks noChangeArrowheads="1"/>
        </xdr:cNvSpPr>
      </xdr:nvSpPr>
      <xdr:spPr bwMode="auto">
        <a:xfrm>
          <a:off x="8620125" y="9439275"/>
          <a:ext cx="76200" cy="19843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12</xdr:col>
      <xdr:colOff>0</xdr:colOff>
      <xdr:row>70</xdr:row>
      <xdr:rowOff>0</xdr:rowOff>
    </xdr:from>
    <xdr:ext cx="76200" cy="200025"/>
    <xdr:sp macro="" textlink="">
      <xdr:nvSpPr>
        <xdr:cNvPr id="515" name="Text Box 153">
          <a:extLst>
            <a:ext uri="{FF2B5EF4-FFF2-40B4-BE49-F238E27FC236}">
              <a16:creationId xmlns:a16="http://schemas.microsoft.com/office/drawing/2014/main" id="{1C99014A-0DE1-45C9-9593-49F36C7CC52A}"/>
            </a:ext>
          </a:extLst>
        </xdr:cNvPr>
        <xdr:cNvSpPr txBox="1">
          <a:spLocks noChangeArrowheads="1"/>
        </xdr:cNvSpPr>
      </xdr:nvSpPr>
      <xdr:spPr bwMode="auto">
        <a:xfrm>
          <a:off x="8620125" y="9439275"/>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12</xdr:col>
      <xdr:colOff>0</xdr:colOff>
      <xdr:row>70</xdr:row>
      <xdr:rowOff>0</xdr:rowOff>
    </xdr:from>
    <xdr:ext cx="76200" cy="200025"/>
    <xdr:sp macro="" textlink="">
      <xdr:nvSpPr>
        <xdr:cNvPr id="516" name="Text Box 153">
          <a:extLst>
            <a:ext uri="{FF2B5EF4-FFF2-40B4-BE49-F238E27FC236}">
              <a16:creationId xmlns:a16="http://schemas.microsoft.com/office/drawing/2014/main" id="{CA342DC5-D92C-4B19-9384-7DBFD2B5958A}"/>
            </a:ext>
          </a:extLst>
        </xdr:cNvPr>
        <xdr:cNvSpPr txBox="1">
          <a:spLocks noChangeArrowheads="1"/>
        </xdr:cNvSpPr>
      </xdr:nvSpPr>
      <xdr:spPr bwMode="auto">
        <a:xfrm>
          <a:off x="8620125" y="9439275"/>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12</xdr:col>
      <xdr:colOff>0</xdr:colOff>
      <xdr:row>70</xdr:row>
      <xdr:rowOff>0</xdr:rowOff>
    </xdr:from>
    <xdr:ext cx="76200" cy="200025"/>
    <xdr:sp macro="" textlink="">
      <xdr:nvSpPr>
        <xdr:cNvPr id="517" name="Text Box 153">
          <a:extLst>
            <a:ext uri="{FF2B5EF4-FFF2-40B4-BE49-F238E27FC236}">
              <a16:creationId xmlns:a16="http://schemas.microsoft.com/office/drawing/2014/main" id="{CF96C793-949B-4739-865B-3170A4D7CE46}"/>
            </a:ext>
          </a:extLst>
        </xdr:cNvPr>
        <xdr:cNvSpPr txBox="1">
          <a:spLocks noChangeArrowheads="1"/>
        </xdr:cNvSpPr>
      </xdr:nvSpPr>
      <xdr:spPr bwMode="auto">
        <a:xfrm>
          <a:off x="8620125" y="9439275"/>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12</xdr:col>
      <xdr:colOff>0</xdr:colOff>
      <xdr:row>70</xdr:row>
      <xdr:rowOff>0</xdr:rowOff>
    </xdr:from>
    <xdr:ext cx="76200" cy="198438"/>
    <xdr:sp macro="" textlink="">
      <xdr:nvSpPr>
        <xdr:cNvPr id="518" name="Text Box 153">
          <a:extLst>
            <a:ext uri="{FF2B5EF4-FFF2-40B4-BE49-F238E27FC236}">
              <a16:creationId xmlns:a16="http://schemas.microsoft.com/office/drawing/2014/main" id="{DCD1E4F3-B322-4370-AE10-21D5167E7824}"/>
            </a:ext>
          </a:extLst>
        </xdr:cNvPr>
        <xdr:cNvSpPr txBox="1">
          <a:spLocks noChangeArrowheads="1"/>
        </xdr:cNvSpPr>
      </xdr:nvSpPr>
      <xdr:spPr bwMode="auto">
        <a:xfrm>
          <a:off x="8620125" y="9439275"/>
          <a:ext cx="76200" cy="19843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12</xdr:col>
      <xdr:colOff>0</xdr:colOff>
      <xdr:row>70</xdr:row>
      <xdr:rowOff>0</xdr:rowOff>
    </xdr:from>
    <xdr:ext cx="76200" cy="200025"/>
    <xdr:sp macro="" textlink="">
      <xdr:nvSpPr>
        <xdr:cNvPr id="519" name="Text Box 153">
          <a:extLst>
            <a:ext uri="{FF2B5EF4-FFF2-40B4-BE49-F238E27FC236}">
              <a16:creationId xmlns:a16="http://schemas.microsoft.com/office/drawing/2014/main" id="{7A0A30D0-BBE9-45C4-BD89-C1CE85D341D3}"/>
            </a:ext>
          </a:extLst>
        </xdr:cNvPr>
        <xdr:cNvSpPr txBox="1">
          <a:spLocks noChangeArrowheads="1"/>
        </xdr:cNvSpPr>
      </xdr:nvSpPr>
      <xdr:spPr bwMode="auto">
        <a:xfrm>
          <a:off x="8620125" y="9439275"/>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11</xdr:col>
      <xdr:colOff>0</xdr:colOff>
      <xdr:row>20</xdr:row>
      <xdr:rowOff>0</xdr:rowOff>
    </xdr:from>
    <xdr:ext cx="76200" cy="200025"/>
    <xdr:sp macro="" textlink="">
      <xdr:nvSpPr>
        <xdr:cNvPr id="520" name="Text Box 153">
          <a:extLst>
            <a:ext uri="{FF2B5EF4-FFF2-40B4-BE49-F238E27FC236}">
              <a16:creationId xmlns:a16="http://schemas.microsoft.com/office/drawing/2014/main" id="{E293052C-CF23-492C-BFD6-1A85A2183921}"/>
            </a:ext>
          </a:extLst>
        </xdr:cNvPr>
        <xdr:cNvSpPr txBox="1">
          <a:spLocks noChangeArrowheads="1"/>
        </xdr:cNvSpPr>
      </xdr:nvSpPr>
      <xdr:spPr bwMode="auto">
        <a:xfrm>
          <a:off x="8077200" y="28765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11</xdr:col>
      <xdr:colOff>0</xdr:colOff>
      <xdr:row>20</xdr:row>
      <xdr:rowOff>0</xdr:rowOff>
    </xdr:from>
    <xdr:ext cx="76200" cy="200025"/>
    <xdr:sp macro="" textlink="">
      <xdr:nvSpPr>
        <xdr:cNvPr id="521" name="Text Box 153">
          <a:extLst>
            <a:ext uri="{FF2B5EF4-FFF2-40B4-BE49-F238E27FC236}">
              <a16:creationId xmlns:a16="http://schemas.microsoft.com/office/drawing/2014/main" id="{62018FFB-030F-48DA-AA96-859EFE4C5196}"/>
            </a:ext>
          </a:extLst>
        </xdr:cNvPr>
        <xdr:cNvSpPr txBox="1">
          <a:spLocks noChangeArrowheads="1"/>
        </xdr:cNvSpPr>
      </xdr:nvSpPr>
      <xdr:spPr bwMode="auto">
        <a:xfrm>
          <a:off x="8077200" y="28765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11</xdr:col>
      <xdr:colOff>0</xdr:colOff>
      <xdr:row>20</xdr:row>
      <xdr:rowOff>0</xdr:rowOff>
    </xdr:from>
    <xdr:ext cx="76200" cy="200025"/>
    <xdr:sp macro="" textlink="">
      <xdr:nvSpPr>
        <xdr:cNvPr id="522" name="Text Box 153">
          <a:extLst>
            <a:ext uri="{FF2B5EF4-FFF2-40B4-BE49-F238E27FC236}">
              <a16:creationId xmlns:a16="http://schemas.microsoft.com/office/drawing/2014/main" id="{2B6BE5EF-5B63-4BFE-8653-51A0FFE8C6ED}"/>
            </a:ext>
          </a:extLst>
        </xdr:cNvPr>
        <xdr:cNvSpPr txBox="1">
          <a:spLocks noChangeArrowheads="1"/>
        </xdr:cNvSpPr>
      </xdr:nvSpPr>
      <xdr:spPr bwMode="auto">
        <a:xfrm>
          <a:off x="8077200" y="28765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11</xdr:col>
      <xdr:colOff>0</xdr:colOff>
      <xdr:row>20</xdr:row>
      <xdr:rowOff>0</xdr:rowOff>
    </xdr:from>
    <xdr:ext cx="76200" cy="198438"/>
    <xdr:sp macro="" textlink="">
      <xdr:nvSpPr>
        <xdr:cNvPr id="523" name="Text Box 153">
          <a:extLst>
            <a:ext uri="{FF2B5EF4-FFF2-40B4-BE49-F238E27FC236}">
              <a16:creationId xmlns:a16="http://schemas.microsoft.com/office/drawing/2014/main" id="{502C2D8C-2226-495B-9C45-488ADFE23A02}"/>
            </a:ext>
          </a:extLst>
        </xdr:cNvPr>
        <xdr:cNvSpPr txBox="1">
          <a:spLocks noChangeArrowheads="1"/>
        </xdr:cNvSpPr>
      </xdr:nvSpPr>
      <xdr:spPr bwMode="auto">
        <a:xfrm>
          <a:off x="8077200" y="2876550"/>
          <a:ext cx="76200" cy="19843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11</xdr:col>
      <xdr:colOff>0</xdr:colOff>
      <xdr:row>20</xdr:row>
      <xdr:rowOff>0</xdr:rowOff>
    </xdr:from>
    <xdr:ext cx="76200" cy="200025"/>
    <xdr:sp macro="" textlink="">
      <xdr:nvSpPr>
        <xdr:cNvPr id="524" name="Text Box 153">
          <a:extLst>
            <a:ext uri="{FF2B5EF4-FFF2-40B4-BE49-F238E27FC236}">
              <a16:creationId xmlns:a16="http://schemas.microsoft.com/office/drawing/2014/main" id="{6329141C-8480-4E09-A4BE-5E90462D647E}"/>
            </a:ext>
          </a:extLst>
        </xdr:cNvPr>
        <xdr:cNvSpPr txBox="1">
          <a:spLocks noChangeArrowheads="1"/>
        </xdr:cNvSpPr>
      </xdr:nvSpPr>
      <xdr:spPr bwMode="auto">
        <a:xfrm>
          <a:off x="8077200" y="28765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11</xdr:col>
      <xdr:colOff>0</xdr:colOff>
      <xdr:row>20</xdr:row>
      <xdr:rowOff>0</xdr:rowOff>
    </xdr:from>
    <xdr:ext cx="76200" cy="200025"/>
    <xdr:sp macro="" textlink="">
      <xdr:nvSpPr>
        <xdr:cNvPr id="525" name="Text Box 153">
          <a:extLst>
            <a:ext uri="{FF2B5EF4-FFF2-40B4-BE49-F238E27FC236}">
              <a16:creationId xmlns:a16="http://schemas.microsoft.com/office/drawing/2014/main" id="{3903B1C5-CDD7-4E55-9C24-B783C41A6A7E}"/>
            </a:ext>
          </a:extLst>
        </xdr:cNvPr>
        <xdr:cNvSpPr txBox="1">
          <a:spLocks noChangeArrowheads="1"/>
        </xdr:cNvSpPr>
      </xdr:nvSpPr>
      <xdr:spPr bwMode="auto">
        <a:xfrm>
          <a:off x="8077200" y="28765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11</xdr:col>
      <xdr:colOff>0</xdr:colOff>
      <xdr:row>20</xdr:row>
      <xdr:rowOff>0</xdr:rowOff>
    </xdr:from>
    <xdr:ext cx="76200" cy="200025"/>
    <xdr:sp macro="" textlink="">
      <xdr:nvSpPr>
        <xdr:cNvPr id="526" name="Text Box 153">
          <a:extLst>
            <a:ext uri="{FF2B5EF4-FFF2-40B4-BE49-F238E27FC236}">
              <a16:creationId xmlns:a16="http://schemas.microsoft.com/office/drawing/2014/main" id="{F1E44CF6-9D3C-459D-8366-B723443F222B}"/>
            </a:ext>
          </a:extLst>
        </xdr:cNvPr>
        <xdr:cNvSpPr txBox="1">
          <a:spLocks noChangeArrowheads="1"/>
        </xdr:cNvSpPr>
      </xdr:nvSpPr>
      <xdr:spPr bwMode="auto">
        <a:xfrm>
          <a:off x="8077200" y="28765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11</xdr:col>
      <xdr:colOff>0</xdr:colOff>
      <xdr:row>20</xdr:row>
      <xdr:rowOff>0</xdr:rowOff>
    </xdr:from>
    <xdr:ext cx="76200" cy="198438"/>
    <xdr:sp macro="" textlink="">
      <xdr:nvSpPr>
        <xdr:cNvPr id="527" name="Text Box 153">
          <a:extLst>
            <a:ext uri="{FF2B5EF4-FFF2-40B4-BE49-F238E27FC236}">
              <a16:creationId xmlns:a16="http://schemas.microsoft.com/office/drawing/2014/main" id="{126128E9-909F-4095-8654-21E6EF2461CF}"/>
            </a:ext>
          </a:extLst>
        </xdr:cNvPr>
        <xdr:cNvSpPr txBox="1">
          <a:spLocks noChangeArrowheads="1"/>
        </xdr:cNvSpPr>
      </xdr:nvSpPr>
      <xdr:spPr bwMode="auto">
        <a:xfrm>
          <a:off x="8077200" y="2876550"/>
          <a:ext cx="76200" cy="19843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11</xdr:col>
      <xdr:colOff>0</xdr:colOff>
      <xdr:row>20</xdr:row>
      <xdr:rowOff>0</xdr:rowOff>
    </xdr:from>
    <xdr:ext cx="76200" cy="200025"/>
    <xdr:sp macro="" textlink="">
      <xdr:nvSpPr>
        <xdr:cNvPr id="528" name="Text Box 153">
          <a:extLst>
            <a:ext uri="{FF2B5EF4-FFF2-40B4-BE49-F238E27FC236}">
              <a16:creationId xmlns:a16="http://schemas.microsoft.com/office/drawing/2014/main" id="{252493E6-49C4-489B-996F-FBD85D93E29F}"/>
            </a:ext>
          </a:extLst>
        </xdr:cNvPr>
        <xdr:cNvSpPr txBox="1">
          <a:spLocks noChangeArrowheads="1"/>
        </xdr:cNvSpPr>
      </xdr:nvSpPr>
      <xdr:spPr bwMode="auto">
        <a:xfrm>
          <a:off x="8077200" y="28765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11</xdr:col>
      <xdr:colOff>0</xdr:colOff>
      <xdr:row>19</xdr:row>
      <xdr:rowOff>0</xdr:rowOff>
    </xdr:from>
    <xdr:ext cx="76200" cy="200025"/>
    <xdr:sp macro="" textlink="">
      <xdr:nvSpPr>
        <xdr:cNvPr id="529" name="Text Box 153">
          <a:extLst>
            <a:ext uri="{FF2B5EF4-FFF2-40B4-BE49-F238E27FC236}">
              <a16:creationId xmlns:a16="http://schemas.microsoft.com/office/drawing/2014/main" id="{7C5EF3E3-C31F-4268-8E04-3B21212602BD}"/>
            </a:ext>
          </a:extLst>
        </xdr:cNvPr>
        <xdr:cNvSpPr txBox="1">
          <a:spLocks noChangeArrowheads="1"/>
        </xdr:cNvSpPr>
      </xdr:nvSpPr>
      <xdr:spPr bwMode="auto">
        <a:xfrm>
          <a:off x="8077200" y="27241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11</xdr:col>
      <xdr:colOff>0</xdr:colOff>
      <xdr:row>19</xdr:row>
      <xdr:rowOff>0</xdr:rowOff>
    </xdr:from>
    <xdr:ext cx="76200" cy="200025"/>
    <xdr:sp macro="" textlink="">
      <xdr:nvSpPr>
        <xdr:cNvPr id="530" name="Text Box 153">
          <a:extLst>
            <a:ext uri="{FF2B5EF4-FFF2-40B4-BE49-F238E27FC236}">
              <a16:creationId xmlns:a16="http://schemas.microsoft.com/office/drawing/2014/main" id="{B8A85E0C-CD4D-4A49-9A17-AFB209C0ADD9}"/>
            </a:ext>
          </a:extLst>
        </xdr:cNvPr>
        <xdr:cNvSpPr txBox="1">
          <a:spLocks noChangeArrowheads="1"/>
        </xdr:cNvSpPr>
      </xdr:nvSpPr>
      <xdr:spPr bwMode="auto">
        <a:xfrm>
          <a:off x="8077200" y="27241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11</xdr:col>
      <xdr:colOff>0</xdr:colOff>
      <xdr:row>19</xdr:row>
      <xdr:rowOff>0</xdr:rowOff>
    </xdr:from>
    <xdr:ext cx="76200" cy="200025"/>
    <xdr:sp macro="" textlink="">
      <xdr:nvSpPr>
        <xdr:cNvPr id="531" name="Text Box 153">
          <a:extLst>
            <a:ext uri="{FF2B5EF4-FFF2-40B4-BE49-F238E27FC236}">
              <a16:creationId xmlns:a16="http://schemas.microsoft.com/office/drawing/2014/main" id="{B2C0D24E-8D30-4B4C-BB78-566020CF080E}"/>
            </a:ext>
          </a:extLst>
        </xdr:cNvPr>
        <xdr:cNvSpPr txBox="1">
          <a:spLocks noChangeArrowheads="1"/>
        </xdr:cNvSpPr>
      </xdr:nvSpPr>
      <xdr:spPr bwMode="auto">
        <a:xfrm>
          <a:off x="8077200" y="27241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11</xdr:col>
      <xdr:colOff>0</xdr:colOff>
      <xdr:row>19</xdr:row>
      <xdr:rowOff>0</xdr:rowOff>
    </xdr:from>
    <xdr:ext cx="76200" cy="198438"/>
    <xdr:sp macro="" textlink="">
      <xdr:nvSpPr>
        <xdr:cNvPr id="532" name="Text Box 153">
          <a:extLst>
            <a:ext uri="{FF2B5EF4-FFF2-40B4-BE49-F238E27FC236}">
              <a16:creationId xmlns:a16="http://schemas.microsoft.com/office/drawing/2014/main" id="{53FA2995-B0CC-4B56-891B-43321E89E551}"/>
            </a:ext>
          </a:extLst>
        </xdr:cNvPr>
        <xdr:cNvSpPr txBox="1">
          <a:spLocks noChangeArrowheads="1"/>
        </xdr:cNvSpPr>
      </xdr:nvSpPr>
      <xdr:spPr bwMode="auto">
        <a:xfrm>
          <a:off x="8077200" y="2724150"/>
          <a:ext cx="76200" cy="19843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11</xdr:col>
      <xdr:colOff>0</xdr:colOff>
      <xdr:row>19</xdr:row>
      <xdr:rowOff>0</xdr:rowOff>
    </xdr:from>
    <xdr:ext cx="76200" cy="200025"/>
    <xdr:sp macro="" textlink="">
      <xdr:nvSpPr>
        <xdr:cNvPr id="533" name="Text Box 153">
          <a:extLst>
            <a:ext uri="{FF2B5EF4-FFF2-40B4-BE49-F238E27FC236}">
              <a16:creationId xmlns:a16="http://schemas.microsoft.com/office/drawing/2014/main" id="{30340E9D-7AE3-4197-9486-1386FEF01BC6}"/>
            </a:ext>
          </a:extLst>
        </xdr:cNvPr>
        <xdr:cNvSpPr txBox="1">
          <a:spLocks noChangeArrowheads="1"/>
        </xdr:cNvSpPr>
      </xdr:nvSpPr>
      <xdr:spPr bwMode="auto">
        <a:xfrm>
          <a:off x="8077200" y="27241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11</xdr:col>
      <xdr:colOff>0</xdr:colOff>
      <xdr:row>19</xdr:row>
      <xdr:rowOff>0</xdr:rowOff>
    </xdr:from>
    <xdr:ext cx="76200" cy="200025"/>
    <xdr:sp macro="" textlink="">
      <xdr:nvSpPr>
        <xdr:cNvPr id="534" name="Text Box 153">
          <a:extLst>
            <a:ext uri="{FF2B5EF4-FFF2-40B4-BE49-F238E27FC236}">
              <a16:creationId xmlns:a16="http://schemas.microsoft.com/office/drawing/2014/main" id="{A000620E-7C78-4B21-B7C4-74B5DFD5C711}"/>
            </a:ext>
          </a:extLst>
        </xdr:cNvPr>
        <xdr:cNvSpPr txBox="1">
          <a:spLocks noChangeArrowheads="1"/>
        </xdr:cNvSpPr>
      </xdr:nvSpPr>
      <xdr:spPr bwMode="auto">
        <a:xfrm>
          <a:off x="8077200" y="27241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11</xdr:col>
      <xdr:colOff>0</xdr:colOff>
      <xdr:row>19</xdr:row>
      <xdr:rowOff>0</xdr:rowOff>
    </xdr:from>
    <xdr:ext cx="76200" cy="200025"/>
    <xdr:sp macro="" textlink="">
      <xdr:nvSpPr>
        <xdr:cNvPr id="535" name="Text Box 153">
          <a:extLst>
            <a:ext uri="{FF2B5EF4-FFF2-40B4-BE49-F238E27FC236}">
              <a16:creationId xmlns:a16="http://schemas.microsoft.com/office/drawing/2014/main" id="{A15A9B77-7202-4B24-B14F-ECB9C12FAFF8}"/>
            </a:ext>
          </a:extLst>
        </xdr:cNvPr>
        <xdr:cNvSpPr txBox="1">
          <a:spLocks noChangeArrowheads="1"/>
        </xdr:cNvSpPr>
      </xdr:nvSpPr>
      <xdr:spPr bwMode="auto">
        <a:xfrm>
          <a:off x="8077200" y="27241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11</xdr:col>
      <xdr:colOff>0</xdr:colOff>
      <xdr:row>19</xdr:row>
      <xdr:rowOff>0</xdr:rowOff>
    </xdr:from>
    <xdr:ext cx="76200" cy="198438"/>
    <xdr:sp macro="" textlink="">
      <xdr:nvSpPr>
        <xdr:cNvPr id="536" name="Text Box 153">
          <a:extLst>
            <a:ext uri="{FF2B5EF4-FFF2-40B4-BE49-F238E27FC236}">
              <a16:creationId xmlns:a16="http://schemas.microsoft.com/office/drawing/2014/main" id="{6AAC7874-127E-4814-8F91-2BFBE359719B}"/>
            </a:ext>
          </a:extLst>
        </xdr:cNvPr>
        <xdr:cNvSpPr txBox="1">
          <a:spLocks noChangeArrowheads="1"/>
        </xdr:cNvSpPr>
      </xdr:nvSpPr>
      <xdr:spPr bwMode="auto">
        <a:xfrm>
          <a:off x="8077200" y="2724150"/>
          <a:ext cx="76200" cy="19843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11</xdr:col>
      <xdr:colOff>0</xdr:colOff>
      <xdr:row>19</xdr:row>
      <xdr:rowOff>0</xdr:rowOff>
    </xdr:from>
    <xdr:ext cx="76200" cy="200025"/>
    <xdr:sp macro="" textlink="">
      <xdr:nvSpPr>
        <xdr:cNvPr id="537" name="Text Box 153">
          <a:extLst>
            <a:ext uri="{FF2B5EF4-FFF2-40B4-BE49-F238E27FC236}">
              <a16:creationId xmlns:a16="http://schemas.microsoft.com/office/drawing/2014/main" id="{C44D1320-40BF-412B-AFB1-7A81E12B9A96}"/>
            </a:ext>
          </a:extLst>
        </xdr:cNvPr>
        <xdr:cNvSpPr txBox="1">
          <a:spLocks noChangeArrowheads="1"/>
        </xdr:cNvSpPr>
      </xdr:nvSpPr>
      <xdr:spPr bwMode="auto">
        <a:xfrm>
          <a:off x="8077200" y="27241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20</xdr:row>
      <xdr:rowOff>0</xdr:rowOff>
    </xdr:from>
    <xdr:ext cx="76200" cy="200025"/>
    <xdr:sp macro="" textlink="">
      <xdr:nvSpPr>
        <xdr:cNvPr id="538" name="Text Box 153">
          <a:extLst>
            <a:ext uri="{FF2B5EF4-FFF2-40B4-BE49-F238E27FC236}">
              <a16:creationId xmlns:a16="http://schemas.microsoft.com/office/drawing/2014/main" id="{D253B255-E164-45AC-8522-087D24D00AED}"/>
            </a:ext>
          </a:extLst>
        </xdr:cNvPr>
        <xdr:cNvSpPr txBox="1">
          <a:spLocks noChangeArrowheads="1"/>
        </xdr:cNvSpPr>
      </xdr:nvSpPr>
      <xdr:spPr bwMode="auto">
        <a:xfrm>
          <a:off x="5276850" y="28765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7</xdr:col>
      <xdr:colOff>0</xdr:colOff>
      <xdr:row>19</xdr:row>
      <xdr:rowOff>0</xdr:rowOff>
    </xdr:from>
    <xdr:ext cx="76200" cy="200025"/>
    <xdr:sp macro="" textlink="">
      <xdr:nvSpPr>
        <xdr:cNvPr id="539" name="Text Box 153">
          <a:extLst>
            <a:ext uri="{FF2B5EF4-FFF2-40B4-BE49-F238E27FC236}">
              <a16:creationId xmlns:a16="http://schemas.microsoft.com/office/drawing/2014/main" id="{D6C09D18-0B8C-4B89-B919-E1CDB9A29987}"/>
            </a:ext>
          </a:extLst>
        </xdr:cNvPr>
        <xdr:cNvSpPr txBox="1">
          <a:spLocks noChangeArrowheads="1"/>
        </xdr:cNvSpPr>
      </xdr:nvSpPr>
      <xdr:spPr bwMode="auto">
        <a:xfrm>
          <a:off x="5819775" y="27241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7</xdr:col>
      <xdr:colOff>0</xdr:colOff>
      <xdr:row>20</xdr:row>
      <xdr:rowOff>0</xdr:rowOff>
    </xdr:from>
    <xdr:ext cx="76200" cy="200025"/>
    <xdr:sp macro="" textlink="">
      <xdr:nvSpPr>
        <xdr:cNvPr id="540" name="Text Box 153">
          <a:extLst>
            <a:ext uri="{FF2B5EF4-FFF2-40B4-BE49-F238E27FC236}">
              <a16:creationId xmlns:a16="http://schemas.microsoft.com/office/drawing/2014/main" id="{9F86F404-E30F-409D-8960-4494F80C0D0F}"/>
            </a:ext>
          </a:extLst>
        </xdr:cNvPr>
        <xdr:cNvSpPr txBox="1">
          <a:spLocks noChangeArrowheads="1"/>
        </xdr:cNvSpPr>
      </xdr:nvSpPr>
      <xdr:spPr bwMode="auto">
        <a:xfrm>
          <a:off x="5819775" y="28765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8</xdr:col>
      <xdr:colOff>0</xdr:colOff>
      <xdr:row>19</xdr:row>
      <xdr:rowOff>0</xdr:rowOff>
    </xdr:from>
    <xdr:ext cx="76200" cy="200025"/>
    <xdr:sp macro="" textlink="">
      <xdr:nvSpPr>
        <xdr:cNvPr id="541" name="Text Box 153">
          <a:extLst>
            <a:ext uri="{FF2B5EF4-FFF2-40B4-BE49-F238E27FC236}">
              <a16:creationId xmlns:a16="http://schemas.microsoft.com/office/drawing/2014/main" id="{2B1E0EBD-3D11-44CB-855F-A9D56821DE48}"/>
            </a:ext>
          </a:extLst>
        </xdr:cNvPr>
        <xdr:cNvSpPr txBox="1">
          <a:spLocks noChangeArrowheads="1"/>
        </xdr:cNvSpPr>
      </xdr:nvSpPr>
      <xdr:spPr bwMode="auto">
        <a:xfrm>
          <a:off x="6381750" y="27241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8</xdr:col>
      <xdr:colOff>0</xdr:colOff>
      <xdr:row>20</xdr:row>
      <xdr:rowOff>0</xdr:rowOff>
    </xdr:from>
    <xdr:ext cx="76200" cy="200025"/>
    <xdr:sp macro="" textlink="">
      <xdr:nvSpPr>
        <xdr:cNvPr id="542" name="Text Box 153">
          <a:extLst>
            <a:ext uri="{FF2B5EF4-FFF2-40B4-BE49-F238E27FC236}">
              <a16:creationId xmlns:a16="http://schemas.microsoft.com/office/drawing/2014/main" id="{F8E4A0B4-9D16-4CC3-8F6B-369AB6894D88}"/>
            </a:ext>
          </a:extLst>
        </xdr:cNvPr>
        <xdr:cNvSpPr txBox="1">
          <a:spLocks noChangeArrowheads="1"/>
        </xdr:cNvSpPr>
      </xdr:nvSpPr>
      <xdr:spPr bwMode="auto">
        <a:xfrm>
          <a:off x="6381750" y="28765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9</xdr:col>
      <xdr:colOff>0</xdr:colOff>
      <xdr:row>19</xdr:row>
      <xdr:rowOff>0</xdr:rowOff>
    </xdr:from>
    <xdr:ext cx="76200" cy="200025"/>
    <xdr:sp macro="" textlink="">
      <xdr:nvSpPr>
        <xdr:cNvPr id="543" name="Text Box 153">
          <a:extLst>
            <a:ext uri="{FF2B5EF4-FFF2-40B4-BE49-F238E27FC236}">
              <a16:creationId xmlns:a16="http://schemas.microsoft.com/office/drawing/2014/main" id="{2E9A49C8-ADEC-403A-8327-AE6AF323A84B}"/>
            </a:ext>
          </a:extLst>
        </xdr:cNvPr>
        <xdr:cNvSpPr txBox="1">
          <a:spLocks noChangeArrowheads="1"/>
        </xdr:cNvSpPr>
      </xdr:nvSpPr>
      <xdr:spPr bwMode="auto">
        <a:xfrm>
          <a:off x="6943725" y="27241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9</xdr:col>
      <xdr:colOff>0</xdr:colOff>
      <xdr:row>20</xdr:row>
      <xdr:rowOff>0</xdr:rowOff>
    </xdr:from>
    <xdr:ext cx="76200" cy="200025"/>
    <xdr:sp macro="" textlink="">
      <xdr:nvSpPr>
        <xdr:cNvPr id="544" name="Text Box 153">
          <a:extLst>
            <a:ext uri="{FF2B5EF4-FFF2-40B4-BE49-F238E27FC236}">
              <a16:creationId xmlns:a16="http://schemas.microsoft.com/office/drawing/2014/main" id="{527FB15F-CEDF-4399-86B1-5F2DFEDB09F4}"/>
            </a:ext>
          </a:extLst>
        </xdr:cNvPr>
        <xdr:cNvSpPr txBox="1">
          <a:spLocks noChangeArrowheads="1"/>
        </xdr:cNvSpPr>
      </xdr:nvSpPr>
      <xdr:spPr bwMode="auto">
        <a:xfrm>
          <a:off x="6943725" y="28765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10</xdr:col>
      <xdr:colOff>0</xdr:colOff>
      <xdr:row>19</xdr:row>
      <xdr:rowOff>0</xdr:rowOff>
    </xdr:from>
    <xdr:ext cx="76200" cy="200025"/>
    <xdr:sp macro="" textlink="">
      <xdr:nvSpPr>
        <xdr:cNvPr id="545" name="Text Box 153">
          <a:extLst>
            <a:ext uri="{FF2B5EF4-FFF2-40B4-BE49-F238E27FC236}">
              <a16:creationId xmlns:a16="http://schemas.microsoft.com/office/drawing/2014/main" id="{AFE89F89-E6E9-403A-9575-1115B11F9C8D}"/>
            </a:ext>
          </a:extLst>
        </xdr:cNvPr>
        <xdr:cNvSpPr txBox="1">
          <a:spLocks noChangeArrowheads="1"/>
        </xdr:cNvSpPr>
      </xdr:nvSpPr>
      <xdr:spPr bwMode="auto">
        <a:xfrm>
          <a:off x="7505700" y="27241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10</xdr:col>
      <xdr:colOff>0</xdr:colOff>
      <xdr:row>20</xdr:row>
      <xdr:rowOff>0</xdr:rowOff>
    </xdr:from>
    <xdr:ext cx="76200" cy="200025"/>
    <xdr:sp macro="" textlink="">
      <xdr:nvSpPr>
        <xdr:cNvPr id="546" name="Text Box 153">
          <a:extLst>
            <a:ext uri="{FF2B5EF4-FFF2-40B4-BE49-F238E27FC236}">
              <a16:creationId xmlns:a16="http://schemas.microsoft.com/office/drawing/2014/main" id="{3FB78C6A-C30B-4276-8EC9-5BE380A741CE}"/>
            </a:ext>
          </a:extLst>
        </xdr:cNvPr>
        <xdr:cNvSpPr txBox="1">
          <a:spLocks noChangeArrowheads="1"/>
        </xdr:cNvSpPr>
      </xdr:nvSpPr>
      <xdr:spPr bwMode="auto">
        <a:xfrm>
          <a:off x="7505700" y="28765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12</xdr:col>
      <xdr:colOff>0</xdr:colOff>
      <xdr:row>19</xdr:row>
      <xdr:rowOff>0</xdr:rowOff>
    </xdr:from>
    <xdr:ext cx="76200" cy="200025"/>
    <xdr:sp macro="" textlink="">
      <xdr:nvSpPr>
        <xdr:cNvPr id="547" name="Text Box 153">
          <a:extLst>
            <a:ext uri="{FF2B5EF4-FFF2-40B4-BE49-F238E27FC236}">
              <a16:creationId xmlns:a16="http://schemas.microsoft.com/office/drawing/2014/main" id="{386D2BCC-7E75-42B7-AB0F-606BB4A8F8FD}"/>
            </a:ext>
          </a:extLst>
        </xdr:cNvPr>
        <xdr:cNvSpPr txBox="1">
          <a:spLocks noChangeArrowheads="1"/>
        </xdr:cNvSpPr>
      </xdr:nvSpPr>
      <xdr:spPr bwMode="auto">
        <a:xfrm>
          <a:off x="8620125" y="27241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12</xdr:col>
      <xdr:colOff>0</xdr:colOff>
      <xdr:row>19</xdr:row>
      <xdr:rowOff>0</xdr:rowOff>
    </xdr:from>
    <xdr:ext cx="76200" cy="200025"/>
    <xdr:sp macro="" textlink="">
      <xdr:nvSpPr>
        <xdr:cNvPr id="548" name="Text Box 153">
          <a:extLst>
            <a:ext uri="{FF2B5EF4-FFF2-40B4-BE49-F238E27FC236}">
              <a16:creationId xmlns:a16="http://schemas.microsoft.com/office/drawing/2014/main" id="{CFE49FE4-2034-49FF-93B9-FF7613477527}"/>
            </a:ext>
          </a:extLst>
        </xdr:cNvPr>
        <xdr:cNvSpPr txBox="1">
          <a:spLocks noChangeArrowheads="1"/>
        </xdr:cNvSpPr>
      </xdr:nvSpPr>
      <xdr:spPr bwMode="auto">
        <a:xfrm>
          <a:off x="8620125" y="27241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12</xdr:col>
      <xdr:colOff>0</xdr:colOff>
      <xdr:row>19</xdr:row>
      <xdr:rowOff>0</xdr:rowOff>
    </xdr:from>
    <xdr:ext cx="76200" cy="198438"/>
    <xdr:sp macro="" textlink="">
      <xdr:nvSpPr>
        <xdr:cNvPr id="549" name="Text Box 153">
          <a:extLst>
            <a:ext uri="{FF2B5EF4-FFF2-40B4-BE49-F238E27FC236}">
              <a16:creationId xmlns:a16="http://schemas.microsoft.com/office/drawing/2014/main" id="{B26A65DF-6965-4A6B-9C6C-081B1823DD81}"/>
            </a:ext>
          </a:extLst>
        </xdr:cNvPr>
        <xdr:cNvSpPr txBox="1">
          <a:spLocks noChangeArrowheads="1"/>
        </xdr:cNvSpPr>
      </xdr:nvSpPr>
      <xdr:spPr bwMode="auto">
        <a:xfrm>
          <a:off x="8620125" y="2724150"/>
          <a:ext cx="76200" cy="19843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12</xdr:col>
      <xdr:colOff>0</xdr:colOff>
      <xdr:row>19</xdr:row>
      <xdr:rowOff>0</xdr:rowOff>
    </xdr:from>
    <xdr:ext cx="76200" cy="200025"/>
    <xdr:sp macro="" textlink="">
      <xdr:nvSpPr>
        <xdr:cNvPr id="550" name="Text Box 153">
          <a:extLst>
            <a:ext uri="{FF2B5EF4-FFF2-40B4-BE49-F238E27FC236}">
              <a16:creationId xmlns:a16="http://schemas.microsoft.com/office/drawing/2014/main" id="{29FEEC2B-79A8-40DA-9B68-552C714BFA5C}"/>
            </a:ext>
          </a:extLst>
        </xdr:cNvPr>
        <xdr:cNvSpPr txBox="1">
          <a:spLocks noChangeArrowheads="1"/>
        </xdr:cNvSpPr>
      </xdr:nvSpPr>
      <xdr:spPr bwMode="auto">
        <a:xfrm>
          <a:off x="8620125" y="27241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12</xdr:col>
      <xdr:colOff>0</xdr:colOff>
      <xdr:row>20</xdr:row>
      <xdr:rowOff>0</xdr:rowOff>
    </xdr:from>
    <xdr:ext cx="76200" cy="200025"/>
    <xdr:sp macro="" textlink="">
      <xdr:nvSpPr>
        <xdr:cNvPr id="551" name="Text Box 153">
          <a:extLst>
            <a:ext uri="{FF2B5EF4-FFF2-40B4-BE49-F238E27FC236}">
              <a16:creationId xmlns:a16="http://schemas.microsoft.com/office/drawing/2014/main" id="{4372D1E6-2263-4D5F-956B-AAE154C0B0C8}"/>
            </a:ext>
          </a:extLst>
        </xdr:cNvPr>
        <xdr:cNvSpPr txBox="1">
          <a:spLocks noChangeArrowheads="1"/>
        </xdr:cNvSpPr>
      </xdr:nvSpPr>
      <xdr:spPr bwMode="auto">
        <a:xfrm>
          <a:off x="8620125" y="28765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12</xdr:col>
      <xdr:colOff>0</xdr:colOff>
      <xdr:row>20</xdr:row>
      <xdr:rowOff>0</xdr:rowOff>
    </xdr:from>
    <xdr:ext cx="76200" cy="200025"/>
    <xdr:sp macro="" textlink="">
      <xdr:nvSpPr>
        <xdr:cNvPr id="552" name="Text Box 153">
          <a:extLst>
            <a:ext uri="{FF2B5EF4-FFF2-40B4-BE49-F238E27FC236}">
              <a16:creationId xmlns:a16="http://schemas.microsoft.com/office/drawing/2014/main" id="{A6D8309F-20EE-4EDE-AFBF-A009830B123C}"/>
            </a:ext>
          </a:extLst>
        </xdr:cNvPr>
        <xdr:cNvSpPr txBox="1">
          <a:spLocks noChangeArrowheads="1"/>
        </xdr:cNvSpPr>
      </xdr:nvSpPr>
      <xdr:spPr bwMode="auto">
        <a:xfrm>
          <a:off x="8620125" y="28765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12</xdr:col>
      <xdr:colOff>0</xdr:colOff>
      <xdr:row>20</xdr:row>
      <xdr:rowOff>0</xdr:rowOff>
    </xdr:from>
    <xdr:ext cx="76200" cy="200025"/>
    <xdr:sp macro="" textlink="">
      <xdr:nvSpPr>
        <xdr:cNvPr id="553" name="Text Box 153">
          <a:extLst>
            <a:ext uri="{FF2B5EF4-FFF2-40B4-BE49-F238E27FC236}">
              <a16:creationId xmlns:a16="http://schemas.microsoft.com/office/drawing/2014/main" id="{139E5DEE-7810-4A31-8E22-D079CA1B7278}"/>
            </a:ext>
          </a:extLst>
        </xdr:cNvPr>
        <xdr:cNvSpPr txBox="1">
          <a:spLocks noChangeArrowheads="1"/>
        </xdr:cNvSpPr>
      </xdr:nvSpPr>
      <xdr:spPr bwMode="auto">
        <a:xfrm>
          <a:off x="8620125" y="28765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12</xdr:col>
      <xdr:colOff>0</xdr:colOff>
      <xdr:row>20</xdr:row>
      <xdr:rowOff>0</xdr:rowOff>
    </xdr:from>
    <xdr:ext cx="76200" cy="198438"/>
    <xdr:sp macro="" textlink="">
      <xdr:nvSpPr>
        <xdr:cNvPr id="554" name="Text Box 153">
          <a:extLst>
            <a:ext uri="{FF2B5EF4-FFF2-40B4-BE49-F238E27FC236}">
              <a16:creationId xmlns:a16="http://schemas.microsoft.com/office/drawing/2014/main" id="{0856E075-96C2-4F36-B6B1-A6FC7CC95870}"/>
            </a:ext>
          </a:extLst>
        </xdr:cNvPr>
        <xdr:cNvSpPr txBox="1">
          <a:spLocks noChangeArrowheads="1"/>
        </xdr:cNvSpPr>
      </xdr:nvSpPr>
      <xdr:spPr bwMode="auto">
        <a:xfrm>
          <a:off x="8620125" y="2876550"/>
          <a:ext cx="76200" cy="19843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12</xdr:col>
      <xdr:colOff>0</xdr:colOff>
      <xdr:row>20</xdr:row>
      <xdr:rowOff>0</xdr:rowOff>
    </xdr:from>
    <xdr:ext cx="76200" cy="200025"/>
    <xdr:sp macro="" textlink="">
      <xdr:nvSpPr>
        <xdr:cNvPr id="555" name="Text Box 153">
          <a:extLst>
            <a:ext uri="{FF2B5EF4-FFF2-40B4-BE49-F238E27FC236}">
              <a16:creationId xmlns:a16="http://schemas.microsoft.com/office/drawing/2014/main" id="{56675ECC-9FC1-4E5C-B26B-F7B65DF50BB1}"/>
            </a:ext>
          </a:extLst>
        </xdr:cNvPr>
        <xdr:cNvSpPr txBox="1">
          <a:spLocks noChangeArrowheads="1"/>
        </xdr:cNvSpPr>
      </xdr:nvSpPr>
      <xdr:spPr bwMode="auto">
        <a:xfrm>
          <a:off x="8620125" y="28765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12</xdr:col>
      <xdr:colOff>0</xdr:colOff>
      <xdr:row>20</xdr:row>
      <xdr:rowOff>0</xdr:rowOff>
    </xdr:from>
    <xdr:ext cx="76200" cy="200025"/>
    <xdr:sp macro="" textlink="">
      <xdr:nvSpPr>
        <xdr:cNvPr id="556" name="Text Box 153">
          <a:extLst>
            <a:ext uri="{FF2B5EF4-FFF2-40B4-BE49-F238E27FC236}">
              <a16:creationId xmlns:a16="http://schemas.microsoft.com/office/drawing/2014/main" id="{9EA632ED-0684-4A02-B84E-FE6678FAED14}"/>
            </a:ext>
          </a:extLst>
        </xdr:cNvPr>
        <xdr:cNvSpPr txBox="1">
          <a:spLocks noChangeArrowheads="1"/>
        </xdr:cNvSpPr>
      </xdr:nvSpPr>
      <xdr:spPr bwMode="auto">
        <a:xfrm>
          <a:off x="8620125" y="28765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12</xdr:col>
      <xdr:colOff>0</xdr:colOff>
      <xdr:row>20</xdr:row>
      <xdr:rowOff>0</xdr:rowOff>
    </xdr:from>
    <xdr:ext cx="76200" cy="200025"/>
    <xdr:sp macro="" textlink="">
      <xdr:nvSpPr>
        <xdr:cNvPr id="557" name="Text Box 153">
          <a:extLst>
            <a:ext uri="{FF2B5EF4-FFF2-40B4-BE49-F238E27FC236}">
              <a16:creationId xmlns:a16="http://schemas.microsoft.com/office/drawing/2014/main" id="{BC66FE1D-0D29-462E-AA39-CCC13E0437DC}"/>
            </a:ext>
          </a:extLst>
        </xdr:cNvPr>
        <xdr:cNvSpPr txBox="1">
          <a:spLocks noChangeArrowheads="1"/>
        </xdr:cNvSpPr>
      </xdr:nvSpPr>
      <xdr:spPr bwMode="auto">
        <a:xfrm>
          <a:off x="8620125" y="28765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12</xdr:col>
      <xdr:colOff>0</xdr:colOff>
      <xdr:row>20</xdr:row>
      <xdr:rowOff>0</xdr:rowOff>
    </xdr:from>
    <xdr:ext cx="76200" cy="198438"/>
    <xdr:sp macro="" textlink="">
      <xdr:nvSpPr>
        <xdr:cNvPr id="558" name="Text Box 153">
          <a:extLst>
            <a:ext uri="{FF2B5EF4-FFF2-40B4-BE49-F238E27FC236}">
              <a16:creationId xmlns:a16="http://schemas.microsoft.com/office/drawing/2014/main" id="{38B00EED-8409-4B1D-AC1C-497E02F9F8E4}"/>
            </a:ext>
          </a:extLst>
        </xdr:cNvPr>
        <xdr:cNvSpPr txBox="1">
          <a:spLocks noChangeArrowheads="1"/>
        </xdr:cNvSpPr>
      </xdr:nvSpPr>
      <xdr:spPr bwMode="auto">
        <a:xfrm>
          <a:off x="8620125" y="2876550"/>
          <a:ext cx="76200" cy="19843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12</xdr:col>
      <xdr:colOff>0</xdr:colOff>
      <xdr:row>20</xdr:row>
      <xdr:rowOff>0</xdr:rowOff>
    </xdr:from>
    <xdr:ext cx="76200" cy="200025"/>
    <xdr:sp macro="" textlink="">
      <xdr:nvSpPr>
        <xdr:cNvPr id="559" name="Text Box 153">
          <a:extLst>
            <a:ext uri="{FF2B5EF4-FFF2-40B4-BE49-F238E27FC236}">
              <a16:creationId xmlns:a16="http://schemas.microsoft.com/office/drawing/2014/main" id="{4463B14E-D7B7-4ACB-9BA8-AF0A173CB5BD}"/>
            </a:ext>
          </a:extLst>
        </xdr:cNvPr>
        <xdr:cNvSpPr txBox="1">
          <a:spLocks noChangeArrowheads="1"/>
        </xdr:cNvSpPr>
      </xdr:nvSpPr>
      <xdr:spPr bwMode="auto">
        <a:xfrm>
          <a:off x="8620125" y="28765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12</xdr:col>
      <xdr:colOff>0</xdr:colOff>
      <xdr:row>19</xdr:row>
      <xdr:rowOff>0</xdr:rowOff>
    </xdr:from>
    <xdr:ext cx="76200" cy="200025"/>
    <xdr:sp macro="" textlink="">
      <xdr:nvSpPr>
        <xdr:cNvPr id="560" name="Text Box 153">
          <a:extLst>
            <a:ext uri="{FF2B5EF4-FFF2-40B4-BE49-F238E27FC236}">
              <a16:creationId xmlns:a16="http://schemas.microsoft.com/office/drawing/2014/main" id="{8E8225AD-AD09-44CC-A846-B73886BA09E5}"/>
            </a:ext>
          </a:extLst>
        </xdr:cNvPr>
        <xdr:cNvSpPr txBox="1">
          <a:spLocks noChangeArrowheads="1"/>
        </xdr:cNvSpPr>
      </xdr:nvSpPr>
      <xdr:spPr bwMode="auto">
        <a:xfrm>
          <a:off x="8620125" y="27241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12</xdr:col>
      <xdr:colOff>0</xdr:colOff>
      <xdr:row>19</xdr:row>
      <xdr:rowOff>0</xdr:rowOff>
    </xdr:from>
    <xdr:ext cx="76200" cy="200025"/>
    <xdr:sp macro="" textlink="">
      <xdr:nvSpPr>
        <xdr:cNvPr id="561" name="Text Box 153">
          <a:extLst>
            <a:ext uri="{FF2B5EF4-FFF2-40B4-BE49-F238E27FC236}">
              <a16:creationId xmlns:a16="http://schemas.microsoft.com/office/drawing/2014/main" id="{17CC98CF-B9FE-4548-AE44-2574ED443DF3}"/>
            </a:ext>
          </a:extLst>
        </xdr:cNvPr>
        <xdr:cNvSpPr txBox="1">
          <a:spLocks noChangeArrowheads="1"/>
        </xdr:cNvSpPr>
      </xdr:nvSpPr>
      <xdr:spPr bwMode="auto">
        <a:xfrm>
          <a:off x="8620125" y="27241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12</xdr:col>
      <xdr:colOff>0</xdr:colOff>
      <xdr:row>19</xdr:row>
      <xdr:rowOff>0</xdr:rowOff>
    </xdr:from>
    <xdr:ext cx="76200" cy="200025"/>
    <xdr:sp macro="" textlink="">
      <xdr:nvSpPr>
        <xdr:cNvPr id="562" name="Text Box 153">
          <a:extLst>
            <a:ext uri="{FF2B5EF4-FFF2-40B4-BE49-F238E27FC236}">
              <a16:creationId xmlns:a16="http://schemas.microsoft.com/office/drawing/2014/main" id="{F8593F90-BEAA-46AB-9D3A-E7F8A97FC0B0}"/>
            </a:ext>
          </a:extLst>
        </xdr:cNvPr>
        <xdr:cNvSpPr txBox="1">
          <a:spLocks noChangeArrowheads="1"/>
        </xdr:cNvSpPr>
      </xdr:nvSpPr>
      <xdr:spPr bwMode="auto">
        <a:xfrm>
          <a:off x="8620125" y="27241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12</xdr:col>
      <xdr:colOff>0</xdr:colOff>
      <xdr:row>19</xdr:row>
      <xdr:rowOff>0</xdr:rowOff>
    </xdr:from>
    <xdr:ext cx="76200" cy="198438"/>
    <xdr:sp macro="" textlink="">
      <xdr:nvSpPr>
        <xdr:cNvPr id="563" name="Text Box 153">
          <a:extLst>
            <a:ext uri="{FF2B5EF4-FFF2-40B4-BE49-F238E27FC236}">
              <a16:creationId xmlns:a16="http://schemas.microsoft.com/office/drawing/2014/main" id="{16559A50-6E84-415C-BBD0-F728FBB14A04}"/>
            </a:ext>
          </a:extLst>
        </xdr:cNvPr>
        <xdr:cNvSpPr txBox="1">
          <a:spLocks noChangeArrowheads="1"/>
        </xdr:cNvSpPr>
      </xdr:nvSpPr>
      <xdr:spPr bwMode="auto">
        <a:xfrm>
          <a:off x="8620125" y="2724150"/>
          <a:ext cx="76200" cy="19843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12</xdr:col>
      <xdr:colOff>0</xdr:colOff>
      <xdr:row>19</xdr:row>
      <xdr:rowOff>0</xdr:rowOff>
    </xdr:from>
    <xdr:ext cx="76200" cy="200025"/>
    <xdr:sp macro="" textlink="">
      <xdr:nvSpPr>
        <xdr:cNvPr id="564" name="Text Box 153">
          <a:extLst>
            <a:ext uri="{FF2B5EF4-FFF2-40B4-BE49-F238E27FC236}">
              <a16:creationId xmlns:a16="http://schemas.microsoft.com/office/drawing/2014/main" id="{03B751DA-7204-4D12-A453-49C758FD7A37}"/>
            </a:ext>
          </a:extLst>
        </xdr:cNvPr>
        <xdr:cNvSpPr txBox="1">
          <a:spLocks noChangeArrowheads="1"/>
        </xdr:cNvSpPr>
      </xdr:nvSpPr>
      <xdr:spPr bwMode="auto">
        <a:xfrm>
          <a:off x="8620125" y="27241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12</xdr:col>
      <xdr:colOff>0</xdr:colOff>
      <xdr:row>19</xdr:row>
      <xdr:rowOff>0</xdr:rowOff>
    </xdr:from>
    <xdr:ext cx="76200" cy="200025"/>
    <xdr:sp macro="" textlink="">
      <xdr:nvSpPr>
        <xdr:cNvPr id="565" name="Text Box 153">
          <a:extLst>
            <a:ext uri="{FF2B5EF4-FFF2-40B4-BE49-F238E27FC236}">
              <a16:creationId xmlns:a16="http://schemas.microsoft.com/office/drawing/2014/main" id="{5639613D-E1BE-4548-A927-7FB931F77116}"/>
            </a:ext>
          </a:extLst>
        </xdr:cNvPr>
        <xdr:cNvSpPr txBox="1">
          <a:spLocks noChangeArrowheads="1"/>
        </xdr:cNvSpPr>
      </xdr:nvSpPr>
      <xdr:spPr bwMode="auto">
        <a:xfrm>
          <a:off x="8620125" y="27241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12</xdr:col>
      <xdr:colOff>0</xdr:colOff>
      <xdr:row>19</xdr:row>
      <xdr:rowOff>0</xdr:rowOff>
    </xdr:from>
    <xdr:ext cx="76200" cy="200025"/>
    <xdr:sp macro="" textlink="">
      <xdr:nvSpPr>
        <xdr:cNvPr id="566" name="Text Box 153">
          <a:extLst>
            <a:ext uri="{FF2B5EF4-FFF2-40B4-BE49-F238E27FC236}">
              <a16:creationId xmlns:a16="http://schemas.microsoft.com/office/drawing/2014/main" id="{0CED2BBF-9BA7-4997-A189-5EE59927BD11}"/>
            </a:ext>
          </a:extLst>
        </xdr:cNvPr>
        <xdr:cNvSpPr txBox="1">
          <a:spLocks noChangeArrowheads="1"/>
        </xdr:cNvSpPr>
      </xdr:nvSpPr>
      <xdr:spPr bwMode="auto">
        <a:xfrm>
          <a:off x="8620125" y="27241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12</xdr:col>
      <xdr:colOff>0</xdr:colOff>
      <xdr:row>19</xdr:row>
      <xdr:rowOff>0</xdr:rowOff>
    </xdr:from>
    <xdr:ext cx="76200" cy="198438"/>
    <xdr:sp macro="" textlink="">
      <xdr:nvSpPr>
        <xdr:cNvPr id="567" name="Text Box 153">
          <a:extLst>
            <a:ext uri="{FF2B5EF4-FFF2-40B4-BE49-F238E27FC236}">
              <a16:creationId xmlns:a16="http://schemas.microsoft.com/office/drawing/2014/main" id="{7C383721-B1F8-4B18-B070-BA1FD273A7AA}"/>
            </a:ext>
          </a:extLst>
        </xdr:cNvPr>
        <xdr:cNvSpPr txBox="1">
          <a:spLocks noChangeArrowheads="1"/>
        </xdr:cNvSpPr>
      </xdr:nvSpPr>
      <xdr:spPr bwMode="auto">
        <a:xfrm>
          <a:off x="8620125" y="2724150"/>
          <a:ext cx="76200" cy="19843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12</xdr:col>
      <xdr:colOff>0</xdr:colOff>
      <xdr:row>19</xdr:row>
      <xdr:rowOff>0</xdr:rowOff>
    </xdr:from>
    <xdr:ext cx="76200" cy="200025"/>
    <xdr:sp macro="" textlink="">
      <xdr:nvSpPr>
        <xdr:cNvPr id="568" name="Text Box 153">
          <a:extLst>
            <a:ext uri="{FF2B5EF4-FFF2-40B4-BE49-F238E27FC236}">
              <a16:creationId xmlns:a16="http://schemas.microsoft.com/office/drawing/2014/main" id="{776B63B8-725F-4C96-AE66-ADE931590143}"/>
            </a:ext>
          </a:extLst>
        </xdr:cNvPr>
        <xdr:cNvSpPr txBox="1">
          <a:spLocks noChangeArrowheads="1"/>
        </xdr:cNvSpPr>
      </xdr:nvSpPr>
      <xdr:spPr bwMode="auto">
        <a:xfrm>
          <a:off x="8620125" y="27241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13</xdr:col>
      <xdr:colOff>0</xdr:colOff>
      <xdr:row>19</xdr:row>
      <xdr:rowOff>0</xdr:rowOff>
    </xdr:from>
    <xdr:ext cx="76200" cy="200025"/>
    <xdr:sp macro="" textlink="">
      <xdr:nvSpPr>
        <xdr:cNvPr id="569" name="Text Box 153">
          <a:extLst>
            <a:ext uri="{FF2B5EF4-FFF2-40B4-BE49-F238E27FC236}">
              <a16:creationId xmlns:a16="http://schemas.microsoft.com/office/drawing/2014/main" id="{036242A5-CE41-4296-BE77-1C547282CBAA}"/>
            </a:ext>
          </a:extLst>
        </xdr:cNvPr>
        <xdr:cNvSpPr txBox="1">
          <a:spLocks noChangeArrowheads="1"/>
        </xdr:cNvSpPr>
      </xdr:nvSpPr>
      <xdr:spPr bwMode="auto">
        <a:xfrm>
          <a:off x="9182100" y="27241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13</xdr:col>
      <xdr:colOff>0</xdr:colOff>
      <xdr:row>19</xdr:row>
      <xdr:rowOff>0</xdr:rowOff>
    </xdr:from>
    <xdr:ext cx="76200" cy="200025"/>
    <xdr:sp macro="" textlink="">
      <xdr:nvSpPr>
        <xdr:cNvPr id="570" name="Text Box 153">
          <a:extLst>
            <a:ext uri="{FF2B5EF4-FFF2-40B4-BE49-F238E27FC236}">
              <a16:creationId xmlns:a16="http://schemas.microsoft.com/office/drawing/2014/main" id="{E0CDB47D-94C3-43AA-AF7F-5FA0826B7A3B}"/>
            </a:ext>
          </a:extLst>
        </xdr:cNvPr>
        <xdr:cNvSpPr txBox="1">
          <a:spLocks noChangeArrowheads="1"/>
        </xdr:cNvSpPr>
      </xdr:nvSpPr>
      <xdr:spPr bwMode="auto">
        <a:xfrm>
          <a:off x="9182100" y="27241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13</xdr:col>
      <xdr:colOff>0</xdr:colOff>
      <xdr:row>19</xdr:row>
      <xdr:rowOff>0</xdr:rowOff>
    </xdr:from>
    <xdr:ext cx="76200" cy="198438"/>
    <xdr:sp macro="" textlink="">
      <xdr:nvSpPr>
        <xdr:cNvPr id="571" name="Text Box 153">
          <a:extLst>
            <a:ext uri="{FF2B5EF4-FFF2-40B4-BE49-F238E27FC236}">
              <a16:creationId xmlns:a16="http://schemas.microsoft.com/office/drawing/2014/main" id="{B76AB1F3-0CC0-487C-A7B6-4778EBECA4E8}"/>
            </a:ext>
          </a:extLst>
        </xdr:cNvPr>
        <xdr:cNvSpPr txBox="1">
          <a:spLocks noChangeArrowheads="1"/>
        </xdr:cNvSpPr>
      </xdr:nvSpPr>
      <xdr:spPr bwMode="auto">
        <a:xfrm>
          <a:off x="9182100" y="2724150"/>
          <a:ext cx="76200" cy="19843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13</xdr:col>
      <xdr:colOff>0</xdr:colOff>
      <xdr:row>19</xdr:row>
      <xdr:rowOff>0</xdr:rowOff>
    </xdr:from>
    <xdr:ext cx="76200" cy="200025"/>
    <xdr:sp macro="" textlink="">
      <xdr:nvSpPr>
        <xdr:cNvPr id="572" name="Text Box 153">
          <a:extLst>
            <a:ext uri="{FF2B5EF4-FFF2-40B4-BE49-F238E27FC236}">
              <a16:creationId xmlns:a16="http://schemas.microsoft.com/office/drawing/2014/main" id="{C5309611-D0D0-4DAD-949F-0B24DC3248A8}"/>
            </a:ext>
          </a:extLst>
        </xdr:cNvPr>
        <xdr:cNvSpPr txBox="1">
          <a:spLocks noChangeArrowheads="1"/>
        </xdr:cNvSpPr>
      </xdr:nvSpPr>
      <xdr:spPr bwMode="auto">
        <a:xfrm>
          <a:off x="9182100" y="27241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13</xdr:col>
      <xdr:colOff>0</xdr:colOff>
      <xdr:row>20</xdr:row>
      <xdr:rowOff>0</xdr:rowOff>
    </xdr:from>
    <xdr:ext cx="76200" cy="200025"/>
    <xdr:sp macro="" textlink="">
      <xdr:nvSpPr>
        <xdr:cNvPr id="573" name="Text Box 153">
          <a:extLst>
            <a:ext uri="{FF2B5EF4-FFF2-40B4-BE49-F238E27FC236}">
              <a16:creationId xmlns:a16="http://schemas.microsoft.com/office/drawing/2014/main" id="{2A67C67A-B18E-47C7-9D0A-1803807A3DD2}"/>
            </a:ext>
          </a:extLst>
        </xdr:cNvPr>
        <xdr:cNvSpPr txBox="1">
          <a:spLocks noChangeArrowheads="1"/>
        </xdr:cNvSpPr>
      </xdr:nvSpPr>
      <xdr:spPr bwMode="auto">
        <a:xfrm>
          <a:off x="9182100" y="28765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13</xdr:col>
      <xdr:colOff>0</xdr:colOff>
      <xdr:row>20</xdr:row>
      <xdr:rowOff>0</xdr:rowOff>
    </xdr:from>
    <xdr:ext cx="76200" cy="200025"/>
    <xdr:sp macro="" textlink="">
      <xdr:nvSpPr>
        <xdr:cNvPr id="574" name="Text Box 153">
          <a:extLst>
            <a:ext uri="{FF2B5EF4-FFF2-40B4-BE49-F238E27FC236}">
              <a16:creationId xmlns:a16="http://schemas.microsoft.com/office/drawing/2014/main" id="{20208C6D-AB42-4615-876B-BDE5DF80AC87}"/>
            </a:ext>
          </a:extLst>
        </xdr:cNvPr>
        <xdr:cNvSpPr txBox="1">
          <a:spLocks noChangeArrowheads="1"/>
        </xdr:cNvSpPr>
      </xdr:nvSpPr>
      <xdr:spPr bwMode="auto">
        <a:xfrm>
          <a:off x="9182100" y="28765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13</xdr:col>
      <xdr:colOff>0</xdr:colOff>
      <xdr:row>20</xdr:row>
      <xdr:rowOff>0</xdr:rowOff>
    </xdr:from>
    <xdr:ext cx="76200" cy="200025"/>
    <xdr:sp macro="" textlink="">
      <xdr:nvSpPr>
        <xdr:cNvPr id="575" name="Text Box 153">
          <a:extLst>
            <a:ext uri="{FF2B5EF4-FFF2-40B4-BE49-F238E27FC236}">
              <a16:creationId xmlns:a16="http://schemas.microsoft.com/office/drawing/2014/main" id="{93221A98-70A6-40DB-9A23-04433ABE9780}"/>
            </a:ext>
          </a:extLst>
        </xdr:cNvPr>
        <xdr:cNvSpPr txBox="1">
          <a:spLocks noChangeArrowheads="1"/>
        </xdr:cNvSpPr>
      </xdr:nvSpPr>
      <xdr:spPr bwMode="auto">
        <a:xfrm>
          <a:off x="9182100" y="28765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13</xdr:col>
      <xdr:colOff>0</xdr:colOff>
      <xdr:row>20</xdr:row>
      <xdr:rowOff>0</xdr:rowOff>
    </xdr:from>
    <xdr:ext cx="76200" cy="198438"/>
    <xdr:sp macro="" textlink="">
      <xdr:nvSpPr>
        <xdr:cNvPr id="576" name="Text Box 153">
          <a:extLst>
            <a:ext uri="{FF2B5EF4-FFF2-40B4-BE49-F238E27FC236}">
              <a16:creationId xmlns:a16="http://schemas.microsoft.com/office/drawing/2014/main" id="{BA52E208-B20A-4F41-BAEB-5A876986729B}"/>
            </a:ext>
          </a:extLst>
        </xdr:cNvPr>
        <xdr:cNvSpPr txBox="1">
          <a:spLocks noChangeArrowheads="1"/>
        </xdr:cNvSpPr>
      </xdr:nvSpPr>
      <xdr:spPr bwMode="auto">
        <a:xfrm>
          <a:off x="9182100" y="2876550"/>
          <a:ext cx="76200" cy="19843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13</xdr:col>
      <xdr:colOff>0</xdr:colOff>
      <xdr:row>20</xdr:row>
      <xdr:rowOff>0</xdr:rowOff>
    </xdr:from>
    <xdr:ext cx="76200" cy="200025"/>
    <xdr:sp macro="" textlink="">
      <xdr:nvSpPr>
        <xdr:cNvPr id="577" name="Text Box 153">
          <a:extLst>
            <a:ext uri="{FF2B5EF4-FFF2-40B4-BE49-F238E27FC236}">
              <a16:creationId xmlns:a16="http://schemas.microsoft.com/office/drawing/2014/main" id="{FE971E26-8CBC-4FCC-B964-F5F38D6D805B}"/>
            </a:ext>
          </a:extLst>
        </xdr:cNvPr>
        <xdr:cNvSpPr txBox="1">
          <a:spLocks noChangeArrowheads="1"/>
        </xdr:cNvSpPr>
      </xdr:nvSpPr>
      <xdr:spPr bwMode="auto">
        <a:xfrm>
          <a:off x="9182100" y="28765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13</xdr:col>
      <xdr:colOff>0</xdr:colOff>
      <xdr:row>20</xdr:row>
      <xdr:rowOff>0</xdr:rowOff>
    </xdr:from>
    <xdr:ext cx="76200" cy="200025"/>
    <xdr:sp macro="" textlink="">
      <xdr:nvSpPr>
        <xdr:cNvPr id="578" name="Text Box 153">
          <a:extLst>
            <a:ext uri="{FF2B5EF4-FFF2-40B4-BE49-F238E27FC236}">
              <a16:creationId xmlns:a16="http://schemas.microsoft.com/office/drawing/2014/main" id="{44A22C75-4829-43C4-97BF-6DCE833AE095}"/>
            </a:ext>
          </a:extLst>
        </xdr:cNvPr>
        <xdr:cNvSpPr txBox="1">
          <a:spLocks noChangeArrowheads="1"/>
        </xdr:cNvSpPr>
      </xdr:nvSpPr>
      <xdr:spPr bwMode="auto">
        <a:xfrm>
          <a:off x="9182100" y="28765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13</xdr:col>
      <xdr:colOff>0</xdr:colOff>
      <xdr:row>20</xdr:row>
      <xdr:rowOff>0</xdr:rowOff>
    </xdr:from>
    <xdr:ext cx="76200" cy="200025"/>
    <xdr:sp macro="" textlink="">
      <xdr:nvSpPr>
        <xdr:cNvPr id="579" name="Text Box 153">
          <a:extLst>
            <a:ext uri="{FF2B5EF4-FFF2-40B4-BE49-F238E27FC236}">
              <a16:creationId xmlns:a16="http://schemas.microsoft.com/office/drawing/2014/main" id="{C13756FB-E347-4378-B729-46573264C28B}"/>
            </a:ext>
          </a:extLst>
        </xdr:cNvPr>
        <xdr:cNvSpPr txBox="1">
          <a:spLocks noChangeArrowheads="1"/>
        </xdr:cNvSpPr>
      </xdr:nvSpPr>
      <xdr:spPr bwMode="auto">
        <a:xfrm>
          <a:off x="9182100" y="28765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13</xdr:col>
      <xdr:colOff>0</xdr:colOff>
      <xdr:row>20</xdr:row>
      <xdr:rowOff>0</xdr:rowOff>
    </xdr:from>
    <xdr:ext cx="76200" cy="198438"/>
    <xdr:sp macro="" textlink="">
      <xdr:nvSpPr>
        <xdr:cNvPr id="580" name="Text Box 153">
          <a:extLst>
            <a:ext uri="{FF2B5EF4-FFF2-40B4-BE49-F238E27FC236}">
              <a16:creationId xmlns:a16="http://schemas.microsoft.com/office/drawing/2014/main" id="{CD8A6404-E48F-4F3F-A46B-221137BAC9BC}"/>
            </a:ext>
          </a:extLst>
        </xdr:cNvPr>
        <xdr:cNvSpPr txBox="1">
          <a:spLocks noChangeArrowheads="1"/>
        </xdr:cNvSpPr>
      </xdr:nvSpPr>
      <xdr:spPr bwMode="auto">
        <a:xfrm>
          <a:off x="9182100" y="2876550"/>
          <a:ext cx="76200" cy="19843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13</xdr:col>
      <xdr:colOff>0</xdr:colOff>
      <xdr:row>20</xdr:row>
      <xdr:rowOff>0</xdr:rowOff>
    </xdr:from>
    <xdr:ext cx="76200" cy="200025"/>
    <xdr:sp macro="" textlink="">
      <xdr:nvSpPr>
        <xdr:cNvPr id="581" name="Text Box 153">
          <a:extLst>
            <a:ext uri="{FF2B5EF4-FFF2-40B4-BE49-F238E27FC236}">
              <a16:creationId xmlns:a16="http://schemas.microsoft.com/office/drawing/2014/main" id="{12E09D3B-2CC8-4FCD-9C81-12A01B411174}"/>
            </a:ext>
          </a:extLst>
        </xdr:cNvPr>
        <xdr:cNvSpPr txBox="1">
          <a:spLocks noChangeArrowheads="1"/>
        </xdr:cNvSpPr>
      </xdr:nvSpPr>
      <xdr:spPr bwMode="auto">
        <a:xfrm>
          <a:off x="9182100" y="28765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13</xdr:col>
      <xdr:colOff>0</xdr:colOff>
      <xdr:row>19</xdr:row>
      <xdr:rowOff>0</xdr:rowOff>
    </xdr:from>
    <xdr:ext cx="76200" cy="200025"/>
    <xdr:sp macro="" textlink="">
      <xdr:nvSpPr>
        <xdr:cNvPr id="582" name="Text Box 153">
          <a:extLst>
            <a:ext uri="{FF2B5EF4-FFF2-40B4-BE49-F238E27FC236}">
              <a16:creationId xmlns:a16="http://schemas.microsoft.com/office/drawing/2014/main" id="{3CEAFF9C-6FD0-489F-8094-C14B8F7A6644}"/>
            </a:ext>
          </a:extLst>
        </xdr:cNvPr>
        <xdr:cNvSpPr txBox="1">
          <a:spLocks noChangeArrowheads="1"/>
        </xdr:cNvSpPr>
      </xdr:nvSpPr>
      <xdr:spPr bwMode="auto">
        <a:xfrm>
          <a:off x="9182100" y="27241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13</xdr:col>
      <xdr:colOff>0</xdr:colOff>
      <xdr:row>19</xdr:row>
      <xdr:rowOff>0</xdr:rowOff>
    </xdr:from>
    <xdr:ext cx="76200" cy="200025"/>
    <xdr:sp macro="" textlink="">
      <xdr:nvSpPr>
        <xdr:cNvPr id="583" name="Text Box 153">
          <a:extLst>
            <a:ext uri="{FF2B5EF4-FFF2-40B4-BE49-F238E27FC236}">
              <a16:creationId xmlns:a16="http://schemas.microsoft.com/office/drawing/2014/main" id="{3B55B783-004E-4CCF-AA5A-D08F7EFDB71A}"/>
            </a:ext>
          </a:extLst>
        </xdr:cNvPr>
        <xdr:cNvSpPr txBox="1">
          <a:spLocks noChangeArrowheads="1"/>
        </xdr:cNvSpPr>
      </xdr:nvSpPr>
      <xdr:spPr bwMode="auto">
        <a:xfrm>
          <a:off x="9182100" y="27241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13</xdr:col>
      <xdr:colOff>0</xdr:colOff>
      <xdr:row>19</xdr:row>
      <xdr:rowOff>0</xdr:rowOff>
    </xdr:from>
    <xdr:ext cx="76200" cy="200025"/>
    <xdr:sp macro="" textlink="">
      <xdr:nvSpPr>
        <xdr:cNvPr id="584" name="Text Box 153">
          <a:extLst>
            <a:ext uri="{FF2B5EF4-FFF2-40B4-BE49-F238E27FC236}">
              <a16:creationId xmlns:a16="http://schemas.microsoft.com/office/drawing/2014/main" id="{7B0ACDFE-F1D7-4D2D-A63F-DBAE533BE9E5}"/>
            </a:ext>
          </a:extLst>
        </xdr:cNvPr>
        <xdr:cNvSpPr txBox="1">
          <a:spLocks noChangeArrowheads="1"/>
        </xdr:cNvSpPr>
      </xdr:nvSpPr>
      <xdr:spPr bwMode="auto">
        <a:xfrm>
          <a:off x="9182100" y="27241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13</xdr:col>
      <xdr:colOff>0</xdr:colOff>
      <xdr:row>19</xdr:row>
      <xdr:rowOff>0</xdr:rowOff>
    </xdr:from>
    <xdr:ext cx="76200" cy="198438"/>
    <xdr:sp macro="" textlink="">
      <xdr:nvSpPr>
        <xdr:cNvPr id="585" name="Text Box 153">
          <a:extLst>
            <a:ext uri="{FF2B5EF4-FFF2-40B4-BE49-F238E27FC236}">
              <a16:creationId xmlns:a16="http://schemas.microsoft.com/office/drawing/2014/main" id="{2DA28465-0FD9-403D-A694-66494475DC75}"/>
            </a:ext>
          </a:extLst>
        </xdr:cNvPr>
        <xdr:cNvSpPr txBox="1">
          <a:spLocks noChangeArrowheads="1"/>
        </xdr:cNvSpPr>
      </xdr:nvSpPr>
      <xdr:spPr bwMode="auto">
        <a:xfrm>
          <a:off x="9182100" y="2724150"/>
          <a:ext cx="76200" cy="19843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13</xdr:col>
      <xdr:colOff>0</xdr:colOff>
      <xdr:row>19</xdr:row>
      <xdr:rowOff>0</xdr:rowOff>
    </xdr:from>
    <xdr:ext cx="76200" cy="200025"/>
    <xdr:sp macro="" textlink="">
      <xdr:nvSpPr>
        <xdr:cNvPr id="586" name="Text Box 153">
          <a:extLst>
            <a:ext uri="{FF2B5EF4-FFF2-40B4-BE49-F238E27FC236}">
              <a16:creationId xmlns:a16="http://schemas.microsoft.com/office/drawing/2014/main" id="{7E2E9896-54FA-4EEE-B55D-4A5441BB65CF}"/>
            </a:ext>
          </a:extLst>
        </xdr:cNvPr>
        <xdr:cNvSpPr txBox="1">
          <a:spLocks noChangeArrowheads="1"/>
        </xdr:cNvSpPr>
      </xdr:nvSpPr>
      <xdr:spPr bwMode="auto">
        <a:xfrm>
          <a:off x="9182100" y="27241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13</xdr:col>
      <xdr:colOff>0</xdr:colOff>
      <xdr:row>19</xdr:row>
      <xdr:rowOff>0</xdr:rowOff>
    </xdr:from>
    <xdr:ext cx="76200" cy="200025"/>
    <xdr:sp macro="" textlink="">
      <xdr:nvSpPr>
        <xdr:cNvPr id="587" name="Text Box 153">
          <a:extLst>
            <a:ext uri="{FF2B5EF4-FFF2-40B4-BE49-F238E27FC236}">
              <a16:creationId xmlns:a16="http://schemas.microsoft.com/office/drawing/2014/main" id="{10779011-01A7-4439-B4B4-353904966C9F}"/>
            </a:ext>
          </a:extLst>
        </xdr:cNvPr>
        <xdr:cNvSpPr txBox="1">
          <a:spLocks noChangeArrowheads="1"/>
        </xdr:cNvSpPr>
      </xdr:nvSpPr>
      <xdr:spPr bwMode="auto">
        <a:xfrm>
          <a:off x="9182100" y="27241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13</xdr:col>
      <xdr:colOff>0</xdr:colOff>
      <xdr:row>19</xdr:row>
      <xdr:rowOff>0</xdr:rowOff>
    </xdr:from>
    <xdr:ext cx="76200" cy="200025"/>
    <xdr:sp macro="" textlink="">
      <xdr:nvSpPr>
        <xdr:cNvPr id="588" name="Text Box 153">
          <a:extLst>
            <a:ext uri="{FF2B5EF4-FFF2-40B4-BE49-F238E27FC236}">
              <a16:creationId xmlns:a16="http://schemas.microsoft.com/office/drawing/2014/main" id="{863D11F5-8BF2-4C17-A2D0-24B393256799}"/>
            </a:ext>
          </a:extLst>
        </xdr:cNvPr>
        <xdr:cNvSpPr txBox="1">
          <a:spLocks noChangeArrowheads="1"/>
        </xdr:cNvSpPr>
      </xdr:nvSpPr>
      <xdr:spPr bwMode="auto">
        <a:xfrm>
          <a:off x="9182100" y="27241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13</xdr:col>
      <xdr:colOff>0</xdr:colOff>
      <xdr:row>19</xdr:row>
      <xdr:rowOff>0</xdr:rowOff>
    </xdr:from>
    <xdr:ext cx="76200" cy="198438"/>
    <xdr:sp macro="" textlink="">
      <xdr:nvSpPr>
        <xdr:cNvPr id="589" name="Text Box 153">
          <a:extLst>
            <a:ext uri="{FF2B5EF4-FFF2-40B4-BE49-F238E27FC236}">
              <a16:creationId xmlns:a16="http://schemas.microsoft.com/office/drawing/2014/main" id="{78C959E7-811D-4991-8A61-24D645403A19}"/>
            </a:ext>
          </a:extLst>
        </xdr:cNvPr>
        <xdr:cNvSpPr txBox="1">
          <a:spLocks noChangeArrowheads="1"/>
        </xdr:cNvSpPr>
      </xdr:nvSpPr>
      <xdr:spPr bwMode="auto">
        <a:xfrm>
          <a:off x="9182100" y="2724150"/>
          <a:ext cx="76200" cy="19843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13</xdr:col>
      <xdr:colOff>0</xdr:colOff>
      <xdr:row>19</xdr:row>
      <xdr:rowOff>0</xdr:rowOff>
    </xdr:from>
    <xdr:ext cx="76200" cy="200025"/>
    <xdr:sp macro="" textlink="">
      <xdr:nvSpPr>
        <xdr:cNvPr id="590" name="Text Box 153">
          <a:extLst>
            <a:ext uri="{FF2B5EF4-FFF2-40B4-BE49-F238E27FC236}">
              <a16:creationId xmlns:a16="http://schemas.microsoft.com/office/drawing/2014/main" id="{EDA8355D-2318-47D1-B373-A6ECF18179AA}"/>
            </a:ext>
          </a:extLst>
        </xdr:cNvPr>
        <xdr:cNvSpPr txBox="1">
          <a:spLocks noChangeArrowheads="1"/>
        </xdr:cNvSpPr>
      </xdr:nvSpPr>
      <xdr:spPr bwMode="auto">
        <a:xfrm>
          <a:off x="9182100" y="27241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14</xdr:col>
      <xdr:colOff>0</xdr:colOff>
      <xdr:row>19</xdr:row>
      <xdr:rowOff>0</xdr:rowOff>
    </xdr:from>
    <xdr:ext cx="76200" cy="200025"/>
    <xdr:sp macro="" textlink="">
      <xdr:nvSpPr>
        <xdr:cNvPr id="591" name="Text Box 153">
          <a:extLst>
            <a:ext uri="{FF2B5EF4-FFF2-40B4-BE49-F238E27FC236}">
              <a16:creationId xmlns:a16="http://schemas.microsoft.com/office/drawing/2014/main" id="{722BE132-8CA6-4AE4-A3B5-848BBBC993DC}"/>
            </a:ext>
          </a:extLst>
        </xdr:cNvPr>
        <xdr:cNvSpPr txBox="1">
          <a:spLocks noChangeArrowheads="1"/>
        </xdr:cNvSpPr>
      </xdr:nvSpPr>
      <xdr:spPr bwMode="auto">
        <a:xfrm>
          <a:off x="9744075" y="27241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14</xdr:col>
      <xdr:colOff>0</xdr:colOff>
      <xdr:row>19</xdr:row>
      <xdr:rowOff>0</xdr:rowOff>
    </xdr:from>
    <xdr:ext cx="76200" cy="200025"/>
    <xdr:sp macro="" textlink="">
      <xdr:nvSpPr>
        <xdr:cNvPr id="592" name="Text Box 153">
          <a:extLst>
            <a:ext uri="{FF2B5EF4-FFF2-40B4-BE49-F238E27FC236}">
              <a16:creationId xmlns:a16="http://schemas.microsoft.com/office/drawing/2014/main" id="{349EB21E-2DD0-4C03-9675-8A589233D3C9}"/>
            </a:ext>
          </a:extLst>
        </xdr:cNvPr>
        <xdr:cNvSpPr txBox="1">
          <a:spLocks noChangeArrowheads="1"/>
        </xdr:cNvSpPr>
      </xdr:nvSpPr>
      <xdr:spPr bwMode="auto">
        <a:xfrm>
          <a:off x="9744075" y="27241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14</xdr:col>
      <xdr:colOff>0</xdr:colOff>
      <xdr:row>19</xdr:row>
      <xdr:rowOff>0</xdr:rowOff>
    </xdr:from>
    <xdr:ext cx="76200" cy="198438"/>
    <xdr:sp macro="" textlink="">
      <xdr:nvSpPr>
        <xdr:cNvPr id="593" name="Text Box 153">
          <a:extLst>
            <a:ext uri="{FF2B5EF4-FFF2-40B4-BE49-F238E27FC236}">
              <a16:creationId xmlns:a16="http://schemas.microsoft.com/office/drawing/2014/main" id="{E5812D6B-3C4B-4DBC-979E-B6F3BCF60D20}"/>
            </a:ext>
          </a:extLst>
        </xdr:cNvPr>
        <xdr:cNvSpPr txBox="1">
          <a:spLocks noChangeArrowheads="1"/>
        </xdr:cNvSpPr>
      </xdr:nvSpPr>
      <xdr:spPr bwMode="auto">
        <a:xfrm>
          <a:off x="9744075" y="2724150"/>
          <a:ext cx="76200" cy="19843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14</xdr:col>
      <xdr:colOff>0</xdr:colOff>
      <xdr:row>19</xdr:row>
      <xdr:rowOff>0</xdr:rowOff>
    </xdr:from>
    <xdr:ext cx="76200" cy="200025"/>
    <xdr:sp macro="" textlink="">
      <xdr:nvSpPr>
        <xdr:cNvPr id="594" name="Text Box 153">
          <a:extLst>
            <a:ext uri="{FF2B5EF4-FFF2-40B4-BE49-F238E27FC236}">
              <a16:creationId xmlns:a16="http://schemas.microsoft.com/office/drawing/2014/main" id="{B2ABC7E3-D2EB-4CAF-9233-6CD516F53354}"/>
            </a:ext>
          </a:extLst>
        </xdr:cNvPr>
        <xdr:cNvSpPr txBox="1">
          <a:spLocks noChangeArrowheads="1"/>
        </xdr:cNvSpPr>
      </xdr:nvSpPr>
      <xdr:spPr bwMode="auto">
        <a:xfrm>
          <a:off x="9744075" y="27241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14</xdr:col>
      <xdr:colOff>0</xdr:colOff>
      <xdr:row>20</xdr:row>
      <xdr:rowOff>0</xdr:rowOff>
    </xdr:from>
    <xdr:ext cx="76200" cy="200025"/>
    <xdr:sp macro="" textlink="">
      <xdr:nvSpPr>
        <xdr:cNvPr id="595" name="Text Box 153">
          <a:extLst>
            <a:ext uri="{FF2B5EF4-FFF2-40B4-BE49-F238E27FC236}">
              <a16:creationId xmlns:a16="http://schemas.microsoft.com/office/drawing/2014/main" id="{71F31B7A-6015-4874-AB13-0D31001F414C}"/>
            </a:ext>
          </a:extLst>
        </xdr:cNvPr>
        <xdr:cNvSpPr txBox="1">
          <a:spLocks noChangeArrowheads="1"/>
        </xdr:cNvSpPr>
      </xdr:nvSpPr>
      <xdr:spPr bwMode="auto">
        <a:xfrm>
          <a:off x="9744075" y="28765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14</xdr:col>
      <xdr:colOff>0</xdr:colOff>
      <xdr:row>20</xdr:row>
      <xdr:rowOff>0</xdr:rowOff>
    </xdr:from>
    <xdr:ext cx="76200" cy="200025"/>
    <xdr:sp macro="" textlink="">
      <xdr:nvSpPr>
        <xdr:cNvPr id="596" name="Text Box 153">
          <a:extLst>
            <a:ext uri="{FF2B5EF4-FFF2-40B4-BE49-F238E27FC236}">
              <a16:creationId xmlns:a16="http://schemas.microsoft.com/office/drawing/2014/main" id="{5A07E183-75B0-4928-939B-0B3D02110F73}"/>
            </a:ext>
          </a:extLst>
        </xdr:cNvPr>
        <xdr:cNvSpPr txBox="1">
          <a:spLocks noChangeArrowheads="1"/>
        </xdr:cNvSpPr>
      </xdr:nvSpPr>
      <xdr:spPr bwMode="auto">
        <a:xfrm>
          <a:off x="9744075" y="28765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14</xdr:col>
      <xdr:colOff>0</xdr:colOff>
      <xdr:row>20</xdr:row>
      <xdr:rowOff>0</xdr:rowOff>
    </xdr:from>
    <xdr:ext cx="76200" cy="200025"/>
    <xdr:sp macro="" textlink="">
      <xdr:nvSpPr>
        <xdr:cNvPr id="597" name="Text Box 153">
          <a:extLst>
            <a:ext uri="{FF2B5EF4-FFF2-40B4-BE49-F238E27FC236}">
              <a16:creationId xmlns:a16="http://schemas.microsoft.com/office/drawing/2014/main" id="{58FFDBC1-46F8-4540-A149-F7568D35A3D5}"/>
            </a:ext>
          </a:extLst>
        </xdr:cNvPr>
        <xdr:cNvSpPr txBox="1">
          <a:spLocks noChangeArrowheads="1"/>
        </xdr:cNvSpPr>
      </xdr:nvSpPr>
      <xdr:spPr bwMode="auto">
        <a:xfrm>
          <a:off x="9744075" y="28765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14</xdr:col>
      <xdr:colOff>0</xdr:colOff>
      <xdr:row>20</xdr:row>
      <xdr:rowOff>0</xdr:rowOff>
    </xdr:from>
    <xdr:ext cx="76200" cy="198438"/>
    <xdr:sp macro="" textlink="">
      <xdr:nvSpPr>
        <xdr:cNvPr id="598" name="Text Box 153">
          <a:extLst>
            <a:ext uri="{FF2B5EF4-FFF2-40B4-BE49-F238E27FC236}">
              <a16:creationId xmlns:a16="http://schemas.microsoft.com/office/drawing/2014/main" id="{2F77662F-0880-4372-BF65-1787517C518D}"/>
            </a:ext>
          </a:extLst>
        </xdr:cNvPr>
        <xdr:cNvSpPr txBox="1">
          <a:spLocks noChangeArrowheads="1"/>
        </xdr:cNvSpPr>
      </xdr:nvSpPr>
      <xdr:spPr bwMode="auto">
        <a:xfrm>
          <a:off x="9744075" y="2876550"/>
          <a:ext cx="76200" cy="19843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14</xdr:col>
      <xdr:colOff>0</xdr:colOff>
      <xdr:row>20</xdr:row>
      <xdr:rowOff>0</xdr:rowOff>
    </xdr:from>
    <xdr:ext cx="76200" cy="200025"/>
    <xdr:sp macro="" textlink="">
      <xdr:nvSpPr>
        <xdr:cNvPr id="599" name="Text Box 153">
          <a:extLst>
            <a:ext uri="{FF2B5EF4-FFF2-40B4-BE49-F238E27FC236}">
              <a16:creationId xmlns:a16="http://schemas.microsoft.com/office/drawing/2014/main" id="{BC5AB936-363B-4B7F-B8FC-DB524662264E}"/>
            </a:ext>
          </a:extLst>
        </xdr:cNvPr>
        <xdr:cNvSpPr txBox="1">
          <a:spLocks noChangeArrowheads="1"/>
        </xdr:cNvSpPr>
      </xdr:nvSpPr>
      <xdr:spPr bwMode="auto">
        <a:xfrm>
          <a:off x="9744075" y="28765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14</xdr:col>
      <xdr:colOff>0</xdr:colOff>
      <xdr:row>20</xdr:row>
      <xdr:rowOff>0</xdr:rowOff>
    </xdr:from>
    <xdr:ext cx="76200" cy="200025"/>
    <xdr:sp macro="" textlink="">
      <xdr:nvSpPr>
        <xdr:cNvPr id="600" name="Text Box 153">
          <a:extLst>
            <a:ext uri="{FF2B5EF4-FFF2-40B4-BE49-F238E27FC236}">
              <a16:creationId xmlns:a16="http://schemas.microsoft.com/office/drawing/2014/main" id="{39438065-C15E-4E2A-B169-91183A115ACA}"/>
            </a:ext>
          </a:extLst>
        </xdr:cNvPr>
        <xdr:cNvSpPr txBox="1">
          <a:spLocks noChangeArrowheads="1"/>
        </xdr:cNvSpPr>
      </xdr:nvSpPr>
      <xdr:spPr bwMode="auto">
        <a:xfrm>
          <a:off x="9744075" y="28765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14</xdr:col>
      <xdr:colOff>0</xdr:colOff>
      <xdr:row>20</xdr:row>
      <xdr:rowOff>0</xdr:rowOff>
    </xdr:from>
    <xdr:ext cx="76200" cy="200025"/>
    <xdr:sp macro="" textlink="">
      <xdr:nvSpPr>
        <xdr:cNvPr id="601" name="Text Box 153">
          <a:extLst>
            <a:ext uri="{FF2B5EF4-FFF2-40B4-BE49-F238E27FC236}">
              <a16:creationId xmlns:a16="http://schemas.microsoft.com/office/drawing/2014/main" id="{1D700CDD-865C-4CFA-BF95-8048217C3DB3}"/>
            </a:ext>
          </a:extLst>
        </xdr:cNvPr>
        <xdr:cNvSpPr txBox="1">
          <a:spLocks noChangeArrowheads="1"/>
        </xdr:cNvSpPr>
      </xdr:nvSpPr>
      <xdr:spPr bwMode="auto">
        <a:xfrm>
          <a:off x="9744075" y="28765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14</xdr:col>
      <xdr:colOff>0</xdr:colOff>
      <xdr:row>20</xdr:row>
      <xdr:rowOff>0</xdr:rowOff>
    </xdr:from>
    <xdr:ext cx="76200" cy="198438"/>
    <xdr:sp macro="" textlink="">
      <xdr:nvSpPr>
        <xdr:cNvPr id="602" name="Text Box 153">
          <a:extLst>
            <a:ext uri="{FF2B5EF4-FFF2-40B4-BE49-F238E27FC236}">
              <a16:creationId xmlns:a16="http://schemas.microsoft.com/office/drawing/2014/main" id="{BE04524A-C312-4B42-A6B3-CDFFBCCA8DB6}"/>
            </a:ext>
          </a:extLst>
        </xdr:cNvPr>
        <xdr:cNvSpPr txBox="1">
          <a:spLocks noChangeArrowheads="1"/>
        </xdr:cNvSpPr>
      </xdr:nvSpPr>
      <xdr:spPr bwMode="auto">
        <a:xfrm>
          <a:off x="9744075" y="2876550"/>
          <a:ext cx="76200" cy="19843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14</xdr:col>
      <xdr:colOff>0</xdr:colOff>
      <xdr:row>20</xdr:row>
      <xdr:rowOff>0</xdr:rowOff>
    </xdr:from>
    <xdr:ext cx="76200" cy="200025"/>
    <xdr:sp macro="" textlink="">
      <xdr:nvSpPr>
        <xdr:cNvPr id="603" name="Text Box 153">
          <a:extLst>
            <a:ext uri="{FF2B5EF4-FFF2-40B4-BE49-F238E27FC236}">
              <a16:creationId xmlns:a16="http://schemas.microsoft.com/office/drawing/2014/main" id="{028F8356-46BE-4FA2-90D9-9D936E41CE00}"/>
            </a:ext>
          </a:extLst>
        </xdr:cNvPr>
        <xdr:cNvSpPr txBox="1">
          <a:spLocks noChangeArrowheads="1"/>
        </xdr:cNvSpPr>
      </xdr:nvSpPr>
      <xdr:spPr bwMode="auto">
        <a:xfrm>
          <a:off x="9744075" y="28765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14</xdr:col>
      <xdr:colOff>0</xdr:colOff>
      <xdr:row>19</xdr:row>
      <xdr:rowOff>0</xdr:rowOff>
    </xdr:from>
    <xdr:ext cx="76200" cy="200025"/>
    <xdr:sp macro="" textlink="">
      <xdr:nvSpPr>
        <xdr:cNvPr id="604" name="Text Box 153">
          <a:extLst>
            <a:ext uri="{FF2B5EF4-FFF2-40B4-BE49-F238E27FC236}">
              <a16:creationId xmlns:a16="http://schemas.microsoft.com/office/drawing/2014/main" id="{F9826741-B081-449C-B55B-833591D2815A}"/>
            </a:ext>
          </a:extLst>
        </xdr:cNvPr>
        <xdr:cNvSpPr txBox="1">
          <a:spLocks noChangeArrowheads="1"/>
        </xdr:cNvSpPr>
      </xdr:nvSpPr>
      <xdr:spPr bwMode="auto">
        <a:xfrm>
          <a:off x="9744075" y="27241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14</xdr:col>
      <xdr:colOff>0</xdr:colOff>
      <xdr:row>19</xdr:row>
      <xdr:rowOff>0</xdr:rowOff>
    </xdr:from>
    <xdr:ext cx="76200" cy="200025"/>
    <xdr:sp macro="" textlink="">
      <xdr:nvSpPr>
        <xdr:cNvPr id="605" name="Text Box 153">
          <a:extLst>
            <a:ext uri="{FF2B5EF4-FFF2-40B4-BE49-F238E27FC236}">
              <a16:creationId xmlns:a16="http://schemas.microsoft.com/office/drawing/2014/main" id="{9318D94E-082D-4E78-BA4B-69DAF68A574D}"/>
            </a:ext>
          </a:extLst>
        </xdr:cNvPr>
        <xdr:cNvSpPr txBox="1">
          <a:spLocks noChangeArrowheads="1"/>
        </xdr:cNvSpPr>
      </xdr:nvSpPr>
      <xdr:spPr bwMode="auto">
        <a:xfrm>
          <a:off x="9744075" y="27241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14</xdr:col>
      <xdr:colOff>0</xdr:colOff>
      <xdr:row>19</xdr:row>
      <xdr:rowOff>0</xdr:rowOff>
    </xdr:from>
    <xdr:ext cx="76200" cy="200025"/>
    <xdr:sp macro="" textlink="">
      <xdr:nvSpPr>
        <xdr:cNvPr id="606" name="Text Box 153">
          <a:extLst>
            <a:ext uri="{FF2B5EF4-FFF2-40B4-BE49-F238E27FC236}">
              <a16:creationId xmlns:a16="http://schemas.microsoft.com/office/drawing/2014/main" id="{39CABA48-0CFD-4A98-96E8-1CE9506AE11A}"/>
            </a:ext>
          </a:extLst>
        </xdr:cNvPr>
        <xdr:cNvSpPr txBox="1">
          <a:spLocks noChangeArrowheads="1"/>
        </xdr:cNvSpPr>
      </xdr:nvSpPr>
      <xdr:spPr bwMode="auto">
        <a:xfrm>
          <a:off x="9744075" y="27241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14</xdr:col>
      <xdr:colOff>0</xdr:colOff>
      <xdr:row>19</xdr:row>
      <xdr:rowOff>0</xdr:rowOff>
    </xdr:from>
    <xdr:ext cx="76200" cy="198438"/>
    <xdr:sp macro="" textlink="">
      <xdr:nvSpPr>
        <xdr:cNvPr id="607" name="Text Box 153">
          <a:extLst>
            <a:ext uri="{FF2B5EF4-FFF2-40B4-BE49-F238E27FC236}">
              <a16:creationId xmlns:a16="http://schemas.microsoft.com/office/drawing/2014/main" id="{283AA8F5-5438-4ECE-B2B3-E375EEFF573C}"/>
            </a:ext>
          </a:extLst>
        </xdr:cNvPr>
        <xdr:cNvSpPr txBox="1">
          <a:spLocks noChangeArrowheads="1"/>
        </xdr:cNvSpPr>
      </xdr:nvSpPr>
      <xdr:spPr bwMode="auto">
        <a:xfrm>
          <a:off x="9744075" y="2724150"/>
          <a:ext cx="76200" cy="19843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14</xdr:col>
      <xdr:colOff>0</xdr:colOff>
      <xdr:row>19</xdr:row>
      <xdr:rowOff>0</xdr:rowOff>
    </xdr:from>
    <xdr:ext cx="76200" cy="200025"/>
    <xdr:sp macro="" textlink="">
      <xdr:nvSpPr>
        <xdr:cNvPr id="608" name="Text Box 153">
          <a:extLst>
            <a:ext uri="{FF2B5EF4-FFF2-40B4-BE49-F238E27FC236}">
              <a16:creationId xmlns:a16="http://schemas.microsoft.com/office/drawing/2014/main" id="{2B067D9B-7B5B-425D-B200-0072055D6C98}"/>
            </a:ext>
          </a:extLst>
        </xdr:cNvPr>
        <xdr:cNvSpPr txBox="1">
          <a:spLocks noChangeArrowheads="1"/>
        </xdr:cNvSpPr>
      </xdr:nvSpPr>
      <xdr:spPr bwMode="auto">
        <a:xfrm>
          <a:off x="9744075" y="27241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14</xdr:col>
      <xdr:colOff>0</xdr:colOff>
      <xdr:row>19</xdr:row>
      <xdr:rowOff>0</xdr:rowOff>
    </xdr:from>
    <xdr:ext cx="76200" cy="200025"/>
    <xdr:sp macro="" textlink="">
      <xdr:nvSpPr>
        <xdr:cNvPr id="609" name="Text Box 153">
          <a:extLst>
            <a:ext uri="{FF2B5EF4-FFF2-40B4-BE49-F238E27FC236}">
              <a16:creationId xmlns:a16="http://schemas.microsoft.com/office/drawing/2014/main" id="{F82782CB-2C7D-4D81-A3DA-44F06134289F}"/>
            </a:ext>
          </a:extLst>
        </xdr:cNvPr>
        <xdr:cNvSpPr txBox="1">
          <a:spLocks noChangeArrowheads="1"/>
        </xdr:cNvSpPr>
      </xdr:nvSpPr>
      <xdr:spPr bwMode="auto">
        <a:xfrm>
          <a:off x="9744075" y="27241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14</xdr:col>
      <xdr:colOff>0</xdr:colOff>
      <xdr:row>19</xdr:row>
      <xdr:rowOff>0</xdr:rowOff>
    </xdr:from>
    <xdr:ext cx="76200" cy="200025"/>
    <xdr:sp macro="" textlink="">
      <xdr:nvSpPr>
        <xdr:cNvPr id="610" name="Text Box 153">
          <a:extLst>
            <a:ext uri="{FF2B5EF4-FFF2-40B4-BE49-F238E27FC236}">
              <a16:creationId xmlns:a16="http://schemas.microsoft.com/office/drawing/2014/main" id="{06C97F83-417B-40BE-AC5A-7B42B61E0EB5}"/>
            </a:ext>
          </a:extLst>
        </xdr:cNvPr>
        <xdr:cNvSpPr txBox="1">
          <a:spLocks noChangeArrowheads="1"/>
        </xdr:cNvSpPr>
      </xdr:nvSpPr>
      <xdr:spPr bwMode="auto">
        <a:xfrm>
          <a:off x="9744075" y="27241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14</xdr:col>
      <xdr:colOff>0</xdr:colOff>
      <xdr:row>19</xdr:row>
      <xdr:rowOff>0</xdr:rowOff>
    </xdr:from>
    <xdr:ext cx="76200" cy="198438"/>
    <xdr:sp macro="" textlink="">
      <xdr:nvSpPr>
        <xdr:cNvPr id="611" name="Text Box 153">
          <a:extLst>
            <a:ext uri="{FF2B5EF4-FFF2-40B4-BE49-F238E27FC236}">
              <a16:creationId xmlns:a16="http://schemas.microsoft.com/office/drawing/2014/main" id="{04D45A08-863D-4FE6-BD65-AF30C87E72D8}"/>
            </a:ext>
          </a:extLst>
        </xdr:cNvPr>
        <xdr:cNvSpPr txBox="1">
          <a:spLocks noChangeArrowheads="1"/>
        </xdr:cNvSpPr>
      </xdr:nvSpPr>
      <xdr:spPr bwMode="auto">
        <a:xfrm>
          <a:off x="9744075" y="2724150"/>
          <a:ext cx="76200" cy="19843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14</xdr:col>
      <xdr:colOff>0</xdr:colOff>
      <xdr:row>19</xdr:row>
      <xdr:rowOff>0</xdr:rowOff>
    </xdr:from>
    <xdr:ext cx="76200" cy="200025"/>
    <xdr:sp macro="" textlink="">
      <xdr:nvSpPr>
        <xdr:cNvPr id="612" name="Text Box 153">
          <a:extLst>
            <a:ext uri="{FF2B5EF4-FFF2-40B4-BE49-F238E27FC236}">
              <a16:creationId xmlns:a16="http://schemas.microsoft.com/office/drawing/2014/main" id="{079CADFB-00D2-49F1-835D-BC3AB6791272}"/>
            </a:ext>
          </a:extLst>
        </xdr:cNvPr>
        <xdr:cNvSpPr txBox="1">
          <a:spLocks noChangeArrowheads="1"/>
        </xdr:cNvSpPr>
      </xdr:nvSpPr>
      <xdr:spPr bwMode="auto">
        <a:xfrm>
          <a:off x="9744075" y="27241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15</xdr:col>
      <xdr:colOff>0</xdr:colOff>
      <xdr:row>19</xdr:row>
      <xdr:rowOff>0</xdr:rowOff>
    </xdr:from>
    <xdr:ext cx="76200" cy="200025"/>
    <xdr:sp macro="" textlink="">
      <xdr:nvSpPr>
        <xdr:cNvPr id="613" name="Text Box 153">
          <a:extLst>
            <a:ext uri="{FF2B5EF4-FFF2-40B4-BE49-F238E27FC236}">
              <a16:creationId xmlns:a16="http://schemas.microsoft.com/office/drawing/2014/main" id="{C1EE6D86-EB21-4F4A-B7FD-66181B27CE1B}"/>
            </a:ext>
          </a:extLst>
        </xdr:cNvPr>
        <xdr:cNvSpPr txBox="1">
          <a:spLocks noChangeArrowheads="1"/>
        </xdr:cNvSpPr>
      </xdr:nvSpPr>
      <xdr:spPr bwMode="auto">
        <a:xfrm>
          <a:off x="10306050" y="27241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15</xdr:col>
      <xdr:colOff>0</xdr:colOff>
      <xdr:row>19</xdr:row>
      <xdr:rowOff>0</xdr:rowOff>
    </xdr:from>
    <xdr:ext cx="76200" cy="200025"/>
    <xdr:sp macro="" textlink="">
      <xdr:nvSpPr>
        <xdr:cNvPr id="614" name="Text Box 153">
          <a:extLst>
            <a:ext uri="{FF2B5EF4-FFF2-40B4-BE49-F238E27FC236}">
              <a16:creationId xmlns:a16="http://schemas.microsoft.com/office/drawing/2014/main" id="{D59F4F4F-4650-4871-9502-B2B29CC2CBC4}"/>
            </a:ext>
          </a:extLst>
        </xdr:cNvPr>
        <xdr:cNvSpPr txBox="1">
          <a:spLocks noChangeArrowheads="1"/>
        </xdr:cNvSpPr>
      </xdr:nvSpPr>
      <xdr:spPr bwMode="auto">
        <a:xfrm>
          <a:off x="10306050" y="27241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15</xdr:col>
      <xdr:colOff>0</xdr:colOff>
      <xdr:row>19</xdr:row>
      <xdr:rowOff>0</xdr:rowOff>
    </xdr:from>
    <xdr:ext cx="76200" cy="198438"/>
    <xdr:sp macro="" textlink="">
      <xdr:nvSpPr>
        <xdr:cNvPr id="615" name="Text Box 153">
          <a:extLst>
            <a:ext uri="{FF2B5EF4-FFF2-40B4-BE49-F238E27FC236}">
              <a16:creationId xmlns:a16="http://schemas.microsoft.com/office/drawing/2014/main" id="{2718C8D2-F791-4170-8B3B-ED0E408D1D84}"/>
            </a:ext>
          </a:extLst>
        </xdr:cNvPr>
        <xdr:cNvSpPr txBox="1">
          <a:spLocks noChangeArrowheads="1"/>
        </xdr:cNvSpPr>
      </xdr:nvSpPr>
      <xdr:spPr bwMode="auto">
        <a:xfrm>
          <a:off x="10306050" y="2724150"/>
          <a:ext cx="76200" cy="19843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15</xdr:col>
      <xdr:colOff>0</xdr:colOff>
      <xdr:row>19</xdr:row>
      <xdr:rowOff>0</xdr:rowOff>
    </xdr:from>
    <xdr:ext cx="76200" cy="200025"/>
    <xdr:sp macro="" textlink="">
      <xdr:nvSpPr>
        <xdr:cNvPr id="616" name="Text Box 153">
          <a:extLst>
            <a:ext uri="{FF2B5EF4-FFF2-40B4-BE49-F238E27FC236}">
              <a16:creationId xmlns:a16="http://schemas.microsoft.com/office/drawing/2014/main" id="{C57206B8-03FE-4F31-AB8D-05EA7A1B6476}"/>
            </a:ext>
          </a:extLst>
        </xdr:cNvPr>
        <xdr:cNvSpPr txBox="1">
          <a:spLocks noChangeArrowheads="1"/>
        </xdr:cNvSpPr>
      </xdr:nvSpPr>
      <xdr:spPr bwMode="auto">
        <a:xfrm>
          <a:off x="10306050" y="27241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15</xdr:col>
      <xdr:colOff>0</xdr:colOff>
      <xdr:row>20</xdr:row>
      <xdr:rowOff>0</xdr:rowOff>
    </xdr:from>
    <xdr:ext cx="76200" cy="200025"/>
    <xdr:sp macro="" textlink="">
      <xdr:nvSpPr>
        <xdr:cNvPr id="617" name="Text Box 153">
          <a:extLst>
            <a:ext uri="{FF2B5EF4-FFF2-40B4-BE49-F238E27FC236}">
              <a16:creationId xmlns:a16="http://schemas.microsoft.com/office/drawing/2014/main" id="{857F517C-4191-418C-B135-74AA2B6A5AF1}"/>
            </a:ext>
          </a:extLst>
        </xdr:cNvPr>
        <xdr:cNvSpPr txBox="1">
          <a:spLocks noChangeArrowheads="1"/>
        </xdr:cNvSpPr>
      </xdr:nvSpPr>
      <xdr:spPr bwMode="auto">
        <a:xfrm>
          <a:off x="10306050" y="28765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15</xdr:col>
      <xdr:colOff>0</xdr:colOff>
      <xdr:row>20</xdr:row>
      <xdr:rowOff>0</xdr:rowOff>
    </xdr:from>
    <xdr:ext cx="76200" cy="200025"/>
    <xdr:sp macro="" textlink="">
      <xdr:nvSpPr>
        <xdr:cNvPr id="618" name="Text Box 153">
          <a:extLst>
            <a:ext uri="{FF2B5EF4-FFF2-40B4-BE49-F238E27FC236}">
              <a16:creationId xmlns:a16="http://schemas.microsoft.com/office/drawing/2014/main" id="{FFBDC040-10B7-4C1C-8797-29C24F04210D}"/>
            </a:ext>
          </a:extLst>
        </xdr:cNvPr>
        <xdr:cNvSpPr txBox="1">
          <a:spLocks noChangeArrowheads="1"/>
        </xdr:cNvSpPr>
      </xdr:nvSpPr>
      <xdr:spPr bwMode="auto">
        <a:xfrm>
          <a:off x="10306050" y="28765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15</xdr:col>
      <xdr:colOff>0</xdr:colOff>
      <xdr:row>20</xdr:row>
      <xdr:rowOff>0</xdr:rowOff>
    </xdr:from>
    <xdr:ext cx="76200" cy="200025"/>
    <xdr:sp macro="" textlink="">
      <xdr:nvSpPr>
        <xdr:cNvPr id="619" name="Text Box 153">
          <a:extLst>
            <a:ext uri="{FF2B5EF4-FFF2-40B4-BE49-F238E27FC236}">
              <a16:creationId xmlns:a16="http://schemas.microsoft.com/office/drawing/2014/main" id="{F12BBBE5-9244-44B5-B666-DD8D857A4B60}"/>
            </a:ext>
          </a:extLst>
        </xdr:cNvPr>
        <xdr:cNvSpPr txBox="1">
          <a:spLocks noChangeArrowheads="1"/>
        </xdr:cNvSpPr>
      </xdr:nvSpPr>
      <xdr:spPr bwMode="auto">
        <a:xfrm>
          <a:off x="10306050" y="28765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15</xdr:col>
      <xdr:colOff>0</xdr:colOff>
      <xdr:row>20</xdr:row>
      <xdr:rowOff>0</xdr:rowOff>
    </xdr:from>
    <xdr:ext cx="76200" cy="198438"/>
    <xdr:sp macro="" textlink="">
      <xdr:nvSpPr>
        <xdr:cNvPr id="620" name="Text Box 153">
          <a:extLst>
            <a:ext uri="{FF2B5EF4-FFF2-40B4-BE49-F238E27FC236}">
              <a16:creationId xmlns:a16="http://schemas.microsoft.com/office/drawing/2014/main" id="{99F77CAB-A8D5-43A5-A4BD-753B91CB53D3}"/>
            </a:ext>
          </a:extLst>
        </xdr:cNvPr>
        <xdr:cNvSpPr txBox="1">
          <a:spLocks noChangeArrowheads="1"/>
        </xdr:cNvSpPr>
      </xdr:nvSpPr>
      <xdr:spPr bwMode="auto">
        <a:xfrm>
          <a:off x="10306050" y="2876550"/>
          <a:ext cx="76200" cy="19843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15</xdr:col>
      <xdr:colOff>0</xdr:colOff>
      <xdr:row>20</xdr:row>
      <xdr:rowOff>0</xdr:rowOff>
    </xdr:from>
    <xdr:ext cx="76200" cy="200025"/>
    <xdr:sp macro="" textlink="">
      <xdr:nvSpPr>
        <xdr:cNvPr id="621" name="Text Box 153">
          <a:extLst>
            <a:ext uri="{FF2B5EF4-FFF2-40B4-BE49-F238E27FC236}">
              <a16:creationId xmlns:a16="http://schemas.microsoft.com/office/drawing/2014/main" id="{C18516AE-EB4F-48A8-B63B-44BF487A1D96}"/>
            </a:ext>
          </a:extLst>
        </xdr:cNvPr>
        <xdr:cNvSpPr txBox="1">
          <a:spLocks noChangeArrowheads="1"/>
        </xdr:cNvSpPr>
      </xdr:nvSpPr>
      <xdr:spPr bwMode="auto">
        <a:xfrm>
          <a:off x="10306050" y="28765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15</xdr:col>
      <xdr:colOff>0</xdr:colOff>
      <xdr:row>20</xdr:row>
      <xdr:rowOff>0</xdr:rowOff>
    </xdr:from>
    <xdr:ext cx="76200" cy="200025"/>
    <xdr:sp macro="" textlink="">
      <xdr:nvSpPr>
        <xdr:cNvPr id="622" name="Text Box 153">
          <a:extLst>
            <a:ext uri="{FF2B5EF4-FFF2-40B4-BE49-F238E27FC236}">
              <a16:creationId xmlns:a16="http://schemas.microsoft.com/office/drawing/2014/main" id="{8EEF32F9-D7B6-49B5-943C-46F456AE8FA5}"/>
            </a:ext>
          </a:extLst>
        </xdr:cNvPr>
        <xdr:cNvSpPr txBox="1">
          <a:spLocks noChangeArrowheads="1"/>
        </xdr:cNvSpPr>
      </xdr:nvSpPr>
      <xdr:spPr bwMode="auto">
        <a:xfrm>
          <a:off x="10306050" y="28765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15</xdr:col>
      <xdr:colOff>0</xdr:colOff>
      <xdr:row>20</xdr:row>
      <xdr:rowOff>0</xdr:rowOff>
    </xdr:from>
    <xdr:ext cx="76200" cy="200025"/>
    <xdr:sp macro="" textlink="">
      <xdr:nvSpPr>
        <xdr:cNvPr id="623" name="Text Box 153">
          <a:extLst>
            <a:ext uri="{FF2B5EF4-FFF2-40B4-BE49-F238E27FC236}">
              <a16:creationId xmlns:a16="http://schemas.microsoft.com/office/drawing/2014/main" id="{F9F7D6E7-89DC-4AD2-A2B5-0F41BB77C694}"/>
            </a:ext>
          </a:extLst>
        </xdr:cNvPr>
        <xdr:cNvSpPr txBox="1">
          <a:spLocks noChangeArrowheads="1"/>
        </xdr:cNvSpPr>
      </xdr:nvSpPr>
      <xdr:spPr bwMode="auto">
        <a:xfrm>
          <a:off x="10306050" y="28765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15</xdr:col>
      <xdr:colOff>0</xdr:colOff>
      <xdr:row>20</xdr:row>
      <xdr:rowOff>0</xdr:rowOff>
    </xdr:from>
    <xdr:ext cx="76200" cy="198438"/>
    <xdr:sp macro="" textlink="">
      <xdr:nvSpPr>
        <xdr:cNvPr id="624" name="Text Box 153">
          <a:extLst>
            <a:ext uri="{FF2B5EF4-FFF2-40B4-BE49-F238E27FC236}">
              <a16:creationId xmlns:a16="http://schemas.microsoft.com/office/drawing/2014/main" id="{B62362E4-1A4A-4871-A398-D9F4740148B1}"/>
            </a:ext>
          </a:extLst>
        </xdr:cNvPr>
        <xdr:cNvSpPr txBox="1">
          <a:spLocks noChangeArrowheads="1"/>
        </xdr:cNvSpPr>
      </xdr:nvSpPr>
      <xdr:spPr bwMode="auto">
        <a:xfrm>
          <a:off x="10306050" y="2876550"/>
          <a:ext cx="76200" cy="19843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15</xdr:col>
      <xdr:colOff>0</xdr:colOff>
      <xdr:row>20</xdr:row>
      <xdr:rowOff>0</xdr:rowOff>
    </xdr:from>
    <xdr:ext cx="76200" cy="200025"/>
    <xdr:sp macro="" textlink="">
      <xdr:nvSpPr>
        <xdr:cNvPr id="625" name="Text Box 153">
          <a:extLst>
            <a:ext uri="{FF2B5EF4-FFF2-40B4-BE49-F238E27FC236}">
              <a16:creationId xmlns:a16="http://schemas.microsoft.com/office/drawing/2014/main" id="{12AF519F-3E7A-4C0F-AB9B-DE1D7CEBC442}"/>
            </a:ext>
          </a:extLst>
        </xdr:cNvPr>
        <xdr:cNvSpPr txBox="1">
          <a:spLocks noChangeArrowheads="1"/>
        </xdr:cNvSpPr>
      </xdr:nvSpPr>
      <xdr:spPr bwMode="auto">
        <a:xfrm>
          <a:off x="10306050" y="28765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15</xdr:col>
      <xdr:colOff>0</xdr:colOff>
      <xdr:row>19</xdr:row>
      <xdr:rowOff>0</xdr:rowOff>
    </xdr:from>
    <xdr:ext cx="76200" cy="200025"/>
    <xdr:sp macro="" textlink="">
      <xdr:nvSpPr>
        <xdr:cNvPr id="626" name="Text Box 153">
          <a:extLst>
            <a:ext uri="{FF2B5EF4-FFF2-40B4-BE49-F238E27FC236}">
              <a16:creationId xmlns:a16="http://schemas.microsoft.com/office/drawing/2014/main" id="{C391728D-CB7A-464C-B986-368840A5B17A}"/>
            </a:ext>
          </a:extLst>
        </xdr:cNvPr>
        <xdr:cNvSpPr txBox="1">
          <a:spLocks noChangeArrowheads="1"/>
        </xdr:cNvSpPr>
      </xdr:nvSpPr>
      <xdr:spPr bwMode="auto">
        <a:xfrm>
          <a:off x="10306050" y="27241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15</xdr:col>
      <xdr:colOff>0</xdr:colOff>
      <xdr:row>19</xdr:row>
      <xdr:rowOff>0</xdr:rowOff>
    </xdr:from>
    <xdr:ext cx="76200" cy="200025"/>
    <xdr:sp macro="" textlink="">
      <xdr:nvSpPr>
        <xdr:cNvPr id="627" name="Text Box 153">
          <a:extLst>
            <a:ext uri="{FF2B5EF4-FFF2-40B4-BE49-F238E27FC236}">
              <a16:creationId xmlns:a16="http://schemas.microsoft.com/office/drawing/2014/main" id="{C639A5F7-1242-4E35-9DBF-1AA8298711C8}"/>
            </a:ext>
          </a:extLst>
        </xdr:cNvPr>
        <xdr:cNvSpPr txBox="1">
          <a:spLocks noChangeArrowheads="1"/>
        </xdr:cNvSpPr>
      </xdr:nvSpPr>
      <xdr:spPr bwMode="auto">
        <a:xfrm>
          <a:off x="10306050" y="27241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15</xdr:col>
      <xdr:colOff>0</xdr:colOff>
      <xdr:row>19</xdr:row>
      <xdr:rowOff>0</xdr:rowOff>
    </xdr:from>
    <xdr:ext cx="76200" cy="200025"/>
    <xdr:sp macro="" textlink="">
      <xdr:nvSpPr>
        <xdr:cNvPr id="628" name="Text Box 153">
          <a:extLst>
            <a:ext uri="{FF2B5EF4-FFF2-40B4-BE49-F238E27FC236}">
              <a16:creationId xmlns:a16="http://schemas.microsoft.com/office/drawing/2014/main" id="{8C27FECD-1550-4DDC-BF06-35B9E45A8951}"/>
            </a:ext>
          </a:extLst>
        </xdr:cNvPr>
        <xdr:cNvSpPr txBox="1">
          <a:spLocks noChangeArrowheads="1"/>
        </xdr:cNvSpPr>
      </xdr:nvSpPr>
      <xdr:spPr bwMode="auto">
        <a:xfrm>
          <a:off x="10306050" y="27241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15</xdr:col>
      <xdr:colOff>0</xdr:colOff>
      <xdr:row>19</xdr:row>
      <xdr:rowOff>0</xdr:rowOff>
    </xdr:from>
    <xdr:ext cx="76200" cy="198438"/>
    <xdr:sp macro="" textlink="">
      <xdr:nvSpPr>
        <xdr:cNvPr id="629" name="Text Box 153">
          <a:extLst>
            <a:ext uri="{FF2B5EF4-FFF2-40B4-BE49-F238E27FC236}">
              <a16:creationId xmlns:a16="http://schemas.microsoft.com/office/drawing/2014/main" id="{7533C39B-69CD-450C-9C6F-81E6AA72BFE3}"/>
            </a:ext>
          </a:extLst>
        </xdr:cNvPr>
        <xdr:cNvSpPr txBox="1">
          <a:spLocks noChangeArrowheads="1"/>
        </xdr:cNvSpPr>
      </xdr:nvSpPr>
      <xdr:spPr bwMode="auto">
        <a:xfrm>
          <a:off x="10306050" y="2724150"/>
          <a:ext cx="76200" cy="19843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15</xdr:col>
      <xdr:colOff>0</xdr:colOff>
      <xdr:row>19</xdr:row>
      <xdr:rowOff>0</xdr:rowOff>
    </xdr:from>
    <xdr:ext cx="76200" cy="200025"/>
    <xdr:sp macro="" textlink="">
      <xdr:nvSpPr>
        <xdr:cNvPr id="630" name="Text Box 153">
          <a:extLst>
            <a:ext uri="{FF2B5EF4-FFF2-40B4-BE49-F238E27FC236}">
              <a16:creationId xmlns:a16="http://schemas.microsoft.com/office/drawing/2014/main" id="{218E8224-0000-447A-840D-7F2B7B032409}"/>
            </a:ext>
          </a:extLst>
        </xdr:cNvPr>
        <xdr:cNvSpPr txBox="1">
          <a:spLocks noChangeArrowheads="1"/>
        </xdr:cNvSpPr>
      </xdr:nvSpPr>
      <xdr:spPr bwMode="auto">
        <a:xfrm>
          <a:off x="10306050" y="27241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15</xdr:col>
      <xdr:colOff>0</xdr:colOff>
      <xdr:row>19</xdr:row>
      <xdr:rowOff>0</xdr:rowOff>
    </xdr:from>
    <xdr:ext cx="76200" cy="200025"/>
    <xdr:sp macro="" textlink="">
      <xdr:nvSpPr>
        <xdr:cNvPr id="631" name="Text Box 153">
          <a:extLst>
            <a:ext uri="{FF2B5EF4-FFF2-40B4-BE49-F238E27FC236}">
              <a16:creationId xmlns:a16="http://schemas.microsoft.com/office/drawing/2014/main" id="{3258DBF3-52C7-4BEB-BAF7-6D1D7DDF1DC2}"/>
            </a:ext>
          </a:extLst>
        </xdr:cNvPr>
        <xdr:cNvSpPr txBox="1">
          <a:spLocks noChangeArrowheads="1"/>
        </xdr:cNvSpPr>
      </xdr:nvSpPr>
      <xdr:spPr bwMode="auto">
        <a:xfrm>
          <a:off x="10306050" y="27241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15</xdr:col>
      <xdr:colOff>0</xdr:colOff>
      <xdr:row>19</xdr:row>
      <xdr:rowOff>0</xdr:rowOff>
    </xdr:from>
    <xdr:ext cx="76200" cy="200025"/>
    <xdr:sp macro="" textlink="">
      <xdr:nvSpPr>
        <xdr:cNvPr id="632" name="Text Box 153">
          <a:extLst>
            <a:ext uri="{FF2B5EF4-FFF2-40B4-BE49-F238E27FC236}">
              <a16:creationId xmlns:a16="http://schemas.microsoft.com/office/drawing/2014/main" id="{E7E05F86-E9AC-4EA8-B42F-B8B85F75EB4D}"/>
            </a:ext>
          </a:extLst>
        </xdr:cNvPr>
        <xdr:cNvSpPr txBox="1">
          <a:spLocks noChangeArrowheads="1"/>
        </xdr:cNvSpPr>
      </xdr:nvSpPr>
      <xdr:spPr bwMode="auto">
        <a:xfrm>
          <a:off x="10306050" y="27241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15</xdr:col>
      <xdr:colOff>0</xdr:colOff>
      <xdr:row>19</xdr:row>
      <xdr:rowOff>0</xdr:rowOff>
    </xdr:from>
    <xdr:ext cx="76200" cy="198438"/>
    <xdr:sp macro="" textlink="">
      <xdr:nvSpPr>
        <xdr:cNvPr id="633" name="Text Box 153">
          <a:extLst>
            <a:ext uri="{FF2B5EF4-FFF2-40B4-BE49-F238E27FC236}">
              <a16:creationId xmlns:a16="http://schemas.microsoft.com/office/drawing/2014/main" id="{022E4B36-24B6-43C9-9CD8-20CEF2AE880A}"/>
            </a:ext>
          </a:extLst>
        </xdr:cNvPr>
        <xdr:cNvSpPr txBox="1">
          <a:spLocks noChangeArrowheads="1"/>
        </xdr:cNvSpPr>
      </xdr:nvSpPr>
      <xdr:spPr bwMode="auto">
        <a:xfrm>
          <a:off x="10306050" y="2724150"/>
          <a:ext cx="76200" cy="19843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15</xdr:col>
      <xdr:colOff>0</xdr:colOff>
      <xdr:row>19</xdr:row>
      <xdr:rowOff>0</xdr:rowOff>
    </xdr:from>
    <xdr:ext cx="76200" cy="200025"/>
    <xdr:sp macro="" textlink="">
      <xdr:nvSpPr>
        <xdr:cNvPr id="634" name="Text Box 153">
          <a:extLst>
            <a:ext uri="{FF2B5EF4-FFF2-40B4-BE49-F238E27FC236}">
              <a16:creationId xmlns:a16="http://schemas.microsoft.com/office/drawing/2014/main" id="{ECEF285A-8282-487E-9DB2-E5010FBC246C}"/>
            </a:ext>
          </a:extLst>
        </xdr:cNvPr>
        <xdr:cNvSpPr txBox="1">
          <a:spLocks noChangeArrowheads="1"/>
        </xdr:cNvSpPr>
      </xdr:nvSpPr>
      <xdr:spPr bwMode="auto">
        <a:xfrm>
          <a:off x="10306050" y="27241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7</xdr:col>
      <xdr:colOff>0</xdr:colOff>
      <xdr:row>19</xdr:row>
      <xdr:rowOff>0</xdr:rowOff>
    </xdr:from>
    <xdr:ext cx="76200" cy="200025"/>
    <xdr:sp macro="" textlink="">
      <xdr:nvSpPr>
        <xdr:cNvPr id="635" name="Text Box 153">
          <a:extLst>
            <a:ext uri="{FF2B5EF4-FFF2-40B4-BE49-F238E27FC236}">
              <a16:creationId xmlns:a16="http://schemas.microsoft.com/office/drawing/2014/main" id="{84D8873A-C000-4947-9BEC-A5F9D1F5343D}"/>
            </a:ext>
          </a:extLst>
        </xdr:cNvPr>
        <xdr:cNvSpPr txBox="1">
          <a:spLocks noChangeArrowheads="1"/>
        </xdr:cNvSpPr>
      </xdr:nvSpPr>
      <xdr:spPr bwMode="auto">
        <a:xfrm>
          <a:off x="5819775" y="27241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7</xdr:col>
      <xdr:colOff>0</xdr:colOff>
      <xdr:row>20</xdr:row>
      <xdr:rowOff>0</xdr:rowOff>
    </xdr:from>
    <xdr:ext cx="76200" cy="200025"/>
    <xdr:sp macro="" textlink="">
      <xdr:nvSpPr>
        <xdr:cNvPr id="636" name="Text Box 153">
          <a:extLst>
            <a:ext uri="{FF2B5EF4-FFF2-40B4-BE49-F238E27FC236}">
              <a16:creationId xmlns:a16="http://schemas.microsoft.com/office/drawing/2014/main" id="{45DD87D9-1C28-4005-AF9A-22031FC6EC89}"/>
            </a:ext>
          </a:extLst>
        </xdr:cNvPr>
        <xdr:cNvSpPr txBox="1">
          <a:spLocks noChangeArrowheads="1"/>
        </xdr:cNvSpPr>
      </xdr:nvSpPr>
      <xdr:spPr bwMode="auto">
        <a:xfrm>
          <a:off x="5819775" y="28765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8</xdr:col>
      <xdr:colOff>0</xdr:colOff>
      <xdr:row>19</xdr:row>
      <xdr:rowOff>0</xdr:rowOff>
    </xdr:from>
    <xdr:ext cx="76200" cy="200025"/>
    <xdr:sp macro="" textlink="">
      <xdr:nvSpPr>
        <xdr:cNvPr id="637" name="Text Box 153">
          <a:extLst>
            <a:ext uri="{FF2B5EF4-FFF2-40B4-BE49-F238E27FC236}">
              <a16:creationId xmlns:a16="http://schemas.microsoft.com/office/drawing/2014/main" id="{2FFF881B-8963-4F46-8EEC-7285739C92DF}"/>
            </a:ext>
          </a:extLst>
        </xdr:cNvPr>
        <xdr:cNvSpPr txBox="1">
          <a:spLocks noChangeArrowheads="1"/>
        </xdr:cNvSpPr>
      </xdr:nvSpPr>
      <xdr:spPr bwMode="auto">
        <a:xfrm>
          <a:off x="6381750" y="27241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8</xdr:col>
      <xdr:colOff>0</xdr:colOff>
      <xdr:row>20</xdr:row>
      <xdr:rowOff>0</xdr:rowOff>
    </xdr:from>
    <xdr:ext cx="76200" cy="200025"/>
    <xdr:sp macro="" textlink="">
      <xdr:nvSpPr>
        <xdr:cNvPr id="638" name="Text Box 153">
          <a:extLst>
            <a:ext uri="{FF2B5EF4-FFF2-40B4-BE49-F238E27FC236}">
              <a16:creationId xmlns:a16="http://schemas.microsoft.com/office/drawing/2014/main" id="{333B703D-3D05-4729-9FFF-2B622F50BB8A}"/>
            </a:ext>
          </a:extLst>
        </xdr:cNvPr>
        <xdr:cNvSpPr txBox="1">
          <a:spLocks noChangeArrowheads="1"/>
        </xdr:cNvSpPr>
      </xdr:nvSpPr>
      <xdr:spPr bwMode="auto">
        <a:xfrm>
          <a:off x="6381750" y="28765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9</xdr:col>
      <xdr:colOff>0</xdr:colOff>
      <xdr:row>19</xdr:row>
      <xdr:rowOff>0</xdr:rowOff>
    </xdr:from>
    <xdr:ext cx="76200" cy="200025"/>
    <xdr:sp macro="" textlink="">
      <xdr:nvSpPr>
        <xdr:cNvPr id="639" name="Text Box 153">
          <a:extLst>
            <a:ext uri="{FF2B5EF4-FFF2-40B4-BE49-F238E27FC236}">
              <a16:creationId xmlns:a16="http://schemas.microsoft.com/office/drawing/2014/main" id="{8E57FF95-5353-4103-872C-08292662F963}"/>
            </a:ext>
          </a:extLst>
        </xdr:cNvPr>
        <xdr:cNvSpPr txBox="1">
          <a:spLocks noChangeArrowheads="1"/>
        </xdr:cNvSpPr>
      </xdr:nvSpPr>
      <xdr:spPr bwMode="auto">
        <a:xfrm>
          <a:off x="6943725" y="27241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9</xdr:col>
      <xdr:colOff>0</xdr:colOff>
      <xdr:row>20</xdr:row>
      <xdr:rowOff>0</xdr:rowOff>
    </xdr:from>
    <xdr:ext cx="76200" cy="200025"/>
    <xdr:sp macro="" textlink="">
      <xdr:nvSpPr>
        <xdr:cNvPr id="640" name="Text Box 153">
          <a:extLst>
            <a:ext uri="{FF2B5EF4-FFF2-40B4-BE49-F238E27FC236}">
              <a16:creationId xmlns:a16="http://schemas.microsoft.com/office/drawing/2014/main" id="{F82D1A38-CC9E-4CF9-86D3-D30860C155B8}"/>
            </a:ext>
          </a:extLst>
        </xdr:cNvPr>
        <xdr:cNvSpPr txBox="1">
          <a:spLocks noChangeArrowheads="1"/>
        </xdr:cNvSpPr>
      </xdr:nvSpPr>
      <xdr:spPr bwMode="auto">
        <a:xfrm>
          <a:off x="6943725" y="28765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10</xdr:col>
      <xdr:colOff>0</xdr:colOff>
      <xdr:row>19</xdr:row>
      <xdr:rowOff>0</xdr:rowOff>
    </xdr:from>
    <xdr:ext cx="76200" cy="200025"/>
    <xdr:sp macro="" textlink="">
      <xdr:nvSpPr>
        <xdr:cNvPr id="641" name="Text Box 153">
          <a:extLst>
            <a:ext uri="{FF2B5EF4-FFF2-40B4-BE49-F238E27FC236}">
              <a16:creationId xmlns:a16="http://schemas.microsoft.com/office/drawing/2014/main" id="{C12CD60C-1A9C-4539-93DD-0A502BD1932B}"/>
            </a:ext>
          </a:extLst>
        </xdr:cNvPr>
        <xdr:cNvSpPr txBox="1">
          <a:spLocks noChangeArrowheads="1"/>
        </xdr:cNvSpPr>
      </xdr:nvSpPr>
      <xdr:spPr bwMode="auto">
        <a:xfrm>
          <a:off x="7505700" y="27241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10</xdr:col>
      <xdr:colOff>0</xdr:colOff>
      <xdr:row>20</xdr:row>
      <xdr:rowOff>0</xdr:rowOff>
    </xdr:from>
    <xdr:ext cx="76200" cy="200025"/>
    <xdr:sp macro="" textlink="">
      <xdr:nvSpPr>
        <xdr:cNvPr id="642" name="Text Box 153">
          <a:extLst>
            <a:ext uri="{FF2B5EF4-FFF2-40B4-BE49-F238E27FC236}">
              <a16:creationId xmlns:a16="http://schemas.microsoft.com/office/drawing/2014/main" id="{CD9FFE1C-4837-4903-8123-C159568134AE}"/>
            </a:ext>
          </a:extLst>
        </xdr:cNvPr>
        <xdr:cNvSpPr txBox="1">
          <a:spLocks noChangeArrowheads="1"/>
        </xdr:cNvSpPr>
      </xdr:nvSpPr>
      <xdr:spPr bwMode="auto">
        <a:xfrm>
          <a:off x="7505700" y="28765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12</xdr:col>
      <xdr:colOff>0</xdr:colOff>
      <xdr:row>19</xdr:row>
      <xdr:rowOff>0</xdr:rowOff>
    </xdr:from>
    <xdr:ext cx="76200" cy="200025"/>
    <xdr:sp macro="" textlink="">
      <xdr:nvSpPr>
        <xdr:cNvPr id="643" name="Text Box 153">
          <a:extLst>
            <a:ext uri="{FF2B5EF4-FFF2-40B4-BE49-F238E27FC236}">
              <a16:creationId xmlns:a16="http://schemas.microsoft.com/office/drawing/2014/main" id="{6A200E51-EC5A-43BC-86AE-82FDF6E165E8}"/>
            </a:ext>
          </a:extLst>
        </xdr:cNvPr>
        <xdr:cNvSpPr txBox="1">
          <a:spLocks noChangeArrowheads="1"/>
        </xdr:cNvSpPr>
      </xdr:nvSpPr>
      <xdr:spPr bwMode="auto">
        <a:xfrm>
          <a:off x="8620125" y="27241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12</xdr:col>
      <xdr:colOff>0</xdr:colOff>
      <xdr:row>19</xdr:row>
      <xdr:rowOff>0</xdr:rowOff>
    </xdr:from>
    <xdr:ext cx="76200" cy="200025"/>
    <xdr:sp macro="" textlink="">
      <xdr:nvSpPr>
        <xdr:cNvPr id="644" name="Text Box 153">
          <a:extLst>
            <a:ext uri="{FF2B5EF4-FFF2-40B4-BE49-F238E27FC236}">
              <a16:creationId xmlns:a16="http://schemas.microsoft.com/office/drawing/2014/main" id="{B620966A-E095-44A9-B0DE-FC613FAAB387}"/>
            </a:ext>
          </a:extLst>
        </xdr:cNvPr>
        <xdr:cNvSpPr txBox="1">
          <a:spLocks noChangeArrowheads="1"/>
        </xdr:cNvSpPr>
      </xdr:nvSpPr>
      <xdr:spPr bwMode="auto">
        <a:xfrm>
          <a:off x="8620125" y="27241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12</xdr:col>
      <xdr:colOff>0</xdr:colOff>
      <xdr:row>19</xdr:row>
      <xdr:rowOff>0</xdr:rowOff>
    </xdr:from>
    <xdr:ext cx="76200" cy="198438"/>
    <xdr:sp macro="" textlink="">
      <xdr:nvSpPr>
        <xdr:cNvPr id="645" name="Text Box 153">
          <a:extLst>
            <a:ext uri="{FF2B5EF4-FFF2-40B4-BE49-F238E27FC236}">
              <a16:creationId xmlns:a16="http://schemas.microsoft.com/office/drawing/2014/main" id="{A789D2D9-D711-4CC5-8682-A84B72B98CA2}"/>
            </a:ext>
          </a:extLst>
        </xdr:cNvPr>
        <xdr:cNvSpPr txBox="1">
          <a:spLocks noChangeArrowheads="1"/>
        </xdr:cNvSpPr>
      </xdr:nvSpPr>
      <xdr:spPr bwMode="auto">
        <a:xfrm>
          <a:off x="8620125" y="2724150"/>
          <a:ext cx="76200" cy="19843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12</xdr:col>
      <xdr:colOff>0</xdr:colOff>
      <xdr:row>19</xdr:row>
      <xdr:rowOff>0</xdr:rowOff>
    </xdr:from>
    <xdr:ext cx="76200" cy="200025"/>
    <xdr:sp macro="" textlink="">
      <xdr:nvSpPr>
        <xdr:cNvPr id="646" name="Text Box 153">
          <a:extLst>
            <a:ext uri="{FF2B5EF4-FFF2-40B4-BE49-F238E27FC236}">
              <a16:creationId xmlns:a16="http://schemas.microsoft.com/office/drawing/2014/main" id="{54DFEECF-AC2D-411E-B5E2-B722F44F1102}"/>
            </a:ext>
          </a:extLst>
        </xdr:cNvPr>
        <xdr:cNvSpPr txBox="1">
          <a:spLocks noChangeArrowheads="1"/>
        </xdr:cNvSpPr>
      </xdr:nvSpPr>
      <xdr:spPr bwMode="auto">
        <a:xfrm>
          <a:off x="8620125" y="27241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12</xdr:col>
      <xdr:colOff>0</xdr:colOff>
      <xdr:row>20</xdr:row>
      <xdr:rowOff>0</xdr:rowOff>
    </xdr:from>
    <xdr:ext cx="76200" cy="200025"/>
    <xdr:sp macro="" textlink="">
      <xdr:nvSpPr>
        <xdr:cNvPr id="647" name="Text Box 153">
          <a:extLst>
            <a:ext uri="{FF2B5EF4-FFF2-40B4-BE49-F238E27FC236}">
              <a16:creationId xmlns:a16="http://schemas.microsoft.com/office/drawing/2014/main" id="{6961C144-3B3F-4B09-8196-8CA7C07D2A91}"/>
            </a:ext>
          </a:extLst>
        </xdr:cNvPr>
        <xdr:cNvSpPr txBox="1">
          <a:spLocks noChangeArrowheads="1"/>
        </xdr:cNvSpPr>
      </xdr:nvSpPr>
      <xdr:spPr bwMode="auto">
        <a:xfrm>
          <a:off x="8620125" y="28765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12</xdr:col>
      <xdr:colOff>0</xdr:colOff>
      <xdr:row>20</xdr:row>
      <xdr:rowOff>0</xdr:rowOff>
    </xdr:from>
    <xdr:ext cx="76200" cy="200025"/>
    <xdr:sp macro="" textlink="">
      <xdr:nvSpPr>
        <xdr:cNvPr id="648" name="Text Box 153">
          <a:extLst>
            <a:ext uri="{FF2B5EF4-FFF2-40B4-BE49-F238E27FC236}">
              <a16:creationId xmlns:a16="http://schemas.microsoft.com/office/drawing/2014/main" id="{440DF8FE-1C64-4EB2-A9DD-06CC44C72FD2}"/>
            </a:ext>
          </a:extLst>
        </xdr:cNvPr>
        <xdr:cNvSpPr txBox="1">
          <a:spLocks noChangeArrowheads="1"/>
        </xdr:cNvSpPr>
      </xdr:nvSpPr>
      <xdr:spPr bwMode="auto">
        <a:xfrm>
          <a:off x="8620125" y="28765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12</xdr:col>
      <xdr:colOff>0</xdr:colOff>
      <xdr:row>20</xdr:row>
      <xdr:rowOff>0</xdr:rowOff>
    </xdr:from>
    <xdr:ext cx="76200" cy="200025"/>
    <xdr:sp macro="" textlink="">
      <xdr:nvSpPr>
        <xdr:cNvPr id="649" name="Text Box 153">
          <a:extLst>
            <a:ext uri="{FF2B5EF4-FFF2-40B4-BE49-F238E27FC236}">
              <a16:creationId xmlns:a16="http://schemas.microsoft.com/office/drawing/2014/main" id="{8C17EBA9-1DB4-471B-B5CE-E117A348A37F}"/>
            </a:ext>
          </a:extLst>
        </xdr:cNvPr>
        <xdr:cNvSpPr txBox="1">
          <a:spLocks noChangeArrowheads="1"/>
        </xdr:cNvSpPr>
      </xdr:nvSpPr>
      <xdr:spPr bwMode="auto">
        <a:xfrm>
          <a:off x="8620125" y="28765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12</xdr:col>
      <xdr:colOff>0</xdr:colOff>
      <xdr:row>20</xdr:row>
      <xdr:rowOff>0</xdr:rowOff>
    </xdr:from>
    <xdr:ext cx="76200" cy="198438"/>
    <xdr:sp macro="" textlink="">
      <xdr:nvSpPr>
        <xdr:cNvPr id="650" name="Text Box 153">
          <a:extLst>
            <a:ext uri="{FF2B5EF4-FFF2-40B4-BE49-F238E27FC236}">
              <a16:creationId xmlns:a16="http://schemas.microsoft.com/office/drawing/2014/main" id="{3FFCB8F8-9C53-4FB7-80A5-1364CEFA2B17}"/>
            </a:ext>
          </a:extLst>
        </xdr:cNvPr>
        <xdr:cNvSpPr txBox="1">
          <a:spLocks noChangeArrowheads="1"/>
        </xdr:cNvSpPr>
      </xdr:nvSpPr>
      <xdr:spPr bwMode="auto">
        <a:xfrm>
          <a:off x="8620125" y="2876550"/>
          <a:ext cx="76200" cy="19843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12</xdr:col>
      <xdr:colOff>0</xdr:colOff>
      <xdr:row>20</xdr:row>
      <xdr:rowOff>0</xdr:rowOff>
    </xdr:from>
    <xdr:ext cx="76200" cy="200025"/>
    <xdr:sp macro="" textlink="">
      <xdr:nvSpPr>
        <xdr:cNvPr id="651" name="Text Box 153">
          <a:extLst>
            <a:ext uri="{FF2B5EF4-FFF2-40B4-BE49-F238E27FC236}">
              <a16:creationId xmlns:a16="http://schemas.microsoft.com/office/drawing/2014/main" id="{B8706DE4-A63C-485A-987F-C66D4FF45679}"/>
            </a:ext>
          </a:extLst>
        </xdr:cNvPr>
        <xdr:cNvSpPr txBox="1">
          <a:spLocks noChangeArrowheads="1"/>
        </xdr:cNvSpPr>
      </xdr:nvSpPr>
      <xdr:spPr bwMode="auto">
        <a:xfrm>
          <a:off x="8620125" y="28765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12</xdr:col>
      <xdr:colOff>0</xdr:colOff>
      <xdr:row>20</xdr:row>
      <xdr:rowOff>0</xdr:rowOff>
    </xdr:from>
    <xdr:ext cx="76200" cy="200025"/>
    <xdr:sp macro="" textlink="">
      <xdr:nvSpPr>
        <xdr:cNvPr id="652" name="Text Box 153">
          <a:extLst>
            <a:ext uri="{FF2B5EF4-FFF2-40B4-BE49-F238E27FC236}">
              <a16:creationId xmlns:a16="http://schemas.microsoft.com/office/drawing/2014/main" id="{B8443852-D842-4D88-BD79-96A7B3E793BC}"/>
            </a:ext>
          </a:extLst>
        </xdr:cNvPr>
        <xdr:cNvSpPr txBox="1">
          <a:spLocks noChangeArrowheads="1"/>
        </xdr:cNvSpPr>
      </xdr:nvSpPr>
      <xdr:spPr bwMode="auto">
        <a:xfrm>
          <a:off x="8620125" y="28765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12</xdr:col>
      <xdr:colOff>0</xdr:colOff>
      <xdr:row>20</xdr:row>
      <xdr:rowOff>0</xdr:rowOff>
    </xdr:from>
    <xdr:ext cx="76200" cy="200025"/>
    <xdr:sp macro="" textlink="">
      <xdr:nvSpPr>
        <xdr:cNvPr id="653" name="Text Box 153">
          <a:extLst>
            <a:ext uri="{FF2B5EF4-FFF2-40B4-BE49-F238E27FC236}">
              <a16:creationId xmlns:a16="http://schemas.microsoft.com/office/drawing/2014/main" id="{9355DA38-178B-4AF0-8F0C-72FA8D3A722B}"/>
            </a:ext>
          </a:extLst>
        </xdr:cNvPr>
        <xdr:cNvSpPr txBox="1">
          <a:spLocks noChangeArrowheads="1"/>
        </xdr:cNvSpPr>
      </xdr:nvSpPr>
      <xdr:spPr bwMode="auto">
        <a:xfrm>
          <a:off x="8620125" y="28765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12</xdr:col>
      <xdr:colOff>0</xdr:colOff>
      <xdr:row>20</xdr:row>
      <xdr:rowOff>0</xdr:rowOff>
    </xdr:from>
    <xdr:ext cx="76200" cy="198438"/>
    <xdr:sp macro="" textlink="">
      <xdr:nvSpPr>
        <xdr:cNvPr id="654" name="Text Box 153">
          <a:extLst>
            <a:ext uri="{FF2B5EF4-FFF2-40B4-BE49-F238E27FC236}">
              <a16:creationId xmlns:a16="http://schemas.microsoft.com/office/drawing/2014/main" id="{0413543D-1873-4780-82F1-C472C1C044A4}"/>
            </a:ext>
          </a:extLst>
        </xdr:cNvPr>
        <xdr:cNvSpPr txBox="1">
          <a:spLocks noChangeArrowheads="1"/>
        </xdr:cNvSpPr>
      </xdr:nvSpPr>
      <xdr:spPr bwMode="auto">
        <a:xfrm>
          <a:off x="8620125" y="2876550"/>
          <a:ext cx="76200" cy="19843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12</xdr:col>
      <xdr:colOff>0</xdr:colOff>
      <xdr:row>20</xdr:row>
      <xdr:rowOff>0</xdr:rowOff>
    </xdr:from>
    <xdr:ext cx="76200" cy="200025"/>
    <xdr:sp macro="" textlink="">
      <xdr:nvSpPr>
        <xdr:cNvPr id="655" name="Text Box 153">
          <a:extLst>
            <a:ext uri="{FF2B5EF4-FFF2-40B4-BE49-F238E27FC236}">
              <a16:creationId xmlns:a16="http://schemas.microsoft.com/office/drawing/2014/main" id="{BDB61FD0-27D8-4351-B087-C807B958A13B}"/>
            </a:ext>
          </a:extLst>
        </xdr:cNvPr>
        <xdr:cNvSpPr txBox="1">
          <a:spLocks noChangeArrowheads="1"/>
        </xdr:cNvSpPr>
      </xdr:nvSpPr>
      <xdr:spPr bwMode="auto">
        <a:xfrm>
          <a:off x="8620125" y="28765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12</xdr:col>
      <xdr:colOff>0</xdr:colOff>
      <xdr:row>19</xdr:row>
      <xdr:rowOff>0</xdr:rowOff>
    </xdr:from>
    <xdr:ext cx="76200" cy="200025"/>
    <xdr:sp macro="" textlink="">
      <xdr:nvSpPr>
        <xdr:cNvPr id="656" name="Text Box 153">
          <a:extLst>
            <a:ext uri="{FF2B5EF4-FFF2-40B4-BE49-F238E27FC236}">
              <a16:creationId xmlns:a16="http://schemas.microsoft.com/office/drawing/2014/main" id="{0BF12918-5331-40BD-9891-F1ED8DB32A77}"/>
            </a:ext>
          </a:extLst>
        </xdr:cNvPr>
        <xdr:cNvSpPr txBox="1">
          <a:spLocks noChangeArrowheads="1"/>
        </xdr:cNvSpPr>
      </xdr:nvSpPr>
      <xdr:spPr bwMode="auto">
        <a:xfrm>
          <a:off x="8620125" y="27241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12</xdr:col>
      <xdr:colOff>0</xdr:colOff>
      <xdr:row>19</xdr:row>
      <xdr:rowOff>0</xdr:rowOff>
    </xdr:from>
    <xdr:ext cx="76200" cy="200025"/>
    <xdr:sp macro="" textlink="">
      <xdr:nvSpPr>
        <xdr:cNvPr id="657" name="Text Box 153">
          <a:extLst>
            <a:ext uri="{FF2B5EF4-FFF2-40B4-BE49-F238E27FC236}">
              <a16:creationId xmlns:a16="http://schemas.microsoft.com/office/drawing/2014/main" id="{345B2A1E-41A8-49D0-9C63-9EFE326638A7}"/>
            </a:ext>
          </a:extLst>
        </xdr:cNvPr>
        <xdr:cNvSpPr txBox="1">
          <a:spLocks noChangeArrowheads="1"/>
        </xdr:cNvSpPr>
      </xdr:nvSpPr>
      <xdr:spPr bwMode="auto">
        <a:xfrm>
          <a:off x="8620125" y="27241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12</xdr:col>
      <xdr:colOff>0</xdr:colOff>
      <xdr:row>19</xdr:row>
      <xdr:rowOff>0</xdr:rowOff>
    </xdr:from>
    <xdr:ext cx="76200" cy="200025"/>
    <xdr:sp macro="" textlink="">
      <xdr:nvSpPr>
        <xdr:cNvPr id="658" name="Text Box 153">
          <a:extLst>
            <a:ext uri="{FF2B5EF4-FFF2-40B4-BE49-F238E27FC236}">
              <a16:creationId xmlns:a16="http://schemas.microsoft.com/office/drawing/2014/main" id="{6A0A7B36-4645-4AC6-A82B-303D469279F3}"/>
            </a:ext>
          </a:extLst>
        </xdr:cNvPr>
        <xdr:cNvSpPr txBox="1">
          <a:spLocks noChangeArrowheads="1"/>
        </xdr:cNvSpPr>
      </xdr:nvSpPr>
      <xdr:spPr bwMode="auto">
        <a:xfrm>
          <a:off x="8620125" y="27241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12</xdr:col>
      <xdr:colOff>0</xdr:colOff>
      <xdr:row>19</xdr:row>
      <xdr:rowOff>0</xdr:rowOff>
    </xdr:from>
    <xdr:ext cx="76200" cy="198438"/>
    <xdr:sp macro="" textlink="">
      <xdr:nvSpPr>
        <xdr:cNvPr id="659" name="Text Box 153">
          <a:extLst>
            <a:ext uri="{FF2B5EF4-FFF2-40B4-BE49-F238E27FC236}">
              <a16:creationId xmlns:a16="http://schemas.microsoft.com/office/drawing/2014/main" id="{9FCC7A30-DD4C-4E9B-ADD6-2AEEBB6CB227}"/>
            </a:ext>
          </a:extLst>
        </xdr:cNvPr>
        <xdr:cNvSpPr txBox="1">
          <a:spLocks noChangeArrowheads="1"/>
        </xdr:cNvSpPr>
      </xdr:nvSpPr>
      <xdr:spPr bwMode="auto">
        <a:xfrm>
          <a:off x="8620125" y="2724150"/>
          <a:ext cx="76200" cy="19843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12</xdr:col>
      <xdr:colOff>0</xdr:colOff>
      <xdr:row>19</xdr:row>
      <xdr:rowOff>0</xdr:rowOff>
    </xdr:from>
    <xdr:ext cx="76200" cy="200025"/>
    <xdr:sp macro="" textlink="">
      <xdr:nvSpPr>
        <xdr:cNvPr id="660" name="Text Box 153">
          <a:extLst>
            <a:ext uri="{FF2B5EF4-FFF2-40B4-BE49-F238E27FC236}">
              <a16:creationId xmlns:a16="http://schemas.microsoft.com/office/drawing/2014/main" id="{457FC194-E4B8-4C19-A310-F0F48FDBE147}"/>
            </a:ext>
          </a:extLst>
        </xdr:cNvPr>
        <xdr:cNvSpPr txBox="1">
          <a:spLocks noChangeArrowheads="1"/>
        </xdr:cNvSpPr>
      </xdr:nvSpPr>
      <xdr:spPr bwMode="auto">
        <a:xfrm>
          <a:off x="8620125" y="27241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12</xdr:col>
      <xdr:colOff>0</xdr:colOff>
      <xdr:row>19</xdr:row>
      <xdr:rowOff>0</xdr:rowOff>
    </xdr:from>
    <xdr:ext cx="76200" cy="200025"/>
    <xdr:sp macro="" textlink="">
      <xdr:nvSpPr>
        <xdr:cNvPr id="661" name="Text Box 153">
          <a:extLst>
            <a:ext uri="{FF2B5EF4-FFF2-40B4-BE49-F238E27FC236}">
              <a16:creationId xmlns:a16="http://schemas.microsoft.com/office/drawing/2014/main" id="{F3054D1C-7BD9-4DF3-89D0-0077A8CC7DE9}"/>
            </a:ext>
          </a:extLst>
        </xdr:cNvPr>
        <xdr:cNvSpPr txBox="1">
          <a:spLocks noChangeArrowheads="1"/>
        </xdr:cNvSpPr>
      </xdr:nvSpPr>
      <xdr:spPr bwMode="auto">
        <a:xfrm>
          <a:off x="8620125" y="27241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12</xdr:col>
      <xdr:colOff>0</xdr:colOff>
      <xdr:row>19</xdr:row>
      <xdr:rowOff>0</xdr:rowOff>
    </xdr:from>
    <xdr:ext cx="76200" cy="200025"/>
    <xdr:sp macro="" textlink="">
      <xdr:nvSpPr>
        <xdr:cNvPr id="662" name="Text Box 153">
          <a:extLst>
            <a:ext uri="{FF2B5EF4-FFF2-40B4-BE49-F238E27FC236}">
              <a16:creationId xmlns:a16="http://schemas.microsoft.com/office/drawing/2014/main" id="{08BA460F-D767-415F-9FAB-246F68710C45}"/>
            </a:ext>
          </a:extLst>
        </xdr:cNvPr>
        <xdr:cNvSpPr txBox="1">
          <a:spLocks noChangeArrowheads="1"/>
        </xdr:cNvSpPr>
      </xdr:nvSpPr>
      <xdr:spPr bwMode="auto">
        <a:xfrm>
          <a:off x="8620125" y="27241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12</xdr:col>
      <xdr:colOff>0</xdr:colOff>
      <xdr:row>19</xdr:row>
      <xdr:rowOff>0</xdr:rowOff>
    </xdr:from>
    <xdr:ext cx="76200" cy="198438"/>
    <xdr:sp macro="" textlink="">
      <xdr:nvSpPr>
        <xdr:cNvPr id="663" name="Text Box 153">
          <a:extLst>
            <a:ext uri="{FF2B5EF4-FFF2-40B4-BE49-F238E27FC236}">
              <a16:creationId xmlns:a16="http://schemas.microsoft.com/office/drawing/2014/main" id="{3130196D-5F69-4C54-A884-F9B793985F04}"/>
            </a:ext>
          </a:extLst>
        </xdr:cNvPr>
        <xdr:cNvSpPr txBox="1">
          <a:spLocks noChangeArrowheads="1"/>
        </xdr:cNvSpPr>
      </xdr:nvSpPr>
      <xdr:spPr bwMode="auto">
        <a:xfrm>
          <a:off x="8620125" y="2724150"/>
          <a:ext cx="76200" cy="19843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12</xdr:col>
      <xdr:colOff>0</xdr:colOff>
      <xdr:row>19</xdr:row>
      <xdr:rowOff>0</xdr:rowOff>
    </xdr:from>
    <xdr:ext cx="76200" cy="200025"/>
    <xdr:sp macro="" textlink="">
      <xdr:nvSpPr>
        <xdr:cNvPr id="664" name="Text Box 153">
          <a:extLst>
            <a:ext uri="{FF2B5EF4-FFF2-40B4-BE49-F238E27FC236}">
              <a16:creationId xmlns:a16="http://schemas.microsoft.com/office/drawing/2014/main" id="{F75D3103-83CD-4D01-AB2B-F7628A58CB60}"/>
            </a:ext>
          </a:extLst>
        </xdr:cNvPr>
        <xdr:cNvSpPr txBox="1">
          <a:spLocks noChangeArrowheads="1"/>
        </xdr:cNvSpPr>
      </xdr:nvSpPr>
      <xdr:spPr bwMode="auto">
        <a:xfrm>
          <a:off x="8620125" y="27241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13</xdr:col>
      <xdr:colOff>0</xdr:colOff>
      <xdr:row>19</xdr:row>
      <xdr:rowOff>0</xdr:rowOff>
    </xdr:from>
    <xdr:ext cx="76200" cy="200025"/>
    <xdr:sp macro="" textlink="">
      <xdr:nvSpPr>
        <xdr:cNvPr id="665" name="Text Box 153">
          <a:extLst>
            <a:ext uri="{FF2B5EF4-FFF2-40B4-BE49-F238E27FC236}">
              <a16:creationId xmlns:a16="http://schemas.microsoft.com/office/drawing/2014/main" id="{C5E96D33-2EC5-4D00-B889-627898D2E06E}"/>
            </a:ext>
          </a:extLst>
        </xdr:cNvPr>
        <xdr:cNvSpPr txBox="1">
          <a:spLocks noChangeArrowheads="1"/>
        </xdr:cNvSpPr>
      </xdr:nvSpPr>
      <xdr:spPr bwMode="auto">
        <a:xfrm>
          <a:off x="9182100" y="27241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13</xdr:col>
      <xdr:colOff>0</xdr:colOff>
      <xdr:row>19</xdr:row>
      <xdr:rowOff>0</xdr:rowOff>
    </xdr:from>
    <xdr:ext cx="76200" cy="200025"/>
    <xdr:sp macro="" textlink="">
      <xdr:nvSpPr>
        <xdr:cNvPr id="666" name="Text Box 153">
          <a:extLst>
            <a:ext uri="{FF2B5EF4-FFF2-40B4-BE49-F238E27FC236}">
              <a16:creationId xmlns:a16="http://schemas.microsoft.com/office/drawing/2014/main" id="{6CF4C52F-DB34-4929-AC21-CE604AD0D3A0}"/>
            </a:ext>
          </a:extLst>
        </xdr:cNvPr>
        <xdr:cNvSpPr txBox="1">
          <a:spLocks noChangeArrowheads="1"/>
        </xdr:cNvSpPr>
      </xdr:nvSpPr>
      <xdr:spPr bwMode="auto">
        <a:xfrm>
          <a:off x="9182100" y="27241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13</xdr:col>
      <xdr:colOff>0</xdr:colOff>
      <xdr:row>19</xdr:row>
      <xdr:rowOff>0</xdr:rowOff>
    </xdr:from>
    <xdr:ext cx="76200" cy="198438"/>
    <xdr:sp macro="" textlink="">
      <xdr:nvSpPr>
        <xdr:cNvPr id="667" name="Text Box 153">
          <a:extLst>
            <a:ext uri="{FF2B5EF4-FFF2-40B4-BE49-F238E27FC236}">
              <a16:creationId xmlns:a16="http://schemas.microsoft.com/office/drawing/2014/main" id="{6AF027B0-0F97-4C8A-9EF8-2F9AE9D9C0D6}"/>
            </a:ext>
          </a:extLst>
        </xdr:cNvPr>
        <xdr:cNvSpPr txBox="1">
          <a:spLocks noChangeArrowheads="1"/>
        </xdr:cNvSpPr>
      </xdr:nvSpPr>
      <xdr:spPr bwMode="auto">
        <a:xfrm>
          <a:off x="9182100" y="2724150"/>
          <a:ext cx="76200" cy="19843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13</xdr:col>
      <xdr:colOff>0</xdr:colOff>
      <xdr:row>19</xdr:row>
      <xdr:rowOff>0</xdr:rowOff>
    </xdr:from>
    <xdr:ext cx="76200" cy="200025"/>
    <xdr:sp macro="" textlink="">
      <xdr:nvSpPr>
        <xdr:cNvPr id="668" name="Text Box 153">
          <a:extLst>
            <a:ext uri="{FF2B5EF4-FFF2-40B4-BE49-F238E27FC236}">
              <a16:creationId xmlns:a16="http://schemas.microsoft.com/office/drawing/2014/main" id="{42238451-050E-418A-9CAF-50D1A0CE6FEA}"/>
            </a:ext>
          </a:extLst>
        </xdr:cNvPr>
        <xdr:cNvSpPr txBox="1">
          <a:spLocks noChangeArrowheads="1"/>
        </xdr:cNvSpPr>
      </xdr:nvSpPr>
      <xdr:spPr bwMode="auto">
        <a:xfrm>
          <a:off x="9182100" y="27241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13</xdr:col>
      <xdr:colOff>0</xdr:colOff>
      <xdr:row>20</xdr:row>
      <xdr:rowOff>0</xdr:rowOff>
    </xdr:from>
    <xdr:ext cx="76200" cy="200025"/>
    <xdr:sp macro="" textlink="">
      <xdr:nvSpPr>
        <xdr:cNvPr id="669" name="Text Box 153">
          <a:extLst>
            <a:ext uri="{FF2B5EF4-FFF2-40B4-BE49-F238E27FC236}">
              <a16:creationId xmlns:a16="http://schemas.microsoft.com/office/drawing/2014/main" id="{4967AB8E-4F65-41B0-BB43-7FDF5C215519}"/>
            </a:ext>
          </a:extLst>
        </xdr:cNvPr>
        <xdr:cNvSpPr txBox="1">
          <a:spLocks noChangeArrowheads="1"/>
        </xdr:cNvSpPr>
      </xdr:nvSpPr>
      <xdr:spPr bwMode="auto">
        <a:xfrm>
          <a:off x="9182100" y="28765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13</xdr:col>
      <xdr:colOff>0</xdr:colOff>
      <xdr:row>20</xdr:row>
      <xdr:rowOff>0</xdr:rowOff>
    </xdr:from>
    <xdr:ext cx="76200" cy="200025"/>
    <xdr:sp macro="" textlink="">
      <xdr:nvSpPr>
        <xdr:cNvPr id="670" name="Text Box 153">
          <a:extLst>
            <a:ext uri="{FF2B5EF4-FFF2-40B4-BE49-F238E27FC236}">
              <a16:creationId xmlns:a16="http://schemas.microsoft.com/office/drawing/2014/main" id="{33ECCA52-5E6F-4BFA-9574-5305B77C5D28}"/>
            </a:ext>
          </a:extLst>
        </xdr:cNvPr>
        <xdr:cNvSpPr txBox="1">
          <a:spLocks noChangeArrowheads="1"/>
        </xdr:cNvSpPr>
      </xdr:nvSpPr>
      <xdr:spPr bwMode="auto">
        <a:xfrm>
          <a:off x="9182100" y="28765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13</xdr:col>
      <xdr:colOff>0</xdr:colOff>
      <xdr:row>20</xdr:row>
      <xdr:rowOff>0</xdr:rowOff>
    </xdr:from>
    <xdr:ext cx="76200" cy="200025"/>
    <xdr:sp macro="" textlink="">
      <xdr:nvSpPr>
        <xdr:cNvPr id="671" name="Text Box 153">
          <a:extLst>
            <a:ext uri="{FF2B5EF4-FFF2-40B4-BE49-F238E27FC236}">
              <a16:creationId xmlns:a16="http://schemas.microsoft.com/office/drawing/2014/main" id="{5D0BFCEC-3485-475D-8BB6-D286221402A4}"/>
            </a:ext>
          </a:extLst>
        </xdr:cNvPr>
        <xdr:cNvSpPr txBox="1">
          <a:spLocks noChangeArrowheads="1"/>
        </xdr:cNvSpPr>
      </xdr:nvSpPr>
      <xdr:spPr bwMode="auto">
        <a:xfrm>
          <a:off x="9182100" y="28765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13</xdr:col>
      <xdr:colOff>0</xdr:colOff>
      <xdr:row>20</xdr:row>
      <xdr:rowOff>0</xdr:rowOff>
    </xdr:from>
    <xdr:ext cx="76200" cy="198438"/>
    <xdr:sp macro="" textlink="">
      <xdr:nvSpPr>
        <xdr:cNvPr id="672" name="Text Box 153">
          <a:extLst>
            <a:ext uri="{FF2B5EF4-FFF2-40B4-BE49-F238E27FC236}">
              <a16:creationId xmlns:a16="http://schemas.microsoft.com/office/drawing/2014/main" id="{6923302E-DAF1-4F93-98D3-80FB0019BF38}"/>
            </a:ext>
          </a:extLst>
        </xdr:cNvPr>
        <xdr:cNvSpPr txBox="1">
          <a:spLocks noChangeArrowheads="1"/>
        </xdr:cNvSpPr>
      </xdr:nvSpPr>
      <xdr:spPr bwMode="auto">
        <a:xfrm>
          <a:off x="9182100" y="2876550"/>
          <a:ext cx="76200" cy="19843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13</xdr:col>
      <xdr:colOff>0</xdr:colOff>
      <xdr:row>20</xdr:row>
      <xdr:rowOff>0</xdr:rowOff>
    </xdr:from>
    <xdr:ext cx="76200" cy="200025"/>
    <xdr:sp macro="" textlink="">
      <xdr:nvSpPr>
        <xdr:cNvPr id="673" name="Text Box 153">
          <a:extLst>
            <a:ext uri="{FF2B5EF4-FFF2-40B4-BE49-F238E27FC236}">
              <a16:creationId xmlns:a16="http://schemas.microsoft.com/office/drawing/2014/main" id="{460E5ED9-8C88-487D-8EA1-BAA7BB909EEA}"/>
            </a:ext>
          </a:extLst>
        </xdr:cNvPr>
        <xdr:cNvSpPr txBox="1">
          <a:spLocks noChangeArrowheads="1"/>
        </xdr:cNvSpPr>
      </xdr:nvSpPr>
      <xdr:spPr bwMode="auto">
        <a:xfrm>
          <a:off x="9182100" y="28765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13</xdr:col>
      <xdr:colOff>0</xdr:colOff>
      <xdr:row>20</xdr:row>
      <xdr:rowOff>0</xdr:rowOff>
    </xdr:from>
    <xdr:ext cx="76200" cy="200025"/>
    <xdr:sp macro="" textlink="">
      <xdr:nvSpPr>
        <xdr:cNvPr id="674" name="Text Box 153">
          <a:extLst>
            <a:ext uri="{FF2B5EF4-FFF2-40B4-BE49-F238E27FC236}">
              <a16:creationId xmlns:a16="http://schemas.microsoft.com/office/drawing/2014/main" id="{66C1D9E6-069B-4CE4-B819-8D36BF984C47}"/>
            </a:ext>
          </a:extLst>
        </xdr:cNvPr>
        <xdr:cNvSpPr txBox="1">
          <a:spLocks noChangeArrowheads="1"/>
        </xdr:cNvSpPr>
      </xdr:nvSpPr>
      <xdr:spPr bwMode="auto">
        <a:xfrm>
          <a:off x="9182100" y="28765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13</xdr:col>
      <xdr:colOff>0</xdr:colOff>
      <xdr:row>20</xdr:row>
      <xdr:rowOff>0</xdr:rowOff>
    </xdr:from>
    <xdr:ext cx="76200" cy="200025"/>
    <xdr:sp macro="" textlink="">
      <xdr:nvSpPr>
        <xdr:cNvPr id="675" name="Text Box 153">
          <a:extLst>
            <a:ext uri="{FF2B5EF4-FFF2-40B4-BE49-F238E27FC236}">
              <a16:creationId xmlns:a16="http://schemas.microsoft.com/office/drawing/2014/main" id="{14BBF43A-A97B-42D2-BB48-FBD2F5E749FE}"/>
            </a:ext>
          </a:extLst>
        </xdr:cNvPr>
        <xdr:cNvSpPr txBox="1">
          <a:spLocks noChangeArrowheads="1"/>
        </xdr:cNvSpPr>
      </xdr:nvSpPr>
      <xdr:spPr bwMode="auto">
        <a:xfrm>
          <a:off x="9182100" y="28765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13</xdr:col>
      <xdr:colOff>0</xdr:colOff>
      <xdr:row>20</xdr:row>
      <xdr:rowOff>0</xdr:rowOff>
    </xdr:from>
    <xdr:ext cx="76200" cy="198438"/>
    <xdr:sp macro="" textlink="">
      <xdr:nvSpPr>
        <xdr:cNvPr id="676" name="Text Box 153">
          <a:extLst>
            <a:ext uri="{FF2B5EF4-FFF2-40B4-BE49-F238E27FC236}">
              <a16:creationId xmlns:a16="http://schemas.microsoft.com/office/drawing/2014/main" id="{6D587A80-60A4-4625-B212-E82CB1B923BC}"/>
            </a:ext>
          </a:extLst>
        </xdr:cNvPr>
        <xdr:cNvSpPr txBox="1">
          <a:spLocks noChangeArrowheads="1"/>
        </xdr:cNvSpPr>
      </xdr:nvSpPr>
      <xdr:spPr bwMode="auto">
        <a:xfrm>
          <a:off x="9182100" y="2876550"/>
          <a:ext cx="76200" cy="19843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13</xdr:col>
      <xdr:colOff>0</xdr:colOff>
      <xdr:row>20</xdr:row>
      <xdr:rowOff>0</xdr:rowOff>
    </xdr:from>
    <xdr:ext cx="76200" cy="200025"/>
    <xdr:sp macro="" textlink="">
      <xdr:nvSpPr>
        <xdr:cNvPr id="677" name="Text Box 153">
          <a:extLst>
            <a:ext uri="{FF2B5EF4-FFF2-40B4-BE49-F238E27FC236}">
              <a16:creationId xmlns:a16="http://schemas.microsoft.com/office/drawing/2014/main" id="{5EA2B933-EBE1-4D15-A9CB-E6F0642112BA}"/>
            </a:ext>
          </a:extLst>
        </xdr:cNvPr>
        <xdr:cNvSpPr txBox="1">
          <a:spLocks noChangeArrowheads="1"/>
        </xdr:cNvSpPr>
      </xdr:nvSpPr>
      <xdr:spPr bwMode="auto">
        <a:xfrm>
          <a:off x="9182100" y="28765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13</xdr:col>
      <xdr:colOff>0</xdr:colOff>
      <xdr:row>19</xdr:row>
      <xdr:rowOff>0</xdr:rowOff>
    </xdr:from>
    <xdr:ext cx="76200" cy="200025"/>
    <xdr:sp macro="" textlink="">
      <xdr:nvSpPr>
        <xdr:cNvPr id="678" name="Text Box 153">
          <a:extLst>
            <a:ext uri="{FF2B5EF4-FFF2-40B4-BE49-F238E27FC236}">
              <a16:creationId xmlns:a16="http://schemas.microsoft.com/office/drawing/2014/main" id="{32707156-BDD5-47AB-88B6-D0A4A9D5FA82}"/>
            </a:ext>
          </a:extLst>
        </xdr:cNvPr>
        <xdr:cNvSpPr txBox="1">
          <a:spLocks noChangeArrowheads="1"/>
        </xdr:cNvSpPr>
      </xdr:nvSpPr>
      <xdr:spPr bwMode="auto">
        <a:xfrm>
          <a:off x="9182100" y="27241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13</xdr:col>
      <xdr:colOff>0</xdr:colOff>
      <xdr:row>19</xdr:row>
      <xdr:rowOff>0</xdr:rowOff>
    </xdr:from>
    <xdr:ext cx="76200" cy="200025"/>
    <xdr:sp macro="" textlink="">
      <xdr:nvSpPr>
        <xdr:cNvPr id="679" name="Text Box 153">
          <a:extLst>
            <a:ext uri="{FF2B5EF4-FFF2-40B4-BE49-F238E27FC236}">
              <a16:creationId xmlns:a16="http://schemas.microsoft.com/office/drawing/2014/main" id="{4E22A2F3-6511-4BC7-B8EA-0B2130D15019}"/>
            </a:ext>
          </a:extLst>
        </xdr:cNvPr>
        <xdr:cNvSpPr txBox="1">
          <a:spLocks noChangeArrowheads="1"/>
        </xdr:cNvSpPr>
      </xdr:nvSpPr>
      <xdr:spPr bwMode="auto">
        <a:xfrm>
          <a:off x="9182100" y="27241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13</xdr:col>
      <xdr:colOff>0</xdr:colOff>
      <xdr:row>19</xdr:row>
      <xdr:rowOff>0</xdr:rowOff>
    </xdr:from>
    <xdr:ext cx="76200" cy="200025"/>
    <xdr:sp macro="" textlink="">
      <xdr:nvSpPr>
        <xdr:cNvPr id="680" name="Text Box 153">
          <a:extLst>
            <a:ext uri="{FF2B5EF4-FFF2-40B4-BE49-F238E27FC236}">
              <a16:creationId xmlns:a16="http://schemas.microsoft.com/office/drawing/2014/main" id="{C2D8D0F8-7F2B-443B-8CF8-EBB5646E0264}"/>
            </a:ext>
          </a:extLst>
        </xdr:cNvPr>
        <xdr:cNvSpPr txBox="1">
          <a:spLocks noChangeArrowheads="1"/>
        </xdr:cNvSpPr>
      </xdr:nvSpPr>
      <xdr:spPr bwMode="auto">
        <a:xfrm>
          <a:off x="9182100" y="27241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13</xdr:col>
      <xdr:colOff>0</xdr:colOff>
      <xdr:row>19</xdr:row>
      <xdr:rowOff>0</xdr:rowOff>
    </xdr:from>
    <xdr:ext cx="76200" cy="198438"/>
    <xdr:sp macro="" textlink="">
      <xdr:nvSpPr>
        <xdr:cNvPr id="681" name="Text Box 153">
          <a:extLst>
            <a:ext uri="{FF2B5EF4-FFF2-40B4-BE49-F238E27FC236}">
              <a16:creationId xmlns:a16="http://schemas.microsoft.com/office/drawing/2014/main" id="{C97337F2-9E73-48E0-B8C5-CDDA0DB6A8AB}"/>
            </a:ext>
          </a:extLst>
        </xdr:cNvPr>
        <xdr:cNvSpPr txBox="1">
          <a:spLocks noChangeArrowheads="1"/>
        </xdr:cNvSpPr>
      </xdr:nvSpPr>
      <xdr:spPr bwMode="auto">
        <a:xfrm>
          <a:off x="9182100" y="2724150"/>
          <a:ext cx="76200" cy="19843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13</xdr:col>
      <xdr:colOff>0</xdr:colOff>
      <xdr:row>19</xdr:row>
      <xdr:rowOff>0</xdr:rowOff>
    </xdr:from>
    <xdr:ext cx="76200" cy="200025"/>
    <xdr:sp macro="" textlink="">
      <xdr:nvSpPr>
        <xdr:cNvPr id="682" name="Text Box 153">
          <a:extLst>
            <a:ext uri="{FF2B5EF4-FFF2-40B4-BE49-F238E27FC236}">
              <a16:creationId xmlns:a16="http://schemas.microsoft.com/office/drawing/2014/main" id="{CC83314A-FC17-4EE5-866D-871B0D6CAAB6}"/>
            </a:ext>
          </a:extLst>
        </xdr:cNvPr>
        <xdr:cNvSpPr txBox="1">
          <a:spLocks noChangeArrowheads="1"/>
        </xdr:cNvSpPr>
      </xdr:nvSpPr>
      <xdr:spPr bwMode="auto">
        <a:xfrm>
          <a:off x="9182100" y="27241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13</xdr:col>
      <xdr:colOff>0</xdr:colOff>
      <xdr:row>19</xdr:row>
      <xdr:rowOff>0</xdr:rowOff>
    </xdr:from>
    <xdr:ext cx="76200" cy="200025"/>
    <xdr:sp macro="" textlink="">
      <xdr:nvSpPr>
        <xdr:cNvPr id="683" name="Text Box 153">
          <a:extLst>
            <a:ext uri="{FF2B5EF4-FFF2-40B4-BE49-F238E27FC236}">
              <a16:creationId xmlns:a16="http://schemas.microsoft.com/office/drawing/2014/main" id="{568771EC-8A94-43D8-8CDF-F2C6842CCD31}"/>
            </a:ext>
          </a:extLst>
        </xdr:cNvPr>
        <xdr:cNvSpPr txBox="1">
          <a:spLocks noChangeArrowheads="1"/>
        </xdr:cNvSpPr>
      </xdr:nvSpPr>
      <xdr:spPr bwMode="auto">
        <a:xfrm>
          <a:off x="9182100" y="27241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13</xdr:col>
      <xdr:colOff>0</xdr:colOff>
      <xdr:row>19</xdr:row>
      <xdr:rowOff>0</xdr:rowOff>
    </xdr:from>
    <xdr:ext cx="76200" cy="200025"/>
    <xdr:sp macro="" textlink="">
      <xdr:nvSpPr>
        <xdr:cNvPr id="684" name="Text Box 153">
          <a:extLst>
            <a:ext uri="{FF2B5EF4-FFF2-40B4-BE49-F238E27FC236}">
              <a16:creationId xmlns:a16="http://schemas.microsoft.com/office/drawing/2014/main" id="{0F7870A7-70DA-4690-8DE8-F8BEE9516424}"/>
            </a:ext>
          </a:extLst>
        </xdr:cNvPr>
        <xdr:cNvSpPr txBox="1">
          <a:spLocks noChangeArrowheads="1"/>
        </xdr:cNvSpPr>
      </xdr:nvSpPr>
      <xdr:spPr bwMode="auto">
        <a:xfrm>
          <a:off x="9182100" y="27241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13</xdr:col>
      <xdr:colOff>0</xdr:colOff>
      <xdr:row>19</xdr:row>
      <xdr:rowOff>0</xdr:rowOff>
    </xdr:from>
    <xdr:ext cx="76200" cy="198438"/>
    <xdr:sp macro="" textlink="">
      <xdr:nvSpPr>
        <xdr:cNvPr id="685" name="Text Box 153">
          <a:extLst>
            <a:ext uri="{FF2B5EF4-FFF2-40B4-BE49-F238E27FC236}">
              <a16:creationId xmlns:a16="http://schemas.microsoft.com/office/drawing/2014/main" id="{5FE935CF-EC3D-4145-BBB1-89839510A6D5}"/>
            </a:ext>
          </a:extLst>
        </xdr:cNvPr>
        <xdr:cNvSpPr txBox="1">
          <a:spLocks noChangeArrowheads="1"/>
        </xdr:cNvSpPr>
      </xdr:nvSpPr>
      <xdr:spPr bwMode="auto">
        <a:xfrm>
          <a:off x="9182100" y="2724150"/>
          <a:ext cx="76200" cy="19843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13</xdr:col>
      <xdr:colOff>0</xdr:colOff>
      <xdr:row>19</xdr:row>
      <xdr:rowOff>0</xdr:rowOff>
    </xdr:from>
    <xdr:ext cx="76200" cy="200025"/>
    <xdr:sp macro="" textlink="">
      <xdr:nvSpPr>
        <xdr:cNvPr id="686" name="Text Box 153">
          <a:extLst>
            <a:ext uri="{FF2B5EF4-FFF2-40B4-BE49-F238E27FC236}">
              <a16:creationId xmlns:a16="http://schemas.microsoft.com/office/drawing/2014/main" id="{8668F243-998A-475C-8C4F-28038AB9B801}"/>
            </a:ext>
          </a:extLst>
        </xdr:cNvPr>
        <xdr:cNvSpPr txBox="1">
          <a:spLocks noChangeArrowheads="1"/>
        </xdr:cNvSpPr>
      </xdr:nvSpPr>
      <xdr:spPr bwMode="auto">
        <a:xfrm>
          <a:off x="9182100" y="27241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14</xdr:col>
      <xdr:colOff>0</xdr:colOff>
      <xdr:row>19</xdr:row>
      <xdr:rowOff>0</xdr:rowOff>
    </xdr:from>
    <xdr:ext cx="76200" cy="200025"/>
    <xdr:sp macro="" textlink="">
      <xdr:nvSpPr>
        <xdr:cNvPr id="687" name="Text Box 153">
          <a:extLst>
            <a:ext uri="{FF2B5EF4-FFF2-40B4-BE49-F238E27FC236}">
              <a16:creationId xmlns:a16="http://schemas.microsoft.com/office/drawing/2014/main" id="{7264C04E-D9F3-47B8-835E-A036A280DCA0}"/>
            </a:ext>
          </a:extLst>
        </xdr:cNvPr>
        <xdr:cNvSpPr txBox="1">
          <a:spLocks noChangeArrowheads="1"/>
        </xdr:cNvSpPr>
      </xdr:nvSpPr>
      <xdr:spPr bwMode="auto">
        <a:xfrm>
          <a:off x="9744075" y="27241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14</xdr:col>
      <xdr:colOff>0</xdr:colOff>
      <xdr:row>19</xdr:row>
      <xdr:rowOff>0</xdr:rowOff>
    </xdr:from>
    <xdr:ext cx="76200" cy="200025"/>
    <xdr:sp macro="" textlink="">
      <xdr:nvSpPr>
        <xdr:cNvPr id="688" name="Text Box 153">
          <a:extLst>
            <a:ext uri="{FF2B5EF4-FFF2-40B4-BE49-F238E27FC236}">
              <a16:creationId xmlns:a16="http://schemas.microsoft.com/office/drawing/2014/main" id="{D2B3E57A-91BC-4487-A50A-BF17046A82CA}"/>
            </a:ext>
          </a:extLst>
        </xdr:cNvPr>
        <xdr:cNvSpPr txBox="1">
          <a:spLocks noChangeArrowheads="1"/>
        </xdr:cNvSpPr>
      </xdr:nvSpPr>
      <xdr:spPr bwMode="auto">
        <a:xfrm>
          <a:off x="9744075" y="27241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14</xdr:col>
      <xdr:colOff>0</xdr:colOff>
      <xdr:row>19</xdr:row>
      <xdr:rowOff>0</xdr:rowOff>
    </xdr:from>
    <xdr:ext cx="76200" cy="198438"/>
    <xdr:sp macro="" textlink="">
      <xdr:nvSpPr>
        <xdr:cNvPr id="689" name="Text Box 153">
          <a:extLst>
            <a:ext uri="{FF2B5EF4-FFF2-40B4-BE49-F238E27FC236}">
              <a16:creationId xmlns:a16="http://schemas.microsoft.com/office/drawing/2014/main" id="{47C7C164-E115-415B-98BF-7D5F28C2B987}"/>
            </a:ext>
          </a:extLst>
        </xdr:cNvPr>
        <xdr:cNvSpPr txBox="1">
          <a:spLocks noChangeArrowheads="1"/>
        </xdr:cNvSpPr>
      </xdr:nvSpPr>
      <xdr:spPr bwMode="auto">
        <a:xfrm>
          <a:off x="9744075" y="2724150"/>
          <a:ext cx="76200" cy="19843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14</xdr:col>
      <xdr:colOff>0</xdr:colOff>
      <xdr:row>19</xdr:row>
      <xdr:rowOff>0</xdr:rowOff>
    </xdr:from>
    <xdr:ext cx="76200" cy="200025"/>
    <xdr:sp macro="" textlink="">
      <xdr:nvSpPr>
        <xdr:cNvPr id="690" name="Text Box 153">
          <a:extLst>
            <a:ext uri="{FF2B5EF4-FFF2-40B4-BE49-F238E27FC236}">
              <a16:creationId xmlns:a16="http://schemas.microsoft.com/office/drawing/2014/main" id="{E239FB24-02BE-4FCE-A49A-E2DC05D8FE6E}"/>
            </a:ext>
          </a:extLst>
        </xdr:cNvPr>
        <xdr:cNvSpPr txBox="1">
          <a:spLocks noChangeArrowheads="1"/>
        </xdr:cNvSpPr>
      </xdr:nvSpPr>
      <xdr:spPr bwMode="auto">
        <a:xfrm>
          <a:off x="9744075" y="27241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14</xdr:col>
      <xdr:colOff>0</xdr:colOff>
      <xdr:row>20</xdr:row>
      <xdr:rowOff>0</xdr:rowOff>
    </xdr:from>
    <xdr:ext cx="76200" cy="200025"/>
    <xdr:sp macro="" textlink="">
      <xdr:nvSpPr>
        <xdr:cNvPr id="691" name="Text Box 153">
          <a:extLst>
            <a:ext uri="{FF2B5EF4-FFF2-40B4-BE49-F238E27FC236}">
              <a16:creationId xmlns:a16="http://schemas.microsoft.com/office/drawing/2014/main" id="{0D163B4E-DCBE-48BE-BF18-E976E50A6E34}"/>
            </a:ext>
          </a:extLst>
        </xdr:cNvPr>
        <xdr:cNvSpPr txBox="1">
          <a:spLocks noChangeArrowheads="1"/>
        </xdr:cNvSpPr>
      </xdr:nvSpPr>
      <xdr:spPr bwMode="auto">
        <a:xfrm>
          <a:off x="9744075" y="28765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14</xdr:col>
      <xdr:colOff>0</xdr:colOff>
      <xdr:row>20</xdr:row>
      <xdr:rowOff>0</xdr:rowOff>
    </xdr:from>
    <xdr:ext cx="76200" cy="200025"/>
    <xdr:sp macro="" textlink="">
      <xdr:nvSpPr>
        <xdr:cNvPr id="692" name="Text Box 153">
          <a:extLst>
            <a:ext uri="{FF2B5EF4-FFF2-40B4-BE49-F238E27FC236}">
              <a16:creationId xmlns:a16="http://schemas.microsoft.com/office/drawing/2014/main" id="{B27AF36A-486F-49BF-BF34-0C42D8349EBA}"/>
            </a:ext>
          </a:extLst>
        </xdr:cNvPr>
        <xdr:cNvSpPr txBox="1">
          <a:spLocks noChangeArrowheads="1"/>
        </xdr:cNvSpPr>
      </xdr:nvSpPr>
      <xdr:spPr bwMode="auto">
        <a:xfrm>
          <a:off x="9744075" y="28765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14</xdr:col>
      <xdr:colOff>0</xdr:colOff>
      <xdr:row>20</xdr:row>
      <xdr:rowOff>0</xdr:rowOff>
    </xdr:from>
    <xdr:ext cx="76200" cy="200025"/>
    <xdr:sp macro="" textlink="">
      <xdr:nvSpPr>
        <xdr:cNvPr id="693" name="Text Box 153">
          <a:extLst>
            <a:ext uri="{FF2B5EF4-FFF2-40B4-BE49-F238E27FC236}">
              <a16:creationId xmlns:a16="http://schemas.microsoft.com/office/drawing/2014/main" id="{A5A03ACA-0954-4C59-AE46-6453B8C26DD2}"/>
            </a:ext>
          </a:extLst>
        </xdr:cNvPr>
        <xdr:cNvSpPr txBox="1">
          <a:spLocks noChangeArrowheads="1"/>
        </xdr:cNvSpPr>
      </xdr:nvSpPr>
      <xdr:spPr bwMode="auto">
        <a:xfrm>
          <a:off x="9744075" y="28765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14</xdr:col>
      <xdr:colOff>0</xdr:colOff>
      <xdr:row>20</xdr:row>
      <xdr:rowOff>0</xdr:rowOff>
    </xdr:from>
    <xdr:ext cx="76200" cy="198438"/>
    <xdr:sp macro="" textlink="">
      <xdr:nvSpPr>
        <xdr:cNvPr id="694" name="Text Box 153">
          <a:extLst>
            <a:ext uri="{FF2B5EF4-FFF2-40B4-BE49-F238E27FC236}">
              <a16:creationId xmlns:a16="http://schemas.microsoft.com/office/drawing/2014/main" id="{95101843-387D-43E8-B878-6D0A4EE9E360}"/>
            </a:ext>
          </a:extLst>
        </xdr:cNvPr>
        <xdr:cNvSpPr txBox="1">
          <a:spLocks noChangeArrowheads="1"/>
        </xdr:cNvSpPr>
      </xdr:nvSpPr>
      <xdr:spPr bwMode="auto">
        <a:xfrm>
          <a:off x="9744075" y="2876550"/>
          <a:ext cx="76200" cy="19843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14</xdr:col>
      <xdr:colOff>0</xdr:colOff>
      <xdr:row>20</xdr:row>
      <xdr:rowOff>0</xdr:rowOff>
    </xdr:from>
    <xdr:ext cx="76200" cy="200025"/>
    <xdr:sp macro="" textlink="">
      <xdr:nvSpPr>
        <xdr:cNvPr id="695" name="Text Box 153">
          <a:extLst>
            <a:ext uri="{FF2B5EF4-FFF2-40B4-BE49-F238E27FC236}">
              <a16:creationId xmlns:a16="http://schemas.microsoft.com/office/drawing/2014/main" id="{9B69E6C1-0777-4E74-AD46-4C71CA7A15EE}"/>
            </a:ext>
          </a:extLst>
        </xdr:cNvPr>
        <xdr:cNvSpPr txBox="1">
          <a:spLocks noChangeArrowheads="1"/>
        </xdr:cNvSpPr>
      </xdr:nvSpPr>
      <xdr:spPr bwMode="auto">
        <a:xfrm>
          <a:off x="9744075" y="28765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14</xdr:col>
      <xdr:colOff>0</xdr:colOff>
      <xdr:row>20</xdr:row>
      <xdr:rowOff>0</xdr:rowOff>
    </xdr:from>
    <xdr:ext cx="76200" cy="200025"/>
    <xdr:sp macro="" textlink="">
      <xdr:nvSpPr>
        <xdr:cNvPr id="696" name="Text Box 153">
          <a:extLst>
            <a:ext uri="{FF2B5EF4-FFF2-40B4-BE49-F238E27FC236}">
              <a16:creationId xmlns:a16="http://schemas.microsoft.com/office/drawing/2014/main" id="{F9AF0D81-4C30-4AA5-9DCB-8C5ECF87DBEC}"/>
            </a:ext>
          </a:extLst>
        </xdr:cNvPr>
        <xdr:cNvSpPr txBox="1">
          <a:spLocks noChangeArrowheads="1"/>
        </xdr:cNvSpPr>
      </xdr:nvSpPr>
      <xdr:spPr bwMode="auto">
        <a:xfrm>
          <a:off x="9744075" y="28765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14</xdr:col>
      <xdr:colOff>0</xdr:colOff>
      <xdr:row>20</xdr:row>
      <xdr:rowOff>0</xdr:rowOff>
    </xdr:from>
    <xdr:ext cx="76200" cy="200025"/>
    <xdr:sp macro="" textlink="">
      <xdr:nvSpPr>
        <xdr:cNvPr id="697" name="Text Box 153">
          <a:extLst>
            <a:ext uri="{FF2B5EF4-FFF2-40B4-BE49-F238E27FC236}">
              <a16:creationId xmlns:a16="http://schemas.microsoft.com/office/drawing/2014/main" id="{D3A9B000-7F33-45CC-B430-23CDBF912FFB}"/>
            </a:ext>
          </a:extLst>
        </xdr:cNvPr>
        <xdr:cNvSpPr txBox="1">
          <a:spLocks noChangeArrowheads="1"/>
        </xdr:cNvSpPr>
      </xdr:nvSpPr>
      <xdr:spPr bwMode="auto">
        <a:xfrm>
          <a:off x="9744075" y="28765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14</xdr:col>
      <xdr:colOff>0</xdr:colOff>
      <xdr:row>20</xdr:row>
      <xdr:rowOff>0</xdr:rowOff>
    </xdr:from>
    <xdr:ext cx="76200" cy="198438"/>
    <xdr:sp macro="" textlink="">
      <xdr:nvSpPr>
        <xdr:cNvPr id="698" name="Text Box 153">
          <a:extLst>
            <a:ext uri="{FF2B5EF4-FFF2-40B4-BE49-F238E27FC236}">
              <a16:creationId xmlns:a16="http://schemas.microsoft.com/office/drawing/2014/main" id="{B4E8EBD0-2E9F-4C51-87EB-A51A223431DD}"/>
            </a:ext>
          </a:extLst>
        </xdr:cNvPr>
        <xdr:cNvSpPr txBox="1">
          <a:spLocks noChangeArrowheads="1"/>
        </xdr:cNvSpPr>
      </xdr:nvSpPr>
      <xdr:spPr bwMode="auto">
        <a:xfrm>
          <a:off x="9744075" y="2876550"/>
          <a:ext cx="76200" cy="19843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14</xdr:col>
      <xdr:colOff>0</xdr:colOff>
      <xdr:row>20</xdr:row>
      <xdr:rowOff>0</xdr:rowOff>
    </xdr:from>
    <xdr:ext cx="76200" cy="200025"/>
    <xdr:sp macro="" textlink="">
      <xdr:nvSpPr>
        <xdr:cNvPr id="699" name="Text Box 153">
          <a:extLst>
            <a:ext uri="{FF2B5EF4-FFF2-40B4-BE49-F238E27FC236}">
              <a16:creationId xmlns:a16="http://schemas.microsoft.com/office/drawing/2014/main" id="{48B6ADEE-C79E-41A9-8F40-7B5C3D65375D}"/>
            </a:ext>
          </a:extLst>
        </xdr:cNvPr>
        <xdr:cNvSpPr txBox="1">
          <a:spLocks noChangeArrowheads="1"/>
        </xdr:cNvSpPr>
      </xdr:nvSpPr>
      <xdr:spPr bwMode="auto">
        <a:xfrm>
          <a:off x="9744075" y="28765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14</xdr:col>
      <xdr:colOff>0</xdr:colOff>
      <xdr:row>19</xdr:row>
      <xdr:rowOff>0</xdr:rowOff>
    </xdr:from>
    <xdr:ext cx="76200" cy="200025"/>
    <xdr:sp macro="" textlink="">
      <xdr:nvSpPr>
        <xdr:cNvPr id="700" name="Text Box 153">
          <a:extLst>
            <a:ext uri="{FF2B5EF4-FFF2-40B4-BE49-F238E27FC236}">
              <a16:creationId xmlns:a16="http://schemas.microsoft.com/office/drawing/2014/main" id="{C30AD5AD-8E6D-4B81-A4E9-BA664F6C4698}"/>
            </a:ext>
          </a:extLst>
        </xdr:cNvPr>
        <xdr:cNvSpPr txBox="1">
          <a:spLocks noChangeArrowheads="1"/>
        </xdr:cNvSpPr>
      </xdr:nvSpPr>
      <xdr:spPr bwMode="auto">
        <a:xfrm>
          <a:off x="9744075" y="27241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14</xdr:col>
      <xdr:colOff>0</xdr:colOff>
      <xdr:row>19</xdr:row>
      <xdr:rowOff>0</xdr:rowOff>
    </xdr:from>
    <xdr:ext cx="76200" cy="200025"/>
    <xdr:sp macro="" textlink="">
      <xdr:nvSpPr>
        <xdr:cNvPr id="701" name="Text Box 153">
          <a:extLst>
            <a:ext uri="{FF2B5EF4-FFF2-40B4-BE49-F238E27FC236}">
              <a16:creationId xmlns:a16="http://schemas.microsoft.com/office/drawing/2014/main" id="{61AE5D85-C802-4CC4-BA59-E2AE96E72532}"/>
            </a:ext>
          </a:extLst>
        </xdr:cNvPr>
        <xdr:cNvSpPr txBox="1">
          <a:spLocks noChangeArrowheads="1"/>
        </xdr:cNvSpPr>
      </xdr:nvSpPr>
      <xdr:spPr bwMode="auto">
        <a:xfrm>
          <a:off x="9744075" y="27241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14</xdr:col>
      <xdr:colOff>0</xdr:colOff>
      <xdr:row>19</xdr:row>
      <xdr:rowOff>0</xdr:rowOff>
    </xdr:from>
    <xdr:ext cx="76200" cy="200025"/>
    <xdr:sp macro="" textlink="">
      <xdr:nvSpPr>
        <xdr:cNvPr id="702" name="Text Box 153">
          <a:extLst>
            <a:ext uri="{FF2B5EF4-FFF2-40B4-BE49-F238E27FC236}">
              <a16:creationId xmlns:a16="http://schemas.microsoft.com/office/drawing/2014/main" id="{BE64344F-C89F-4061-9428-2B5DC667B276}"/>
            </a:ext>
          </a:extLst>
        </xdr:cNvPr>
        <xdr:cNvSpPr txBox="1">
          <a:spLocks noChangeArrowheads="1"/>
        </xdr:cNvSpPr>
      </xdr:nvSpPr>
      <xdr:spPr bwMode="auto">
        <a:xfrm>
          <a:off x="9744075" y="27241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14</xdr:col>
      <xdr:colOff>0</xdr:colOff>
      <xdr:row>19</xdr:row>
      <xdr:rowOff>0</xdr:rowOff>
    </xdr:from>
    <xdr:ext cx="76200" cy="198438"/>
    <xdr:sp macro="" textlink="">
      <xdr:nvSpPr>
        <xdr:cNvPr id="703" name="Text Box 153">
          <a:extLst>
            <a:ext uri="{FF2B5EF4-FFF2-40B4-BE49-F238E27FC236}">
              <a16:creationId xmlns:a16="http://schemas.microsoft.com/office/drawing/2014/main" id="{67E0700F-1E05-4534-BFEA-B28D3F915E23}"/>
            </a:ext>
          </a:extLst>
        </xdr:cNvPr>
        <xdr:cNvSpPr txBox="1">
          <a:spLocks noChangeArrowheads="1"/>
        </xdr:cNvSpPr>
      </xdr:nvSpPr>
      <xdr:spPr bwMode="auto">
        <a:xfrm>
          <a:off x="9744075" y="2724150"/>
          <a:ext cx="76200" cy="19843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14</xdr:col>
      <xdr:colOff>0</xdr:colOff>
      <xdr:row>19</xdr:row>
      <xdr:rowOff>0</xdr:rowOff>
    </xdr:from>
    <xdr:ext cx="76200" cy="200025"/>
    <xdr:sp macro="" textlink="">
      <xdr:nvSpPr>
        <xdr:cNvPr id="704" name="Text Box 153">
          <a:extLst>
            <a:ext uri="{FF2B5EF4-FFF2-40B4-BE49-F238E27FC236}">
              <a16:creationId xmlns:a16="http://schemas.microsoft.com/office/drawing/2014/main" id="{41236644-8326-4D57-8C7B-500937BD0770}"/>
            </a:ext>
          </a:extLst>
        </xdr:cNvPr>
        <xdr:cNvSpPr txBox="1">
          <a:spLocks noChangeArrowheads="1"/>
        </xdr:cNvSpPr>
      </xdr:nvSpPr>
      <xdr:spPr bwMode="auto">
        <a:xfrm>
          <a:off x="9744075" y="27241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14</xdr:col>
      <xdr:colOff>0</xdr:colOff>
      <xdr:row>19</xdr:row>
      <xdr:rowOff>0</xdr:rowOff>
    </xdr:from>
    <xdr:ext cx="76200" cy="200025"/>
    <xdr:sp macro="" textlink="">
      <xdr:nvSpPr>
        <xdr:cNvPr id="705" name="Text Box 153">
          <a:extLst>
            <a:ext uri="{FF2B5EF4-FFF2-40B4-BE49-F238E27FC236}">
              <a16:creationId xmlns:a16="http://schemas.microsoft.com/office/drawing/2014/main" id="{FD9BBE1B-13EE-4CE4-8572-14432308EBD6}"/>
            </a:ext>
          </a:extLst>
        </xdr:cNvPr>
        <xdr:cNvSpPr txBox="1">
          <a:spLocks noChangeArrowheads="1"/>
        </xdr:cNvSpPr>
      </xdr:nvSpPr>
      <xdr:spPr bwMode="auto">
        <a:xfrm>
          <a:off x="9744075" y="27241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14</xdr:col>
      <xdr:colOff>0</xdr:colOff>
      <xdr:row>19</xdr:row>
      <xdr:rowOff>0</xdr:rowOff>
    </xdr:from>
    <xdr:ext cx="76200" cy="200025"/>
    <xdr:sp macro="" textlink="">
      <xdr:nvSpPr>
        <xdr:cNvPr id="706" name="Text Box 153">
          <a:extLst>
            <a:ext uri="{FF2B5EF4-FFF2-40B4-BE49-F238E27FC236}">
              <a16:creationId xmlns:a16="http://schemas.microsoft.com/office/drawing/2014/main" id="{48ACC828-EF3E-443E-BD96-85D4234C13F6}"/>
            </a:ext>
          </a:extLst>
        </xdr:cNvPr>
        <xdr:cNvSpPr txBox="1">
          <a:spLocks noChangeArrowheads="1"/>
        </xdr:cNvSpPr>
      </xdr:nvSpPr>
      <xdr:spPr bwMode="auto">
        <a:xfrm>
          <a:off x="9744075" y="27241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14</xdr:col>
      <xdr:colOff>0</xdr:colOff>
      <xdr:row>19</xdr:row>
      <xdr:rowOff>0</xdr:rowOff>
    </xdr:from>
    <xdr:ext cx="76200" cy="198438"/>
    <xdr:sp macro="" textlink="">
      <xdr:nvSpPr>
        <xdr:cNvPr id="707" name="Text Box 153">
          <a:extLst>
            <a:ext uri="{FF2B5EF4-FFF2-40B4-BE49-F238E27FC236}">
              <a16:creationId xmlns:a16="http://schemas.microsoft.com/office/drawing/2014/main" id="{20272EF0-61B8-4D27-8B27-2125526018B5}"/>
            </a:ext>
          </a:extLst>
        </xdr:cNvPr>
        <xdr:cNvSpPr txBox="1">
          <a:spLocks noChangeArrowheads="1"/>
        </xdr:cNvSpPr>
      </xdr:nvSpPr>
      <xdr:spPr bwMode="auto">
        <a:xfrm>
          <a:off x="9744075" y="2724150"/>
          <a:ext cx="76200" cy="19843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14</xdr:col>
      <xdr:colOff>0</xdr:colOff>
      <xdr:row>19</xdr:row>
      <xdr:rowOff>0</xdr:rowOff>
    </xdr:from>
    <xdr:ext cx="76200" cy="200025"/>
    <xdr:sp macro="" textlink="">
      <xdr:nvSpPr>
        <xdr:cNvPr id="708" name="Text Box 153">
          <a:extLst>
            <a:ext uri="{FF2B5EF4-FFF2-40B4-BE49-F238E27FC236}">
              <a16:creationId xmlns:a16="http://schemas.microsoft.com/office/drawing/2014/main" id="{AD4B4BFA-B5FC-4437-96B3-1456591E0BE9}"/>
            </a:ext>
          </a:extLst>
        </xdr:cNvPr>
        <xdr:cNvSpPr txBox="1">
          <a:spLocks noChangeArrowheads="1"/>
        </xdr:cNvSpPr>
      </xdr:nvSpPr>
      <xdr:spPr bwMode="auto">
        <a:xfrm>
          <a:off x="9744075" y="27241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15</xdr:col>
      <xdr:colOff>0</xdr:colOff>
      <xdr:row>19</xdr:row>
      <xdr:rowOff>0</xdr:rowOff>
    </xdr:from>
    <xdr:ext cx="76200" cy="200025"/>
    <xdr:sp macro="" textlink="">
      <xdr:nvSpPr>
        <xdr:cNvPr id="709" name="Text Box 153">
          <a:extLst>
            <a:ext uri="{FF2B5EF4-FFF2-40B4-BE49-F238E27FC236}">
              <a16:creationId xmlns:a16="http://schemas.microsoft.com/office/drawing/2014/main" id="{424ECB3A-4918-4C62-A8B1-47BC5B275B82}"/>
            </a:ext>
          </a:extLst>
        </xdr:cNvPr>
        <xdr:cNvSpPr txBox="1">
          <a:spLocks noChangeArrowheads="1"/>
        </xdr:cNvSpPr>
      </xdr:nvSpPr>
      <xdr:spPr bwMode="auto">
        <a:xfrm>
          <a:off x="10306050" y="27241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15</xdr:col>
      <xdr:colOff>0</xdr:colOff>
      <xdr:row>19</xdr:row>
      <xdr:rowOff>0</xdr:rowOff>
    </xdr:from>
    <xdr:ext cx="76200" cy="200025"/>
    <xdr:sp macro="" textlink="">
      <xdr:nvSpPr>
        <xdr:cNvPr id="710" name="Text Box 153">
          <a:extLst>
            <a:ext uri="{FF2B5EF4-FFF2-40B4-BE49-F238E27FC236}">
              <a16:creationId xmlns:a16="http://schemas.microsoft.com/office/drawing/2014/main" id="{A28E1251-0330-49E9-8902-9A9AC3C44B1B}"/>
            </a:ext>
          </a:extLst>
        </xdr:cNvPr>
        <xdr:cNvSpPr txBox="1">
          <a:spLocks noChangeArrowheads="1"/>
        </xdr:cNvSpPr>
      </xdr:nvSpPr>
      <xdr:spPr bwMode="auto">
        <a:xfrm>
          <a:off x="10306050" y="27241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15</xdr:col>
      <xdr:colOff>0</xdr:colOff>
      <xdr:row>19</xdr:row>
      <xdr:rowOff>0</xdr:rowOff>
    </xdr:from>
    <xdr:ext cx="76200" cy="198438"/>
    <xdr:sp macro="" textlink="">
      <xdr:nvSpPr>
        <xdr:cNvPr id="711" name="Text Box 153">
          <a:extLst>
            <a:ext uri="{FF2B5EF4-FFF2-40B4-BE49-F238E27FC236}">
              <a16:creationId xmlns:a16="http://schemas.microsoft.com/office/drawing/2014/main" id="{EAEB5D96-53CA-4623-8D00-E238BD69D0DF}"/>
            </a:ext>
          </a:extLst>
        </xdr:cNvPr>
        <xdr:cNvSpPr txBox="1">
          <a:spLocks noChangeArrowheads="1"/>
        </xdr:cNvSpPr>
      </xdr:nvSpPr>
      <xdr:spPr bwMode="auto">
        <a:xfrm>
          <a:off x="10306050" y="2724150"/>
          <a:ext cx="76200" cy="19843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15</xdr:col>
      <xdr:colOff>0</xdr:colOff>
      <xdr:row>19</xdr:row>
      <xdr:rowOff>0</xdr:rowOff>
    </xdr:from>
    <xdr:ext cx="76200" cy="200025"/>
    <xdr:sp macro="" textlink="">
      <xdr:nvSpPr>
        <xdr:cNvPr id="712" name="Text Box 153">
          <a:extLst>
            <a:ext uri="{FF2B5EF4-FFF2-40B4-BE49-F238E27FC236}">
              <a16:creationId xmlns:a16="http://schemas.microsoft.com/office/drawing/2014/main" id="{7C500860-AB44-4DD6-8D48-42B020C23008}"/>
            </a:ext>
          </a:extLst>
        </xdr:cNvPr>
        <xdr:cNvSpPr txBox="1">
          <a:spLocks noChangeArrowheads="1"/>
        </xdr:cNvSpPr>
      </xdr:nvSpPr>
      <xdr:spPr bwMode="auto">
        <a:xfrm>
          <a:off x="10306050" y="27241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15</xdr:col>
      <xdr:colOff>0</xdr:colOff>
      <xdr:row>20</xdr:row>
      <xdr:rowOff>0</xdr:rowOff>
    </xdr:from>
    <xdr:ext cx="76200" cy="200025"/>
    <xdr:sp macro="" textlink="">
      <xdr:nvSpPr>
        <xdr:cNvPr id="713" name="Text Box 153">
          <a:extLst>
            <a:ext uri="{FF2B5EF4-FFF2-40B4-BE49-F238E27FC236}">
              <a16:creationId xmlns:a16="http://schemas.microsoft.com/office/drawing/2014/main" id="{F60136CA-187F-46EB-8D99-4BF8D8E73D6C}"/>
            </a:ext>
          </a:extLst>
        </xdr:cNvPr>
        <xdr:cNvSpPr txBox="1">
          <a:spLocks noChangeArrowheads="1"/>
        </xdr:cNvSpPr>
      </xdr:nvSpPr>
      <xdr:spPr bwMode="auto">
        <a:xfrm>
          <a:off x="10306050" y="28765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15</xdr:col>
      <xdr:colOff>0</xdr:colOff>
      <xdr:row>20</xdr:row>
      <xdr:rowOff>0</xdr:rowOff>
    </xdr:from>
    <xdr:ext cx="76200" cy="200025"/>
    <xdr:sp macro="" textlink="">
      <xdr:nvSpPr>
        <xdr:cNvPr id="714" name="Text Box 153">
          <a:extLst>
            <a:ext uri="{FF2B5EF4-FFF2-40B4-BE49-F238E27FC236}">
              <a16:creationId xmlns:a16="http://schemas.microsoft.com/office/drawing/2014/main" id="{7E94AF7B-41BD-4991-8812-D7ADB6055973}"/>
            </a:ext>
          </a:extLst>
        </xdr:cNvPr>
        <xdr:cNvSpPr txBox="1">
          <a:spLocks noChangeArrowheads="1"/>
        </xdr:cNvSpPr>
      </xdr:nvSpPr>
      <xdr:spPr bwMode="auto">
        <a:xfrm>
          <a:off x="10306050" y="28765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15</xdr:col>
      <xdr:colOff>0</xdr:colOff>
      <xdr:row>20</xdr:row>
      <xdr:rowOff>0</xdr:rowOff>
    </xdr:from>
    <xdr:ext cx="76200" cy="200025"/>
    <xdr:sp macro="" textlink="">
      <xdr:nvSpPr>
        <xdr:cNvPr id="715" name="Text Box 153">
          <a:extLst>
            <a:ext uri="{FF2B5EF4-FFF2-40B4-BE49-F238E27FC236}">
              <a16:creationId xmlns:a16="http://schemas.microsoft.com/office/drawing/2014/main" id="{11B730C7-788D-444E-9643-9F8B107B8635}"/>
            </a:ext>
          </a:extLst>
        </xdr:cNvPr>
        <xdr:cNvSpPr txBox="1">
          <a:spLocks noChangeArrowheads="1"/>
        </xdr:cNvSpPr>
      </xdr:nvSpPr>
      <xdr:spPr bwMode="auto">
        <a:xfrm>
          <a:off x="10306050" y="28765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15</xdr:col>
      <xdr:colOff>0</xdr:colOff>
      <xdr:row>20</xdr:row>
      <xdr:rowOff>0</xdr:rowOff>
    </xdr:from>
    <xdr:ext cx="76200" cy="198438"/>
    <xdr:sp macro="" textlink="">
      <xdr:nvSpPr>
        <xdr:cNvPr id="716" name="Text Box 153">
          <a:extLst>
            <a:ext uri="{FF2B5EF4-FFF2-40B4-BE49-F238E27FC236}">
              <a16:creationId xmlns:a16="http://schemas.microsoft.com/office/drawing/2014/main" id="{87AE7DE2-867A-4BEA-AD0D-F59382A12D8E}"/>
            </a:ext>
          </a:extLst>
        </xdr:cNvPr>
        <xdr:cNvSpPr txBox="1">
          <a:spLocks noChangeArrowheads="1"/>
        </xdr:cNvSpPr>
      </xdr:nvSpPr>
      <xdr:spPr bwMode="auto">
        <a:xfrm>
          <a:off x="10306050" y="2876550"/>
          <a:ext cx="76200" cy="19843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15</xdr:col>
      <xdr:colOff>0</xdr:colOff>
      <xdr:row>20</xdr:row>
      <xdr:rowOff>0</xdr:rowOff>
    </xdr:from>
    <xdr:ext cx="76200" cy="200025"/>
    <xdr:sp macro="" textlink="">
      <xdr:nvSpPr>
        <xdr:cNvPr id="717" name="Text Box 153">
          <a:extLst>
            <a:ext uri="{FF2B5EF4-FFF2-40B4-BE49-F238E27FC236}">
              <a16:creationId xmlns:a16="http://schemas.microsoft.com/office/drawing/2014/main" id="{79363DED-FA79-45C9-B52E-DAB1A16FE906}"/>
            </a:ext>
          </a:extLst>
        </xdr:cNvPr>
        <xdr:cNvSpPr txBox="1">
          <a:spLocks noChangeArrowheads="1"/>
        </xdr:cNvSpPr>
      </xdr:nvSpPr>
      <xdr:spPr bwMode="auto">
        <a:xfrm>
          <a:off x="10306050" y="28765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15</xdr:col>
      <xdr:colOff>0</xdr:colOff>
      <xdr:row>20</xdr:row>
      <xdr:rowOff>0</xdr:rowOff>
    </xdr:from>
    <xdr:ext cx="76200" cy="200025"/>
    <xdr:sp macro="" textlink="">
      <xdr:nvSpPr>
        <xdr:cNvPr id="718" name="Text Box 153">
          <a:extLst>
            <a:ext uri="{FF2B5EF4-FFF2-40B4-BE49-F238E27FC236}">
              <a16:creationId xmlns:a16="http://schemas.microsoft.com/office/drawing/2014/main" id="{1919F0E5-8C1E-4438-A497-9006E7D4D9C5}"/>
            </a:ext>
          </a:extLst>
        </xdr:cNvPr>
        <xdr:cNvSpPr txBox="1">
          <a:spLocks noChangeArrowheads="1"/>
        </xdr:cNvSpPr>
      </xdr:nvSpPr>
      <xdr:spPr bwMode="auto">
        <a:xfrm>
          <a:off x="10306050" y="28765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15</xdr:col>
      <xdr:colOff>0</xdr:colOff>
      <xdr:row>20</xdr:row>
      <xdr:rowOff>0</xdr:rowOff>
    </xdr:from>
    <xdr:ext cx="76200" cy="200025"/>
    <xdr:sp macro="" textlink="">
      <xdr:nvSpPr>
        <xdr:cNvPr id="719" name="Text Box 153">
          <a:extLst>
            <a:ext uri="{FF2B5EF4-FFF2-40B4-BE49-F238E27FC236}">
              <a16:creationId xmlns:a16="http://schemas.microsoft.com/office/drawing/2014/main" id="{457BC517-DDBF-4E4A-BF8A-CC74D3F11D7A}"/>
            </a:ext>
          </a:extLst>
        </xdr:cNvPr>
        <xdr:cNvSpPr txBox="1">
          <a:spLocks noChangeArrowheads="1"/>
        </xdr:cNvSpPr>
      </xdr:nvSpPr>
      <xdr:spPr bwMode="auto">
        <a:xfrm>
          <a:off x="10306050" y="28765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15</xdr:col>
      <xdr:colOff>0</xdr:colOff>
      <xdr:row>20</xdr:row>
      <xdr:rowOff>0</xdr:rowOff>
    </xdr:from>
    <xdr:ext cx="76200" cy="198438"/>
    <xdr:sp macro="" textlink="">
      <xdr:nvSpPr>
        <xdr:cNvPr id="720" name="Text Box 153">
          <a:extLst>
            <a:ext uri="{FF2B5EF4-FFF2-40B4-BE49-F238E27FC236}">
              <a16:creationId xmlns:a16="http://schemas.microsoft.com/office/drawing/2014/main" id="{4D6E63C9-E820-4F9A-ADA1-DDA71BDB6B80}"/>
            </a:ext>
          </a:extLst>
        </xdr:cNvPr>
        <xdr:cNvSpPr txBox="1">
          <a:spLocks noChangeArrowheads="1"/>
        </xdr:cNvSpPr>
      </xdr:nvSpPr>
      <xdr:spPr bwMode="auto">
        <a:xfrm>
          <a:off x="10306050" y="2876550"/>
          <a:ext cx="76200" cy="19843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15</xdr:col>
      <xdr:colOff>0</xdr:colOff>
      <xdr:row>20</xdr:row>
      <xdr:rowOff>0</xdr:rowOff>
    </xdr:from>
    <xdr:ext cx="76200" cy="200025"/>
    <xdr:sp macro="" textlink="">
      <xdr:nvSpPr>
        <xdr:cNvPr id="721" name="Text Box 153">
          <a:extLst>
            <a:ext uri="{FF2B5EF4-FFF2-40B4-BE49-F238E27FC236}">
              <a16:creationId xmlns:a16="http://schemas.microsoft.com/office/drawing/2014/main" id="{127C6597-0E63-45E1-85C7-F39630C7363E}"/>
            </a:ext>
          </a:extLst>
        </xdr:cNvPr>
        <xdr:cNvSpPr txBox="1">
          <a:spLocks noChangeArrowheads="1"/>
        </xdr:cNvSpPr>
      </xdr:nvSpPr>
      <xdr:spPr bwMode="auto">
        <a:xfrm>
          <a:off x="10306050" y="28765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15</xdr:col>
      <xdr:colOff>0</xdr:colOff>
      <xdr:row>19</xdr:row>
      <xdr:rowOff>0</xdr:rowOff>
    </xdr:from>
    <xdr:ext cx="76200" cy="200025"/>
    <xdr:sp macro="" textlink="">
      <xdr:nvSpPr>
        <xdr:cNvPr id="722" name="Text Box 153">
          <a:extLst>
            <a:ext uri="{FF2B5EF4-FFF2-40B4-BE49-F238E27FC236}">
              <a16:creationId xmlns:a16="http://schemas.microsoft.com/office/drawing/2014/main" id="{A62F2537-F511-4932-8E92-782C8742B4E9}"/>
            </a:ext>
          </a:extLst>
        </xdr:cNvPr>
        <xdr:cNvSpPr txBox="1">
          <a:spLocks noChangeArrowheads="1"/>
        </xdr:cNvSpPr>
      </xdr:nvSpPr>
      <xdr:spPr bwMode="auto">
        <a:xfrm>
          <a:off x="10306050" y="27241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15</xdr:col>
      <xdr:colOff>0</xdr:colOff>
      <xdr:row>19</xdr:row>
      <xdr:rowOff>0</xdr:rowOff>
    </xdr:from>
    <xdr:ext cx="76200" cy="200025"/>
    <xdr:sp macro="" textlink="">
      <xdr:nvSpPr>
        <xdr:cNvPr id="723" name="Text Box 153">
          <a:extLst>
            <a:ext uri="{FF2B5EF4-FFF2-40B4-BE49-F238E27FC236}">
              <a16:creationId xmlns:a16="http://schemas.microsoft.com/office/drawing/2014/main" id="{A8405E16-C05E-48FE-A055-C094BFCB57D3}"/>
            </a:ext>
          </a:extLst>
        </xdr:cNvPr>
        <xdr:cNvSpPr txBox="1">
          <a:spLocks noChangeArrowheads="1"/>
        </xdr:cNvSpPr>
      </xdr:nvSpPr>
      <xdr:spPr bwMode="auto">
        <a:xfrm>
          <a:off x="10306050" y="27241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15</xdr:col>
      <xdr:colOff>0</xdr:colOff>
      <xdr:row>19</xdr:row>
      <xdr:rowOff>0</xdr:rowOff>
    </xdr:from>
    <xdr:ext cx="76200" cy="200025"/>
    <xdr:sp macro="" textlink="">
      <xdr:nvSpPr>
        <xdr:cNvPr id="724" name="Text Box 153">
          <a:extLst>
            <a:ext uri="{FF2B5EF4-FFF2-40B4-BE49-F238E27FC236}">
              <a16:creationId xmlns:a16="http://schemas.microsoft.com/office/drawing/2014/main" id="{47DDE084-9478-4BD3-A670-43CEB007C5CB}"/>
            </a:ext>
          </a:extLst>
        </xdr:cNvPr>
        <xdr:cNvSpPr txBox="1">
          <a:spLocks noChangeArrowheads="1"/>
        </xdr:cNvSpPr>
      </xdr:nvSpPr>
      <xdr:spPr bwMode="auto">
        <a:xfrm>
          <a:off x="10306050" y="27241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15</xdr:col>
      <xdr:colOff>0</xdr:colOff>
      <xdr:row>19</xdr:row>
      <xdr:rowOff>0</xdr:rowOff>
    </xdr:from>
    <xdr:ext cx="76200" cy="198438"/>
    <xdr:sp macro="" textlink="">
      <xdr:nvSpPr>
        <xdr:cNvPr id="725" name="Text Box 153">
          <a:extLst>
            <a:ext uri="{FF2B5EF4-FFF2-40B4-BE49-F238E27FC236}">
              <a16:creationId xmlns:a16="http://schemas.microsoft.com/office/drawing/2014/main" id="{4E6E5FC5-334D-4C65-89D2-035A87A7692E}"/>
            </a:ext>
          </a:extLst>
        </xdr:cNvPr>
        <xdr:cNvSpPr txBox="1">
          <a:spLocks noChangeArrowheads="1"/>
        </xdr:cNvSpPr>
      </xdr:nvSpPr>
      <xdr:spPr bwMode="auto">
        <a:xfrm>
          <a:off x="10306050" y="2724150"/>
          <a:ext cx="76200" cy="19843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15</xdr:col>
      <xdr:colOff>0</xdr:colOff>
      <xdr:row>19</xdr:row>
      <xdr:rowOff>0</xdr:rowOff>
    </xdr:from>
    <xdr:ext cx="76200" cy="200025"/>
    <xdr:sp macro="" textlink="">
      <xdr:nvSpPr>
        <xdr:cNvPr id="726" name="Text Box 153">
          <a:extLst>
            <a:ext uri="{FF2B5EF4-FFF2-40B4-BE49-F238E27FC236}">
              <a16:creationId xmlns:a16="http://schemas.microsoft.com/office/drawing/2014/main" id="{93F477D5-0EAF-424F-BFD7-427AF155C046}"/>
            </a:ext>
          </a:extLst>
        </xdr:cNvPr>
        <xdr:cNvSpPr txBox="1">
          <a:spLocks noChangeArrowheads="1"/>
        </xdr:cNvSpPr>
      </xdr:nvSpPr>
      <xdr:spPr bwMode="auto">
        <a:xfrm>
          <a:off x="10306050" y="27241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15</xdr:col>
      <xdr:colOff>0</xdr:colOff>
      <xdr:row>19</xdr:row>
      <xdr:rowOff>0</xdr:rowOff>
    </xdr:from>
    <xdr:ext cx="76200" cy="200025"/>
    <xdr:sp macro="" textlink="">
      <xdr:nvSpPr>
        <xdr:cNvPr id="727" name="Text Box 153">
          <a:extLst>
            <a:ext uri="{FF2B5EF4-FFF2-40B4-BE49-F238E27FC236}">
              <a16:creationId xmlns:a16="http://schemas.microsoft.com/office/drawing/2014/main" id="{66FEBB84-E75D-4662-AA53-86AAFDE40CDA}"/>
            </a:ext>
          </a:extLst>
        </xdr:cNvPr>
        <xdr:cNvSpPr txBox="1">
          <a:spLocks noChangeArrowheads="1"/>
        </xdr:cNvSpPr>
      </xdr:nvSpPr>
      <xdr:spPr bwMode="auto">
        <a:xfrm>
          <a:off x="10306050" y="27241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15</xdr:col>
      <xdr:colOff>0</xdr:colOff>
      <xdr:row>19</xdr:row>
      <xdr:rowOff>0</xdr:rowOff>
    </xdr:from>
    <xdr:ext cx="76200" cy="200025"/>
    <xdr:sp macro="" textlink="">
      <xdr:nvSpPr>
        <xdr:cNvPr id="728" name="Text Box 153">
          <a:extLst>
            <a:ext uri="{FF2B5EF4-FFF2-40B4-BE49-F238E27FC236}">
              <a16:creationId xmlns:a16="http://schemas.microsoft.com/office/drawing/2014/main" id="{EFBD19BD-FE06-4DA3-84A7-2ABCBEFF452C}"/>
            </a:ext>
          </a:extLst>
        </xdr:cNvPr>
        <xdr:cNvSpPr txBox="1">
          <a:spLocks noChangeArrowheads="1"/>
        </xdr:cNvSpPr>
      </xdr:nvSpPr>
      <xdr:spPr bwMode="auto">
        <a:xfrm>
          <a:off x="10306050" y="27241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15</xdr:col>
      <xdr:colOff>0</xdr:colOff>
      <xdr:row>19</xdr:row>
      <xdr:rowOff>0</xdr:rowOff>
    </xdr:from>
    <xdr:ext cx="76200" cy="198438"/>
    <xdr:sp macro="" textlink="">
      <xdr:nvSpPr>
        <xdr:cNvPr id="729" name="Text Box 153">
          <a:extLst>
            <a:ext uri="{FF2B5EF4-FFF2-40B4-BE49-F238E27FC236}">
              <a16:creationId xmlns:a16="http://schemas.microsoft.com/office/drawing/2014/main" id="{C73B239A-1809-4F96-B916-2BF947D9103E}"/>
            </a:ext>
          </a:extLst>
        </xdr:cNvPr>
        <xdr:cNvSpPr txBox="1">
          <a:spLocks noChangeArrowheads="1"/>
        </xdr:cNvSpPr>
      </xdr:nvSpPr>
      <xdr:spPr bwMode="auto">
        <a:xfrm>
          <a:off x="10306050" y="2724150"/>
          <a:ext cx="76200" cy="19843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15</xdr:col>
      <xdr:colOff>0</xdr:colOff>
      <xdr:row>19</xdr:row>
      <xdr:rowOff>0</xdr:rowOff>
    </xdr:from>
    <xdr:ext cx="76200" cy="200025"/>
    <xdr:sp macro="" textlink="">
      <xdr:nvSpPr>
        <xdr:cNvPr id="730" name="Text Box 153">
          <a:extLst>
            <a:ext uri="{FF2B5EF4-FFF2-40B4-BE49-F238E27FC236}">
              <a16:creationId xmlns:a16="http://schemas.microsoft.com/office/drawing/2014/main" id="{2706335E-6F2D-449B-BBCD-4558CC039C9C}"/>
            </a:ext>
          </a:extLst>
        </xdr:cNvPr>
        <xdr:cNvSpPr txBox="1">
          <a:spLocks noChangeArrowheads="1"/>
        </xdr:cNvSpPr>
      </xdr:nvSpPr>
      <xdr:spPr bwMode="auto">
        <a:xfrm>
          <a:off x="10306050" y="27241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20</xdr:row>
      <xdr:rowOff>0</xdr:rowOff>
    </xdr:from>
    <xdr:ext cx="76200" cy="200025"/>
    <xdr:sp macro="" textlink="">
      <xdr:nvSpPr>
        <xdr:cNvPr id="731" name="Text Box 153">
          <a:extLst>
            <a:ext uri="{FF2B5EF4-FFF2-40B4-BE49-F238E27FC236}">
              <a16:creationId xmlns:a16="http://schemas.microsoft.com/office/drawing/2014/main" id="{C686A2D7-C455-469B-89F6-B60C8A4D5110}"/>
            </a:ext>
            <a:ext uri="{147F2762-F138-4A5C-976F-8EAC2B608ADB}">
              <a16:predDERef xmlns:a16="http://schemas.microsoft.com/office/drawing/2014/main" pred="{2706335E-6F2D-449B-BBCD-4558CC039C9C}"/>
            </a:ext>
          </a:extLst>
        </xdr:cNvPr>
        <xdr:cNvSpPr txBox="1">
          <a:spLocks noChangeArrowheads="1"/>
        </xdr:cNvSpPr>
      </xdr:nvSpPr>
      <xdr:spPr bwMode="auto">
        <a:xfrm>
          <a:off x="5257800" y="30289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21</xdr:row>
      <xdr:rowOff>0</xdr:rowOff>
    </xdr:from>
    <xdr:ext cx="76200" cy="200025"/>
    <xdr:sp macro="" textlink="">
      <xdr:nvSpPr>
        <xdr:cNvPr id="732" name="Text Box 153">
          <a:extLst>
            <a:ext uri="{FF2B5EF4-FFF2-40B4-BE49-F238E27FC236}">
              <a16:creationId xmlns:a16="http://schemas.microsoft.com/office/drawing/2014/main" id="{4B95C407-18EA-46FF-A529-63CDC73C29E6}"/>
            </a:ext>
            <a:ext uri="{147F2762-F138-4A5C-976F-8EAC2B608ADB}">
              <a16:predDERef xmlns:a16="http://schemas.microsoft.com/office/drawing/2014/main" pred="{C686A2D7-C455-469B-89F6-B60C8A4D5110}"/>
            </a:ext>
          </a:extLst>
        </xdr:cNvPr>
        <xdr:cNvSpPr txBox="1">
          <a:spLocks noChangeArrowheads="1"/>
        </xdr:cNvSpPr>
      </xdr:nvSpPr>
      <xdr:spPr bwMode="auto">
        <a:xfrm>
          <a:off x="5257800" y="31813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7</xdr:col>
      <xdr:colOff>0</xdr:colOff>
      <xdr:row>19</xdr:row>
      <xdr:rowOff>0</xdr:rowOff>
    </xdr:from>
    <xdr:ext cx="76200" cy="200025"/>
    <xdr:sp macro="" textlink="">
      <xdr:nvSpPr>
        <xdr:cNvPr id="733" name="Text Box 153">
          <a:extLst>
            <a:ext uri="{FF2B5EF4-FFF2-40B4-BE49-F238E27FC236}">
              <a16:creationId xmlns:a16="http://schemas.microsoft.com/office/drawing/2014/main" id="{2D4C1A3C-F321-4C7D-86A9-4B44B92DBA6B}"/>
            </a:ext>
            <a:ext uri="{147F2762-F138-4A5C-976F-8EAC2B608ADB}">
              <a16:predDERef xmlns:a16="http://schemas.microsoft.com/office/drawing/2014/main" pred="{4B95C407-18EA-46FF-A529-63CDC73C29E6}"/>
            </a:ext>
          </a:extLst>
        </xdr:cNvPr>
        <xdr:cNvSpPr txBox="1">
          <a:spLocks noChangeArrowheads="1"/>
        </xdr:cNvSpPr>
      </xdr:nvSpPr>
      <xdr:spPr bwMode="auto">
        <a:xfrm>
          <a:off x="5257800" y="30289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7</xdr:col>
      <xdr:colOff>0</xdr:colOff>
      <xdr:row>20</xdr:row>
      <xdr:rowOff>0</xdr:rowOff>
    </xdr:from>
    <xdr:ext cx="76200" cy="200025"/>
    <xdr:sp macro="" textlink="">
      <xdr:nvSpPr>
        <xdr:cNvPr id="734" name="Text Box 153">
          <a:extLst>
            <a:ext uri="{FF2B5EF4-FFF2-40B4-BE49-F238E27FC236}">
              <a16:creationId xmlns:a16="http://schemas.microsoft.com/office/drawing/2014/main" id="{5DF5728E-BB5A-48C3-8C71-170D34DBEB10}"/>
            </a:ext>
            <a:ext uri="{147F2762-F138-4A5C-976F-8EAC2B608ADB}">
              <a16:predDERef xmlns:a16="http://schemas.microsoft.com/office/drawing/2014/main" pred="{2D4C1A3C-F321-4C7D-86A9-4B44B92DBA6B}"/>
            </a:ext>
          </a:extLst>
        </xdr:cNvPr>
        <xdr:cNvSpPr txBox="1">
          <a:spLocks noChangeArrowheads="1"/>
        </xdr:cNvSpPr>
      </xdr:nvSpPr>
      <xdr:spPr bwMode="auto">
        <a:xfrm>
          <a:off x="5257800" y="31813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7</xdr:col>
      <xdr:colOff>0</xdr:colOff>
      <xdr:row>20</xdr:row>
      <xdr:rowOff>0</xdr:rowOff>
    </xdr:from>
    <xdr:ext cx="76200" cy="200025"/>
    <xdr:sp macro="" textlink="">
      <xdr:nvSpPr>
        <xdr:cNvPr id="735" name="Text Box 153">
          <a:extLst>
            <a:ext uri="{FF2B5EF4-FFF2-40B4-BE49-F238E27FC236}">
              <a16:creationId xmlns:a16="http://schemas.microsoft.com/office/drawing/2014/main" id="{2218BDD5-6184-4A03-AFBB-93C9ED048925}"/>
            </a:ext>
            <a:ext uri="{147F2762-F138-4A5C-976F-8EAC2B608ADB}">
              <a16:predDERef xmlns:a16="http://schemas.microsoft.com/office/drawing/2014/main" pred="{5DF5728E-BB5A-48C3-8C71-170D34DBEB10}"/>
            </a:ext>
          </a:extLst>
        </xdr:cNvPr>
        <xdr:cNvSpPr txBox="1">
          <a:spLocks noChangeArrowheads="1"/>
        </xdr:cNvSpPr>
      </xdr:nvSpPr>
      <xdr:spPr bwMode="auto">
        <a:xfrm>
          <a:off x="5257800" y="31813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7</xdr:col>
      <xdr:colOff>0</xdr:colOff>
      <xdr:row>21</xdr:row>
      <xdr:rowOff>0</xdr:rowOff>
    </xdr:from>
    <xdr:ext cx="76200" cy="200025"/>
    <xdr:sp macro="" textlink="">
      <xdr:nvSpPr>
        <xdr:cNvPr id="736" name="Text Box 153">
          <a:extLst>
            <a:ext uri="{FF2B5EF4-FFF2-40B4-BE49-F238E27FC236}">
              <a16:creationId xmlns:a16="http://schemas.microsoft.com/office/drawing/2014/main" id="{F0FC83EA-911F-4040-83CC-D7C0F4BFF58D}"/>
            </a:ext>
            <a:ext uri="{147F2762-F138-4A5C-976F-8EAC2B608ADB}">
              <a16:predDERef xmlns:a16="http://schemas.microsoft.com/office/drawing/2014/main" pred="{2218BDD5-6184-4A03-AFBB-93C9ED048925}"/>
            </a:ext>
          </a:extLst>
        </xdr:cNvPr>
        <xdr:cNvSpPr txBox="1">
          <a:spLocks noChangeArrowheads="1"/>
        </xdr:cNvSpPr>
      </xdr:nvSpPr>
      <xdr:spPr bwMode="auto">
        <a:xfrm>
          <a:off x="5257800" y="33337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8</xdr:col>
      <xdr:colOff>0</xdr:colOff>
      <xdr:row>19</xdr:row>
      <xdr:rowOff>0</xdr:rowOff>
    </xdr:from>
    <xdr:ext cx="76200" cy="200025"/>
    <xdr:sp macro="" textlink="">
      <xdr:nvSpPr>
        <xdr:cNvPr id="737" name="Text Box 153">
          <a:extLst>
            <a:ext uri="{FF2B5EF4-FFF2-40B4-BE49-F238E27FC236}">
              <a16:creationId xmlns:a16="http://schemas.microsoft.com/office/drawing/2014/main" id="{B1A50A44-907F-4F17-BFF4-DDA992C5EDCD}"/>
            </a:ext>
            <a:ext uri="{147F2762-F138-4A5C-976F-8EAC2B608ADB}">
              <a16:predDERef xmlns:a16="http://schemas.microsoft.com/office/drawing/2014/main" pred="{F0FC83EA-911F-4040-83CC-D7C0F4BFF58D}"/>
            </a:ext>
          </a:extLst>
        </xdr:cNvPr>
        <xdr:cNvSpPr txBox="1">
          <a:spLocks noChangeArrowheads="1"/>
        </xdr:cNvSpPr>
      </xdr:nvSpPr>
      <xdr:spPr bwMode="auto">
        <a:xfrm>
          <a:off x="5257800" y="30289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8</xdr:col>
      <xdr:colOff>0</xdr:colOff>
      <xdr:row>20</xdr:row>
      <xdr:rowOff>0</xdr:rowOff>
    </xdr:from>
    <xdr:ext cx="76200" cy="200025"/>
    <xdr:sp macro="" textlink="">
      <xdr:nvSpPr>
        <xdr:cNvPr id="738" name="Text Box 153">
          <a:extLst>
            <a:ext uri="{FF2B5EF4-FFF2-40B4-BE49-F238E27FC236}">
              <a16:creationId xmlns:a16="http://schemas.microsoft.com/office/drawing/2014/main" id="{F34FECDD-82BD-4008-B7EC-997E038B3B28}"/>
            </a:ext>
            <a:ext uri="{147F2762-F138-4A5C-976F-8EAC2B608ADB}">
              <a16:predDERef xmlns:a16="http://schemas.microsoft.com/office/drawing/2014/main" pred="{B1A50A44-907F-4F17-BFF4-DDA992C5EDCD}"/>
            </a:ext>
          </a:extLst>
        </xdr:cNvPr>
        <xdr:cNvSpPr txBox="1">
          <a:spLocks noChangeArrowheads="1"/>
        </xdr:cNvSpPr>
      </xdr:nvSpPr>
      <xdr:spPr bwMode="auto">
        <a:xfrm>
          <a:off x="5257800" y="31813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8</xdr:col>
      <xdr:colOff>0</xdr:colOff>
      <xdr:row>20</xdr:row>
      <xdr:rowOff>0</xdr:rowOff>
    </xdr:from>
    <xdr:ext cx="76200" cy="200025"/>
    <xdr:sp macro="" textlink="">
      <xdr:nvSpPr>
        <xdr:cNvPr id="739" name="Text Box 153">
          <a:extLst>
            <a:ext uri="{FF2B5EF4-FFF2-40B4-BE49-F238E27FC236}">
              <a16:creationId xmlns:a16="http://schemas.microsoft.com/office/drawing/2014/main" id="{1D4B555D-76D4-441E-B3A6-EF500C248B5C}"/>
            </a:ext>
            <a:ext uri="{147F2762-F138-4A5C-976F-8EAC2B608ADB}">
              <a16:predDERef xmlns:a16="http://schemas.microsoft.com/office/drawing/2014/main" pred="{F34FECDD-82BD-4008-B7EC-997E038B3B28}"/>
            </a:ext>
          </a:extLst>
        </xdr:cNvPr>
        <xdr:cNvSpPr txBox="1">
          <a:spLocks noChangeArrowheads="1"/>
        </xdr:cNvSpPr>
      </xdr:nvSpPr>
      <xdr:spPr bwMode="auto">
        <a:xfrm>
          <a:off x="5257800" y="31813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7</xdr:col>
      <xdr:colOff>533400</xdr:colOff>
      <xdr:row>20</xdr:row>
      <xdr:rowOff>142875</xdr:rowOff>
    </xdr:from>
    <xdr:ext cx="76200" cy="200025"/>
    <xdr:sp macro="" textlink="">
      <xdr:nvSpPr>
        <xdr:cNvPr id="740" name="Text Box 153">
          <a:extLst>
            <a:ext uri="{FF2B5EF4-FFF2-40B4-BE49-F238E27FC236}">
              <a16:creationId xmlns:a16="http://schemas.microsoft.com/office/drawing/2014/main" id="{CC109430-F869-4A9E-BFD2-0028DF6000F7}"/>
            </a:ext>
            <a:ext uri="{147F2762-F138-4A5C-976F-8EAC2B608ADB}">
              <a16:predDERef xmlns:a16="http://schemas.microsoft.com/office/drawing/2014/main" pred="{1D4B555D-76D4-441E-B3A6-EF500C248B5C}"/>
            </a:ext>
          </a:extLst>
        </xdr:cNvPr>
        <xdr:cNvSpPr txBox="1">
          <a:spLocks noChangeArrowheads="1"/>
        </xdr:cNvSpPr>
      </xdr:nvSpPr>
      <xdr:spPr bwMode="auto">
        <a:xfrm>
          <a:off x="6334125" y="3324225"/>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9</xdr:col>
      <xdr:colOff>0</xdr:colOff>
      <xdr:row>19</xdr:row>
      <xdr:rowOff>0</xdr:rowOff>
    </xdr:from>
    <xdr:ext cx="76200" cy="200025"/>
    <xdr:sp macro="" textlink="">
      <xdr:nvSpPr>
        <xdr:cNvPr id="741" name="Text Box 153">
          <a:extLst>
            <a:ext uri="{FF2B5EF4-FFF2-40B4-BE49-F238E27FC236}">
              <a16:creationId xmlns:a16="http://schemas.microsoft.com/office/drawing/2014/main" id="{A5FEE870-1B3F-4C93-925E-5D82818E71B6}"/>
            </a:ext>
            <a:ext uri="{147F2762-F138-4A5C-976F-8EAC2B608ADB}">
              <a16:predDERef xmlns:a16="http://schemas.microsoft.com/office/drawing/2014/main" pred="{CC109430-F869-4A9E-BFD2-0028DF6000F7}"/>
            </a:ext>
          </a:extLst>
        </xdr:cNvPr>
        <xdr:cNvSpPr txBox="1">
          <a:spLocks noChangeArrowheads="1"/>
        </xdr:cNvSpPr>
      </xdr:nvSpPr>
      <xdr:spPr bwMode="auto">
        <a:xfrm>
          <a:off x="5257800" y="30289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9</xdr:col>
      <xdr:colOff>0</xdr:colOff>
      <xdr:row>20</xdr:row>
      <xdr:rowOff>0</xdr:rowOff>
    </xdr:from>
    <xdr:ext cx="76200" cy="200025"/>
    <xdr:sp macro="" textlink="">
      <xdr:nvSpPr>
        <xdr:cNvPr id="742" name="Text Box 153">
          <a:extLst>
            <a:ext uri="{FF2B5EF4-FFF2-40B4-BE49-F238E27FC236}">
              <a16:creationId xmlns:a16="http://schemas.microsoft.com/office/drawing/2014/main" id="{2EB3B025-D499-48A6-9D1E-16F19CC63AD9}"/>
            </a:ext>
            <a:ext uri="{147F2762-F138-4A5C-976F-8EAC2B608ADB}">
              <a16:predDERef xmlns:a16="http://schemas.microsoft.com/office/drawing/2014/main" pred="{A5FEE870-1B3F-4C93-925E-5D82818E71B6}"/>
            </a:ext>
          </a:extLst>
        </xdr:cNvPr>
        <xdr:cNvSpPr txBox="1">
          <a:spLocks noChangeArrowheads="1"/>
        </xdr:cNvSpPr>
      </xdr:nvSpPr>
      <xdr:spPr bwMode="auto">
        <a:xfrm>
          <a:off x="5257800" y="31813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9</xdr:col>
      <xdr:colOff>0</xdr:colOff>
      <xdr:row>20</xdr:row>
      <xdr:rowOff>0</xdr:rowOff>
    </xdr:from>
    <xdr:ext cx="76200" cy="200025"/>
    <xdr:sp macro="" textlink="">
      <xdr:nvSpPr>
        <xdr:cNvPr id="743" name="Text Box 153">
          <a:extLst>
            <a:ext uri="{FF2B5EF4-FFF2-40B4-BE49-F238E27FC236}">
              <a16:creationId xmlns:a16="http://schemas.microsoft.com/office/drawing/2014/main" id="{D368677E-C948-4E2E-AE87-46C8886CFC10}"/>
            </a:ext>
            <a:ext uri="{147F2762-F138-4A5C-976F-8EAC2B608ADB}">
              <a16:predDERef xmlns:a16="http://schemas.microsoft.com/office/drawing/2014/main" pred="{2EB3B025-D499-48A6-9D1E-16F19CC63AD9}"/>
            </a:ext>
          </a:extLst>
        </xdr:cNvPr>
        <xdr:cNvSpPr txBox="1">
          <a:spLocks noChangeArrowheads="1"/>
        </xdr:cNvSpPr>
      </xdr:nvSpPr>
      <xdr:spPr bwMode="auto">
        <a:xfrm>
          <a:off x="5257800" y="31813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9</xdr:col>
      <xdr:colOff>0</xdr:colOff>
      <xdr:row>21</xdr:row>
      <xdr:rowOff>0</xdr:rowOff>
    </xdr:from>
    <xdr:ext cx="76200" cy="200025"/>
    <xdr:sp macro="" textlink="">
      <xdr:nvSpPr>
        <xdr:cNvPr id="744" name="Text Box 153">
          <a:extLst>
            <a:ext uri="{FF2B5EF4-FFF2-40B4-BE49-F238E27FC236}">
              <a16:creationId xmlns:a16="http://schemas.microsoft.com/office/drawing/2014/main" id="{854AB6B3-50A0-4673-9FB0-8737B0008841}"/>
            </a:ext>
            <a:ext uri="{147F2762-F138-4A5C-976F-8EAC2B608ADB}">
              <a16:predDERef xmlns:a16="http://schemas.microsoft.com/office/drawing/2014/main" pred="{D368677E-C948-4E2E-AE87-46C8886CFC10}"/>
            </a:ext>
          </a:extLst>
        </xdr:cNvPr>
        <xdr:cNvSpPr txBox="1">
          <a:spLocks noChangeArrowheads="1"/>
        </xdr:cNvSpPr>
      </xdr:nvSpPr>
      <xdr:spPr bwMode="auto">
        <a:xfrm>
          <a:off x="5257800" y="33337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10</xdr:col>
      <xdr:colOff>0</xdr:colOff>
      <xdr:row>19</xdr:row>
      <xdr:rowOff>0</xdr:rowOff>
    </xdr:from>
    <xdr:ext cx="76200" cy="200025"/>
    <xdr:sp macro="" textlink="">
      <xdr:nvSpPr>
        <xdr:cNvPr id="745" name="Text Box 153">
          <a:extLst>
            <a:ext uri="{FF2B5EF4-FFF2-40B4-BE49-F238E27FC236}">
              <a16:creationId xmlns:a16="http://schemas.microsoft.com/office/drawing/2014/main" id="{74EFFFE6-CD27-46AF-90C1-E960706D13A0}"/>
            </a:ext>
            <a:ext uri="{147F2762-F138-4A5C-976F-8EAC2B608ADB}">
              <a16:predDERef xmlns:a16="http://schemas.microsoft.com/office/drawing/2014/main" pred="{854AB6B3-50A0-4673-9FB0-8737B0008841}"/>
            </a:ext>
          </a:extLst>
        </xdr:cNvPr>
        <xdr:cNvSpPr txBox="1">
          <a:spLocks noChangeArrowheads="1"/>
        </xdr:cNvSpPr>
      </xdr:nvSpPr>
      <xdr:spPr bwMode="auto">
        <a:xfrm>
          <a:off x="5257800" y="30289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10</xdr:col>
      <xdr:colOff>0</xdr:colOff>
      <xdr:row>20</xdr:row>
      <xdr:rowOff>0</xdr:rowOff>
    </xdr:from>
    <xdr:ext cx="76200" cy="200025"/>
    <xdr:sp macro="" textlink="">
      <xdr:nvSpPr>
        <xdr:cNvPr id="746" name="Text Box 153">
          <a:extLst>
            <a:ext uri="{FF2B5EF4-FFF2-40B4-BE49-F238E27FC236}">
              <a16:creationId xmlns:a16="http://schemas.microsoft.com/office/drawing/2014/main" id="{BA26CBDF-F748-4B9F-B4C1-744AF805B4C1}"/>
            </a:ext>
            <a:ext uri="{147F2762-F138-4A5C-976F-8EAC2B608ADB}">
              <a16:predDERef xmlns:a16="http://schemas.microsoft.com/office/drawing/2014/main" pred="{74EFFFE6-CD27-46AF-90C1-E960706D13A0}"/>
            </a:ext>
          </a:extLst>
        </xdr:cNvPr>
        <xdr:cNvSpPr txBox="1">
          <a:spLocks noChangeArrowheads="1"/>
        </xdr:cNvSpPr>
      </xdr:nvSpPr>
      <xdr:spPr bwMode="auto">
        <a:xfrm>
          <a:off x="5257800" y="31813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10</xdr:col>
      <xdr:colOff>0</xdr:colOff>
      <xdr:row>20</xdr:row>
      <xdr:rowOff>0</xdr:rowOff>
    </xdr:from>
    <xdr:ext cx="76200" cy="200025"/>
    <xdr:sp macro="" textlink="">
      <xdr:nvSpPr>
        <xdr:cNvPr id="747" name="Text Box 153">
          <a:extLst>
            <a:ext uri="{FF2B5EF4-FFF2-40B4-BE49-F238E27FC236}">
              <a16:creationId xmlns:a16="http://schemas.microsoft.com/office/drawing/2014/main" id="{AA1B4CEC-E7FC-4F9C-8C11-34403C81F7A3}"/>
            </a:ext>
            <a:ext uri="{147F2762-F138-4A5C-976F-8EAC2B608ADB}">
              <a16:predDERef xmlns:a16="http://schemas.microsoft.com/office/drawing/2014/main" pred="{BA26CBDF-F748-4B9F-B4C1-744AF805B4C1}"/>
            </a:ext>
          </a:extLst>
        </xdr:cNvPr>
        <xdr:cNvSpPr txBox="1">
          <a:spLocks noChangeArrowheads="1"/>
        </xdr:cNvSpPr>
      </xdr:nvSpPr>
      <xdr:spPr bwMode="auto">
        <a:xfrm>
          <a:off x="5257800" y="31813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10</xdr:col>
      <xdr:colOff>0</xdr:colOff>
      <xdr:row>21</xdr:row>
      <xdr:rowOff>0</xdr:rowOff>
    </xdr:from>
    <xdr:ext cx="76200" cy="200025"/>
    <xdr:sp macro="" textlink="">
      <xdr:nvSpPr>
        <xdr:cNvPr id="748" name="Text Box 153">
          <a:extLst>
            <a:ext uri="{FF2B5EF4-FFF2-40B4-BE49-F238E27FC236}">
              <a16:creationId xmlns:a16="http://schemas.microsoft.com/office/drawing/2014/main" id="{1A3EE015-09DE-4303-9C49-2C012EF40A61}"/>
            </a:ext>
            <a:ext uri="{147F2762-F138-4A5C-976F-8EAC2B608ADB}">
              <a16:predDERef xmlns:a16="http://schemas.microsoft.com/office/drawing/2014/main" pred="{AA1B4CEC-E7FC-4F9C-8C11-34403C81F7A3}"/>
            </a:ext>
          </a:extLst>
        </xdr:cNvPr>
        <xdr:cNvSpPr txBox="1">
          <a:spLocks noChangeArrowheads="1"/>
        </xdr:cNvSpPr>
      </xdr:nvSpPr>
      <xdr:spPr bwMode="auto">
        <a:xfrm>
          <a:off x="5257800" y="33337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13</xdr:col>
      <xdr:colOff>0</xdr:colOff>
      <xdr:row>19</xdr:row>
      <xdr:rowOff>0</xdr:rowOff>
    </xdr:from>
    <xdr:ext cx="76200" cy="200025"/>
    <xdr:sp macro="" textlink="">
      <xdr:nvSpPr>
        <xdr:cNvPr id="749" name="Text Box 153">
          <a:extLst>
            <a:ext uri="{FF2B5EF4-FFF2-40B4-BE49-F238E27FC236}">
              <a16:creationId xmlns:a16="http://schemas.microsoft.com/office/drawing/2014/main" id="{A4A3F9C7-74DF-4C3B-B8BE-3A67634835F7}"/>
            </a:ext>
            <a:ext uri="{147F2762-F138-4A5C-976F-8EAC2B608ADB}">
              <a16:predDERef xmlns:a16="http://schemas.microsoft.com/office/drawing/2014/main" pred="{1A3EE015-09DE-4303-9C49-2C012EF40A61}"/>
            </a:ext>
          </a:extLst>
        </xdr:cNvPr>
        <xdr:cNvSpPr txBox="1">
          <a:spLocks noChangeArrowheads="1"/>
        </xdr:cNvSpPr>
      </xdr:nvSpPr>
      <xdr:spPr bwMode="auto">
        <a:xfrm>
          <a:off x="6362700" y="30289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14</xdr:col>
      <xdr:colOff>0</xdr:colOff>
      <xdr:row>19</xdr:row>
      <xdr:rowOff>0</xdr:rowOff>
    </xdr:from>
    <xdr:ext cx="76200" cy="200025"/>
    <xdr:sp macro="" textlink="">
      <xdr:nvSpPr>
        <xdr:cNvPr id="750" name="Text Box 153">
          <a:extLst>
            <a:ext uri="{FF2B5EF4-FFF2-40B4-BE49-F238E27FC236}">
              <a16:creationId xmlns:a16="http://schemas.microsoft.com/office/drawing/2014/main" id="{92CF62BF-30BB-4027-817A-5E1C23914ABB}"/>
            </a:ext>
            <a:ext uri="{147F2762-F138-4A5C-976F-8EAC2B608ADB}">
              <a16:predDERef xmlns:a16="http://schemas.microsoft.com/office/drawing/2014/main" pred="{A4A3F9C7-74DF-4C3B-B8BE-3A67634835F7}"/>
            </a:ext>
          </a:extLst>
        </xdr:cNvPr>
        <xdr:cNvSpPr txBox="1">
          <a:spLocks noChangeArrowheads="1"/>
        </xdr:cNvSpPr>
      </xdr:nvSpPr>
      <xdr:spPr bwMode="auto">
        <a:xfrm>
          <a:off x="6924675" y="30289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11</xdr:col>
      <xdr:colOff>0</xdr:colOff>
      <xdr:row>19</xdr:row>
      <xdr:rowOff>0</xdr:rowOff>
    </xdr:from>
    <xdr:ext cx="76200" cy="200025"/>
    <xdr:sp macro="" textlink="">
      <xdr:nvSpPr>
        <xdr:cNvPr id="751" name="Text Box 153">
          <a:extLst>
            <a:ext uri="{FF2B5EF4-FFF2-40B4-BE49-F238E27FC236}">
              <a16:creationId xmlns:a16="http://schemas.microsoft.com/office/drawing/2014/main" id="{1FB3572B-93D9-4A8B-853C-D9D77710C63F}"/>
            </a:ext>
            <a:ext uri="{147F2762-F138-4A5C-976F-8EAC2B608ADB}">
              <a16:predDERef xmlns:a16="http://schemas.microsoft.com/office/drawing/2014/main" pred="{92CF62BF-30BB-4027-817A-5E1C23914ABB}"/>
            </a:ext>
          </a:extLst>
        </xdr:cNvPr>
        <xdr:cNvSpPr txBox="1">
          <a:spLocks noChangeArrowheads="1"/>
        </xdr:cNvSpPr>
      </xdr:nvSpPr>
      <xdr:spPr bwMode="auto">
        <a:xfrm>
          <a:off x="5257800" y="30289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12</xdr:col>
      <xdr:colOff>0</xdr:colOff>
      <xdr:row>19</xdr:row>
      <xdr:rowOff>0</xdr:rowOff>
    </xdr:from>
    <xdr:ext cx="76200" cy="200025"/>
    <xdr:sp macro="" textlink="">
      <xdr:nvSpPr>
        <xdr:cNvPr id="752" name="Text Box 153">
          <a:extLst>
            <a:ext uri="{FF2B5EF4-FFF2-40B4-BE49-F238E27FC236}">
              <a16:creationId xmlns:a16="http://schemas.microsoft.com/office/drawing/2014/main" id="{4C4429E1-D7D2-4BDA-A4C3-C3DC45853BA6}"/>
            </a:ext>
            <a:ext uri="{147F2762-F138-4A5C-976F-8EAC2B608ADB}">
              <a16:predDERef xmlns:a16="http://schemas.microsoft.com/office/drawing/2014/main" pred="{1FB3572B-93D9-4A8B-853C-D9D77710C63F}"/>
            </a:ext>
          </a:extLst>
        </xdr:cNvPr>
        <xdr:cNvSpPr txBox="1">
          <a:spLocks noChangeArrowheads="1"/>
        </xdr:cNvSpPr>
      </xdr:nvSpPr>
      <xdr:spPr bwMode="auto">
        <a:xfrm>
          <a:off x="5800725" y="30289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13</xdr:col>
      <xdr:colOff>0</xdr:colOff>
      <xdr:row>19</xdr:row>
      <xdr:rowOff>0</xdr:rowOff>
    </xdr:from>
    <xdr:ext cx="76200" cy="200025"/>
    <xdr:sp macro="" textlink="">
      <xdr:nvSpPr>
        <xdr:cNvPr id="753" name="Text Box 153">
          <a:extLst>
            <a:ext uri="{FF2B5EF4-FFF2-40B4-BE49-F238E27FC236}">
              <a16:creationId xmlns:a16="http://schemas.microsoft.com/office/drawing/2014/main" id="{F2A29118-17E8-4E44-9287-E3FAB44D8DE7}"/>
            </a:ext>
            <a:ext uri="{147F2762-F138-4A5C-976F-8EAC2B608ADB}">
              <a16:predDERef xmlns:a16="http://schemas.microsoft.com/office/drawing/2014/main" pred="{4C4429E1-D7D2-4BDA-A4C3-C3DC45853BA6}"/>
            </a:ext>
          </a:extLst>
        </xdr:cNvPr>
        <xdr:cNvSpPr txBox="1">
          <a:spLocks noChangeArrowheads="1"/>
        </xdr:cNvSpPr>
      </xdr:nvSpPr>
      <xdr:spPr bwMode="auto">
        <a:xfrm>
          <a:off x="6362700" y="30289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14</xdr:col>
      <xdr:colOff>0</xdr:colOff>
      <xdr:row>19</xdr:row>
      <xdr:rowOff>0</xdr:rowOff>
    </xdr:from>
    <xdr:ext cx="76200" cy="198438"/>
    <xdr:sp macro="" textlink="">
      <xdr:nvSpPr>
        <xdr:cNvPr id="754" name="Text Box 153">
          <a:extLst>
            <a:ext uri="{FF2B5EF4-FFF2-40B4-BE49-F238E27FC236}">
              <a16:creationId xmlns:a16="http://schemas.microsoft.com/office/drawing/2014/main" id="{1AFD2E26-25FE-4DA8-8790-A6A720C247CB}"/>
            </a:ext>
            <a:ext uri="{147F2762-F138-4A5C-976F-8EAC2B608ADB}">
              <a16:predDERef xmlns:a16="http://schemas.microsoft.com/office/drawing/2014/main" pred="{F2A29118-17E8-4E44-9287-E3FAB44D8DE7}"/>
            </a:ext>
          </a:extLst>
        </xdr:cNvPr>
        <xdr:cNvSpPr txBox="1">
          <a:spLocks noChangeArrowheads="1"/>
        </xdr:cNvSpPr>
      </xdr:nvSpPr>
      <xdr:spPr bwMode="auto">
        <a:xfrm>
          <a:off x="6924675" y="3028950"/>
          <a:ext cx="76200" cy="19843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14</xdr:col>
      <xdr:colOff>0</xdr:colOff>
      <xdr:row>19</xdr:row>
      <xdr:rowOff>0</xdr:rowOff>
    </xdr:from>
    <xdr:ext cx="76200" cy="200025"/>
    <xdr:sp macro="" textlink="">
      <xdr:nvSpPr>
        <xdr:cNvPr id="755" name="Text Box 153">
          <a:extLst>
            <a:ext uri="{FF2B5EF4-FFF2-40B4-BE49-F238E27FC236}">
              <a16:creationId xmlns:a16="http://schemas.microsoft.com/office/drawing/2014/main" id="{73F70D45-DE1F-494D-99CC-4491889120BF}"/>
            </a:ext>
            <a:ext uri="{147F2762-F138-4A5C-976F-8EAC2B608ADB}">
              <a16:predDERef xmlns:a16="http://schemas.microsoft.com/office/drawing/2014/main" pred="{1AFD2E26-25FE-4DA8-8790-A6A720C247CB}"/>
            </a:ext>
          </a:extLst>
        </xdr:cNvPr>
        <xdr:cNvSpPr txBox="1">
          <a:spLocks noChangeArrowheads="1"/>
        </xdr:cNvSpPr>
      </xdr:nvSpPr>
      <xdr:spPr bwMode="auto">
        <a:xfrm>
          <a:off x="6924675" y="30289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15</xdr:col>
      <xdr:colOff>0</xdr:colOff>
      <xdr:row>19</xdr:row>
      <xdr:rowOff>0</xdr:rowOff>
    </xdr:from>
    <xdr:ext cx="76200" cy="200025"/>
    <xdr:sp macro="" textlink="">
      <xdr:nvSpPr>
        <xdr:cNvPr id="756" name="Text Box 153">
          <a:extLst>
            <a:ext uri="{FF2B5EF4-FFF2-40B4-BE49-F238E27FC236}">
              <a16:creationId xmlns:a16="http://schemas.microsoft.com/office/drawing/2014/main" id="{F08920C2-402A-4E27-9B7B-5DE6700F168D}"/>
            </a:ext>
            <a:ext uri="{147F2762-F138-4A5C-976F-8EAC2B608ADB}">
              <a16:predDERef xmlns:a16="http://schemas.microsoft.com/office/drawing/2014/main" pred="{73F70D45-DE1F-494D-99CC-4491889120BF}"/>
            </a:ext>
          </a:extLst>
        </xdr:cNvPr>
        <xdr:cNvSpPr txBox="1">
          <a:spLocks noChangeArrowheads="1"/>
        </xdr:cNvSpPr>
      </xdr:nvSpPr>
      <xdr:spPr bwMode="auto">
        <a:xfrm>
          <a:off x="7486650" y="30289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15</xdr:col>
      <xdr:colOff>0</xdr:colOff>
      <xdr:row>19</xdr:row>
      <xdr:rowOff>0</xdr:rowOff>
    </xdr:from>
    <xdr:ext cx="76200" cy="198438"/>
    <xdr:sp macro="" textlink="">
      <xdr:nvSpPr>
        <xdr:cNvPr id="757" name="Text Box 153">
          <a:extLst>
            <a:ext uri="{FF2B5EF4-FFF2-40B4-BE49-F238E27FC236}">
              <a16:creationId xmlns:a16="http://schemas.microsoft.com/office/drawing/2014/main" id="{81058180-0673-4C15-BEE7-2347C02E6120}"/>
            </a:ext>
            <a:ext uri="{147F2762-F138-4A5C-976F-8EAC2B608ADB}">
              <a16:predDERef xmlns:a16="http://schemas.microsoft.com/office/drawing/2014/main" pred="{F08920C2-402A-4E27-9B7B-5DE6700F168D}"/>
            </a:ext>
          </a:extLst>
        </xdr:cNvPr>
        <xdr:cNvSpPr txBox="1">
          <a:spLocks noChangeArrowheads="1"/>
        </xdr:cNvSpPr>
      </xdr:nvSpPr>
      <xdr:spPr bwMode="auto">
        <a:xfrm>
          <a:off x="7486650" y="3028950"/>
          <a:ext cx="76200" cy="19843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15</xdr:col>
      <xdr:colOff>0</xdr:colOff>
      <xdr:row>19</xdr:row>
      <xdr:rowOff>0</xdr:rowOff>
    </xdr:from>
    <xdr:ext cx="76200" cy="200025"/>
    <xdr:sp macro="" textlink="">
      <xdr:nvSpPr>
        <xdr:cNvPr id="758" name="Text Box 153">
          <a:extLst>
            <a:ext uri="{FF2B5EF4-FFF2-40B4-BE49-F238E27FC236}">
              <a16:creationId xmlns:a16="http://schemas.microsoft.com/office/drawing/2014/main" id="{2E62D531-7B57-4237-8E55-2F14DCE4D908}"/>
            </a:ext>
            <a:ext uri="{147F2762-F138-4A5C-976F-8EAC2B608ADB}">
              <a16:predDERef xmlns:a16="http://schemas.microsoft.com/office/drawing/2014/main" pred="{81058180-0673-4C15-BEE7-2347C02E6120}"/>
            </a:ext>
          </a:extLst>
        </xdr:cNvPr>
        <xdr:cNvSpPr txBox="1">
          <a:spLocks noChangeArrowheads="1"/>
        </xdr:cNvSpPr>
      </xdr:nvSpPr>
      <xdr:spPr bwMode="auto">
        <a:xfrm>
          <a:off x="7486650" y="30289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11</xdr:col>
      <xdr:colOff>0</xdr:colOff>
      <xdr:row>20</xdr:row>
      <xdr:rowOff>0</xdr:rowOff>
    </xdr:from>
    <xdr:ext cx="76200" cy="200025"/>
    <xdr:sp macro="" textlink="">
      <xdr:nvSpPr>
        <xdr:cNvPr id="759" name="Text Box 153">
          <a:extLst>
            <a:ext uri="{FF2B5EF4-FFF2-40B4-BE49-F238E27FC236}">
              <a16:creationId xmlns:a16="http://schemas.microsoft.com/office/drawing/2014/main" id="{9CBE4EAD-8B9E-41C7-B5C3-A40F56CA5739}"/>
            </a:ext>
            <a:ext uri="{147F2762-F138-4A5C-976F-8EAC2B608ADB}">
              <a16:predDERef xmlns:a16="http://schemas.microsoft.com/office/drawing/2014/main" pred="{2E62D531-7B57-4237-8E55-2F14DCE4D908}"/>
            </a:ext>
          </a:extLst>
        </xdr:cNvPr>
        <xdr:cNvSpPr txBox="1">
          <a:spLocks noChangeArrowheads="1"/>
        </xdr:cNvSpPr>
      </xdr:nvSpPr>
      <xdr:spPr bwMode="auto">
        <a:xfrm>
          <a:off x="5257800" y="31813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12</xdr:col>
      <xdr:colOff>0</xdr:colOff>
      <xdr:row>19</xdr:row>
      <xdr:rowOff>0</xdr:rowOff>
    </xdr:from>
    <xdr:ext cx="76200" cy="200025"/>
    <xdr:sp macro="" textlink="">
      <xdr:nvSpPr>
        <xdr:cNvPr id="760" name="Text Box 153">
          <a:extLst>
            <a:ext uri="{FF2B5EF4-FFF2-40B4-BE49-F238E27FC236}">
              <a16:creationId xmlns:a16="http://schemas.microsoft.com/office/drawing/2014/main" id="{22AFA81B-A553-42F0-A279-FA42300FF012}"/>
            </a:ext>
            <a:ext uri="{147F2762-F138-4A5C-976F-8EAC2B608ADB}">
              <a16:predDERef xmlns:a16="http://schemas.microsoft.com/office/drawing/2014/main" pred="{9CBE4EAD-8B9E-41C7-B5C3-A40F56CA5739}"/>
            </a:ext>
          </a:extLst>
        </xdr:cNvPr>
        <xdr:cNvSpPr txBox="1">
          <a:spLocks noChangeArrowheads="1"/>
        </xdr:cNvSpPr>
      </xdr:nvSpPr>
      <xdr:spPr bwMode="auto">
        <a:xfrm>
          <a:off x="5800725" y="30289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12</xdr:col>
      <xdr:colOff>0</xdr:colOff>
      <xdr:row>20</xdr:row>
      <xdr:rowOff>0</xdr:rowOff>
    </xdr:from>
    <xdr:ext cx="76200" cy="200025"/>
    <xdr:sp macro="" textlink="">
      <xdr:nvSpPr>
        <xdr:cNvPr id="761" name="Text Box 153">
          <a:extLst>
            <a:ext uri="{FF2B5EF4-FFF2-40B4-BE49-F238E27FC236}">
              <a16:creationId xmlns:a16="http://schemas.microsoft.com/office/drawing/2014/main" id="{75B9B19B-988F-4FF1-8801-5243B83BAFE6}"/>
            </a:ext>
            <a:ext uri="{147F2762-F138-4A5C-976F-8EAC2B608ADB}">
              <a16:predDERef xmlns:a16="http://schemas.microsoft.com/office/drawing/2014/main" pred="{22AFA81B-A553-42F0-A279-FA42300FF012}"/>
            </a:ext>
          </a:extLst>
        </xdr:cNvPr>
        <xdr:cNvSpPr txBox="1">
          <a:spLocks noChangeArrowheads="1"/>
        </xdr:cNvSpPr>
      </xdr:nvSpPr>
      <xdr:spPr bwMode="auto">
        <a:xfrm>
          <a:off x="5800725" y="31813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13</xdr:col>
      <xdr:colOff>0</xdr:colOff>
      <xdr:row>19</xdr:row>
      <xdr:rowOff>0</xdr:rowOff>
    </xdr:from>
    <xdr:ext cx="76200" cy="200025"/>
    <xdr:sp macro="" textlink="">
      <xdr:nvSpPr>
        <xdr:cNvPr id="762" name="Text Box 153">
          <a:extLst>
            <a:ext uri="{FF2B5EF4-FFF2-40B4-BE49-F238E27FC236}">
              <a16:creationId xmlns:a16="http://schemas.microsoft.com/office/drawing/2014/main" id="{DD28BED2-DF9C-4BF1-9003-CA478DF79386}"/>
            </a:ext>
            <a:ext uri="{147F2762-F138-4A5C-976F-8EAC2B608ADB}">
              <a16:predDERef xmlns:a16="http://schemas.microsoft.com/office/drawing/2014/main" pred="{75B9B19B-988F-4FF1-8801-5243B83BAFE6}"/>
            </a:ext>
          </a:extLst>
        </xdr:cNvPr>
        <xdr:cNvSpPr txBox="1">
          <a:spLocks noChangeArrowheads="1"/>
        </xdr:cNvSpPr>
      </xdr:nvSpPr>
      <xdr:spPr bwMode="auto">
        <a:xfrm>
          <a:off x="6362700" y="30289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13</xdr:col>
      <xdr:colOff>0</xdr:colOff>
      <xdr:row>20</xdr:row>
      <xdr:rowOff>0</xdr:rowOff>
    </xdr:from>
    <xdr:ext cx="76200" cy="200025"/>
    <xdr:sp macro="" textlink="">
      <xdr:nvSpPr>
        <xdr:cNvPr id="763" name="Text Box 153">
          <a:extLst>
            <a:ext uri="{FF2B5EF4-FFF2-40B4-BE49-F238E27FC236}">
              <a16:creationId xmlns:a16="http://schemas.microsoft.com/office/drawing/2014/main" id="{EA559094-F5B9-41BB-A6C2-CBD7A2F062E0}"/>
            </a:ext>
            <a:ext uri="{147F2762-F138-4A5C-976F-8EAC2B608ADB}">
              <a16:predDERef xmlns:a16="http://schemas.microsoft.com/office/drawing/2014/main" pred="{DD28BED2-DF9C-4BF1-9003-CA478DF79386}"/>
            </a:ext>
          </a:extLst>
        </xdr:cNvPr>
        <xdr:cNvSpPr txBox="1">
          <a:spLocks noChangeArrowheads="1"/>
        </xdr:cNvSpPr>
      </xdr:nvSpPr>
      <xdr:spPr bwMode="auto">
        <a:xfrm>
          <a:off x="6362700" y="31813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14</xdr:col>
      <xdr:colOff>0</xdr:colOff>
      <xdr:row>19</xdr:row>
      <xdr:rowOff>0</xdr:rowOff>
    </xdr:from>
    <xdr:ext cx="76200" cy="200025"/>
    <xdr:sp macro="" textlink="">
      <xdr:nvSpPr>
        <xdr:cNvPr id="764" name="Text Box 153">
          <a:extLst>
            <a:ext uri="{FF2B5EF4-FFF2-40B4-BE49-F238E27FC236}">
              <a16:creationId xmlns:a16="http://schemas.microsoft.com/office/drawing/2014/main" id="{F1EDD3AA-98A3-438A-BAB5-7DD29B99C9DE}"/>
            </a:ext>
            <a:ext uri="{147F2762-F138-4A5C-976F-8EAC2B608ADB}">
              <a16:predDERef xmlns:a16="http://schemas.microsoft.com/office/drawing/2014/main" pred="{EA559094-F5B9-41BB-A6C2-CBD7A2F062E0}"/>
            </a:ext>
          </a:extLst>
        </xdr:cNvPr>
        <xdr:cNvSpPr txBox="1">
          <a:spLocks noChangeArrowheads="1"/>
        </xdr:cNvSpPr>
      </xdr:nvSpPr>
      <xdr:spPr bwMode="auto">
        <a:xfrm>
          <a:off x="6924675" y="30289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14</xdr:col>
      <xdr:colOff>0</xdr:colOff>
      <xdr:row>20</xdr:row>
      <xdr:rowOff>0</xdr:rowOff>
    </xdr:from>
    <xdr:ext cx="76200" cy="200025"/>
    <xdr:sp macro="" textlink="">
      <xdr:nvSpPr>
        <xdr:cNvPr id="765" name="Text Box 153">
          <a:extLst>
            <a:ext uri="{FF2B5EF4-FFF2-40B4-BE49-F238E27FC236}">
              <a16:creationId xmlns:a16="http://schemas.microsoft.com/office/drawing/2014/main" id="{6C387499-183A-4FE1-BB86-58085972FAEE}"/>
            </a:ext>
            <a:ext uri="{147F2762-F138-4A5C-976F-8EAC2B608ADB}">
              <a16:predDERef xmlns:a16="http://schemas.microsoft.com/office/drawing/2014/main" pred="{F1EDD3AA-98A3-438A-BAB5-7DD29B99C9DE}"/>
            </a:ext>
          </a:extLst>
        </xdr:cNvPr>
        <xdr:cNvSpPr txBox="1">
          <a:spLocks noChangeArrowheads="1"/>
        </xdr:cNvSpPr>
      </xdr:nvSpPr>
      <xdr:spPr bwMode="auto">
        <a:xfrm>
          <a:off x="6924675" y="31813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15</xdr:col>
      <xdr:colOff>0</xdr:colOff>
      <xdr:row>19</xdr:row>
      <xdr:rowOff>0</xdr:rowOff>
    </xdr:from>
    <xdr:ext cx="76200" cy="200025"/>
    <xdr:sp macro="" textlink="">
      <xdr:nvSpPr>
        <xdr:cNvPr id="766" name="Text Box 153">
          <a:extLst>
            <a:ext uri="{FF2B5EF4-FFF2-40B4-BE49-F238E27FC236}">
              <a16:creationId xmlns:a16="http://schemas.microsoft.com/office/drawing/2014/main" id="{90537691-AC3D-428B-ADA9-77036CC1726C}"/>
            </a:ext>
            <a:ext uri="{147F2762-F138-4A5C-976F-8EAC2B608ADB}">
              <a16:predDERef xmlns:a16="http://schemas.microsoft.com/office/drawing/2014/main" pred="{6C387499-183A-4FE1-BB86-58085972FAEE}"/>
            </a:ext>
          </a:extLst>
        </xdr:cNvPr>
        <xdr:cNvSpPr txBox="1">
          <a:spLocks noChangeArrowheads="1"/>
        </xdr:cNvSpPr>
      </xdr:nvSpPr>
      <xdr:spPr bwMode="auto">
        <a:xfrm>
          <a:off x="7486650" y="30289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15</xdr:col>
      <xdr:colOff>0</xdr:colOff>
      <xdr:row>20</xdr:row>
      <xdr:rowOff>0</xdr:rowOff>
    </xdr:from>
    <xdr:ext cx="76200" cy="200025"/>
    <xdr:sp macro="" textlink="">
      <xdr:nvSpPr>
        <xdr:cNvPr id="767" name="Text Box 153">
          <a:extLst>
            <a:ext uri="{FF2B5EF4-FFF2-40B4-BE49-F238E27FC236}">
              <a16:creationId xmlns:a16="http://schemas.microsoft.com/office/drawing/2014/main" id="{92BA0120-FED3-469B-8B99-4088374DB4AB}"/>
            </a:ext>
            <a:ext uri="{147F2762-F138-4A5C-976F-8EAC2B608ADB}">
              <a16:predDERef xmlns:a16="http://schemas.microsoft.com/office/drawing/2014/main" pred="{90537691-AC3D-428B-ADA9-77036CC1726C}"/>
            </a:ext>
          </a:extLst>
        </xdr:cNvPr>
        <xdr:cNvSpPr txBox="1">
          <a:spLocks noChangeArrowheads="1"/>
        </xdr:cNvSpPr>
      </xdr:nvSpPr>
      <xdr:spPr bwMode="auto">
        <a:xfrm>
          <a:off x="7486650" y="31813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12</xdr:col>
      <xdr:colOff>0</xdr:colOff>
      <xdr:row>19</xdr:row>
      <xdr:rowOff>0</xdr:rowOff>
    </xdr:from>
    <xdr:ext cx="76200" cy="200025"/>
    <xdr:sp macro="" textlink="">
      <xdr:nvSpPr>
        <xdr:cNvPr id="768" name="Text Box 153">
          <a:extLst>
            <a:ext uri="{FF2B5EF4-FFF2-40B4-BE49-F238E27FC236}">
              <a16:creationId xmlns:a16="http://schemas.microsoft.com/office/drawing/2014/main" id="{DB254604-1166-46AA-AE8A-6B89C94DEC87}"/>
            </a:ext>
            <a:ext uri="{147F2762-F138-4A5C-976F-8EAC2B608ADB}">
              <a16:predDERef xmlns:a16="http://schemas.microsoft.com/office/drawing/2014/main" pred="{92BA0120-FED3-469B-8B99-4088374DB4AB}"/>
            </a:ext>
          </a:extLst>
        </xdr:cNvPr>
        <xdr:cNvSpPr txBox="1">
          <a:spLocks noChangeArrowheads="1"/>
        </xdr:cNvSpPr>
      </xdr:nvSpPr>
      <xdr:spPr bwMode="auto">
        <a:xfrm>
          <a:off x="5800725" y="30289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12</xdr:col>
      <xdr:colOff>0</xdr:colOff>
      <xdr:row>20</xdr:row>
      <xdr:rowOff>0</xdr:rowOff>
    </xdr:from>
    <xdr:ext cx="76200" cy="200025"/>
    <xdr:sp macro="" textlink="">
      <xdr:nvSpPr>
        <xdr:cNvPr id="769" name="Text Box 153">
          <a:extLst>
            <a:ext uri="{FF2B5EF4-FFF2-40B4-BE49-F238E27FC236}">
              <a16:creationId xmlns:a16="http://schemas.microsoft.com/office/drawing/2014/main" id="{AA95CFDB-B8CE-4967-82BD-5633B9E2B13F}"/>
            </a:ext>
            <a:ext uri="{147F2762-F138-4A5C-976F-8EAC2B608ADB}">
              <a16:predDERef xmlns:a16="http://schemas.microsoft.com/office/drawing/2014/main" pred="{DB254604-1166-46AA-AE8A-6B89C94DEC87}"/>
            </a:ext>
          </a:extLst>
        </xdr:cNvPr>
        <xdr:cNvSpPr txBox="1">
          <a:spLocks noChangeArrowheads="1"/>
        </xdr:cNvSpPr>
      </xdr:nvSpPr>
      <xdr:spPr bwMode="auto">
        <a:xfrm>
          <a:off x="5800725" y="31813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13</xdr:col>
      <xdr:colOff>0</xdr:colOff>
      <xdr:row>19</xdr:row>
      <xdr:rowOff>0</xdr:rowOff>
    </xdr:from>
    <xdr:ext cx="76200" cy="200025"/>
    <xdr:sp macro="" textlink="">
      <xdr:nvSpPr>
        <xdr:cNvPr id="770" name="Text Box 153">
          <a:extLst>
            <a:ext uri="{FF2B5EF4-FFF2-40B4-BE49-F238E27FC236}">
              <a16:creationId xmlns:a16="http://schemas.microsoft.com/office/drawing/2014/main" id="{97C823E0-8A0A-4FD9-B53A-AEB37D948AD8}"/>
            </a:ext>
            <a:ext uri="{147F2762-F138-4A5C-976F-8EAC2B608ADB}">
              <a16:predDERef xmlns:a16="http://schemas.microsoft.com/office/drawing/2014/main" pred="{AA95CFDB-B8CE-4967-82BD-5633B9E2B13F}"/>
            </a:ext>
          </a:extLst>
        </xdr:cNvPr>
        <xdr:cNvSpPr txBox="1">
          <a:spLocks noChangeArrowheads="1"/>
        </xdr:cNvSpPr>
      </xdr:nvSpPr>
      <xdr:spPr bwMode="auto">
        <a:xfrm>
          <a:off x="6362700" y="30289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13</xdr:col>
      <xdr:colOff>0</xdr:colOff>
      <xdr:row>20</xdr:row>
      <xdr:rowOff>0</xdr:rowOff>
    </xdr:from>
    <xdr:ext cx="76200" cy="200025"/>
    <xdr:sp macro="" textlink="">
      <xdr:nvSpPr>
        <xdr:cNvPr id="771" name="Text Box 153">
          <a:extLst>
            <a:ext uri="{FF2B5EF4-FFF2-40B4-BE49-F238E27FC236}">
              <a16:creationId xmlns:a16="http://schemas.microsoft.com/office/drawing/2014/main" id="{5EBD3D3A-9CCF-4927-8857-B059BE03E91D}"/>
            </a:ext>
            <a:ext uri="{147F2762-F138-4A5C-976F-8EAC2B608ADB}">
              <a16:predDERef xmlns:a16="http://schemas.microsoft.com/office/drawing/2014/main" pred="{97C823E0-8A0A-4FD9-B53A-AEB37D948AD8}"/>
            </a:ext>
          </a:extLst>
        </xdr:cNvPr>
        <xdr:cNvSpPr txBox="1">
          <a:spLocks noChangeArrowheads="1"/>
        </xdr:cNvSpPr>
      </xdr:nvSpPr>
      <xdr:spPr bwMode="auto">
        <a:xfrm>
          <a:off x="6362700" y="31813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14</xdr:col>
      <xdr:colOff>0</xdr:colOff>
      <xdr:row>19</xdr:row>
      <xdr:rowOff>0</xdr:rowOff>
    </xdr:from>
    <xdr:ext cx="76200" cy="200025"/>
    <xdr:sp macro="" textlink="">
      <xdr:nvSpPr>
        <xdr:cNvPr id="772" name="Text Box 153">
          <a:extLst>
            <a:ext uri="{FF2B5EF4-FFF2-40B4-BE49-F238E27FC236}">
              <a16:creationId xmlns:a16="http://schemas.microsoft.com/office/drawing/2014/main" id="{BDFBC2E9-B872-4A3C-B45E-20D6F075AAAB}"/>
            </a:ext>
            <a:ext uri="{147F2762-F138-4A5C-976F-8EAC2B608ADB}">
              <a16:predDERef xmlns:a16="http://schemas.microsoft.com/office/drawing/2014/main" pred="{5EBD3D3A-9CCF-4927-8857-B059BE03E91D}"/>
            </a:ext>
          </a:extLst>
        </xdr:cNvPr>
        <xdr:cNvSpPr txBox="1">
          <a:spLocks noChangeArrowheads="1"/>
        </xdr:cNvSpPr>
      </xdr:nvSpPr>
      <xdr:spPr bwMode="auto">
        <a:xfrm>
          <a:off x="6924675" y="30289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14</xdr:col>
      <xdr:colOff>0</xdr:colOff>
      <xdr:row>20</xdr:row>
      <xdr:rowOff>0</xdr:rowOff>
    </xdr:from>
    <xdr:ext cx="76200" cy="200025"/>
    <xdr:sp macro="" textlink="">
      <xdr:nvSpPr>
        <xdr:cNvPr id="773" name="Text Box 153">
          <a:extLst>
            <a:ext uri="{FF2B5EF4-FFF2-40B4-BE49-F238E27FC236}">
              <a16:creationId xmlns:a16="http://schemas.microsoft.com/office/drawing/2014/main" id="{B4A7DB0A-8B84-45E5-A6D4-457BB7871AFC}"/>
            </a:ext>
            <a:ext uri="{147F2762-F138-4A5C-976F-8EAC2B608ADB}">
              <a16:predDERef xmlns:a16="http://schemas.microsoft.com/office/drawing/2014/main" pred="{BDFBC2E9-B872-4A3C-B45E-20D6F075AAAB}"/>
            </a:ext>
          </a:extLst>
        </xdr:cNvPr>
        <xdr:cNvSpPr txBox="1">
          <a:spLocks noChangeArrowheads="1"/>
        </xdr:cNvSpPr>
      </xdr:nvSpPr>
      <xdr:spPr bwMode="auto">
        <a:xfrm>
          <a:off x="6924675" y="31813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15</xdr:col>
      <xdr:colOff>0</xdr:colOff>
      <xdr:row>19</xdr:row>
      <xdr:rowOff>0</xdr:rowOff>
    </xdr:from>
    <xdr:ext cx="76200" cy="200025"/>
    <xdr:sp macro="" textlink="">
      <xdr:nvSpPr>
        <xdr:cNvPr id="774" name="Text Box 153">
          <a:extLst>
            <a:ext uri="{FF2B5EF4-FFF2-40B4-BE49-F238E27FC236}">
              <a16:creationId xmlns:a16="http://schemas.microsoft.com/office/drawing/2014/main" id="{09BDC4B4-7359-43BD-A55C-50BCB92A3A51}"/>
            </a:ext>
            <a:ext uri="{147F2762-F138-4A5C-976F-8EAC2B608ADB}">
              <a16:predDERef xmlns:a16="http://schemas.microsoft.com/office/drawing/2014/main" pred="{B4A7DB0A-8B84-45E5-A6D4-457BB7871AFC}"/>
            </a:ext>
          </a:extLst>
        </xdr:cNvPr>
        <xdr:cNvSpPr txBox="1">
          <a:spLocks noChangeArrowheads="1"/>
        </xdr:cNvSpPr>
      </xdr:nvSpPr>
      <xdr:spPr bwMode="auto">
        <a:xfrm>
          <a:off x="7486650" y="30289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15</xdr:col>
      <xdr:colOff>0</xdr:colOff>
      <xdr:row>20</xdr:row>
      <xdr:rowOff>0</xdr:rowOff>
    </xdr:from>
    <xdr:ext cx="76200" cy="200025"/>
    <xdr:sp macro="" textlink="">
      <xdr:nvSpPr>
        <xdr:cNvPr id="775" name="Text Box 153">
          <a:extLst>
            <a:ext uri="{FF2B5EF4-FFF2-40B4-BE49-F238E27FC236}">
              <a16:creationId xmlns:a16="http://schemas.microsoft.com/office/drawing/2014/main" id="{871E816F-D05A-4E3E-83A2-91AC30CB5E39}"/>
            </a:ext>
            <a:ext uri="{147F2762-F138-4A5C-976F-8EAC2B608ADB}">
              <a16:predDERef xmlns:a16="http://schemas.microsoft.com/office/drawing/2014/main" pred="{09BDC4B4-7359-43BD-A55C-50BCB92A3A51}"/>
            </a:ext>
          </a:extLst>
        </xdr:cNvPr>
        <xdr:cNvSpPr txBox="1">
          <a:spLocks noChangeArrowheads="1"/>
        </xdr:cNvSpPr>
      </xdr:nvSpPr>
      <xdr:spPr bwMode="auto">
        <a:xfrm>
          <a:off x="7486650" y="31813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11</xdr:col>
      <xdr:colOff>0</xdr:colOff>
      <xdr:row>20</xdr:row>
      <xdr:rowOff>0</xdr:rowOff>
    </xdr:from>
    <xdr:ext cx="76200" cy="200025"/>
    <xdr:sp macro="" textlink="">
      <xdr:nvSpPr>
        <xdr:cNvPr id="776" name="Text Box 153">
          <a:extLst>
            <a:ext uri="{FF2B5EF4-FFF2-40B4-BE49-F238E27FC236}">
              <a16:creationId xmlns:a16="http://schemas.microsoft.com/office/drawing/2014/main" id="{28651705-57C5-4AEC-A983-68F65FB0E658}"/>
            </a:ext>
            <a:ext uri="{147F2762-F138-4A5C-976F-8EAC2B608ADB}">
              <a16:predDERef xmlns:a16="http://schemas.microsoft.com/office/drawing/2014/main" pred="{871E816F-D05A-4E3E-83A2-91AC30CB5E39}"/>
            </a:ext>
          </a:extLst>
        </xdr:cNvPr>
        <xdr:cNvSpPr txBox="1">
          <a:spLocks noChangeArrowheads="1"/>
        </xdr:cNvSpPr>
      </xdr:nvSpPr>
      <xdr:spPr bwMode="auto">
        <a:xfrm>
          <a:off x="5257800" y="31813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11</xdr:col>
      <xdr:colOff>0</xdr:colOff>
      <xdr:row>21</xdr:row>
      <xdr:rowOff>0</xdr:rowOff>
    </xdr:from>
    <xdr:ext cx="76200" cy="200025"/>
    <xdr:sp macro="" textlink="">
      <xdr:nvSpPr>
        <xdr:cNvPr id="777" name="Text Box 153">
          <a:extLst>
            <a:ext uri="{FF2B5EF4-FFF2-40B4-BE49-F238E27FC236}">
              <a16:creationId xmlns:a16="http://schemas.microsoft.com/office/drawing/2014/main" id="{0EC1AE33-8126-4B65-9213-1563313130FE}"/>
            </a:ext>
            <a:ext uri="{147F2762-F138-4A5C-976F-8EAC2B608ADB}">
              <a16:predDERef xmlns:a16="http://schemas.microsoft.com/office/drawing/2014/main" pred="{28651705-57C5-4AEC-A983-68F65FB0E658}"/>
            </a:ext>
          </a:extLst>
        </xdr:cNvPr>
        <xdr:cNvSpPr txBox="1">
          <a:spLocks noChangeArrowheads="1"/>
        </xdr:cNvSpPr>
      </xdr:nvSpPr>
      <xdr:spPr bwMode="auto">
        <a:xfrm>
          <a:off x="5257800" y="33337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12</xdr:col>
      <xdr:colOff>0</xdr:colOff>
      <xdr:row>19</xdr:row>
      <xdr:rowOff>0</xdr:rowOff>
    </xdr:from>
    <xdr:ext cx="76200" cy="200025"/>
    <xdr:sp macro="" textlink="">
      <xdr:nvSpPr>
        <xdr:cNvPr id="778" name="Text Box 153">
          <a:extLst>
            <a:ext uri="{FF2B5EF4-FFF2-40B4-BE49-F238E27FC236}">
              <a16:creationId xmlns:a16="http://schemas.microsoft.com/office/drawing/2014/main" id="{D5002778-13AA-4B3E-B62F-BBE3907E8D67}"/>
            </a:ext>
            <a:ext uri="{147F2762-F138-4A5C-976F-8EAC2B608ADB}">
              <a16:predDERef xmlns:a16="http://schemas.microsoft.com/office/drawing/2014/main" pred="{0EC1AE33-8126-4B65-9213-1563313130FE}"/>
            </a:ext>
          </a:extLst>
        </xdr:cNvPr>
        <xdr:cNvSpPr txBox="1">
          <a:spLocks noChangeArrowheads="1"/>
        </xdr:cNvSpPr>
      </xdr:nvSpPr>
      <xdr:spPr bwMode="auto">
        <a:xfrm>
          <a:off x="5800725" y="30289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12</xdr:col>
      <xdr:colOff>0</xdr:colOff>
      <xdr:row>20</xdr:row>
      <xdr:rowOff>0</xdr:rowOff>
    </xdr:from>
    <xdr:ext cx="76200" cy="200025"/>
    <xdr:sp macro="" textlink="">
      <xdr:nvSpPr>
        <xdr:cNvPr id="779" name="Text Box 153">
          <a:extLst>
            <a:ext uri="{FF2B5EF4-FFF2-40B4-BE49-F238E27FC236}">
              <a16:creationId xmlns:a16="http://schemas.microsoft.com/office/drawing/2014/main" id="{C384464B-BF34-4126-B5DE-ECF41E876F99}"/>
            </a:ext>
            <a:ext uri="{147F2762-F138-4A5C-976F-8EAC2B608ADB}">
              <a16:predDERef xmlns:a16="http://schemas.microsoft.com/office/drawing/2014/main" pred="{D5002778-13AA-4B3E-B62F-BBE3907E8D67}"/>
            </a:ext>
          </a:extLst>
        </xdr:cNvPr>
        <xdr:cNvSpPr txBox="1">
          <a:spLocks noChangeArrowheads="1"/>
        </xdr:cNvSpPr>
      </xdr:nvSpPr>
      <xdr:spPr bwMode="auto">
        <a:xfrm>
          <a:off x="5800725" y="31813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12</xdr:col>
      <xdr:colOff>0</xdr:colOff>
      <xdr:row>20</xdr:row>
      <xdr:rowOff>0</xdr:rowOff>
    </xdr:from>
    <xdr:ext cx="76200" cy="200025"/>
    <xdr:sp macro="" textlink="">
      <xdr:nvSpPr>
        <xdr:cNvPr id="780" name="Text Box 153">
          <a:extLst>
            <a:ext uri="{FF2B5EF4-FFF2-40B4-BE49-F238E27FC236}">
              <a16:creationId xmlns:a16="http://schemas.microsoft.com/office/drawing/2014/main" id="{9588C222-0649-4BAC-82E7-3084DB8C6BD6}"/>
            </a:ext>
            <a:ext uri="{147F2762-F138-4A5C-976F-8EAC2B608ADB}">
              <a16:predDERef xmlns:a16="http://schemas.microsoft.com/office/drawing/2014/main" pred="{C384464B-BF34-4126-B5DE-ECF41E876F99}"/>
            </a:ext>
          </a:extLst>
        </xdr:cNvPr>
        <xdr:cNvSpPr txBox="1">
          <a:spLocks noChangeArrowheads="1"/>
        </xdr:cNvSpPr>
      </xdr:nvSpPr>
      <xdr:spPr bwMode="auto">
        <a:xfrm>
          <a:off x="5800725" y="31813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12</xdr:col>
      <xdr:colOff>0</xdr:colOff>
      <xdr:row>21</xdr:row>
      <xdr:rowOff>0</xdr:rowOff>
    </xdr:from>
    <xdr:ext cx="76200" cy="200025"/>
    <xdr:sp macro="" textlink="">
      <xdr:nvSpPr>
        <xdr:cNvPr id="781" name="Text Box 153">
          <a:extLst>
            <a:ext uri="{FF2B5EF4-FFF2-40B4-BE49-F238E27FC236}">
              <a16:creationId xmlns:a16="http://schemas.microsoft.com/office/drawing/2014/main" id="{06B6341F-6E61-4452-9B82-7537F31077F3}"/>
            </a:ext>
            <a:ext uri="{147F2762-F138-4A5C-976F-8EAC2B608ADB}">
              <a16:predDERef xmlns:a16="http://schemas.microsoft.com/office/drawing/2014/main" pred="{9588C222-0649-4BAC-82E7-3084DB8C6BD6}"/>
            </a:ext>
          </a:extLst>
        </xdr:cNvPr>
        <xdr:cNvSpPr txBox="1">
          <a:spLocks noChangeArrowheads="1"/>
        </xdr:cNvSpPr>
      </xdr:nvSpPr>
      <xdr:spPr bwMode="auto">
        <a:xfrm>
          <a:off x="5800725" y="33337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13</xdr:col>
      <xdr:colOff>0</xdr:colOff>
      <xdr:row>19</xdr:row>
      <xdr:rowOff>0</xdr:rowOff>
    </xdr:from>
    <xdr:ext cx="76200" cy="200025"/>
    <xdr:sp macro="" textlink="">
      <xdr:nvSpPr>
        <xdr:cNvPr id="782" name="Text Box 153">
          <a:extLst>
            <a:ext uri="{FF2B5EF4-FFF2-40B4-BE49-F238E27FC236}">
              <a16:creationId xmlns:a16="http://schemas.microsoft.com/office/drawing/2014/main" id="{98B2E00A-D492-4DA3-AA7F-0D272491F2E1}"/>
            </a:ext>
            <a:ext uri="{147F2762-F138-4A5C-976F-8EAC2B608ADB}">
              <a16:predDERef xmlns:a16="http://schemas.microsoft.com/office/drawing/2014/main" pred="{06B6341F-6E61-4452-9B82-7537F31077F3}"/>
            </a:ext>
          </a:extLst>
        </xdr:cNvPr>
        <xdr:cNvSpPr txBox="1">
          <a:spLocks noChangeArrowheads="1"/>
        </xdr:cNvSpPr>
      </xdr:nvSpPr>
      <xdr:spPr bwMode="auto">
        <a:xfrm>
          <a:off x="6362700" y="30289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13</xdr:col>
      <xdr:colOff>0</xdr:colOff>
      <xdr:row>20</xdr:row>
      <xdr:rowOff>0</xdr:rowOff>
    </xdr:from>
    <xdr:ext cx="76200" cy="200025"/>
    <xdr:sp macro="" textlink="">
      <xdr:nvSpPr>
        <xdr:cNvPr id="783" name="Text Box 153">
          <a:extLst>
            <a:ext uri="{FF2B5EF4-FFF2-40B4-BE49-F238E27FC236}">
              <a16:creationId xmlns:a16="http://schemas.microsoft.com/office/drawing/2014/main" id="{6C15ABE8-84B9-4831-A86D-CE779567B789}"/>
            </a:ext>
            <a:ext uri="{147F2762-F138-4A5C-976F-8EAC2B608ADB}">
              <a16:predDERef xmlns:a16="http://schemas.microsoft.com/office/drawing/2014/main" pred="{98B2E00A-D492-4DA3-AA7F-0D272491F2E1}"/>
            </a:ext>
          </a:extLst>
        </xdr:cNvPr>
        <xdr:cNvSpPr txBox="1">
          <a:spLocks noChangeArrowheads="1"/>
        </xdr:cNvSpPr>
      </xdr:nvSpPr>
      <xdr:spPr bwMode="auto">
        <a:xfrm>
          <a:off x="6362700" y="31813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13</xdr:col>
      <xdr:colOff>0</xdr:colOff>
      <xdr:row>20</xdr:row>
      <xdr:rowOff>0</xdr:rowOff>
    </xdr:from>
    <xdr:ext cx="76200" cy="200025"/>
    <xdr:sp macro="" textlink="">
      <xdr:nvSpPr>
        <xdr:cNvPr id="784" name="Text Box 153">
          <a:extLst>
            <a:ext uri="{FF2B5EF4-FFF2-40B4-BE49-F238E27FC236}">
              <a16:creationId xmlns:a16="http://schemas.microsoft.com/office/drawing/2014/main" id="{415D074A-4FCB-47AC-AB40-D736B65A6E5F}"/>
            </a:ext>
            <a:ext uri="{147F2762-F138-4A5C-976F-8EAC2B608ADB}">
              <a16:predDERef xmlns:a16="http://schemas.microsoft.com/office/drawing/2014/main" pred="{6C15ABE8-84B9-4831-A86D-CE779567B789}"/>
            </a:ext>
          </a:extLst>
        </xdr:cNvPr>
        <xdr:cNvSpPr txBox="1">
          <a:spLocks noChangeArrowheads="1"/>
        </xdr:cNvSpPr>
      </xdr:nvSpPr>
      <xdr:spPr bwMode="auto">
        <a:xfrm>
          <a:off x="6362700" y="31813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13</xdr:col>
      <xdr:colOff>0</xdr:colOff>
      <xdr:row>21</xdr:row>
      <xdr:rowOff>0</xdr:rowOff>
    </xdr:from>
    <xdr:ext cx="76200" cy="200025"/>
    <xdr:sp macro="" textlink="">
      <xdr:nvSpPr>
        <xdr:cNvPr id="785" name="Text Box 153">
          <a:extLst>
            <a:ext uri="{FF2B5EF4-FFF2-40B4-BE49-F238E27FC236}">
              <a16:creationId xmlns:a16="http://schemas.microsoft.com/office/drawing/2014/main" id="{88B1C143-074A-4E9E-8B4D-B18C838A9E48}"/>
            </a:ext>
            <a:ext uri="{147F2762-F138-4A5C-976F-8EAC2B608ADB}">
              <a16:predDERef xmlns:a16="http://schemas.microsoft.com/office/drawing/2014/main" pred="{415D074A-4FCB-47AC-AB40-D736B65A6E5F}"/>
            </a:ext>
          </a:extLst>
        </xdr:cNvPr>
        <xdr:cNvSpPr txBox="1">
          <a:spLocks noChangeArrowheads="1"/>
        </xdr:cNvSpPr>
      </xdr:nvSpPr>
      <xdr:spPr bwMode="auto">
        <a:xfrm>
          <a:off x="6362700" y="33337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14</xdr:col>
      <xdr:colOff>0</xdr:colOff>
      <xdr:row>19</xdr:row>
      <xdr:rowOff>0</xdr:rowOff>
    </xdr:from>
    <xdr:ext cx="76200" cy="200025"/>
    <xdr:sp macro="" textlink="">
      <xdr:nvSpPr>
        <xdr:cNvPr id="786" name="Text Box 153">
          <a:extLst>
            <a:ext uri="{FF2B5EF4-FFF2-40B4-BE49-F238E27FC236}">
              <a16:creationId xmlns:a16="http://schemas.microsoft.com/office/drawing/2014/main" id="{D2AB2180-9B18-4D12-870E-8BC20D737E43}"/>
            </a:ext>
            <a:ext uri="{147F2762-F138-4A5C-976F-8EAC2B608ADB}">
              <a16:predDERef xmlns:a16="http://schemas.microsoft.com/office/drawing/2014/main" pred="{88B1C143-074A-4E9E-8B4D-B18C838A9E48}"/>
            </a:ext>
          </a:extLst>
        </xdr:cNvPr>
        <xdr:cNvSpPr txBox="1">
          <a:spLocks noChangeArrowheads="1"/>
        </xdr:cNvSpPr>
      </xdr:nvSpPr>
      <xdr:spPr bwMode="auto">
        <a:xfrm>
          <a:off x="6924675" y="30289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14</xdr:col>
      <xdr:colOff>0</xdr:colOff>
      <xdr:row>20</xdr:row>
      <xdr:rowOff>0</xdr:rowOff>
    </xdr:from>
    <xdr:ext cx="76200" cy="200025"/>
    <xdr:sp macro="" textlink="">
      <xdr:nvSpPr>
        <xdr:cNvPr id="787" name="Text Box 153">
          <a:extLst>
            <a:ext uri="{FF2B5EF4-FFF2-40B4-BE49-F238E27FC236}">
              <a16:creationId xmlns:a16="http://schemas.microsoft.com/office/drawing/2014/main" id="{A8D4B211-7164-4005-AB86-0BCB9FE80D7C}"/>
            </a:ext>
            <a:ext uri="{147F2762-F138-4A5C-976F-8EAC2B608ADB}">
              <a16:predDERef xmlns:a16="http://schemas.microsoft.com/office/drawing/2014/main" pred="{D2AB2180-9B18-4D12-870E-8BC20D737E43}"/>
            </a:ext>
          </a:extLst>
        </xdr:cNvPr>
        <xdr:cNvSpPr txBox="1">
          <a:spLocks noChangeArrowheads="1"/>
        </xdr:cNvSpPr>
      </xdr:nvSpPr>
      <xdr:spPr bwMode="auto">
        <a:xfrm>
          <a:off x="6924675" y="31813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14</xdr:col>
      <xdr:colOff>0</xdr:colOff>
      <xdr:row>20</xdr:row>
      <xdr:rowOff>0</xdr:rowOff>
    </xdr:from>
    <xdr:ext cx="76200" cy="200025"/>
    <xdr:sp macro="" textlink="">
      <xdr:nvSpPr>
        <xdr:cNvPr id="788" name="Text Box 153">
          <a:extLst>
            <a:ext uri="{FF2B5EF4-FFF2-40B4-BE49-F238E27FC236}">
              <a16:creationId xmlns:a16="http://schemas.microsoft.com/office/drawing/2014/main" id="{60A9CC44-412B-444F-A9B7-9B139A7F2EFC}"/>
            </a:ext>
            <a:ext uri="{147F2762-F138-4A5C-976F-8EAC2B608ADB}">
              <a16:predDERef xmlns:a16="http://schemas.microsoft.com/office/drawing/2014/main" pred="{A8D4B211-7164-4005-AB86-0BCB9FE80D7C}"/>
            </a:ext>
          </a:extLst>
        </xdr:cNvPr>
        <xdr:cNvSpPr txBox="1">
          <a:spLocks noChangeArrowheads="1"/>
        </xdr:cNvSpPr>
      </xdr:nvSpPr>
      <xdr:spPr bwMode="auto">
        <a:xfrm>
          <a:off x="6924675" y="31813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14</xdr:col>
      <xdr:colOff>0</xdr:colOff>
      <xdr:row>21</xdr:row>
      <xdr:rowOff>0</xdr:rowOff>
    </xdr:from>
    <xdr:ext cx="76200" cy="200025"/>
    <xdr:sp macro="" textlink="">
      <xdr:nvSpPr>
        <xdr:cNvPr id="789" name="Text Box 153">
          <a:extLst>
            <a:ext uri="{FF2B5EF4-FFF2-40B4-BE49-F238E27FC236}">
              <a16:creationId xmlns:a16="http://schemas.microsoft.com/office/drawing/2014/main" id="{41669570-F068-468F-A0FC-7B14726B06F8}"/>
            </a:ext>
            <a:ext uri="{147F2762-F138-4A5C-976F-8EAC2B608ADB}">
              <a16:predDERef xmlns:a16="http://schemas.microsoft.com/office/drawing/2014/main" pred="{60A9CC44-412B-444F-A9B7-9B139A7F2EFC}"/>
            </a:ext>
          </a:extLst>
        </xdr:cNvPr>
        <xdr:cNvSpPr txBox="1">
          <a:spLocks noChangeArrowheads="1"/>
        </xdr:cNvSpPr>
      </xdr:nvSpPr>
      <xdr:spPr bwMode="auto">
        <a:xfrm>
          <a:off x="6924675" y="33337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15</xdr:col>
      <xdr:colOff>0</xdr:colOff>
      <xdr:row>19</xdr:row>
      <xdr:rowOff>0</xdr:rowOff>
    </xdr:from>
    <xdr:ext cx="76200" cy="200025"/>
    <xdr:sp macro="" textlink="">
      <xdr:nvSpPr>
        <xdr:cNvPr id="790" name="Text Box 153">
          <a:extLst>
            <a:ext uri="{FF2B5EF4-FFF2-40B4-BE49-F238E27FC236}">
              <a16:creationId xmlns:a16="http://schemas.microsoft.com/office/drawing/2014/main" id="{C4DCF841-F6FE-40B9-B043-1151F4BAA60E}"/>
            </a:ext>
            <a:ext uri="{147F2762-F138-4A5C-976F-8EAC2B608ADB}">
              <a16:predDERef xmlns:a16="http://schemas.microsoft.com/office/drawing/2014/main" pred="{41669570-F068-468F-A0FC-7B14726B06F8}"/>
            </a:ext>
          </a:extLst>
        </xdr:cNvPr>
        <xdr:cNvSpPr txBox="1">
          <a:spLocks noChangeArrowheads="1"/>
        </xdr:cNvSpPr>
      </xdr:nvSpPr>
      <xdr:spPr bwMode="auto">
        <a:xfrm>
          <a:off x="7486650" y="30289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15</xdr:col>
      <xdr:colOff>0</xdr:colOff>
      <xdr:row>20</xdr:row>
      <xdr:rowOff>0</xdr:rowOff>
    </xdr:from>
    <xdr:ext cx="76200" cy="200025"/>
    <xdr:sp macro="" textlink="">
      <xdr:nvSpPr>
        <xdr:cNvPr id="791" name="Text Box 153">
          <a:extLst>
            <a:ext uri="{FF2B5EF4-FFF2-40B4-BE49-F238E27FC236}">
              <a16:creationId xmlns:a16="http://schemas.microsoft.com/office/drawing/2014/main" id="{CBEDA808-7F2E-4B50-A052-C472E3430E46}"/>
            </a:ext>
            <a:ext uri="{147F2762-F138-4A5C-976F-8EAC2B608ADB}">
              <a16:predDERef xmlns:a16="http://schemas.microsoft.com/office/drawing/2014/main" pred="{C4DCF841-F6FE-40B9-B043-1151F4BAA60E}"/>
            </a:ext>
          </a:extLst>
        </xdr:cNvPr>
        <xdr:cNvSpPr txBox="1">
          <a:spLocks noChangeArrowheads="1"/>
        </xdr:cNvSpPr>
      </xdr:nvSpPr>
      <xdr:spPr bwMode="auto">
        <a:xfrm>
          <a:off x="7486650" y="31813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15</xdr:col>
      <xdr:colOff>0</xdr:colOff>
      <xdr:row>20</xdr:row>
      <xdr:rowOff>0</xdr:rowOff>
    </xdr:from>
    <xdr:ext cx="76200" cy="200025"/>
    <xdr:sp macro="" textlink="">
      <xdr:nvSpPr>
        <xdr:cNvPr id="792" name="Text Box 153">
          <a:extLst>
            <a:ext uri="{FF2B5EF4-FFF2-40B4-BE49-F238E27FC236}">
              <a16:creationId xmlns:a16="http://schemas.microsoft.com/office/drawing/2014/main" id="{FCAA3CD9-8E6E-496A-A9CC-C580564D8302}"/>
            </a:ext>
            <a:ext uri="{147F2762-F138-4A5C-976F-8EAC2B608ADB}">
              <a16:predDERef xmlns:a16="http://schemas.microsoft.com/office/drawing/2014/main" pred="{CBEDA808-7F2E-4B50-A052-C472E3430E46}"/>
            </a:ext>
          </a:extLst>
        </xdr:cNvPr>
        <xdr:cNvSpPr txBox="1">
          <a:spLocks noChangeArrowheads="1"/>
        </xdr:cNvSpPr>
      </xdr:nvSpPr>
      <xdr:spPr bwMode="auto">
        <a:xfrm>
          <a:off x="7486650" y="31813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15</xdr:col>
      <xdr:colOff>0</xdr:colOff>
      <xdr:row>21</xdr:row>
      <xdr:rowOff>0</xdr:rowOff>
    </xdr:from>
    <xdr:ext cx="76200" cy="200025"/>
    <xdr:sp macro="" textlink="">
      <xdr:nvSpPr>
        <xdr:cNvPr id="793" name="Text Box 153">
          <a:extLst>
            <a:ext uri="{FF2B5EF4-FFF2-40B4-BE49-F238E27FC236}">
              <a16:creationId xmlns:a16="http://schemas.microsoft.com/office/drawing/2014/main" id="{3B8E4F57-BF6E-4507-AC49-E893332E7D6D}"/>
            </a:ext>
            <a:ext uri="{147F2762-F138-4A5C-976F-8EAC2B608ADB}">
              <a16:predDERef xmlns:a16="http://schemas.microsoft.com/office/drawing/2014/main" pred="{FCAA3CD9-8E6E-496A-A9CC-C580564D8302}"/>
            </a:ext>
          </a:extLst>
        </xdr:cNvPr>
        <xdr:cNvSpPr txBox="1">
          <a:spLocks noChangeArrowheads="1"/>
        </xdr:cNvSpPr>
      </xdr:nvSpPr>
      <xdr:spPr bwMode="auto">
        <a:xfrm>
          <a:off x="7486650" y="33337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7</xdr:row>
      <xdr:rowOff>0</xdr:rowOff>
    </xdr:from>
    <xdr:to>
      <xdr:col>0</xdr:col>
      <xdr:colOff>123825</xdr:colOff>
      <xdr:row>8</xdr:row>
      <xdr:rowOff>28575</xdr:rowOff>
    </xdr:to>
    <xdr:sp macro="" textlink="">
      <xdr:nvSpPr>
        <xdr:cNvPr id="2" name="Text Box 1">
          <a:extLst>
            <a:ext uri="{FF2B5EF4-FFF2-40B4-BE49-F238E27FC236}">
              <a16:creationId xmlns:a16="http://schemas.microsoft.com/office/drawing/2014/main" id="{11FAD437-A85F-4C93-87F4-9CEA32AD88FD}"/>
            </a:ext>
          </a:extLst>
        </xdr:cNvPr>
        <xdr:cNvSpPr txBox="1">
          <a:spLocks noChangeArrowheads="1"/>
        </xdr:cNvSpPr>
      </xdr:nvSpPr>
      <xdr:spPr bwMode="auto">
        <a:xfrm>
          <a:off x="0" y="1181100"/>
          <a:ext cx="1238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7</xdr:row>
      <xdr:rowOff>0</xdr:rowOff>
    </xdr:from>
    <xdr:to>
      <xdr:col>0</xdr:col>
      <xdr:colOff>85725</xdr:colOff>
      <xdr:row>8</xdr:row>
      <xdr:rowOff>57150</xdr:rowOff>
    </xdr:to>
    <xdr:sp macro="" textlink="">
      <xdr:nvSpPr>
        <xdr:cNvPr id="3" name="Text Box 2">
          <a:extLst>
            <a:ext uri="{FF2B5EF4-FFF2-40B4-BE49-F238E27FC236}">
              <a16:creationId xmlns:a16="http://schemas.microsoft.com/office/drawing/2014/main" id="{692AA25C-840A-4302-8692-E030621C7FCC}"/>
            </a:ext>
          </a:extLst>
        </xdr:cNvPr>
        <xdr:cNvSpPr txBox="1">
          <a:spLocks noChangeArrowheads="1"/>
        </xdr:cNvSpPr>
      </xdr:nvSpPr>
      <xdr:spPr bwMode="auto">
        <a:xfrm>
          <a:off x="0" y="1181100"/>
          <a:ext cx="857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7</xdr:row>
      <xdr:rowOff>0</xdr:rowOff>
    </xdr:from>
    <xdr:to>
      <xdr:col>0</xdr:col>
      <xdr:colOff>85725</xdr:colOff>
      <xdr:row>8</xdr:row>
      <xdr:rowOff>57150</xdr:rowOff>
    </xdr:to>
    <xdr:sp macro="" textlink="">
      <xdr:nvSpPr>
        <xdr:cNvPr id="4" name="Text Box 3">
          <a:extLst>
            <a:ext uri="{FF2B5EF4-FFF2-40B4-BE49-F238E27FC236}">
              <a16:creationId xmlns:a16="http://schemas.microsoft.com/office/drawing/2014/main" id="{2F7597AF-0E9E-475B-8F13-A4179CD9BC8B}"/>
            </a:ext>
          </a:extLst>
        </xdr:cNvPr>
        <xdr:cNvSpPr txBox="1">
          <a:spLocks noChangeArrowheads="1"/>
        </xdr:cNvSpPr>
      </xdr:nvSpPr>
      <xdr:spPr bwMode="auto">
        <a:xfrm>
          <a:off x="0" y="1181100"/>
          <a:ext cx="857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7</xdr:row>
      <xdr:rowOff>0</xdr:rowOff>
    </xdr:from>
    <xdr:to>
      <xdr:col>0</xdr:col>
      <xdr:colOff>85725</xdr:colOff>
      <xdr:row>8</xdr:row>
      <xdr:rowOff>57150</xdr:rowOff>
    </xdr:to>
    <xdr:sp macro="" textlink="">
      <xdr:nvSpPr>
        <xdr:cNvPr id="5" name="Text Box 4">
          <a:extLst>
            <a:ext uri="{FF2B5EF4-FFF2-40B4-BE49-F238E27FC236}">
              <a16:creationId xmlns:a16="http://schemas.microsoft.com/office/drawing/2014/main" id="{1840C561-DFCA-45F9-8E10-FAA8448831FA}"/>
            </a:ext>
          </a:extLst>
        </xdr:cNvPr>
        <xdr:cNvSpPr txBox="1">
          <a:spLocks noChangeArrowheads="1"/>
        </xdr:cNvSpPr>
      </xdr:nvSpPr>
      <xdr:spPr bwMode="auto">
        <a:xfrm>
          <a:off x="0" y="1181100"/>
          <a:ext cx="857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7</xdr:row>
      <xdr:rowOff>0</xdr:rowOff>
    </xdr:from>
    <xdr:to>
      <xdr:col>0</xdr:col>
      <xdr:colOff>85725</xdr:colOff>
      <xdr:row>8</xdr:row>
      <xdr:rowOff>57150</xdr:rowOff>
    </xdr:to>
    <xdr:sp macro="" textlink="">
      <xdr:nvSpPr>
        <xdr:cNvPr id="6" name="Text Box 5">
          <a:extLst>
            <a:ext uri="{FF2B5EF4-FFF2-40B4-BE49-F238E27FC236}">
              <a16:creationId xmlns:a16="http://schemas.microsoft.com/office/drawing/2014/main" id="{F13F3553-4DE7-4C06-967A-76FB10424EAA}"/>
            </a:ext>
          </a:extLst>
        </xdr:cNvPr>
        <xdr:cNvSpPr txBox="1">
          <a:spLocks noChangeArrowheads="1"/>
        </xdr:cNvSpPr>
      </xdr:nvSpPr>
      <xdr:spPr bwMode="auto">
        <a:xfrm>
          <a:off x="0" y="1181100"/>
          <a:ext cx="857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7</xdr:row>
      <xdr:rowOff>0</xdr:rowOff>
    </xdr:from>
    <xdr:to>
      <xdr:col>0</xdr:col>
      <xdr:colOff>123825</xdr:colOff>
      <xdr:row>8</xdr:row>
      <xdr:rowOff>28575</xdr:rowOff>
    </xdr:to>
    <xdr:sp macro="" textlink="">
      <xdr:nvSpPr>
        <xdr:cNvPr id="7" name="Text Box 6">
          <a:extLst>
            <a:ext uri="{FF2B5EF4-FFF2-40B4-BE49-F238E27FC236}">
              <a16:creationId xmlns:a16="http://schemas.microsoft.com/office/drawing/2014/main" id="{B3641AC9-6406-470F-8CEB-B3E21804C069}"/>
            </a:ext>
          </a:extLst>
        </xdr:cNvPr>
        <xdr:cNvSpPr txBox="1">
          <a:spLocks noChangeArrowheads="1"/>
        </xdr:cNvSpPr>
      </xdr:nvSpPr>
      <xdr:spPr bwMode="auto">
        <a:xfrm>
          <a:off x="0" y="1181100"/>
          <a:ext cx="1238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7</xdr:row>
      <xdr:rowOff>0</xdr:rowOff>
    </xdr:from>
    <xdr:to>
      <xdr:col>0</xdr:col>
      <xdr:colOff>85725</xdr:colOff>
      <xdr:row>8</xdr:row>
      <xdr:rowOff>57150</xdr:rowOff>
    </xdr:to>
    <xdr:sp macro="" textlink="">
      <xdr:nvSpPr>
        <xdr:cNvPr id="8" name="Text Box 7">
          <a:extLst>
            <a:ext uri="{FF2B5EF4-FFF2-40B4-BE49-F238E27FC236}">
              <a16:creationId xmlns:a16="http://schemas.microsoft.com/office/drawing/2014/main" id="{3EDC128A-0D86-49A5-9975-4CD92CA755FA}"/>
            </a:ext>
          </a:extLst>
        </xdr:cNvPr>
        <xdr:cNvSpPr txBox="1">
          <a:spLocks noChangeArrowheads="1"/>
        </xdr:cNvSpPr>
      </xdr:nvSpPr>
      <xdr:spPr bwMode="auto">
        <a:xfrm>
          <a:off x="0" y="1181100"/>
          <a:ext cx="857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7</xdr:row>
      <xdr:rowOff>0</xdr:rowOff>
    </xdr:from>
    <xdr:to>
      <xdr:col>0</xdr:col>
      <xdr:colOff>85725</xdr:colOff>
      <xdr:row>8</xdr:row>
      <xdr:rowOff>57150</xdr:rowOff>
    </xdr:to>
    <xdr:sp macro="" textlink="">
      <xdr:nvSpPr>
        <xdr:cNvPr id="9" name="Text Box 8">
          <a:extLst>
            <a:ext uri="{FF2B5EF4-FFF2-40B4-BE49-F238E27FC236}">
              <a16:creationId xmlns:a16="http://schemas.microsoft.com/office/drawing/2014/main" id="{4307AB6F-B71F-4730-8DF0-95C1A9A4D618}"/>
            </a:ext>
          </a:extLst>
        </xdr:cNvPr>
        <xdr:cNvSpPr txBox="1">
          <a:spLocks noChangeArrowheads="1"/>
        </xdr:cNvSpPr>
      </xdr:nvSpPr>
      <xdr:spPr bwMode="auto">
        <a:xfrm>
          <a:off x="0" y="1181100"/>
          <a:ext cx="857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7</xdr:row>
      <xdr:rowOff>0</xdr:rowOff>
    </xdr:from>
    <xdr:to>
      <xdr:col>0</xdr:col>
      <xdr:colOff>85725</xdr:colOff>
      <xdr:row>8</xdr:row>
      <xdr:rowOff>57150</xdr:rowOff>
    </xdr:to>
    <xdr:sp macro="" textlink="">
      <xdr:nvSpPr>
        <xdr:cNvPr id="10" name="Text Box 9">
          <a:extLst>
            <a:ext uri="{FF2B5EF4-FFF2-40B4-BE49-F238E27FC236}">
              <a16:creationId xmlns:a16="http://schemas.microsoft.com/office/drawing/2014/main" id="{60401BA7-4E5E-4238-9BC5-CEE03259750D}"/>
            </a:ext>
          </a:extLst>
        </xdr:cNvPr>
        <xdr:cNvSpPr txBox="1">
          <a:spLocks noChangeArrowheads="1"/>
        </xdr:cNvSpPr>
      </xdr:nvSpPr>
      <xdr:spPr bwMode="auto">
        <a:xfrm>
          <a:off x="0" y="1181100"/>
          <a:ext cx="857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7</xdr:row>
      <xdr:rowOff>0</xdr:rowOff>
    </xdr:from>
    <xdr:to>
      <xdr:col>0</xdr:col>
      <xdr:colOff>85725</xdr:colOff>
      <xdr:row>8</xdr:row>
      <xdr:rowOff>57150</xdr:rowOff>
    </xdr:to>
    <xdr:sp macro="" textlink="">
      <xdr:nvSpPr>
        <xdr:cNvPr id="11" name="Text Box 10">
          <a:extLst>
            <a:ext uri="{FF2B5EF4-FFF2-40B4-BE49-F238E27FC236}">
              <a16:creationId xmlns:a16="http://schemas.microsoft.com/office/drawing/2014/main" id="{5147E13C-7B62-427A-B383-6BCCC4201EA0}"/>
            </a:ext>
          </a:extLst>
        </xdr:cNvPr>
        <xdr:cNvSpPr txBox="1">
          <a:spLocks noChangeArrowheads="1"/>
        </xdr:cNvSpPr>
      </xdr:nvSpPr>
      <xdr:spPr bwMode="auto">
        <a:xfrm>
          <a:off x="0" y="1181100"/>
          <a:ext cx="857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7</xdr:row>
      <xdr:rowOff>0</xdr:rowOff>
    </xdr:from>
    <xdr:to>
      <xdr:col>0</xdr:col>
      <xdr:colOff>123825</xdr:colOff>
      <xdr:row>8</xdr:row>
      <xdr:rowOff>28575</xdr:rowOff>
    </xdr:to>
    <xdr:sp macro="" textlink="">
      <xdr:nvSpPr>
        <xdr:cNvPr id="12" name="Text Box 11">
          <a:extLst>
            <a:ext uri="{FF2B5EF4-FFF2-40B4-BE49-F238E27FC236}">
              <a16:creationId xmlns:a16="http://schemas.microsoft.com/office/drawing/2014/main" id="{C20EA194-8FFE-4AE3-9C93-0EA92F69C34F}"/>
            </a:ext>
          </a:extLst>
        </xdr:cNvPr>
        <xdr:cNvSpPr txBox="1">
          <a:spLocks noChangeArrowheads="1"/>
        </xdr:cNvSpPr>
      </xdr:nvSpPr>
      <xdr:spPr bwMode="auto">
        <a:xfrm>
          <a:off x="0" y="1181100"/>
          <a:ext cx="1238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7</xdr:row>
      <xdr:rowOff>0</xdr:rowOff>
    </xdr:from>
    <xdr:to>
      <xdr:col>0</xdr:col>
      <xdr:colOff>85725</xdr:colOff>
      <xdr:row>8</xdr:row>
      <xdr:rowOff>57150</xdr:rowOff>
    </xdr:to>
    <xdr:sp macro="" textlink="">
      <xdr:nvSpPr>
        <xdr:cNvPr id="13" name="Text Box 12">
          <a:extLst>
            <a:ext uri="{FF2B5EF4-FFF2-40B4-BE49-F238E27FC236}">
              <a16:creationId xmlns:a16="http://schemas.microsoft.com/office/drawing/2014/main" id="{C7558C45-F387-446B-BE3E-52CE56B08C56}"/>
            </a:ext>
          </a:extLst>
        </xdr:cNvPr>
        <xdr:cNvSpPr txBox="1">
          <a:spLocks noChangeArrowheads="1"/>
        </xdr:cNvSpPr>
      </xdr:nvSpPr>
      <xdr:spPr bwMode="auto">
        <a:xfrm>
          <a:off x="0" y="1181100"/>
          <a:ext cx="857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7</xdr:row>
      <xdr:rowOff>0</xdr:rowOff>
    </xdr:from>
    <xdr:to>
      <xdr:col>0</xdr:col>
      <xdr:colOff>85725</xdr:colOff>
      <xdr:row>8</xdr:row>
      <xdr:rowOff>57150</xdr:rowOff>
    </xdr:to>
    <xdr:sp macro="" textlink="">
      <xdr:nvSpPr>
        <xdr:cNvPr id="14" name="Text Box 13">
          <a:extLst>
            <a:ext uri="{FF2B5EF4-FFF2-40B4-BE49-F238E27FC236}">
              <a16:creationId xmlns:a16="http://schemas.microsoft.com/office/drawing/2014/main" id="{7E281345-B9AF-4019-AE89-72C5AAAB1B3C}"/>
            </a:ext>
          </a:extLst>
        </xdr:cNvPr>
        <xdr:cNvSpPr txBox="1">
          <a:spLocks noChangeArrowheads="1"/>
        </xdr:cNvSpPr>
      </xdr:nvSpPr>
      <xdr:spPr bwMode="auto">
        <a:xfrm>
          <a:off x="0" y="1181100"/>
          <a:ext cx="857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7</xdr:row>
      <xdr:rowOff>0</xdr:rowOff>
    </xdr:from>
    <xdr:to>
      <xdr:col>0</xdr:col>
      <xdr:colOff>85725</xdr:colOff>
      <xdr:row>8</xdr:row>
      <xdr:rowOff>57150</xdr:rowOff>
    </xdr:to>
    <xdr:sp macro="" textlink="">
      <xdr:nvSpPr>
        <xdr:cNvPr id="15" name="Text Box 14">
          <a:extLst>
            <a:ext uri="{FF2B5EF4-FFF2-40B4-BE49-F238E27FC236}">
              <a16:creationId xmlns:a16="http://schemas.microsoft.com/office/drawing/2014/main" id="{A2EB429E-1493-4B0A-BC5B-EE950724CA2B}"/>
            </a:ext>
          </a:extLst>
        </xdr:cNvPr>
        <xdr:cNvSpPr txBox="1">
          <a:spLocks noChangeArrowheads="1"/>
        </xdr:cNvSpPr>
      </xdr:nvSpPr>
      <xdr:spPr bwMode="auto">
        <a:xfrm>
          <a:off x="0" y="1181100"/>
          <a:ext cx="857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7</xdr:row>
      <xdr:rowOff>0</xdr:rowOff>
    </xdr:from>
    <xdr:to>
      <xdr:col>0</xdr:col>
      <xdr:colOff>85725</xdr:colOff>
      <xdr:row>8</xdr:row>
      <xdr:rowOff>57150</xdr:rowOff>
    </xdr:to>
    <xdr:sp macro="" textlink="">
      <xdr:nvSpPr>
        <xdr:cNvPr id="16" name="Text Box 15">
          <a:extLst>
            <a:ext uri="{FF2B5EF4-FFF2-40B4-BE49-F238E27FC236}">
              <a16:creationId xmlns:a16="http://schemas.microsoft.com/office/drawing/2014/main" id="{D7C1CF90-D8A5-43CC-88F8-8CD2E8946E24}"/>
            </a:ext>
          </a:extLst>
        </xdr:cNvPr>
        <xdr:cNvSpPr txBox="1">
          <a:spLocks noChangeArrowheads="1"/>
        </xdr:cNvSpPr>
      </xdr:nvSpPr>
      <xdr:spPr bwMode="auto">
        <a:xfrm>
          <a:off x="0" y="1181100"/>
          <a:ext cx="857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7</xdr:row>
      <xdr:rowOff>0</xdr:rowOff>
    </xdr:from>
    <xdr:to>
      <xdr:col>0</xdr:col>
      <xdr:colOff>123825</xdr:colOff>
      <xdr:row>8</xdr:row>
      <xdr:rowOff>28575</xdr:rowOff>
    </xdr:to>
    <xdr:sp macro="" textlink="">
      <xdr:nvSpPr>
        <xdr:cNvPr id="17" name="Text Box 16">
          <a:extLst>
            <a:ext uri="{FF2B5EF4-FFF2-40B4-BE49-F238E27FC236}">
              <a16:creationId xmlns:a16="http://schemas.microsoft.com/office/drawing/2014/main" id="{3A5D1A93-7DF2-4BA1-972B-AE2F181A02D8}"/>
            </a:ext>
          </a:extLst>
        </xdr:cNvPr>
        <xdr:cNvSpPr txBox="1">
          <a:spLocks noChangeArrowheads="1"/>
        </xdr:cNvSpPr>
      </xdr:nvSpPr>
      <xdr:spPr bwMode="auto">
        <a:xfrm>
          <a:off x="0" y="1181100"/>
          <a:ext cx="1238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7</xdr:row>
      <xdr:rowOff>0</xdr:rowOff>
    </xdr:from>
    <xdr:to>
      <xdr:col>0</xdr:col>
      <xdr:colOff>85725</xdr:colOff>
      <xdr:row>8</xdr:row>
      <xdr:rowOff>57150</xdr:rowOff>
    </xdr:to>
    <xdr:sp macro="" textlink="">
      <xdr:nvSpPr>
        <xdr:cNvPr id="18" name="Text Box 17">
          <a:extLst>
            <a:ext uri="{FF2B5EF4-FFF2-40B4-BE49-F238E27FC236}">
              <a16:creationId xmlns:a16="http://schemas.microsoft.com/office/drawing/2014/main" id="{EAEEEB6E-CB95-4802-A1AE-839070B5B34F}"/>
            </a:ext>
          </a:extLst>
        </xdr:cNvPr>
        <xdr:cNvSpPr txBox="1">
          <a:spLocks noChangeArrowheads="1"/>
        </xdr:cNvSpPr>
      </xdr:nvSpPr>
      <xdr:spPr bwMode="auto">
        <a:xfrm>
          <a:off x="0" y="1181100"/>
          <a:ext cx="857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7</xdr:row>
      <xdr:rowOff>0</xdr:rowOff>
    </xdr:from>
    <xdr:to>
      <xdr:col>0</xdr:col>
      <xdr:colOff>85725</xdr:colOff>
      <xdr:row>8</xdr:row>
      <xdr:rowOff>57150</xdr:rowOff>
    </xdr:to>
    <xdr:sp macro="" textlink="">
      <xdr:nvSpPr>
        <xdr:cNvPr id="19" name="Text Box 18">
          <a:extLst>
            <a:ext uri="{FF2B5EF4-FFF2-40B4-BE49-F238E27FC236}">
              <a16:creationId xmlns:a16="http://schemas.microsoft.com/office/drawing/2014/main" id="{38B1E147-C152-4E1A-95C1-4F7E4FF03518}"/>
            </a:ext>
          </a:extLst>
        </xdr:cNvPr>
        <xdr:cNvSpPr txBox="1">
          <a:spLocks noChangeArrowheads="1"/>
        </xdr:cNvSpPr>
      </xdr:nvSpPr>
      <xdr:spPr bwMode="auto">
        <a:xfrm>
          <a:off x="0" y="1181100"/>
          <a:ext cx="857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7</xdr:row>
      <xdr:rowOff>0</xdr:rowOff>
    </xdr:from>
    <xdr:to>
      <xdr:col>0</xdr:col>
      <xdr:colOff>85725</xdr:colOff>
      <xdr:row>8</xdr:row>
      <xdr:rowOff>57150</xdr:rowOff>
    </xdr:to>
    <xdr:sp macro="" textlink="">
      <xdr:nvSpPr>
        <xdr:cNvPr id="20" name="Text Box 19">
          <a:extLst>
            <a:ext uri="{FF2B5EF4-FFF2-40B4-BE49-F238E27FC236}">
              <a16:creationId xmlns:a16="http://schemas.microsoft.com/office/drawing/2014/main" id="{86315FE1-2610-44D7-9992-D43B3D2F3D67}"/>
            </a:ext>
          </a:extLst>
        </xdr:cNvPr>
        <xdr:cNvSpPr txBox="1">
          <a:spLocks noChangeArrowheads="1"/>
        </xdr:cNvSpPr>
      </xdr:nvSpPr>
      <xdr:spPr bwMode="auto">
        <a:xfrm>
          <a:off x="0" y="1181100"/>
          <a:ext cx="857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7</xdr:row>
      <xdr:rowOff>0</xdr:rowOff>
    </xdr:from>
    <xdr:to>
      <xdr:col>0</xdr:col>
      <xdr:colOff>85725</xdr:colOff>
      <xdr:row>8</xdr:row>
      <xdr:rowOff>57150</xdr:rowOff>
    </xdr:to>
    <xdr:sp macro="" textlink="">
      <xdr:nvSpPr>
        <xdr:cNvPr id="21" name="Text Box 20">
          <a:extLst>
            <a:ext uri="{FF2B5EF4-FFF2-40B4-BE49-F238E27FC236}">
              <a16:creationId xmlns:a16="http://schemas.microsoft.com/office/drawing/2014/main" id="{6FDBE487-AA8B-472E-A113-AD3F95C3DE90}"/>
            </a:ext>
          </a:extLst>
        </xdr:cNvPr>
        <xdr:cNvSpPr txBox="1">
          <a:spLocks noChangeArrowheads="1"/>
        </xdr:cNvSpPr>
      </xdr:nvSpPr>
      <xdr:spPr bwMode="auto">
        <a:xfrm>
          <a:off x="0" y="1181100"/>
          <a:ext cx="857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7</xdr:row>
      <xdr:rowOff>0</xdr:rowOff>
    </xdr:from>
    <xdr:to>
      <xdr:col>0</xdr:col>
      <xdr:colOff>123825</xdr:colOff>
      <xdr:row>8</xdr:row>
      <xdr:rowOff>28575</xdr:rowOff>
    </xdr:to>
    <xdr:sp macro="" textlink="">
      <xdr:nvSpPr>
        <xdr:cNvPr id="22" name="Text Box 21">
          <a:extLst>
            <a:ext uri="{FF2B5EF4-FFF2-40B4-BE49-F238E27FC236}">
              <a16:creationId xmlns:a16="http://schemas.microsoft.com/office/drawing/2014/main" id="{1E73B0BE-F754-4233-9C83-9134A493D9BC}"/>
            </a:ext>
          </a:extLst>
        </xdr:cNvPr>
        <xdr:cNvSpPr txBox="1">
          <a:spLocks noChangeArrowheads="1"/>
        </xdr:cNvSpPr>
      </xdr:nvSpPr>
      <xdr:spPr bwMode="auto">
        <a:xfrm>
          <a:off x="0" y="1181100"/>
          <a:ext cx="1238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7</xdr:row>
      <xdr:rowOff>0</xdr:rowOff>
    </xdr:from>
    <xdr:to>
      <xdr:col>0</xdr:col>
      <xdr:colOff>85725</xdr:colOff>
      <xdr:row>8</xdr:row>
      <xdr:rowOff>57150</xdr:rowOff>
    </xdr:to>
    <xdr:sp macro="" textlink="">
      <xdr:nvSpPr>
        <xdr:cNvPr id="23" name="Text Box 22">
          <a:extLst>
            <a:ext uri="{FF2B5EF4-FFF2-40B4-BE49-F238E27FC236}">
              <a16:creationId xmlns:a16="http://schemas.microsoft.com/office/drawing/2014/main" id="{E62E92BE-4301-4B6E-8FC3-0CD57F60715A}"/>
            </a:ext>
          </a:extLst>
        </xdr:cNvPr>
        <xdr:cNvSpPr txBox="1">
          <a:spLocks noChangeArrowheads="1"/>
        </xdr:cNvSpPr>
      </xdr:nvSpPr>
      <xdr:spPr bwMode="auto">
        <a:xfrm>
          <a:off x="0" y="1181100"/>
          <a:ext cx="857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7</xdr:row>
      <xdr:rowOff>0</xdr:rowOff>
    </xdr:from>
    <xdr:to>
      <xdr:col>0</xdr:col>
      <xdr:colOff>85725</xdr:colOff>
      <xdr:row>8</xdr:row>
      <xdr:rowOff>57150</xdr:rowOff>
    </xdr:to>
    <xdr:sp macro="" textlink="">
      <xdr:nvSpPr>
        <xdr:cNvPr id="24" name="Text Box 23">
          <a:extLst>
            <a:ext uri="{FF2B5EF4-FFF2-40B4-BE49-F238E27FC236}">
              <a16:creationId xmlns:a16="http://schemas.microsoft.com/office/drawing/2014/main" id="{95C587AA-E637-4951-B67B-C4404AE1935C}"/>
            </a:ext>
          </a:extLst>
        </xdr:cNvPr>
        <xdr:cNvSpPr txBox="1">
          <a:spLocks noChangeArrowheads="1"/>
        </xdr:cNvSpPr>
      </xdr:nvSpPr>
      <xdr:spPr bwMode="auto">
        <a:xfrm>
          <a:off x="0" y="1181100"/>
          <a:ext cx="857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7</xdr:row>
      <xdr:rowOff>0</xdr:rowOff>
    </xdr:from>
    <xdr:to>
      <xdr:col>0</xdr:col>
      <xdr:colOff>85725</xdr:colOff>
      <xdr:row>8</xdr:row>
      <xdr:rowOff>57150</xdr:rowOff>
    </xdr:to>
    <xdr:sp macro="" textlink="">
      <xdr:nvSpPr>
        <xdr:cNvPr id="25" name="Text Box 24">
          <a:extLst>
            <a:ext uri="{FF2B5EF4-FFF2-40B4-BE49-F238E27FC236}">
              <a16:creationId xmlns:a16="http://schemas.microsoft.com/office/drawing/2014/main" id="{728671EF-BE59-4CD2-BF7D-589E80C316F1}"/>
            </a:ext>
          </a:extLst>
        </xdr:cNvPr>
        <xdr:cNvSpPr txBox="1">
          <a:spLocks noChangeArrowheads="1"/>
        </xdr:cNvSpPr>
      </xdr:nvSpPr>
      <xdr:spPr bwMode="auto">
        <a:xfrm>
          <a:off x="0" y="1181100"/>
          <a:ext cx="857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7</xdr:row>
      <xdr:rowOff>0</xdr:rowOff>
    </xdr:from>
    <xdr:to>
      <xdr:col>0</xdr:col>
      <xdr:colOff>85725</xdr:colOff>
      <xdr:row>8</xdr:row>
      <xdr:rowOff>57150</xdr:rowOff>
    </xdr:to>
    <xdr:sp macro="" textlink="">
      <xdr:nvSpPr>
        <xdr:cNvPr id="26" name="Text Box 25">
          <a:extLst>
            <a:ext uri="{FF2B5EF4-FFF2-40B4-BE49-F238E27FC236}">
              <a16:creationId xmlns:a16="http://schemas.microsoft.com/office/drawing/2014/main" id="{D9F53281-CBB2-4A91-9647-C30751E5512B}"/>
            </a:ext>
          </a:extLst>
        </xdr:cNvPr>
        <xdr:cNvSpPr txBox="1">
          <a:spLocks noChangeArrowheads="1"/>
        </xdr:cNvSpPr>
      </xdr:nvSpPr>
      <xdr:spPr bwMode="auto">
        <a:xfrm>
          <a:off x="0" y="1181100"/>
          <a:ext cx="857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7</xdr:row>
      <xdr:rowOff>0</xdr:rowOff>
    </xdr:from>
    <xdr:to>
      <xdr:col>0</xdr:col>
      <xdr:colOff>123825</xdr:colOff>
      <xdr:row>8</xdr:row>
      <xdr:rowOff>28575</xdr:rowOff>
    </xdr:to>
    <xdr:sp macro="" textlink="">
      <xdr:nvSpPr>
        <xdr:cNvPr id="27" name="Text Box 26">
          <a:extLst>
            <a:ext uri="{FF2B5EF4-FFF2-40B4-BE49-F238E27FC236}">
              <a16:creationId xmlns:a16="http://schemas.microsoft.com/office/drawing/2014/main" id="{D76FF899-4561-42EE-AA7D-D32BEBC2C7F4}"/>
            </a:ext>
          </a:extLst>
        </xdr:cNvPr>
        <xdr:cNvSpPr txBox="1">
          <a:spLocks noChangeArrowheads="1"/>
        </xdr:cNvSpPr>
      </xdr:nvSpPr>
      <xdr:spPr bwMode="auto">
        <a:xfrm>
          <a:off x="0" y="1181100"/>
          <a:ext cx="1238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7</xdr:row>
      <xdr:rowOff>0</xdr:rowOff>
    </xdr:from>
    <xdr:to>
      <xdr:col>0</xdr:col>
      <xdr:colOff>85725</xdr:colOff>
      <xdr:row>8</xdr:row>
      <xdr:rowOff>57150</xdr:rowOff>
    </xdr:to>
    <xdr:sp macro="" textlink="">
      <xdr:nvSpPr>
        <xdr:cNvPr id="28" name="Text Box 27">
          <a:extLst>
            <a:ext uri="{FF2B5EF4-FFF2-40B4-BE49-F238E27FC236}">
              <a16:creationId xmlns:a16="http://schemas.microsoft.com/office/drawing/2014/main" id="{F5FB64D2-AE5C-4F23-A887-145C30A914C9}"/>
            </a:ext>
          </a:extLst>
        </xdr:cNvPr>
        <xdr:cNvSpPr txBox="1">
          <a:spLocks noChangeArrowheads="1"/>
        </xdr:cNvSpPr>
      </xdr:nvSpPr>
      <xdr:spPr bwMode="auto">
        <a:xfrm>
          <a:off x="0" y="1181100"/>
          <a:ext cx="857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7</xdr:row>
      <xdr:rowOff>0</xdr:rowOff>
    </xdr:from>
    <xdr:to>
      <xdr:col>0</xdr:col>
      <xdr:colOff>85725</xdr:colOff>
      <xdr:row>8</xdr:row>
      <xdr:rowOff>57150</xdr:rowOff>
    </xdr:to>
    <xdr:sp macro="" textlink="">
      <xdr:nvSpPr>
        <xdr:cNvPr id="29" name="Text Box 28">
          <a:extLst>
            <a:ext uri="{FF2B5EF4-FFF2-40B4-BE49-F238E27FC236}">
              <a16:creationId xmlns:a16="http://schemas.microsoft.com/office/drawing/2014/main" id="{68CA5E6D-9112-436C-974A-5897A95FC78A}"/>
            </a:ext>
          </a:extLst>
        </xdr:cNvPr>
        <xdr:cNvSpPr txBox="1">
          <a:spLocks noChangeArrowheads="1"/>
        </xdr:cNvSpPr>
      </xdr:nvSpPr>
      <xdr:spPr bwMode="auto">
        <a:xfrm>
          <a:off x="0" y="1181100"/>
          <a:ext cx="857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7</xdr:row>
      <xdr:rowOff>0</xdr:rowOff>
    </xdr:from>
    <xdr:to>
      <xdr:col>0</xdr:col>
      <xdr:colOff>85725</xdr:colOff>
      <xdr:row>8</xdr:row>
      <xdr:rowOff>57150</xdr:rowOff>
    </xdr:to>
    <xdr:sp macro="" textlink="">
      <xdr:nvSpPr>
        <xdr:cNvPr id="30" name="Text Box 29">
          <a:extLst>
            <a:ext uri="{FF2B5EF4-FFF2-40B4-BE49-F238E27FC236}">
              <a16:creationId xmlns:a16="http://schemas.microsoft.com/office/drawing/2014/main" id="{8AD659C0-6F8D-42CD-B6F9-49ED97669ACC}"/>
            </a:ext>
          </a:extLst>
        </xdr:cNvPr>
        <xdr:cNvSpPr txBox="1">
          <a:spLocks noChangeArrowheads="1"/>
        </xdr:cNvSpPr>
      </xdr:nvSpPr>
      <xdr:spPr bwMode="auto">
        <a:xfrm>
          <a:off x="0" y="1181100"/>
          <a:ext cx="857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7</xdr:row>
      <xdr:rowOff>0</xdr:rowOff>
    </xdr:from>
    <xdr:to>
      <xdr:col>0</xdr:col>
      <xdr:colOff>85725</xdr:colOff>
      <xdr:row>8</xdr:row>
      <xdr:rowOff>57150</xdr:rowOff>
    </xdr:to>
    <xdr:sp macro="" textlink="">
      <xdr:nvSpPr>
        <xdr:cNvPr id="31" name="Text Box 30">
          <a:extLst>
            <a:ext uri="{FF2B5EF4-FFF2-40B4-BE49-F238E27FC236}">
              <a16:creationId xmlns:a16="http://schemas.microsoft.com/office/drawing/2014/main" id="{16E8CAE3-7302-417E-BA54-3DED95E50311}"/>
            </a:ext>
          </a:extLst>
        </xdr:cNvPr>
        <xdr:cNvSpPr txBox="1">
          <a:spLocks noChangeArrowheads="1"/>
        </xdr:cNvSpPr>
      </xdr:nvSpPr>
      <xdr:spPr bwMode="auto">
        <a:xfrm>
          <a:off x="0" y="1181100"/>
          <a:ext cx="857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7</xdr:row>
      <xdr:rowOff>0</xdr:rowOff>
    </xdr:from>
    <xdr:to>
      <xdr:col>0</xdr:col>
      <xdr:colOff>123825</xdr:colOff>
      <xdr:row>8</xdr:row>
      <xdr:rowOff>28575</xdr:rowOff>
    </xdr:to>
    <xdr:sp macro="" textlink="">
      <xdr:nvSpPr>
        <xdr:cNvPr id="32" name="Text Box 31">
          <a:extLst>
            <a:ext uri="{FF2B5EF4-FFF2-40B4-BE49-F238E27FC236}">
              <a16:creationId xmlns:a16="http://schemas.microsoft.com/office/drawing/2014/main" id="{B1B884C1-FDF6-46CD-B103-F217DC4FCD65}"/>
            </a:ext>
          </a:extLst>
        </xdr:cNvPr>
        <xdr:cNvSpPr txBox="1">
          <a:spLocks noChangeArrowheads="1"/>
        </xdr:cNvSpPr>
      </xdr:nvSpPr>
      <xdr:spPr bwMode="auto">
        <a:xfrm>
          <a:off x="0" y="1181100"/>
          <a:ext cx="1238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7</xdr:row>
      <xdr:rowOff>0</xdr:rowOff>
    </xdr:from>
    <xdr:to>
      <xdr:col>0</xdr:col>
      <xdr:colOff>85725</xdr:colOff>
      <xdr:row>8</xdr:row>
      <xdr:rowOff>57150</xdr:rowOff>
    </xdr:to>
    <xdr:sp macro="" textlink="">
      <xdr:nvSpPr>
        <xdr:cNvPr id="33" name="Text Box 32">
          <a:extLst>
            <a:ext uri="{FF2B5EF4-FFF2-40B4-BE49-F238E27FC236}">
              <a16:creationId xmlns:a16="http://schemas.microsoft.com/office/drawing/2014/main" id="{282ADCF4-6539-4138-B539-E5726AAC220E}"/>
            </a:ext>
          </a:extLst>
        </xdr:cNvPr>
        <xdr:cNvSpPr txBox="1">
          <a:spLocks noChangeArrowheads="1"/>
        </xdr:cNvSpPr>
      </xdr:nvSpPr>
      <xdr:spPr bwMode="auto">
        <a:xfrm>
          <a:off x="0" y="1181100"/>
          <a:ext cx="857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7</xdr:row>
      <xdr:rowOff>0</xdr:rowOff>
    </xdr:from>
    <xdr:to>
      <xdr:col>0</xdr:col>
      <xdr:colOff>85725</xdr:colOff>
      <xdr:row>8</xdr:row>
      <xdr:rowOff>57150</xdr:rowOff>
    </xdr:to>
    <xdr:sp macro="" textlink="">
      <xdr:nvSpPr>
        <xdr:cNvPr id="34" name="Text Box 33">
          <a:extLst>
            <a:ext uri="{FF2B5EF4-FFF2-40B4-BE49-F238E27FC236}">
              <a16:creationId xmlns:a16="http://schemas.microsoft.com/office/drawing/2014/main" id="{2AB90AD6-D317-435F-AB92-33375B32B592}"/>
            </a:ext>
          </a:extLst>
        </xdr:cNvPr>
        <xdr:cNvSpPr txBox="1">
          <a:spLocks noChangeArrowheads="1"/>
        </xdr:cNvSpPr>
      </xdr:nvSpPr>
      <xdr:spPr bwMode="auto">
        <a:xfrm>
          <a:off x="0" y="1181100"/>
          <a:ext cx="857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7</xdr:row>
      <xdr:rowOff>0</xdr:rowOff>
    </xdr:from>
    <xdr:to>
      <xdr:col>0</xdr:col>
      <xdr:colOff>85725</xdr:colOff>
      <xdr:row>8</xdr:row>
      <xdr:rowOff>57150</xdr:rowOff>
    </xdr:to>
    <xdr:sp macro="" textlink="">
      <xdr:nvSpPr>
        <xdr:cNvPr id="35" name="Text Box 34">
          <a:extLst>
            <a:ext uri="{FF2B5EF4-FFF2-40B4-BE49-F238E27FC236}">
              <a16:creationId xmlns:a16="http://schemas.microsoft.com/office/drawing/2014/main" id="{B0FCE603-1364-4572-B509-957C06B8E034}"/>
            </a:ext>
          </a:extLst>
        </xdr:cNvPr>
        <xdr:cNvSpPr txBox="1">
          <a:spLocks noChangeArrowheads="1"/>
        </xdr:cNvSpPr>
      </xdr:nvSpPr>
      <xdr:spPr bwMode="auto">
        <a:xfrm>
          <a:off x="0" y="1181100"/>
          <a:ext cx="857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7</xdr:row>
      <xdr:rowOff>0</xdr:rowOff>
    </xdr:from>
    <xdr:to>
      <xdr:col>0</xdr:col>
      <xdr:colOff>85725</xdr:colOff>
      <xdr:row>8</xdr:row>
      <xdr:rowOff>57150</xdr:rowOff>
    </xdr:to>
    <xdr:sp macro="" textlink="">
      <xdr:nvSpPr>
        <xdr:cNvPr id="36" name="Text Box 35">
          <a:extLst>
            <a:ext uri="{FF2B5EF4-FFF2-40B4-BE49-F238E27FC236}">
              <a16:creationId xmlns:a16="http://schemas.microsoft.com/office/drawing/2014/main" id="{8BC6F738-C526-4272-8CE1-83525B20D74D}"/>
            </a:ext>
          </a:extLst>
        </xdr:cNvPr>
        <xdr:cNvSpPr txBox="1">
          <a:spLocks noChangeArrowheads="1"/>
        </xdr:cNvSpPr>
      </xdr:nvSpPr>
      <xdr:spPr bwMode="auto">
        <a:xfrm>
          <a:off x="0" y="1181100"/>
          <a:ext cx="857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7</xdr:row>
      <xdr:rowOff>0</xdr:rowOff>
    </xdr:from>
    <xdr:to>
      <xdr:col>0</xdr:col>
      <xdr:colOff>123825</xdr:colOff>
      <xdr:row>8</xdr:row>
      <xdr:rowOff>28575</xdr:rowOff>
    </xdr:to>
    <xdr:sp macro="" textlink="">
      <xdr:nvSpPr>
        <xdr:cNvPr id="37" name="Text Box 36">
          <a:extLst>
            <a:ext uri="{FF2B5EF4-FFF2-40B4-BE49-F238E27FC236}">
              <a16:creationId xmlns:a16="http://schemas.microsoft.com/office/drawing/2014/main" id="{CC5D3F84-472F-44A3-B399-1C656D96B838}"/>
            </a:ext>
          </a:extLst>
        </xdr:cNvPr>
        <xdr:cNvSpPr txBox="1">
          <a:spLocks noChangeArrowheads="1"/>
        </xdr:cNvSpPr>
      </xdr:nvSpPr>
      <xdr:spPr bwMode="auto">
        <a:xfrm>
          <a:off x="0" y="1181100"/>
          <a:ext cx="1238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7</xdr:row>
      <xdr:rowOff>0</xdr:rowOff>
    </xdr:from>
    <xdr:to>
      <xdr:col>0</xdr:col>
      <xdr:colOff>85725</xdr:colOff>
      <xdr:row>8</xdr:row>
      <xdr:rowOff>57150</xdr:rowOff>
    </xdr:to>
    <xdr:sp macro="" textlink="">
      <xdr:nvSpPr>
        <xdr:cNvPr id="38" name="Text Box 37">
          <a:extLst>
            <a:ext uri="{FF2B5EF4-FFF2-40B4-BE49-F238E27FC236}">
              <a16:creationId xmlns:a16="http://schemas.microsoft.com/office/drawing/2014/main" id="{5EFD9735-439B-4D5B-8E26-6B5779AFD26E}"/>
            </a:ext>
          </a:extLst>
        </xdr:cNvPr>
        <xdr:cNvSpPr txBox="1">
          <a:spLocks noChangeArrowheads="1"/>
        </xdr:cNvSpPr>
      </xdr:nvSpPr>
      <xdr:spPr bwMode="auto">
        <a:xfrm>
          <a:off x="0" y="1181100"/>
          <a:ext cx="857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7</xdr:row>
      <xdr:rowOff>0</xdr:rowOff>
    </xdr:from>
    <xdr:to>
      <xdr:col>0</xdr:col>
      <xdr:colOff>85725</xdr:colOff>
      <xdr:row>8</xdr:row>
      <xdr:rowOff>57150</xdr:rowOff>
    </xdr:to>
    <xdr:sp macro="" textlink="">
      <xdr:nvSpPr>
        <xdr:cNvPr id="39" name="Text Box 38">
          <a:extLst>
            <a:ext uri="{FF2B5EF4-FFF2-40B4-BE49-F238E27FC236}">
              <a16:creationId xmlns:a16="http://schemas.microsoft.com/office/drawing/2014/main" id="{E3BDEA1F-D51C-4AB0-8206-1A16F34C2675}"/>
            </a:ext>
          </a:extLst>
        </xdr:cNvPr>
        <xdr:cNvSpPr txBox="1">
          <a:spLocks noChangeArrowheads="1"/>
        </xdr:cNvSpPr>
      </xdr:nvSpPr>
      <xdr:spPr bwMode="auto">
        <a:xfrm>
          <a:off x="0" y="1181100"/>
          <a:ext cx="857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7</xdr:row>
      <xdr:rowOff>0</xdr:rowOff>
    </xdr:from>
    <xdr:to>
      <xdr:col>0</xdr:col>
      <xdr:colOff>85725</xdr:colOff>
      <xdr:row>8</xdr:row>
      <xdr:rowOff>57150</xdr:rowOff>
    </xdr:to>
    <xdr:sp macro="" textlink="">
      <xdr:nvSpPr>
        <xdr:cNvPr id="40" name="Text Box 39">
          <a:extLst>
            <a:ext uri="{FF2B5EF4-FFF2-40B4-BE49-F238E27FC236}">
              <a16:creationId xmlns:a16="http://schemas.microsoft.com/office/drawing/2014/main" id="{9F0EBB6C-9337-42EF-A6EC-4253A6FDE23E}"/>
            </a:ext>
          </a:extLst>
        </xdr:cNvPr>
        <xdr:cNvSpPr txBox="1">
          <a:spLocks noChangeArrowheads="1"/>
        </xdr:cNvSpPr>
      </xdr:nvSpPr>
      <xdr:spPr bwMode="auto">
        <a:xfrm>
          <a:off x="0" y="1181100"/>
          <a:ext cx="857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7</xdr:row>
      <xdr:rowOff>0</xdr:rowOff>
    </xdr:from>
    <xdr:to>
      <xdr:col>0</xdr:col>
      <xdr:colOff>85725</xdr:colOff>
      <xdr:row>8</xdr:row>
      <xdr:rowOff>57150</xdr:rowOff>
    </xdr:to>
    <xdr:sp macro="" textlink="">
      <xdr:nvSpPr>
        <xdr:cNvPr id="41" name="Text Box 40">
          <a:extLst>
            <a:ext uri="{FF2B5EF4-FFF2-40B4-BE49-F238E27FC236}">
              <a16:creationId xmlns:a16="http://schemas.microsoft.com/office/drawing/2014/main" id="{8B75C33D-584B-4B0A-814D-D82DCBA5C0C9}"/>
            </a:ext>
          </a:extLst>
        </xdr:cNvPr>
        <xdr:cNvSpPr txBox="1">
          <a:spLocks noChangeArrowheads="1"/>
        </xdr:cNvSpPr>
      </xdr:nvSpPr>
      <xdr:spPr bwMode="auto">
        <a:xfrm>
          <a:off x="0" y="1181100"/>
          <a:ext cx="85725"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wsDr>
</file>

<file path=xl/drawings/drawing8.xml><?xml version="1.0" encoding="utf-8"?>
<xdr:wsDr xmlns:xdr="http://schemas.openxmlformats.org/drawingml/2006/spreadsheetDrawing" xmlns:a="http://schemas.openxmlformats.org/drawingml/2006/main">
  <xdr:twoCellAnchor editAs="oneCell">
    <xdr:from>
      <xdr:col>1</xdr:col>
      <xdr:colOff>0</xdr:colOff>
      <xdr:row>3</xdr:row>
      <xdr:rowOff>0</xdr:rowOff>
    </xdr:from>
    <xdr:to>
      <xdr:col>1</xdr:col>
      <xdr:colOff>123825</xdr:colOff>
      <xdr:row>3</xdr:row>
      <xdr:rowOff>180975</xdr:rowOff>
    </xdr:to>
    <xdr:sp macro="" textlink="">
      <xdr:nvSpPr>
        <xdr:cNvPr id="73890" name="Text Box 1">
          <a:extLst>
            <a:ext uri="{FF2B5EF4-FFF2-40B4-BE49-F238E27FC236}">
              <a16:creationId xmlns:a16="http://schemas.microsoft.com/office/drawing/2014/main" id="{00000000-0008-0000-1B00-0000A2200100}"/>
            </a:ext>
          </a:extLst>
        </xdr:cNvPr>
        <xdr:cNvSpPr txBox="1">
          <a:spLocks noChangeArrowheads="1"/>
        </xdr:cNvSpPr>
      </xdr:nvSpPr>
      <xdr:spPr bwMode="auto">
        <a:xfrm>
          <a:off x="123825" y="847725"/>
          <a:ext cx="1238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3</xdr:row>
      <xdr:rowOff>0</xdr:rowOff>
    </xdr:from>
    <xdr:to>
      <xdr:col>1</xdr:col>
      <xdr:colOff>85725</xdr:colOff>
      <xdr:row>3</xdr:row>
      <xdr:rowOff>200025</xdr:rowOff>
    </xdr:to>
    <xdr:sp macro="" textlink="">
      <xdr:nvSpPr>
        <xdr:cNvPr id="73891" name="Text Box 2">
          <a:extLst>
            <a:ext uri="{FF2B5EF4-FFF2-40B4-BE49-F238E27FC236}">
              <a16:creationId xmlns:a16="http://schemas.microsoft.com/office/drawing/2014/main" id="{00000000-0008-0000-1B00-0000A3200100}"/>
            </a:ext>
          </a:extLst>
        </xdr:cNvPr>
        <xdr:cNvSpPr txBox="1">
          <a:spLocks noChangeArrowheads="1"/>
        </xdr:cNvSpPr>
      </xdr:nvSpPr>
      <xdr:spPr bwMode="auto">
        <a:xfrm>
          <a:off x="123825" y="847725"/>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3</xdr:row>
      <xdr:rowOff>0</xdr:rowOff>
    </xdr:from>
    <xdr:to>
      <xdr:col>1</xdr:col>
      <xdr:colOff>85725</xdr:colOff>
      <xdr:row>3</xdr:row>
      <xdr:rowOff>200025</xdr:rowOff>
    </xdr:to>
    <xdr:sp macro="" textlink="">
      <xdr:nvSpPr>
        <xdr:cNvPr id="73892" name="Text Box 3">
          <a:extLst>
            <a:ext uri="{FF2B5EF4-FFF2-40B4-BE49-F238E27FC236}">
              <a16:creationId xmlns:a16="http://schemas.microsoft.com/office/drawing/2014/main" id="{00000000-0008-0000-1B00-0000A4200100}"/>
            </a:ext>
          </a:extLst>
        </xdr:cNvPr>
        <xdr:cNvSpPr txBox="1">
          <a:spLocks noChangeArrowheads="1"/>
        </xdr:cNvSpPr>
      </xdr:nvSpPr>
      <xdr:spPr bwMode="auto">
        <a:xfrm>
          <a:off x="123825" y="847725"/>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3</xdr:row>
      <xdr:rowOff>0</xdr:rowOff>
    </xdr:from>
    <xdr:to>
      <xdr:col>1</xdr:col>
      <xdr:colOff>85725</xdr:colOff>
      <xdr:row>3</xdr:row>
      <xdr:rowOff>200025</xdr:rowOff>
    </xdr:to>
    <xdr:sp macro="" textlink="">
      <xdr:nvSpPr>
        <xdr:cNvPr id="73893" name="Text Box 4">
          <a:extLst>
            <a:ext uri="{FF2B5EF4-FFF2-40B4-BE49-F238E27FC236}">
              <a16:creationId xmlns:a16="http://schemas.microsoft.com/office/drawing/2014/main" id="{00000000-0008-0000-1B00-0000A5200100}"/>
            </a:ext>
          </a:extLst>
        </xdr:cNvPr>
        <xdr:cNvSpPr txBox="1">
          <a:spLocks noChangeArrowheads="1"/>
        </xdr:cNvSpPr>
      </xdr:nvSpPr>
      <xdr:spPr bwMode="auto">
        <a:xfrm>
          <a:off x="123825" y="847725"/>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3</xdr:row>
      <xdr:rowOff>0</xdr:rowOff>
    </xdr:from>
    <xdr:to>
      <xdr:col>1</xdr:col>
      <xdr:colOff>85725</xdr:colOff>
      <xdr:row>3</xdr:row>
      <xdr:rowOff>200025</xdr:rowOff>
    </xdr:to>
    <xdr:sp macro="" textlink="">
      <xdr:nvSpPr>
        <xdr:cNvPr id="73894" name="Text Box 5">
          <a:extLst>
            <a:ext uri="{FF2B5EF4-FFF2-40B4-BE49-F238E27FC236}">
              <a16:creationId xmlns:a16="http://schemas.microsoft.com/office/drawing/2014/main" id="{00000000-0008-0000-1B00-0000A6200100}"/>
            </a:ext>
          </a:extLst>
        </xdr:cNvPr>
        <xdr:cNvSpPr txBox="1">
          <a:spLocks noChangeArrowheads="1"/>
        </xdr:cNvSpPr>
      </xdr:nvSpPr>
      <xdr:spPr bwMode="auto">
        <a:xfrm>
          <a:off x="123825" y="847725"/>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3</xdr:row>
      <xdr:rowOff>0</xdr:rowOff>
    </xdr:from>
    <xdr:to>
      <xdr:col>1</xdr:col>
      <xdr:colOff>123825</xdr:colOff>
      <xdr:row>3</xdr:row>
      <xdr:rowOff>180975</xdr:rowOff>
    </xdr:to>
    <xdr:sp macro="" textlink="">
      <xdr:nvSpPr>
        <xdr:cNvPr id="73895" name="Text Box 6">
          <a:extLst>
            <a:ext uri="{FF2B5EF4-FFF2-40B4-BE49-F238E27FC236}">
              <a16:creationId xmlns:a16="http://schemas.microsoft.com/office/drawing/2014/main" id="{00000000-0008-0000-1B00-0000A7200100}"/>
            </a:ext>
          </a:extLst>
        </xdr:cNvPr>
        <xdr:cNvSpPr txBox="1">
          <a:spLocks noChangeArrowheads="1"/>
        </xdr:cNvSpPr>
      </xdr:nvSpPr>
      <xdr:spPr bwMode="auto">
        <a:xfrm>
          <a:off x="123825" y="847725"/>
          <a:ext cx="1238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3</xdr:row>
      <xdr:rowOff>0</xdr:rowOff>
    </xdr:from>
    <xdr:to>
      <xdr:col>1</xdr:col>
      <xdr:colOff>85725</xdr:colOff>
      <xdr:row>3</xdr:row>
      <xdr:rowOff>200025</xdr:rowOff>
    </xdr:to>
    <xdr:sp macro="" textlink="">
      <xdr:nvSpPr>
        <xdr:cNvPr id="73896" name="Text Box 7">
          <a:extLst>
            <a:ext uri="{FF2B5EF4-FFF2-40B4-BE49-F238E27FC236}">
              <a16:creationId xmlns:a16="http://schemas.microsoft.com/office/drawing/2014/main" id="{00000000-0008-0000-1B00-0000A8200100}"/>
            </a:ext>
          </a:extLst>
        </xdr:cNvPr>
        <xdr:cNvSpPr txBox="1">
          <a:spLocks noChangeArrowheads="1"/>
        </xdr:cNvSpPr>
      </xdr:nvSpPr>
      <xdr:spPr bwMode="auto">
        <a:xfrm>
          <a:off x="123825" y="847725"/>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3</xdr:row>
      <xdr:rowOff>0</xdr:rowOff>
    </xdr:from>
    <xdr:to>
      <xdr:col>1</xdr:col>
      <xdr:colOff>85725</xdr:colOff>
      <xdr:row>3</xdr:row>
      <xdr:rowOff>200025</xdr:rowOff>
    </xdr:to>
    <xdr:sp macro="" textlink="">
      <xdr:nvSpPr>
        <xdr:cNvPr id="73897" name="Text Box 8">
          <a:extLst>
            <a:ext uri="{FF2B5EF4-FFF2-40B4-BE49-F238E27FC236}">
              <a16:creationId xmlns:a16="http://schemas.microsoft.com/office/drawing/2014/main" id="{00000000-0008-0000-1B00-0000A9200100}"/>
            </a:ext>
          </a:extLst>
        </xdr:cNvPr>
        <xdr:cNvSpPr txBox="1">
          <a:spLocks noChangeArrowheads="1"/>
        </xdr:cNvSpPr>
      </xdr:nvSpPr>
      <xdr:spPr bwMode="auto">
        <a:xfrm>
          <a:off x="123825" y="847725"/>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3</xdr:row>
      <xdr:rowOff>0</xdr:rowOff>
    </xdr:from>
    <xdr:to>
      <xdr:col>1</xdr:col>
      <xdr:colOff>85725</xdr:colOff>
      <xdr:row>3</xdr:row>
      <xdr:rowOff>200025</xdr:rowOff>
    </xdr:to>
    <xdr:sp macro="" textlink="">
      <xdr:nvSpPr>
        <xdr:cNvPr id="73898" name="Text Box 9">
          <a:extLst>
            <a:ext uri="{FF2B5EF4-FFF2-40B4-BE49-F238E27FC236}">
              <a16:creationId xmlns:a16="http://schemas.microsoft.com/office/drawing/2014/main" id="{00000000-0008-0000-1B00-0000AA200100}"/>
            </a:ext>
          </a:extLst>
        </xdr:cNvPr>
        <xdr:cNvSpPr txBox="1">
          <a:spLocks noChangeArrowheads="1"/>
        </xdr:cNvSpPr>
      </xdr:nvSpPr>
      <xdr:spPr bwMode="auto">
        <a:xfrm>
          <a:off x="123825" y="847725"/>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3</xdr:row>
      <xdr:rowOff>0</xdr:rowOff>
    </xdr:from>
    <xdr:to>
      <xdr:col>1</xdr:col>
      <xdr:colOff>85725</xdr:colOff>
      <xdr:row>3</xdr:row>
      <xdr:rowOff>200025</xdr:rowOff>
    </xdr:to>
    <xdr:sp macro="" textlink="">
      <xdr:nvSpPr>
        <xdr:cNvPr id="73899" name="Text Box 10">
          <a:extLst>
            <a:ext uri="{FF2B5EF4-FFF2-40B4-BE49-F238E27FC236}">
              <a16:creationId xmlns:a16="http://schemas.microsoft.com/office/drawing/2014/main" id="{00000000-0008-0000-1B00-0000AB200100}"/>
            </a:ext>
          </a:extLst>
        </xdr:cNvPr>
        <xdr:cNvSpPr txBox="1">
          <a:spLocks noChangeArrowheads="1"/>
        </xdr:cNvSpPr>
      </xdr:nvSpPr>
      <xdr:spPr bwMode="auto">
        <a:xfrm>
          <a:off x="123825" y="847725"/>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3</xdr:row>
      <xdr:rowOff>0</xdr:rowOff>
    </xdr:from>
    <xdr:to>
      <xdr:col>1</xdr:col>
      <xdr:colOff>123825</xdr:colOff>
      <xdr:row>3</xdr:row>
      <xdr:rowOff>180975</xdr:rowOff>
    </xdr:to>
    <xdr:sp macro="" textlink="">
      <xdr:nvSpPr>
        <xdr:cNvPr id="73900" name="Text Box 11">
          <a:extLst>
            <a:ext uri="{FF2B5EF4-FFF2-40B4-BE49-F238E27FC236}">
              <a16:creationId xmlns:a16="http://schemas.microsoft.com/office/drawing/2014/main" id="{00000000-0008-0000-1B00-0000AC200100}"/>
            </a:ext>
          </a:extLst>
        </xdr:cNvPr>
        <xdr:cNvSpPr txBox="1">
          <a:spLocks noChangeArrowheads="1"/>
        </xdr:cNvSpPr>
      </xdr:nvSpPr>
      <xdr:spPr bwMode="auto">
        <a:xfrm>
          <a:off x="123825" y="847725"/>
          <a:ext cx="1238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3</xdr:row>
      <xdr:rowOff>0</xdr:rowOff>
    </xdr:from>
    <xdr:to>
      <xdr:col>1</xdr:col>
      <xdr:colOff>85725</xdr:colOff>
      <xdr:row>3</xdr:row>
      <xdr:rowOff>200025</xdr:rowOff>
    </xdr:to>
    <xdr:sp macro="" textlink="">
      <xdr:nvSpPr>
        <xdr:cNvPr id="73901" name="Text Box 12">
          <a:extLst>
            <a:ext uri="{FF2B5EF4-FFF2-40B4-BE49-F238E27FC236}">
              <a16:creationId xmlns:a16="http://schemas.microsoft.com/office/drawing/2014/main" id="{00000000-0008-0000-1B00-0000AD200100}"/>
            </a:ext>
          </a:extLst>
        </xdr:cNvPr>
        <xdr:cNvSpPr txBox="1">
          <a:spLocks noChangeArrowheads="1"/>
        </xdr:cNvSpPr>
      </xdr:nvSpPr>
      <xdr:spPr bwMode="auto">
        <a:xfrm>
          <a:off x="123825" y="847725"/>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3</xdr:row>
      <xdr:rowOff>0</xdr:rowOff>
    </xdr:from>
    <xdr:to>
      <xdr:col>1</xdr:col>
      <xdr:colOff>85725</xdr:colOff>
      <xdr:row>3</xdr:row>
      <xdr:rowOff>200025</xdr:rowOff>
    </xdr:to>
    <xdr:sp macro="" textlink="">
      <xdr:nvSpPr>
        <xdr:cNvPr id="73902" name="Text Box 13">
          <a:extLst>
            <a:ext uri="{FF2B5EF4-FFF2-40B4-BE49-F238E27FC236}">
              <a16:creationId xmlns:a16="http://schemas.microsoft.com/office/drawing/2014/main" id="{00000000-0008-0000-1B00-0000AE200100}"/>
            </a:ext>
          </a:extLst>
        </xdr:cNvPr>
        <xdr:cNvSpPr txBox="1">
          <a:spLocks noChangeArrowheads="1"/>
        </xdr:cNvSpPr>
      </xdr:nvSpPr>
      <xdr:spPr bwMode="auto">
        <a:xfrm>
          <a:off x="123825" y="847725"/>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3</xdr:row>
      <xdr:rowOff>0</xdr:rowOff>
    </xdr:from>
    <xdr:to>
      <xdr:col>1</xdr:col>
      <xdr:colOff>85725</xdr:colOff>
      <xdr:row>3</xdr:row>
      <xdr:rowOff>200025</xdr:rowOff>
    </xdr:to>
    <xdr:sp macro="" textlink="">
      <xdr:nvSpPr>
        <xdr:cNvPr id="73903" name="Text Box 14">
          <a:extLst>
            <a:ext uri="{FF2B5EF4-FFF2-40B4-BE49-F238E27FC236}">
              <a16:creationId xmlns:a16="http://schemas.microsoft.com/office/drawing/2014/main" id="{00000000-0008-0000-1B00-0000AF200100}"/>
            </a:ext>
          </a:extLst>
        </xdr:cNvPr>
        <xdr:cNvSpPr txBox="1">
          <a:spLocks noChangeArrowheads="1"/>
        </xdr:cNvSpPr>
      </xdr:nvSpPr>
      <xdr:spPr bwMode="auto">
        <a:xfrm>
          <a:off x="123825" y="847725"/>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3</xdr:row>
      <xdr:rowOff>0</xdr:rowOff>
    </xdr:from>
    <xdr:to>
      <xdr:col>1</xdr:col>
      <xdr:colOff>85725</xdr:colOff>
      <xdr:row>3</xdr:row>
      <xdr:rowOff>200025</xdr:rowOff>
    </xdr:to>
    <xdr:sp macro="" textlink="">
      <xdr:nvSpPr>
        <xdr:cNvPr id="73904" name="Text Box 15">
          <a:extLst>
            <a:ext uri="{FF2B5EF4-FFF2-40B4-BE49-F238E27FC236}">
              <a16:creationId xmlns:a16="http://schemas.microsoft.com/office/drawing/2014/main" id="{00000000-0008-0000-1B00-0000B0200100}"/>
            </a:ext>
          </a:extLst>
        </xdr:cNvPr>
        <xdr:cNvSpPr txBox="1">
          <a:spLocks noChangeArrowheads="1"/>
        </xdr:cNvSpPr>
      </xdr:nvSpPr>
      <xdr:spPr bwMode="auto">
        <a:xfrm>
          <a:off x="123825" y="847725"/>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3</xdr:row>
      <xdr:rowOff>0</xdr:rowOff>
    </xdr:from>
    <xdr:to>
      <xdr:col>1</xdr:col>
      <xdr:colOff>123825</xdr:colOff>
      <xdr:row>3</xdr:row>
      <xdr:rowOff>180975</xdr:rowOff>
    </xdr:to>
    <xdr:sp macro="" textlink="">
      <xdr:nvSpPr>
        <xdr:cNvPr id="73905" name="Text Box 16">
          <a:extLst>
            <a:ext uri="{FF2B5EF4-FFF2-40B4-BE49-F238E27FC236}">
              <a16:creationId xmlns:a16="http://schemas.microsoft.com/office/drawing/2014/main" id="{00000000-0008-0000-1B00-0000B1200100}"/>
            </a:ext>
          </a:extLst>
        </xdr:cNvPr>
        <xdr:cNvSpPr txBox="1">
          <a:spLocks noChangeArrowheads="1"/>
        </xdr:cNvSpPr>
      </xdr:nvSpPr>
      <xdr:spPr bwMode="auto">
        <a:xfrm>
          <a:off x="123825" y="847725"/>
          <a:ext cx="1238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3</xdr:row>
      <xdr:rowOff>0</xdr:rowOff>
    </xdr:from>
    <xdr:to>
      <xdr:col>1</xdr:col>
      <xdr:colOff>85725</xdr:colOff>
      <xdr:row>3</xdr:row>
      <xdr:rowOff>200025</xdr:rowOff>
    </xdr:to>
    <xdr:sp macro="" textlink="">
      <xdr:nvSpPr>
        <xdr:cNvPr id="73906" name="Text Box 17">
          <a:extLst>
            <a:ext uri="{FF2B5EF4-FFF2-40B4-BE49-F238E27FC236}">
              <a16:creationId xmlns:a16="http://schemas.microsoft.com/office/drawing/2014/main" id="{00000000-0008-0000-1B00-0000B2200100}"/>
            </a:ext>
          </a:extLst>
        </xdr:cNvPr>
        <xdr:cNvSpPr txBox="1">
          <a:spLocks noChangeArrowheads="1"/>
        </xdr:cNvSpPr>
      </xdr:nvSpPr>
      <xdr:spPr bwMode="auto">
        <a:xfrm>
          <a:off x="123825" y="847725"/>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3</xdr:row>
      <xdr:rowOff>0</xdr:rowOff>
    </xdr:from>
    <xdr:to>
      <xdr:col>1</xdr:col>
      <xdr:colOff>85725</xdr:colOff>
      <xdr:row>3</xdr:row>
      <xdr:rowOff>200025</xdr:rowOff>
    </xdr:to>
    <xdr:sp macro="" textlink="">
      <xdr:nvSpPr>
        <xdr:cNvPr id="73907" name="Text Box 18">
          <a:extLst>
            <a:ext uri="{FF2B5EF4-FFF2-40B4-BE49-F238E27FC236}">
              <a16:creationId xmlns:a16="http://schemas.microsoft.com/office/drawing/2014/main" id="{00000000-0008-0000-1B00-0000B3200100}"/>
            </a:ext>
          </a:extLst>
        </xdr:cNvPr>
        <xdr:cNvSpPr txBox="1">
          <a:spLocks noChangeArrowheads="1"/>
        </xdr:cNvSpPr>
      </xdr:nvSpPr>
      <xdr:spPr bwMode="auto">
        <a:xfrm>
          <a:off x="123825" y="847725"/>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3</xdr:row>
      <xdr:rowOff>0</xdr:rowOff>
    </xdr:from>
    <xdr:to>
      <xdr:col>1</xdr:col>
      <xdr:colOff>85725</xdr:colOff>
      <xdr:row>3</xdr:row>
      <xdr:rowOff>200025</xdr:rowOff>
    </xdr:to>
    <xdr:sp macro="" textlink="">
      <xdr:nvSpPr>
        <xdr:cNvPr id="73908" name="Text Box 19">
          <a:extLst>
            <a:ext uri="{FF2B5EF4-FFF2-40B4-BE49-F238E27FC236}">
              <a16:creationId xmlns:a16="http://schemas.microsoft.com/office/drawing/2014/main" id="{00000000-0008-0000-1B00-0000B4200100}"/>
            </a:ext>
          </a:extLst>
        </xdr:cNvPr>
        <xdr:cNvSpPr txBox="1">
          <a:spLocks noChangeArrowheads="1"/>
        </xdr:cNvSpPr>
      </xdr:nvSpPr>
      <xdr:spPr bwMode="auto">
        <a:xfrm>
          <a:off x="123825" y="847725"/>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3</xdr:row>
      <xdr:rowOff>0</xdr:rowOff>
    </xdr:from>
    <xdr:to>
      <xdr:col>1</xdr:col>
      <xdr:colOff>85725</xdr:colOff>
      <xdr:row>3</xdr:row>
      <xdr:rowOff>200025</xdr:rowOff>
    </xdr:to>
    <xdr:sp macro="" textlink="">
      <xdr:nvSpPr>
        <xdr:cNvPr id="73909" name="Text Box 20">
          <a:extLst>
            <a:ext uri="{FF2B5EF4-FFF2-40B4-BE49-F238E27FC236}">
              <a16:creationId xmlns:a16="http://schemas.microsoft.com/office/drawing/2014/main" id="{00000000-0008-0000-1B00-0000B5200100}"/>
            </a:ext>
          </a:extLst>
        </xdr:cNvPr>
        <xdr:cNvSpPr txBox="1">
          <a:spLocks noChangeArrowheads="1"/>
        </xdr:cNvSpPr>
      </xdr:nvSpPr>
      <xdr:spPr bwMode="auto">
        <a:xfrm>
          <a:off x="123825" y="847725"/>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3</xdr:row>
      <xdr:rowOff>0</xdr:rowOff>
    </xdr:from>
    <xdr:to>
      <xdr:col>1</xdr:col>
      <xdr:colOff>123825</xdr:colOff>
      <xdr:row>3</xdr:row>
      <xdr:rowOff>180975</xdr:rowOff>
    </xdr:to>
    <xdr:sp macro="" textlink="">
      <xdr:nvSpPr>
        <xdr:cNvPr id="73910" name="Text Box 21">
          <a:extLst>
            <a:ext uri="{FF2B5EF4-FFF2-40B4-BE49-F238E27FC236}">
              <a16:creationId xmlns:a16="http://schemas.microsoft.com/office/drawing/2014/main" id="{00000000-0008-0000-1B00-0000B6200100}"/>
            </a:ext>
          </a:extLst>
        </xdr:cNvPr>
        <xdr:cNvSpPr txBox="1">
          <a:spLocks noChangeArrowheads="1"/>
        </xdr:cNvSpPr>
      </xdr:nvSpPr>
      <xdr:spPr bwMode="auto">
        <a:xfrm>
          <a:off x="123825" y="847725"/>
          <a:ext cx="1238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3</xdr:row>
      <xdr:rowOff>0</xdr:rowOff>
    </xdr:from>
    <xdr:to>
      <xdr:col>1</xdr:col>
      <xdr:colOff>85725</xdr:colOff>
      <xdr:row>3</xdr:row>
      <xdr:rowOff>200025</xdr:rowOff>
    </xdr:to>
    <xdr:sp macro="" textlink="">
      <xdr:nvSpPr>
        <xdr:cNvPr id="73911" name="Text Box 22">
          <a:extLst>
            <a:ext uri="{FF2B5EF4-FFF2-40B4-BE49-F238E27FC236}">
              <a16:creationId xmlns:a16="http://schemas.microsoft.com/office/drawing/2014/main" id="{00000000-0008-0000-1B00-0000B7200100}"/>
            </a:ext>
          </a:extLst>
        </xdr:cNvPr>
        <xdr:cNvSpPr txBox="1">
          <a:spLocks noChangeArrowheads="1"/>
        </xdr:cNvSpPr>
      </xdr:nvSpPr>
      <xdr:spPr bwMode="auto">
        <a:xfrm>
          <a:off x="123825" y="847725"/>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3</xdr:row>
      <xdr:rowOff>0</xdr:rowOff>
    </xdr:from>
    <xdr:to>
      <xdr:col>1</xdr:col>
      <xdr:colOff>85725</xdr:colOff>
      <xdr:row>3</xdr:row>
      <xdr:rowOff>200025</xdr:rowOff>
    </xdr:to>
    <xdr:sp macro="" textlink="">
      <xdr:nvSpPr>
        <xdr:cNvPr id="73912" name="Text Box 23">
          <a:extLst>
            <a:ext uri="{FF2B5EF4-FFF2-40B4-BE49-F238E27FC236}">
              <a16:creationId xmlns:a16="http://schemas.microsoft.com/office/drawing/2014/main" id="{00000000-0008-0000-1B00-0000B8200100}"/>
            </a:ext>
          </a:extLst>
        </xdr:cNvPr>
        <xdr:cNvSpPr txBox="1">
          <a:spLocks noChangeArrowheads="1"/>
        </xdr:cNvSpPr>
      </xdr:nvSpPr>
      <xdr:spPr bwMode="auto">
        <a:xfrm>
          <a:off x="123825" y="847725"/>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3</xdr:row>
      <xdr:rowOff>0</xdr:rowOff>
    </xdr:from>
    <xdr:to>
      <xdr:col>1</xdr:col>
      <xdr:colOff>85725</xdr:colOff>
      <xdr:row>3</xdr:row>
      <xdr:rowOff>200025</xdr:rowOff>
    </xdr:to>
    <xdr:sp macro="" textlink="">
      <xdr:nvSpPr>
        <xdr:cNvPr id="73913" name="Text Box 24">
          <a:extLst>
            <a:ext uri="{FF2B5EF4-FFF2-40B4-BE49-F238E27FC236}">
              <a16:creationId xmlns:a16="http://schemas.microsoft.com/office/drawing/2014/main" id="{00000000-0008-0000-1B00-0000B9200100}"/>
            </a:ext>
          </a:extLst>
        </xdr:cNvPr>
        <xdr:cNvSpPr txBox="1">
          <a:spLocks noChangeArrowheads="1"/>
        </xdr:cNvSpPr>
      </xdr:nvSpPr>
      <xdr:spPr bwMode="auto">
        <a:xfrm>
          <a:off x="123825" y="847725"/>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3</xdr:row>
      <xdr:rowOff>0</xdr:rowOff>
    </xdr:from>
    <xdr:to>
      <xdr:col>1</xdr:col>
      <xdr:colOff>85725</xdr:colOff>
      <xdr:row>3</xdr:row>
      <xdr:rowOff>200025</xdr:rowOff>
    </xdr:to>
    <xdr:sp macro="" textlink="">
      <xdr:nvSpPr>
        <xdr:cNvPr id="73914" name="Text Box 25">
          <a:extLst>
            <a:ext uri="{FF2B5EF4-FFF2-40B4-BE49-F238E27FC236}">
              <a16:creationId xmlns:a16="http://schemas.microsoft.com/office/drawing/2014/main" id="{00000000-0008-0000-1B00-0000BA200100}"/>
            </a:ext>
          </a:extLst>
        </xdr:cNvPr>
        <xdr:cNvSpPr txBox="1">
          <a:spLocks noChangeArrowheads="1"/>
        </xdr:cNvSpPr>
      </xdr:nvSpPr>
      <xdr:spPr bwMode="auto">
        <a:xfrm>
          <a:off x="123825" y="847725"/>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3</xdr:row>
      <xdr:rowOff>0</xdr:rowOff>
    </xdr:from>
    <xdr:to>
      <xdr:col>1</xdr:col>
      <xdr:colOff>123825</xdr:colOff>
      <xdr:row>3</xdr:row>
      <xdr:rowOff>180975</xdr:rowOff>
    </xdr:to>
    <xdr:sp macro="" textlink="">
      <xdr:nvSpPr>
        <xdr:cNvPr id="73915" name="Text Box 26">
          <a:extLst>
            <a:ext uri="{FF2B5EF4-FFF2-40B4-BE49-F238E27FC236}">
              <a16:creationId xmlns:a16="http://schemas.microsoft.com/office/drawing/2014/main" id="{00000000-0008-0000-1B00-0000BB200100}"/>
            </a:ext>
          </a:extLst>
        </xdr:cNvPr>
        <xdr:cNvSpPr txBox="1">
          <a:spLocks noChangeArrowheads="1"/>
        </xdr:cNvSpPr>
      </xdr:nvSpPr>
      <xdr:spPr bwMode="auto">
        <a:xfrm>
          <a:off x="123825" y="847725"/>
          <a:ext cx="1238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3</xdr:row>
      <xdr:rowOff>0</xdr:rowOff>
    </xdr:from>
    <xdr:to>
      <xdr:col>1</xdr:col>
      <xdr:colOff>85725</xdr:colOff>
      <xdr:row>3</xdr:row>
      <xdr:rowOff>200025</xdr:rowOff>
    </xdr:to>
    <xdr:sp macro="" textlink="">
      <xdr:nvSpPr>
        <xdr:cNvPr id="73916" name="Text Box 27">
          <a:extLst>
            <a:ext uri="{FF2B5EF4-FFF2-40B4-BE49-F238E27FC236}">
              <a16:creationId xmlns:a16="http://schemas.microsoft.com/office/drawing/2014/main" id="{00000000-0008-0000-1B00-0000BC200100}"/>
            </a:ext>
          </a:extLst>
        </xdr:cNvPr>
        <xdr:cNvSpPr txBox="1">
          <a:spLocks noChangeArrowheads="1"/>
        </xdr:cNvSpPr>
      </xdr:nvSpPr>
      <xdr:spPr bwMode="auto">
        <a:xfrm>
          <a:off x="123825" y="847725"/>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3</xdr:row>
      <xdr:rowOff>0</xdr:rowOff>
    </xdr:from>
    <xdr:to>
      <xdr:col>1</xdr:col>
      <xdr:colOff>85725</xdr:colOff>
      <xdr:row>3</xdr:row>
      <xdr:rowOff>200025</xdr:rowOff>
    </xdr:to>
    <xdr:sp macro="" textlink="">
      <xdr:nvSpPr>
        <xdr:cNvPr id="73917" name="Text Box 28">
          <a:extLst>
            <a:ext uri="{FF2B5EF4-FFF2-40B4-BE49-F238E27FC236}">
              <a16:creationId xmlns:a16="http://schemas.microsoft.com/office/drawing/2014/main" id="{00000000-0008-0000-1B00-0000BD200100}"/>
            </a:ext>
          </a:extLst>
        </xdr:cNvPr>
        <xdr:cNvSpPr txBox="1">
          <a:spLocks noChangeArrowheads="1"/>
        </xdr:cNvSpPr>
      </xdr:nvSpPr>
      <xdr:spPr bwMode="auto">
        <a:xfrm>
          <a:off x="123825" y="847725"/>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3</xdr:row>
      <xdr:rowOff>0</xdr:rowOff>
    </xdr:from>
    <xdr:to>
      <xdr:col>1</xdr:col>
      <xdr:colOff>85725</xdr:colOff>
      <xdr:row>3</xdr:row>
      <xdr:rowOff>200025</xdr:rowOff>
    </xdr:to>
    <xdr:sp macro="" textlink="">
      <xdr:nvSpPr>
        <xdr:cNvPr id="73918" name="Text Box 29">
          <a:extLst>
            <a:ext uri="{FF2B5EF4-FFF2-40B4-BE49-F238E27FC236}">
              <a16:creationId xmlns:a16="http://schemas.microsoft.com/office/drawing/2014/main" id="{00000000-0008-0000-1B00-0000BE200100}"/>
            </a:ext>
          </a:extLst>
        </xdr:cNvPr>
        <xdr:cNvSpPr txBox="1">
          <a:spLocks noChangeArrowheads="1"/>
        </xdr:cNvSpPr>
      </xdr:nvSpPr>
      <xdr:spPr bwMode="auto">
        <a:xfrm>
          <a:off x="123825" y="847725"/>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3</xdr:row>
      <xdr:rowOff>0</xdr:rowOff>
    </xdr:from>
    <xdr:to>
      <xdr:col>1</xdr:col>
      <xdr:colOff>85725</xdr:colOff>
      <xdr:row>3</xdr:row>
      <xdr:rowOff>200025</xdr:rowOff>
    </xdr:to>
    <xdr:sp macro="" textlink="">
      <xdr:nvSpPr>
        <xdr:cNvPr id="73919" name="Text Box 30">
          <a:extLst>
            <a:ext uri="{FF2B5EF4-FFF2-40B4-BE49-F238E27FC236}">
              <a16:creationId xmlns:a16="http://schemas.microsoft.com/office/drawing/2014/main" id="{00000000-0008-0000-1B00-0000BF200100}"/>
            </a:ext>
          </a:extLst>
        </xdr:cNvPr>
        <xdr:cNvSpPr txBox="1">
          <a:spLocks noChangeArrowheads="1"/>
        </xdr:cNvSpPr>
      </xdr:nvSpPr>
      <xdr:spPr bwMode="auto">
        <a:xfrm>
          <a:off x="123825" y="847725"/>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3</xdr:row>
      <xdr:rowOff>0</xdr:rowOff>
    </xdr:from>
    <xdr:to>
      <xdr:col>1</xdr:col>
      <xdr:colOff>123825</xdr:colOff>
      <xdr:row>3</xdr:row>
      <xdr:rowOff>180975</xdr:rowOff>
    </xdr:to>
    <xdr:sp macro="" textlink="">
      <xdr:nvSpPr>
        <xdr:cNvPr id="73920" name="Text Box 31">
          <a:extLst>
            <a:ext uri="{FF2B5EF4-FFF2-40B4-BE49-F238E27FC236}">
              <a16:creationId xmlns:a16="http://schemas.microsoft.com/office/drawing/2014/main" id="{00000000-0008-0000-1B00-0000C0200100}"/>
            </a:ext>
          </a:extLst>
        </xdr:cNvPr>
        <xdr:cNvSpPr txBox="1">
          <a:spLocks noChangeArrowheads="1"/>
        </xdr:cNvSpPr>
      </xdr:nvSpPr>
      <xdr:spPr bwMode="auto">
        <a:xfrm>
          <a:off x="123825" y="847725"/>
          <a:ext cx="1238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3</xdr:row>
      <xdr:rowOff>0</xdr:rowOff>
    </xdr:from>
    <xdr:to>
      <xdr:col>1</xdr:col>
      <xdr:colOff>85725</xdr:colOff>
      <xdr:row>3</xdr:row>
      <xdr:rowOff>200025</xdr:rowOff>
    </xdr:to>
    <xdr:sp macro="" textlink="">
      <xdr:nvSpPr>
        <xdr:cNvPr id="73921" name="Text Box 32">
          <a:extLst>
            <a:ext uri="{FF2B5EF4-FFF2-40B4-BE49-F238E27FC236}">
              <a16:creationId xmlns:a16="http://schemas.microsoft.com/office/drawing/2014/main" id="{00000000-0008-0000-1B00-0000C1200100}"/>
            </a:ext>
          </a:extLst>
        </xdr:cNvPr>
        <xdr:cNvSpPr txBox="1">
          <a:spLocks noChangeArrowheads="1"/>
        </xdr:cNvSpPr>
      </xdr:nvSpPr>
      <xdr:spPr bwMode="auto">
        <a:xfrm>
          <a:off x="123825" y="847725"/>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3</xdr:row>
      <xdr:rowOff>0</xdr:rowOff>
    </xdr:from>
    <xdr:to>
      <xdr:col>1</xdr:col>
      <xdr:colOff>85725</xdr:colOff>
      <xdr:row>3</xdr:row>
      <xdr:rowOff>200025</xdr:rowOff>
    </xdr:to>
    <xdr:sp macro="" textlink="">
      <xdr:nvSpPr>
        <xdr:cNvPr id="73922" name="Text Box 33">
          <a:extLst>
            <a:ext uri="{FF2B5EF4-FFF2-40B4-BE49-F238E27FC236}">
              <a16:creationId xmlns:a16="http://schemas.microsoft.com/office/drawing/2014/main" id="{00000000-0008-0000-1B00-0000C2200100}"/>
            </a:ext>
          </a:extLst>
        </xdr:cNvPr>
        <xdr:cNvSpPr txBox="1">
          <a:spLocks noChangeArrowheads="1"/>
        </xdr:cNvSpPr>
      </xdr:nvSpPr>
      <xdr:spPr bwMode="auto">
        <a:xfrm>
          <a:off x="123825" y="847725"/>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3</xdr:row>
      <xdr:rowOff>0</xdr:rowOff>
    </xdr:from>
    <xdr:to>
      <xdr:col>1</xdr:col>
      <xdr:colOff>85725</xdr:colOff>
      <xdr:row>3</xdr:row>
      <xdr:rowOff>200025</xdr:rowOff>
    </xdr:to>
    <xdr:sp macro="" textlink="">
      <xdr:nvSpPr>
        <xdr:cNvPr id="73923" name="Text Box 34">
          <a:extLst>
            <a:ext uri="{FF2B5EF4-FFF2-40B4-BE49-F238E27FC236}">
              <a16:creationId xmlns:a16="http://schemas.microsoft.com/office/drawing/2014/main" id="{00000000-0008-0000-1B00-0000C3200100}"/>
            </a:ext>
          </a:extLst>
        </xdr:cNvPr>
        <xdr:cNvSpPr txBox="1">
          <a:spLocks noChangeArrowheads="1"/>
        </xdr:cNvSpPr>
      </xdr:nvSpPr>
      <xdr:spPr bwMode="auto">
        <a:xfrm>
          <a:off x="123825" y="847725"/>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3</xdr:row>
      <xdr:rowOff>0</xdr:rowOff>
    </xdr:from>
    <xdr:to>
      <xdr:col>1</xdr:col>
      <xdr:colOff>85725</xdr:colOff>
      <xdr:row>3</xdr:row>
      <xdr:rowOff>200025</xdr:rowOff>
    </xdr:to>
    <xdr:sp macro="" textlink="">
      <xdr:nvSpPr>
        <xdr:cNvPr id="73924" name="Text Box 35">
          <a:extLst>
            <a:ext uri="{FF2B5EF4-FFF2-40B4-BE49-F238E27FC236}">
              <a16:creationId xmlns:a16="http://schemas.microsoft.com/office/drawing/2014/main" id="{00000000-0008-0000-1B00-0000C4200100}"/>
            </a:ext>
          </a:extLst>
        </xdr:cNvPr>
        <xdr:cNvSpPr txBox="1">
          <a:spLocks noChangeArrowheads="1"/>
        </xdr:cNvSpPr>
      </xdr:nvSpPr>
      <xdr:spPr bwMode="auto">
        <a:xfrm>
          <a:off x="123825" y="847725"/>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3</xdr:row>
      <xdr:rowOff>0</xdr:rowOff>
    </xdr:from>
    <xdr:to>
      <xdr:col>1</xdr:col>
      <xdr:colOff>123825</xdr:colOff>
      <xdr:row>3</xdr:row>
      <xdr:rowOff>180975</xdr:rowOff>
    </xdr:to>
    <xdr:sp macro="" textlink="">
      <xdr:nvSpPr>
        <xdr:cNvPr id="73925" name="Text Box 36">
          <a:extLst>
            <a:ext uri="{FF2B5EF4-FFF2-40B4-BE49-F238E27FC236}">
              <a16:creationId xmlns:a16="http://schemas.microsoft.com/office/drawing/2014/main" id="{00000000-0008-0000-1B00-0000C5200100}"/>
            </a:ext>
          </a:extLst>
        </xdr:cNvPr>
        <xdr:cNvSpPr txBox="1">
          <a:spLocks noChangeArrowheads="1"/>
        </xdr:cNvSpPr>
      </xdr:nvSpPr>
      <xdr:spPr bwMode="auto">
        <a:xfrm>
          <a:off x="123825" y="847725"/>
          <a:ext cx="1238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3</xdr:row>
      <xdr:rowOff>0</xdr:rowOff>
    </xdr:from>
    <xdr:to>
      <xdr:col>1</xdr:col>
      <xdr:colOff>85725</xdr:colOff>
      <xdr:row>3</xdr:row>
      <xdr:rowOff>200025</xdr:rowOff>
    </xdr:to>
    <xdr:sp macro="" textlink="">
      <xdr:nvSpPr>
        <xdr:cNvPr id="73926" name="Text Box 37">
          <a:extLst>
            <a:ext uri="{FF2B5EF4-FFF2-40B4-BE49-F238E27FC236}">
              <a16:creationId xmlns:a16="http://schemas.microsoft.com/office/drawing/2014/main" id="{00000000-0008-0000-1B00-0000C6200100}"/>
            </a:ext>
          </a:extLst>
        </xdr:cNvPr>
        <xdr:cNvSpPr txBox="1">
          <a:spLocks noChangeArrowheads="1"/>
        </xdr:cNvSpPr>
      </xdr:nvSpPr>
      <xdr:spPr bwMode="auto">
        <a:xfrm>
          <a:off x="123825" y="847725"/>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3</xdr:row>
      <xdr:rowOff>0</xdr:rowOff>
    </xdr:from>
    <xdr:to>
      <xdr:col>1</xdr:col>
      <xdr:colOff>85725</xdr:colOff>
      <xdr:row>3</xdr:row>
      <xdr:rowOff>200025</xdr:rowOff>
    </xdr:to>
    <xdr:sp macro="" textlink="">
      <xdr:nvSpPr>
        <xdr:cNvPr id="73927" name="Text Box 38">
          <a:extLst>
            <a:ext uri="{FF2B5EF4-FFF2-40B4-BE49-F238E27FC236}">
              <a16:creationId xmlns:a16="http://schemas.microsoft.com/office/drawing/2014/main" id="{00000000-0008-0000-1B00-0000C7200100}"/>
            </a:ext>
          </a:extLst>
        </xdr:cNvPr>
        <xdr:cNvSpPr txBox="1">
          <a:spLocks noChangeArrowheads="1"/>
        </xdr:cNvSpPr>
      </xdr:nvSpPr>
      <xdr:spPr bwMode="auto">
        <a:xfrm>
          <a:off x="123825" y="847725"/>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3</xdr:row>
      <xdr:rowOff>0</xdr:rowOff>
    </xdr:from>
    <xdr:to>
      <xdr:col>1</xdr:col>
      <xdr:colOff>85725</xdr:colOff>
      <xdr:row>3</xdr:row>
      <xdr:rowOff>200025</xdr:rowOff>
    </xdr:to>
    <xdr:sp macro="" textlink="">
      <xdr:nvSpPr>
        <xdr:cNvPr id="73928" name="Text Box 39">
          <a:extLst>
            <a:ext uri="{FF2B5EF4-FFF2-40B4-BE49-F238E27FC236}">
              <a16:creationId xmlns:a16="http://schemas.microsoft.com/office/drawing/2014/main" id="{00000000-0008-0000-1B00-0000C8200100}"/>
            </a:ext>
          </a:extLst>
        </xdr:cNvPr>
        <xdr:cNvSpPr txBox="1">
          <a:spLocks noChangeArrowheads="1"/>
        </xdr:cNvSpPr>
      </xdr:nvSpPr>
      <xdr:spPr bwMode="auto">
        <a:xfrm>
          <a:off x="123825" y="847725"/>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0</xdr:colOff>
      <xdr:row>3</xdr:row>
      <xdr:rowOff>0</xdr:rowOff>
    </xdr:from>
    <xdr:to>
      <xdr:col>1</xdr:col>
      <xdr:colOff>85725</xdr:colOff>
      <xdr:row>3</xdr:row>
      <xdr:rowOff>200025</xdr:rowOff>
    </xdr:to>
    <xdr:sp macro="" textlink="">
      <xdr:nvSpPr>
        <xdr:cNvPr id="73929" name="Text Box 40">
          <a:extLst>
            <a:ext uri="{FF2B5EF4-FFF2-40B4-BE49-F238E27FC236}">
              <a16:creationId xmlns:a16="http://schemas.microsoft.com/office/drawing/2014/main" id="{00000000-0008-0000-1B00-0000C9200100}"/>
            </a:ext>
          </a:extLst>
        </xdr:cNvPr>
        <xdr:cNvSpPr txBox="1">
          <a:spLocks noChangeArrowheads="1"/>
        </xdr:cNvSpPr>
      </xdr:nvSpPr>
      <xdr:spPr bwMode="auto">
        <a:xfrm>
          <a:off x="123825" y="847725"/>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2</xdr:col>
      <xdr:colOff>85725</xdr:colOff>
      <xdr:row>4</xdr:row>
      <xdr:rowOff>85725</xdr:rowOff>
    </xdr:from>
    <xdr:ext cx="85725" cy="200025"/>
    <xdr:sp macro="" textlink="">
      <xdr:nvSpPr>
        <xdr:cNvPr id="81" name="Text Box 40">
          <a:extLst>
            <a:ext uri="{FF2B5EF4-FFF2-40B4-BE49-F238E27FC236}">
              <a16:creationId xmlns:a16="http://schemas.microsoft.com/office/drawing/2014/main" id="{67617542-E286-458C-B395-88615D9D3E0C}"/>
            </a:ext>
          </a:extLst>
        </xdr:cNvPr>
        <xdr:cNvSpPr txBox="1">
          <a:spLocks noChangeArrowheads="1"/>
        </xdr:cNvSpPr>
      </xdr:nvSpPr>
      <xdr:spPr bwMode="auto">
        <a:xfrm>
          <a:off x="447675" y="7810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wsDr>
</file>

<file path=xl/drawings/drawing9.xml><?xml version="1.0" encoding="utf-8"?>
<xdr:wsDr xmlns:xdr="http://schemas.openxmlformats.org/drawingml/2006/spreadsheetDrawing" xmlns:a="http://schemas.openxmlformats.org/drawingml/2006/main">
  <xdr:twoCellAnchor editAs="oneCell">
    <xdr:from>
      <xdr:col>0</xdr:col>
      <xdr:colOff>0</xdr:colOff>
      <xdr:row>8</xdr:row>
      <xdr:rowOff>0</xdr:rowOff>
    </xdr:from>
    <xdr:to>
      <xdr:col>0</xdr:col>
      <xdr:colOff>123825</xdr:colOff>
      <xdr:row>9</xdr:row>
      <xdr:rowOff>28576</xdr:rowOff>
    </xdr:to>
    <xdr:sp macro="" textlink="">
      <xdr:nvSpPr>
        <xdr:cNvPr id="2" name="Text Box 1">
          <a:extLst>
            <a:ext uri="{FF2B5EF4-FFF2-40B4-BE49-F238E27FC236}">
              <a16:creationId xmlns:a16="http://schemas.microsoft.com/office/drawing/2014/main" id="{8687D28F-8CA0-4DCE-9C96-4FBEB17DDFFE}"/>
            </a:ext>
          </a:extLst>
        </xdr:cNvPr>
        <xdr:cNvSpPr txBox="1">
          <a:spLocks noChangeArrowheads="1"/>
        </xdr:cNvSpPr>
      </xdr:nvSpPr>
      <xdr:spPr bwMode="auto">
        <a:xfrm>
          <a:off x="0" y="1047750"/>
          <a:ext cx="1238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8</xdr:row>
      <xdr:rowOff>0</xdr:rowOff>
    </xdr:from>
    <xdr:to>
      <xdr:col>0</xdr:col>
      <xdr:colOff>85725</xdr:colOff>
      <xdr:row>9</xdr:row>
      <xdr:rowOff>47626</xdr:rowOff>
    </xdr:to>
    <xdr:sp macro="" textlink="">
      <xdr:nvSpPr>
        <xdr:cNvPr id="3" name="Text Box 2">
          <a:extLst>
            <a:ext uri="{FF2B5EF4-FFF2-40B4-BE49-F238E27FC236}">
              <a16:creationId xmlns:a16="http://schemas.microsoft.com/office/drawing/2014/main" id="{9F9E1DC0-2764-4973-94E0-9AB3CBA4D815}"/>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8</xdr:row>
      <xdr:rowOff>0</xdr:rowOff>
    </xdr:from>
    <xdr:to>
      <xdr:col>0</xdr:col>
      <xdr:colOff>85725</xdr:colOff>
      <xdr:row>9</xdr:row>
      <xdr:rowOff>47626</xdr:rowOff>
    </xdr:to>
    <xdr:sp macro="" textlink="">
      <xdr:nvSpPr>
        <xdr:cNvPr id="4" name="Text Box 3">
          <a:extLst>
            <a:ext uri="{FF2B5EF4-FFF2-40B4-BE49-F238E27FC236}">
              <a16:creationId xmlns:a16="http://schemas.microsoft.com/office/drawing/2014/main" id="{AB1A22F6-34E3-474E-A1BC-0B6414158EA3}"/>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8</xdr:row>
      <xdr:rowOff>0</xdr:rowOff>
    </xdr:from>
    <xdr:to>
      <xdr:col>0</xdr:col>
      <xdr:colOff>85725</xdr:colOff>
      <xdr:row>9</xdr:row>
      <xdr:rowOff>47626</xdr:rowOff>
    </xdr:to>
    <xdr:sp macro="" textlink="">
      <xdr:nvSpPr>
        <xdr:cNvPr id="5" name="Text Box 4">
          <a:extLst>
            <a:ext uri="{FF2B5EF4-FFF2-40B4-BE49-F238E27FC236}">
              <a16:creationId xmlns:a16="http://schemas.microsoft.com/office/drawing/2014/main" id="{2535262D-65FC-48EF-8E9E-0CC49FDEC966}"/>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8</xdr:row>
      <xdr:rowOff>0</xdr:rowOff>
    </xdr:from>
    <xdr:to>
      <xdr:col>0</xdr:col>
      <xdr:colOff>85725</xdr:colOff>
      <xdr:row>9</xdr:row>
      <xdr:rowOff>47626</xdr:rowOff>
    </xdr:to>
    <xdr:sp macro="" textlink="">
      <xdr:nvSpPr>
        <xdr:cNvPr id="6" name="Text Box 5">
          <a:extLst>
            <a:ext uri="{FF2B5EF4-FFF2-40B4-BE49-F238E27FC236}">
              <a16:creationId xmlns:a16="http://schemas.microsoft.com/office/drawing/2014/main" id="{3BF93660-928E-4629-8A5A-7FFF316CFA0C}"/>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8</xdr:row>
      <xdr:rowOff>0</xdr:rowOff>
    </xdr:from>
    <xdr:to>
      <xdr:col>0</xdr:col>
      <xdr:colOff>123825</xdr:colOff>
      <xdr:row>9</xdr:row>
      <xdr:rowOff>28576</xdr:rowOff>
    </xdr:to>
    <xdr:sp macro="" textlink="">
      <xdr:nvSpPr>
        <xdr:cNvPr id="7" name="Text Box 6">
          <a:extLst>
            <a:ext uri="{FF2B5EF4-FFF2-40B4-BE49-F238E27FC236}">
              <a16:creationId xmlns:a16="http://schemas.microsoft.com/office/drawing/2014/main" id="{FB0968C7-2AE4-4FC2-93B7-2B04CF48C757}"/>
            </a:ext>
          </a:extLst>
        </xdr:cNvPr>
        <xdr:cNvSpPr txBox="1">
          <a:spLocks noChangeArrowheads="1"/>
        </xdr:cNvSpPr>
      </xdr:nvSpPr>
      <xdr:spPr bwMode="auto">
        <a:xfrm>
          <a:off x="0" y="1047750"/>
          <a:ext cx="1238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8</xdr:row>
      <xdr:rowOff>0</xdr:rowOff>
    </xdr:from>
    <xdr:to>
      <xdr:col>0</xdr:col>
      <xdr:colOff>85725</xdr:colOff>
      <xdr:row>9</xdr:row>
      <xdr:rowOff>47626</xdr:rowOff>
    </xdr:to>
    <xdr:sp macro="" textlink="">
      <xdr:nvSpPr>
        <xdr:cNvPr id="8" name="Text Box 7">
          <a:extLst>
            <a:ext uri="{FF2B5EF4-FFF2-40B4-BE49-F238E27FC236}">
              <a16:creationId xmlns:a16="http://schemas.microsoft.com/office/drawing/2014/main" id="{19150A88-12CB-4574-BEE1-094BEB395F03}"/>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8</xdr:row>
      <xdr:rowOff>0</xdr:rowOff>
    </xdr:from>
    <xdr:to>
      <xdr:col>0</xdr:col>
      <xdr:colOff>85725</xdr:colOff>
      <xdr:row>9</xdr:row>
      <xdr:rowOff>47626</xdr:rowOff>
    </xdr:to>
    <xdr:sp macro="" textlink="">
      <xdr:nvSpPr>
        <xdr:cNvPr id="9" name="Text Box 8">
          <a:extLst>
            <a:ext uri="{FF2B5EF4-FFF2-40B4-BE49-F238E27FC236}">
              <a16:creationId xmlns:a16="http://schemas.microsoft.com/office/drawing/2014/main" id="{ACDEB7CE-6241-4590-970B-E6D194283DB5}"/>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8</xdr:row>
      <xdr:rowOff>0</xdr:rowOff>
    </xdr:from>
    <xdr:to>
      <xdr:col>0</xdr:col>
      <xdr:colOff>85725</xdr:colOff>
      <xdr:row>9</xdr:row>
      <xdr:rowOff>47626</xdr:rowOff>
    </xdr:to>
    <xdr:sp macro="" textlink="">
      <xdr:nvSpPr>
        <xdr:cNvPr id="10" name="Text Box 9">
          <a:extLst>
            <a:ext uri="{FF2B5EF4-FFF2-40B4-BE49-F238E27FC236}">
              <a16:creationId xmlns:a16="http://schemas.microsoft.com/office/drawing/2014/main" id="{28CE8C62-91D7-44F3-A1B5-298910C06C00}"/>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8</xdr:row>
      <xdr:rowOff>0</xdr:rowOff>
    </xdr:from>
    <xdr:to>
      <xdr:col>0</xdr:col>
      <xdr:colOff>85725</xdr:colOff>
      <xdr:row>9</xdr:row>
      <xdr:rowOff>47626</xdr:rowOff>
    </xdr:to>
    <xdr:sp macro="" textlink="">
      <xdr:nvSpPr>
        <xdr:cNvPr id="11" name="Text Box 10">
          <a:extLst>
            <a:ext uri="{FF2B5EF4-FFF2-40B4-BE49-F238E27FC236}">
              <a16:creationId xmlns:a16="http://schemas.microsoft.com/office/drawing/2014/main" id="{8BE5EC38-5BB8-4461-A9A2-2CCBE9DD8599}"/>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8</xdr:row>
      <xdr:rowOff>0</xdr:rowOff>
    </xdr:from>
    <xdr:to>
      <xdr:col>0</xdr:col>
      <xdr:colOff>123825</xdr:colOff>
      <xdr:row>9</xdr:row>
      <xdr:rowOff>28576</xdr:rowOff>
    </xdr:to>
    <xdr:sp macro="" textlink="">
      <xdr:nvSpPr>
        <xdr:cNvPr id="12" name="Text Box 11">
          <a:extLst>
            <a:ext uri="{FF2B5EF4-FFF2-40B4-BE49-F238E27FC236}">
              <a16:creationId xmlns:a16="http://schemas.microsoft.com/office/drawing/2014/main" id="{49914D97-CE45-4BA6-B791-60FAA373480E}"/>
            </a:ext>
          </a:extLst>
        </xdr:cNvPr>
        <xdr:cNvSpPr txBox="1">
          <a:spLocks noChangeArrowheads="1"/>
        </xdr:cNvSpPr>
      </xdr:nvSpPr>
      <xdr:spPr bwMode="auto">
        <a:xfrm>
          <a:off x="0" y="1047750"/>
          <a:ext cx="1238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8</xdr:row>
      <xdr:rowOff>0</xdr:rowOff>
    </xdr:from>
    <xdr:to>
      <xdr:col>0</xdr:col>
      <xdr:colOff>85725</xdr:colOff>
      <xdr:row>9</xdr:row>
      <xdr:rowOff>47626</xdr:rowOff>
    </xdr:to>
    <xdr:sp macro="" textlink="">
      <xdr:nvSpPr>
        <xdr:cNvPr id="13" name="Text Box 12">
          <a:extLst>
            <a:ext uri="{FF2B5EF4-FFF2-40B4-BE49-F238E27FC236}">
              <a16:creationId xmlns:a16="http://schemas.microsoft.com/office/drawing/2014/main" id="{49A8E315-E083-4C80-8DD8-C6841A3D209E}"/>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8</xdr:row>
      <xdr:rowOff>0</xdr:rowOff>
    </xdr:from>
    <xdr:to>
      <xdr:col>0</xdr:col>
      <xdr:colOff>85725</xdr:colOff>
      <xdr:row>9</xdr:row>
      <xdr:rowOff>47626</xdr:rowOff>
    </xdr:to>
    <xdr:sp macro="" textlink="">
      <xdr:nvSpPr>
        <xdr:cNvPr id="14" name="Text Box 13">
          <a:extLst>
            <a:ext uri="{FF2B5EF4-FFF2-40B4-BE49-F238E27FC236}">
              <a16:creationId xmlns:a16="http://schemas.microsoft.com/office/drawing/2014/main" id="{C7FA0D58-498B-4986-B8AB-A8A6A0EA1706}"/>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8</xdr:row>
      <xdr:rowOff>0</xdr:rowOff>
    </xdr:from>
    <xdr:to>
      <xdr:col>0</xdr:col>
      <xdr:colOff>85725</xdr:colOff>
      <xdr:row>9</xdr:row>
      <xdr:rowOff>47626</xdr:rowOff>
    </xdr:to>
    <xdr:sp macro="" textlink="">
      <xdr:nvSpPr>
        <xdr:cNvPr id="15" name="Text Box 14">
          <a:extLst>
            <a:ext uri="{FF2B5EF4-FFF2-40B4-BE49-F238E27FC236}">
              <a16:creationId xmlns:a16="http://schemas.microsoft.com/office/drawing/2014/main" id="{6A811E21-4068-48ED-B374-A877FA9729B4}"/>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8</xdr:row>
      <xdr:rowOff>0</xdr:rowOff>
    </xdr:from>
    <xdr:to>
      <xdr:col>0</xdr:col>
      <xdr:colOff>85725</xdr:colOff>
      <xdr:row>9</xdr:row>
      <xdr:rowOff>47626</xdr:rowOff>
    </xdr:to>
    <xdr:sp macro="" textlink="">
      <xdr:nvSpPr>
        <xdr:cNvPr id="16" name="Text Box 15">
          <a:extLst>
            <a:ext uri="{FF2B5EF4-FFF2-40B4-BE49-F238E27FC236}">
              <a16:creationId xmlns:a16="http://schemas.microsoft.com/office/drawing/2014/main" id="{1E281355-7C99-47B0-B1F5-16FABABC45BC}"/>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8</xdr:row>
      <xdr:rowOff>0</xdr:rowOff>
    </xdr:from>
    <xdr:to>
      <xdr:col>0</xdr:col>
      <xdr:colOff>123825</xdr:colOff>
      <xdr:row>9</xdr:row>
      <xdr:rowOff>28576</xdr:rowOff>
    </xdr:to>
    <xdr:sp macro="" textlink="">
      <xdr:nvSpPr>
        <xdr:cNvPr id="17" name="Text Box 16">
          <a:extLst>
            <a:ext uri="{FF2B5EF4-FFF2-40B4-BE49-F238E27FC236}">
              <a16:creationId xmlns:a16="http://schemas.microsoft.com/office/drawing/2014/main" id="{BEF65429-449D-42C8-8E8A-927AB19FAD2D}"/>
            </a:ext>
          </a:extLst>
        </xdr:cNvPr>
        <xdr:cNvSpPr txBox="1">
          <a:spLocks noChangeArrowheads="1"/>
        </xdr:cNvSpPr>
      </xdr:nvSpPr>
      <xdr:spPr bwMode="auto">
        <a:xfrm>
          <a:off x="0" y="1047750"/>
          <a:ext cx="1238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8</xdr:row>
      <xdr:rowOff>0</xdr:rowOff>
    </xdr:from>
    <xdr:to>
      <xdr:col>0</xdr:col>
      <xdr:colOff>85725</xdr:colOff>
      <xdr:row>9</xdr:row>
      <xdr:rowOff>47626</xdr:rowOff>
    </xdr:to>
    <xdr:sp macro="" textlink="">
      <xdr:nvSpPr>
        <xdr:cNvPr id="18" name="Text Box 17">
          <a:extLst>
            <a:ext uri="{FF2B5EF4-FFF2-40B4-BE49-F238E27FC236}">
              <a16:creationId xmlns:a16="http://schemas.microsoft.com/office/drawing/2014/main" id="{0598F39F-3A3F-4E63-9C2E-F665E6173FC8}"/>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8</xdr:row>
      <xdr:rowOff>0</xdr:rowOff>
    </xdr:from>
    <xdr:to>
      <xdr:col>0</xdr:col>
      <xdr:colOff>85725</xdr:colOff>
      <xdr:row>9</xdr:row>
      <xdr:rowOff>47626</xdr:rowOff>
    </xdr:to>
    <xdr:sp macro="" textlink="">
      <xdr:nvSpPr>
        <xdr:cNvPr id="19" name="Text Box 18">
          <a:extLst>
            <a:ext uri="{FF2B5EF4-FFF2-40B4-BE49-F238E27FC236}">
              <a16:creationId xmlns:a16="http://schemas.microsoft.com/office/drawing/2014/main" id="{008BE24D-62F1-47AE-8616-77570BD923C5}"/>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8</xdr:row>
      <xdr:rowOff>0</xdr:rowOff>
    </xdr:from>
    <xdr:to>
      <xdr:col>0</xdr:col>
      <xdr:colOff>85725</xdr:colOff>
      <xdr:row>9</xdr:row>
      <xdr:rowOff>47626</xdr:rowOff>
    </xdr:to>
    <xdr:sp macro="" textlink="">
      <xdr:nvSpPr>
        <xdr:cNvPr id="20" name="Text Box 19">
          <a:extLst>
            <a:ext uri="{FF2B5EF4-FFF2-40B4-BE49-F238E27FC236}">
              <a16:creationId xmlns:a16="http://schemas.microsoft.com/office/drawing/2014/main" id="{B366ADCE-61B4-4A5E-889B-702E54A45991}"/>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8</xdr:row>
      <xdr:rowOff>0</xdr:rowOff>
    </xdr:from>
    <xdr:to>
      <xdr:col>0</xdr:col>
      <xdr:colOff>85725</xdr:colOff>
      <xdr:row>9</xdr:row>
      <xdr:rowOff>47626</xdr:rowOff>
    </xdr:to>
    <xdr:sp macro="" textlink="">
      <xdr:nvSpPr>
        <xdr:cNvPr id="21" name="Text Box 20">
          <a:extLst>
            <a:ext uri="{FF2B5EF4-FFF2-40B4-BE49-F238E27FC236}">
              <a16:creationId xmlns:a16="http://schemas.microsoft.com/office/drawing/2014/main" id="{A4BADCB4-8B49-453F-AADE-EE0D346DEAF1}"/>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8</xdr:row>
      <xdr:rowOff>0</xdr:rowOff>
    </xdr:from>
    <xdr:to>
      <xdr:col>0</xdr:col>
      <xdr:colOff>123825</xdr:colOff>
      <xdr:row>9</xdr:row>
      <xdr:rowOff>28576</xdr:rowOff>
    </xdr:to>
    <xdr:sp macro="" textlink="">
      <xdr:nvSpPr>
        <xdr:cNvPr id="22" name="Text Box 21">
          <a:extLst>
            <a:ext uri="{FF2B5EF4-FFF2-40B4-BE49-F238E27FC236}">
              <a16:creationId xmlns:a16="http://schemas.microsoft.com/office/drawing/2014/main" id="{EC11AE5D-FAFB-424B-8A4A-72E2D077DBB5}"/>
            </a:ext>
          </a:extLst>
        </xdr:cNvPr>
        <xdr:cNvSpPr txBox="1">
          <a:spLocks noChangeArrowheads="1"/>
        </xdr:cNvSpPr>
      </xdr:nvSpPr>
      <xdr:spPr bwMode="auto">
        <a:xfrm>
          <a:off x="0" y="1047750"/>
          <a:ext cx="1238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8</xdr:row>
      <xdr:rowOff>0</xdr:rowOff>
    </xdr:from>
    <xdr:to>
      <xdr:col>0</xdr:col>
      <xdr:colOff>85725</xdr:colOff>
      <xdr:row>9</xdr:row>
      <xdr:rowOff>47626</xdr:rowOff>
    </xdr:to>
    <xdr:sp macro="" textlink="">
      <xdr:nvSpPr>
        <xdr:cNvPr id="23" name="Text Box 22">
          <a:extLst>
            <a:ext uri="{FF2B5EF4-FFF2-40B4-BE49-F238E27FC236}">
              <a16:creationId xmlns:a16="http://schemas.microsoft.com/office/drawing/2014/main" id="{956386B4-E685-4F74-8802-5B013A3C8610}"/>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8</xdr:row>
      <xdr:rowOff>0</xdr:rowOff>
    </xdr:from>
    <xdr:to>
      <xdr:col>0</xdr:col>
      <xdr:colOff>85725</xdr:colOff>
      <xdr:row>9</xdr:row>
      <xdr:rowOff>47626</xdr:rowOff>
    </xdr:to>
    <xdr:sp macro="" textlink="">
      <xdr:nvSpPr>
        <xdr:cNvPr id="24" name="Text Box 23">
          <a:extLst>
            <a:ext uri="{FF2B5EF4-FFF2-40B4-BE49-F238E27FC236}">
              <a16:creationId xmlns:a16="http://schemas.microsoft.com/office/drawing/2014/main" id="{79B2F5B1-9CB3-4A02-9F60-0DAE0CABCB64}"/>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8</xdr:row>
      <xdr:rowOff>0</xdr:rowOff>
    </xdr:from>
    <xdr:to>
      <xdr:col>0</xdr:col>
      <xdr:colOff>85725</xdr:colOff>
      <xdr:row>9</xdr:row>
      <xdr:rowOff>47626</xdr:rowOff>
    </xdr:to>
    <xdr:sp macro="" textlink="">
      <xdr:nvSpPr>
        <xdr:cNvPr id="25" name="Text Box 24">
          <a:extLst>
            <a:ext uri="{FF2B5EF4-FFF2-40B4-BE49-F238E27FC236}">
              <a16:creationId xmlns:a16="http://schemas.microsoft.com/office/drawing/2014/main" id="{EA3113B2-45DD-4B9D-A644-A5118CC91E43}"/>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8</xdr:row>
      <xdr:rowOff>0</xdr:rowOff>
    </xdr:from>
    <xdr:to>
      <xdr:col>0</xdr:col>
      <xdr:colOff>85725</xdr:colOff>
      <xdr:row>9</xdr:row>
      <xdr:rowOff>47626</xdr:rowOff>
    </xdr:to>
    <xdr:sp macro="" textlink="">
      <xdr:nvSpPr>
        <xdr:cNvPr id="26" name="Text Box 25">
          <a:extLst>
            <a:ext uri="{FF2B5EF4-FFF2-40B4-BE49-F238E27FC236}">
              <a16:creationId xmlns:a16="http://schemas.microsoft.com/office/drawing/2014/main" id="{80F078EE-A2AD-4AB8-93D6-D5BF602CBE93}"/>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8</xdr:row>
      <xdr:rowOff>0</xdr:rowOff>
    </xdr:from>
    <xdr:to>
      <xdr:col>0</xdr:col>
      <xdr:colOff>123825</xdr:colOff>
      <xdr:row>9</xdr:row>
      <xdr:rowOff>28576</xdr:rowOff>
    </xdr:to>
    <xdr:sp macro="" textlink="">
      <xdr:nvSpPr>
        <xdr:cNvPr id="27" name="Text Box 26">
          <a:extLst>
            <a:ext uri="{FF2B5EF4-FFF2-40B4-BE49-F238E27FC236}">
              <a16:creationId xmlns:a16="http://schemas.microsoft.com/office/drawing/2014/main" id="{9D95154A-0505-419C-8997-F7490E74C8F2}"/>
            </a:ext>
          </a:extLst>
        </xdr:cNvPr>
        <xdr:cNvSpPr txBox="1">
          <a:spLocks noChangeArrowheads="1"/>
        </xdr:cNvSpPr>
      </xdr:nvSpPr>
      <xdr:spPr bwMode="auto">
        <a:xfrm>
          <a:off x="0" y="1047750"/>
          <a:ext cx="1238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8</xdr:row>
      <xdr:rowOff>0</xdr:rowOff>
    </xdr:from>
    <xdr:to>
      <xdr:col>0</xdr:col>
      <xdr:colOff>85725</xdr:colOff>
      <xdr:row>9</xdr:row>
      <xdr:rowOff>47626</xdr:rowOff>
    </xdr:to>
    <xdr:sp macro="" textlink="">
      <xdr:nvSpPr>
        <xdr:cNvPr id="28" name="Text Box 27">
          <a:extLst>
            <a:ext uri="{FF2B5EF4-FFF2-40B4-BE49-F238E27FC236}">
              <a16:creationId xmlns:a16="http://schemas.microsoft.com/office/drawing/2014/main" id="{E42C1429-D658-461F-BDAE-EC6730818F28}"/>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8</xdr:row>
      <xdr:rowOff>0</xdr:rowOff>
    </xdr:from>
    <xdr:to>
      <xdr:col>0</xdr:col>
      <xdr:colOff>85725</xdr:colOff>
      <xdr:row>9</xdr:row>
      <xdr:rowOff>47626</xdr:rowOff>
    </xdr:to>
    <xdr:sp macro="" textlink="">
      <xdr:nvSpPr>
        <xdr:cNvPr id="29" name="Text Box 28">
          <a:extLst>
            <a:ext uri="{FF2B5EF4-FFF2-40B4-BE49-F238E27FC236}">
              <a16:creationId xmlns:a16="http://schemas.microsoft.com/office/drawing/2014/main" id="{F0C12721-EA7D-4C28-A181-F30DF7196DAD}"/>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8</xdr:row>
      <xdr:rowOff>0</xdr:rowOff>
    </xdr:from>
    <xdr:to>
      <xdr:col>0</xdr:col>
      <xdr:colOff>85725</xdr:colOff>
      <xdr:row>9</xdr:row>
      <xdr:rowOff>47626</xdr:rowOff>
    </xdr:to>
    <xdr:sp macro="" textlink="">
      <xdr:nvSpPr>
        <xdr:cNvPr id="30" name="Text Box 29">
          <a:extLst>
            <a:ext uri="{FF2B5EF4-FFF2-40B4-BE49-F238E27FC236}">
              <a16:creationId xmlns:a16="http://schemas.microsoft.com/office/drawing/2014/main" id="{E7318923-DCE8-496F-B6E8-EFC46CA1B3E8}"/>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8</xdr:row>
      <xdr:rowOff>0</xdr:rowOff>
    </xdr:from>
    <xdr:to>
      <xdr:col>0</xdr:col>
      <xdr:colOff>85725</xdr:colOff>
      <xdr:row>9</xdr:row>
      <xdr:rowOff>47626</xdr:rowOff>
    </xdr:to>
    <xdr:sp macro="" textlink="">
      <xdr:nvSpPr>
        <xdr:cNvPr id="31" name="Text Box 30">
          <a:extLst>
            <a:ext uri="{FF2B5EF4-FFF2-40B4-BE49-F238E27FC236}">
              <a16:creationId xmlns:a16="http://schemas.microsoft.com/office/drawing/2014/main" id="{D4E02D21-5236-4D8B-9640-E7ED5B5E23E4}"/>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8</xdr:row>
      <xdr:rowOff>0</xdr:rowOff>
    </xdr:from>
    <xdr:to>
      <xdr:col>0</xdr:col>
      <xdr:colOff>123825</xdr:colOff>
      <xdr:row>9</xdr:row>
      <xdr:rowOff>28576</xdr:rowOff>
    </xdr:to>
    <xdr:sp macro="" textlink="">
      <xdr:nvSpPr>
        <xdr:cNvPr id="32" name="Text Box 31">
          <a:extLst>
            <a:ext uri="{FF2B5EF4-FFF2-40B4-BE49-F238E27FC236}">
              <a16:creationId xmlns:a16="http://schemas.microsoft.com/office/drawing/2014/main" id="{90B4BD38-23BE-4BCB-B721-A60D08E1D029}"/>
            </a:ext>
          </a:extLst>
        </xdr:cNvPr>
        <xdr:cNvSpPr txBox="1">
          <a:spLocks noChangeArrowheads="1"/>
        </xdr:cNvSpPr>
      </xdr:nvSpPr>
      <xdr:spPr bwMode="auto">
        <a:xfrm>
          <a:off x="0" y="1047750"/>
          <a:ext cx="1238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8</xdr:row>
      <xdr:rowOff>0</xdr:rowOff>
    </xdr:from>
    <xdr:to>
      <xdr:col>0</xdr:col>
      <xdr:colOff>85725</xdr:colOff>
      <xdr:row>9</xdr:row>
      <xdr:rowOff>47626</xdr:rowOff>
    </xdr:to>
    <xdr:sp macro="" textlink="">
      <xdr:nvSpPr>
        <xdr:cNvPr id="33" name="Text Box 32">
          <a:extLst>
            <a:ext uri="{FF2B5EF4-FFF2-40B4-BE49-F238E27FC236}">
              <a16:creationId xmlns:a16="http://schemas.microsoft.com/office/drawing/2014/main" id="{F34351E3-4979-4F77-BE37-7A224FF9E2BE}"/>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8</xdr:row>
      <xdr:rowOff>0</xdr:rowOff>
    </xdr:from>
    <xdr:to>
      <xdr:col>0</xdr:col>
      <xdr:colOff>85725</xdr:colOff>
      <xdr:row>9</xdr:row>
      <xdr:rowOff>47626</xdr:rowOff>
    </xdr:to>
    <xdr:sp macro="" textlink="">
      <xdr:nvSpPr>
        <xdr:cNvPr id="34" name="Text Box 33">
          <a:extLst>
            <a:ext uri="{FF2B5EF4-FFF2-40B4-BE49-F238E27FC236}">
              <a16:creationId xmlns:a16="http://schemas.microsoft.com/office/drawing/2014/main" id="{913B692F-71CC-493A-83BE-460E88500CE7}"/>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8</xdr:row>
      <xdr:rowOff>0</xdr:rowOff>
    </xdr:from>
    <xdr:to>
      <xdr:col>0</xdr:col>
      <xdr:colOff>85725</xdr:colOff>
      <xdr:row>9</xdr:row>
      <xdr:rowOff>47626</xdr:rowOff>
    </xdr:to>
    <xdr:sp macro="" textlink="">
      <xdr:nvSpPr>
        <xdr:cNvPr id="35" name="Text Box 34">
          <a:extLst>
            <a:ext uri="{FF2B5EF4-FFF2-40B4-BE49-F238E27FC236}">
              <a16:creationId xmlns:a16="http://schemas.microsoft.com/office/drawing/2014/main" id="{AF3ED5EF-2FF3-4E89-ACFF-2635D7CE477B}"/>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8</xdr:row>
      <xdr:rowOff>0</xdr:rowOff>
    </xdr:from>
    <xdr:to>
      <xdr:col>0</xdr:col>
      <xdr:colOff>85725</xdr:colOff>
      <xdr:row>9</xdr:row>
      <xdr:rowOff>47626</xdr:rowOff>
    </xdr:to>
    <xdr:sp macro="" textlink="">
      <xdr:nvSpPr>
        <xdr:cNvPr id="36" name="Text Box 35">
          <a:extLst>
            <a:ext uri="{FF2B5EF4-FFF2-40B4-BE49-F238E27FC236}">
              <a16:creationId xmlns:a16="http://schemas.microsoft.com/office/drawing/2014/main" id="{08E43264-C0BA-4678-AD8D-40F1A4BBD4D9}"/>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8</xdr:row>
      <xdr:rowOff>0</xdr:rowOff>
    </xdr:from>
    <xdr:to>
      <xdr:col>0</xdr:col>
      <xdr:colOff>123825</xdr:colOff>
      <xdr:row>9</xdr:row>
      <xdr:rowOff>28576</xdr:rowOff>
    </xdr:to>
    <xdr:sp macro="" textlink="">
      <xdr:nvSpPr>
        <xdr:cNvPr id="37" name="Text Box 36">
          <a:extLst>
            <a:ext uri="{FF2B5EF4-FFF2-40B4-BE49-F238E27FC236}">
              <a16:creationId xmlns:a16="http://schemas.microsoft.com/office/drawing/2014/main" id="{8C9016E6-7518-4459-9F92-939394314213}"/>
            </a:ext>
          </a:extLst>
        </xdr:cNvPr>
        <xdr:cNvSpPr txBox="1">
          <a:spLocks noChangeArrowheads="1"/>
        </xdr:cNvSpPr>
      </xdr:nvSpPr>
      <xdr:spPr bwMode="auto">
        <a:xfrm>
          <a:off x="0" y="1047750"/>
          <a:ext cx="1238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8</xdr:row>
      <xdr:rowOff>0</xdr:rowOff>
    </xdr:from>
    <xdr:to>
      <xdr:col>0</xdr:col>
      <xdr:colOff>85725</xdr:colOff>
      <xdr:row>9</xdr:row>
      <xdr:rowOff>47626</xdr:rowOff>
    </xdr:to>
    <xdr:sp macro="" textlink="">
      <xdr:nvSpPr>
        <xdr:cNvPr id="38" name="Text Box 37">
          <a:extLst>
            <a:ext uri="{FF2B5EF4-FFF2-40B4-BE49-F238E27FC236}">
              <a16:creationId xmlns:a16="http://schemas.microsoft.com/office/drawing/2014/main" id="{4E8F8298-F45E-48EE-B7C8-4D00357D9F0C}"/>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8</xdr:row>
      <xdr:rowOff>0</xdr:rowOff>
    </xdr:from>
    <xdr:to>
      <xdr:col>0</xdr:col>
      <xdr:colOff>85725</xdr:colOff>
      <xdr:row>9</xdr:row>
      <xdr:rowOff>47626</xdr:rowOff>
    </xdr:to>
    <xdr:sp macro="" textlink="">
      <xdr:nvSpPr>
        <xdr:cNvPr id="39" name="Text Box 38">
          <a:extLst>
            <a:ext uri="{FF2B5EF4-FFF2-40B4-BE49-F238E27FC236}">
              <a16:creationId xmlns:a16="http://schemas.microsoft.com/office/drawing/2014/main" id="{B6ABFEE4-EC35-4002-9E07-5216A1DD6061}"/>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8</xdr:row>
      <xdr:rowOff>0</xdr:rowOff>
    </xdr:from>
    <xdr:to>
      <xdr:col>0</xdr:col>
      <xdr:colOff>85725</xdr:colOff>
      <xdr:row>9</xdr:row>
      <xdr:rowOff>47626</xdr:rowOff>
    </xdr:to>
    <xdr:sp macro="" textlink="">
      <xdr:nvSpPr>
        <xdr:cNvPr id="40" name="Text Box 39">
          <a:extLst>
            <a:ext uri="{FF2B5EF4-FFF2-40B4-BE49-F238E27FC236}">
              <a16:creationId xmlns:a16="http://schemas.microsoft.com/office/drawing/2014/main" id="{C08B04AF-AF19-46C9-9E15-658A7BBB186D}"/>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8</xdr:row>
      <xdr:rowOff>0</xdr:rowOff>
    </xdr:from>
    <xdr:to>
      <xdr:col>0</xdr:col>
      <xdr:colOff>85725</xdr:colOff>
      <xdr:row>9</xdr:row>
      <xdr:rowOff>47626</xdr:rowOff>
    </xdr:to>
    <xdr:sp macro="" textlink="">
      <xdr:nvSpPr>
        <xdr:cNvPr id="41" name="Text Box 40">
          <a:extLst>
            <a:ext uri="{FF2B5EF4-FFF2-40B4-BE49-F238E27FC236}">
              <a16:creationId xmlns:a16="http://schemas.microsoft.com/office/drawing/2014/main" id="{36FC79CB-7160-44EB-9B6C-B7F969247F60}"/>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8</xdr:row>
      <xdr:rowOff>0</xdr:rowOff>
    </xdr:from>
    <xdr:to>
      <xdr:col>0</xdr:col>
      <xdr:colOff>123825</xdr:colOff>
      <xdr:row>9</xdr:row>
      <xdr:rowOff>28576</xdr:rowOff>
    </xdr:to>
    <xdr:sp macro="" textlink="">
      <xdr:nvSpPr>
        <xdr:cNvPr id="42" name="Text Box 41">
          <a:extLst>
            <a:ext uri="{FF2B5EF4-FFF2-40B4-BE49-F238E27FC236}">
              <a16:creationId xmlns:a16="http://schemas.microsoft.com/office/drawing/2014/main" id="{C0BE0CE7-B395-46DC-8D9C-212EF9CD9678}"/>
            </a:ext>
          </a:extLst>
        </xdr:cNvPr>
        <xdr:cNvSpPr txBox="1">
          <a:spLocks noChangeArrowheads="1"/>
        </xdr:cNvSpPr>
      </xdr:nvSpPr>
      <xdr:spPr bwMode="auto">
        <a:xfrm>
          <a:off x="0" y="1047750"/>
          <a:ext cx="1238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8</xdr:row>
      <xdr:rowOff>0</xdr:rowOff>
    </xdr:from>
    <xdr:to>
      <xdr:col>0</xdr:col>
      <xdr:colOff>85725</xdr:colOff>
      <xdr:row>9</xdr:row>
      <xdr:rowOff>47626</xdr:rowOff>
    </xdr:to>
    <xdr:sp macro="" textlink="">
      <xdr:nvSpPr>
        <xdr:cNvPr id="43" name="Text Box 42">
          <a:extLst>
            <a:ext uri="{FF2B5EF4-FFF2-40B4-BE49-F238E27FC236}">
              <a16:creationId xmlns:a16="http://schemas.microsoft.com/office/drawing/2014/main" id="{A69DDDD0-23AC-4AF8-BDC5-FB222B4CF581}"/>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8</xdr:row>
      <xdr:rowOff>0</xdr:rowOff>
    </xdr:from>
    <xdr:to>
      <xdr:col>0</xdr:col>
      <xdr:colOff>85725</xdr:colOff>
      <xdr:row>9</xdr:row>
      <xdr:rowOff>47626</xdr:rowOff>
    </xdr:to>
    <xdr:sp macro="" textlink="">
      <xdr:nvSpPr>
        <xdr:cNvPr id="44" name="Text Box 43">
          <a:extLst>
            <a:ext uri="{FF2B5EF4-FFF2-40B4-BE49-F238E27FC236}">
              <a16:creationId xmlns:a16="http://schemas.microsoft.com/office/drawing/2014/main" id="{0451CFA7-76A5-4C06-A670-C5EDFF82B1CA}"/>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8</xdr:row>
      <xdr:rowOff>0</xdr:rowOff>
    </xdr:from>
    <xdr:to>
      <xdr:col>0</xdr:col>
      <xdr:colOff>85725</xdr:colOff>
      <xdr:row>9</xdr:row>
      <xdr:rowOff>47626</xdr:rowOff>
    </xdr:to>
    <xdr:sp macro="" textlink="">
      <xdr:nvSpPr>
        <xdr:cNvPr id="45" name="Text Box 44">
          <a:extLst>
            <a:ext uri="{FF2B5EF4-FFF2-40B4-BE49-F238E27FC236}">
              <a16:creationId xmlns:a16="http://schemas.microsoft.com/office/drawing/2014/main" id="{14F02A5A-08D6-4FEA-A230-C7B859997974}"/>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8</xdr:row>
      <xdr:rowOff>0</xdr:rowOff>
    </xdr:from>
    <xdr:to>
      <xdr:col>0</xdr:col>
      <xdr:colOff>85725</xdr:colOff>
      <xdr:row>9</xdr:row>
      <xdr:rowOff>47626</xdr:rowOff>
    </xdr:to>
    <xdr:sp macro="" textlink="">
      <xdr:nvSpPr>
        <xdr:cNvPr id="46" name="Text Box 45">
          <a:extLst>
            <a:ext uri="{FF2B5EF4-FFF2-40B4-BE49-F238E27FC236}">
              <a16:creationId xmlns:a16="http://schemas.microsoft.com/office/drawing/2014/main" id="{4E8590C1-8C45-43F4-8AD6-29F7825AC3A8}"/>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8</xdr:row>
      <xdr:rowOff>0</xdr:rowOff>
    </xdr:from>
    <xdr:to>
      <xdr:col>0</xdr:col>
      <xdr:colOff>123825</xdr:colOff>
      <xdr:row>9</xdr:row>
      <xdr:rowOff>28576</xdr:rowOff>
    </xdr:to>
    <xdr:sp macro="" textlink="">
      <xdr:nvSpPr>
        <xdr:cNvPr id="47" name="Text Box 46">
          <a:extLst>
            <a:ext uri="{FF2B5EF4-FFF2-40B4-BE49-F238E27FC236}">
              <a16:creationId xmlns:a16="http://schemas.microsoft.com/office/drawing/2014/main" id="{E8FCFFFA-ED5E-4036-96BA-434D52E3B45C}"/>
            </a:ext>
          </a:extLst>
        </xdr:cNvPr>
        <xdr:cNvSpPr txBox="1">
          <a:spLocks noChangeArrowheads="1"/>
        </xdr:cNvSpPr>
      </xdr:nvSpPr>
      <xdr:spPr bwMode="auto">
        <a:xfrm>
          <a:off x="0" y="1047750"/>
          <a:ext cx="1238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8</xdr:row>
      <xdr:rowOff>0</xdr:rowOff>
    </xdr:from>
    <xdr:to>
      <xdr:col>0</xdr:col>
      <xdr:colOff>85725</xdr:colOff>
      <xdr:row>9</xdr:row>
      <xdr:rowOff>47626</xdr:rowOff>
    </xdr:to>
    <xdr:sp macro="" textlink="">
      <xdr:nvSpPr>
        <xdr:cNvPr id="48" name="Text Box 47">
          <a:extLst>
            <a:ext uri="{FF2B5EF4-FFF2-40B4-BE49-F238E27FC236}">
              <a16:creationId xmlns:a16="http://schemas.microsoft.com/office/drawing/2014/main" id="{0F49C18D-D60B-4BAB-829A-98A94E0BFF56}"/>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8</xdr:row>
      <xdr:rowOff>0</xdr:rowOff>
    </xdr:from>
    <xdr:to>
      <xdr:col>0</xdr:col>
      <xdr:colOff>85725</xdr:colOff>
      <xdr:row>9</xdr:row>
      <xdr:rowOff>47626</xdr:rowOff>
    </xdr:to>
    <xdr:sp macro="" textlink="">
      <xdr:nvSpPr>
        <xdr:cNvPr id="49" name="Text Box 48">
          <a:extLst>
            <a:ext uri="{FF2B5EF4-FFF2-40B4-BE49-F238E27FC236}">
              <a16:creationId xmlns:a16="http://schemas.microsoft.com/office/drawing/2014/main" id="{72FB050C-745D-42D6-93EF-2EC68CD2E8DF}"/>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8</xdr:row>
      <xdr:rowOff>0</xdr:rowOff>
    </xdr:from>
    <xdr:to>
      <xdr:col>0</xdr:col>
      <xdr:colOff>85725</xdr:colOff>
      <xdr:row>9</xdr:row>
      <xdr:rowOff>47626</xdr:rowOff>
    </xdr:to>
    <xdr:sp macro="" textlink="">
      <xdr:nvSpPr>
        <xdr:cNvPr id="50" name="Text Box 49">
          <a:extLst>
            <a:ext uri="{FF2B5EF4-FFF2-40B4-BE49-F238E27FC236}">
              <a16:creationId xmlns:a16="http://schemas.microsoft.com/office/drawing/2014/main" id="{2199B452-D956-457D-94BD-BAAD6BEC30C1}"/>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8</xdr:row>
      <xdr:rowOff>0</xdr:rowOff>
    </xdr:from>
    <xdr:to>
      <xdr:col>0</xdr:col>
      <xdr:colOff>85725</xdr:colOff>
      <xdr:row>9</xdr:row>
      <xdr:rowOff>47626</xdr:rowOff>
    </xdr:to>
    <xdr:sp macro="" textlink="">
      <xdr:nvSpPr>
        <xdr:cNvPr id="51" name="Text Box 50">
          <a:extLst>
            <a:ext uri="{FF2B5EF4-FFF2-40B4-BE49-F238E27FC236}">
              <a16:creationId xmlns:a16="http://schemas.microsoft.com/office/drawing/2014/main" id="{9DED7D07-3961-4F3C-B758-F938817DB85E}"/>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8</xdr:row>
      <xdr:rowOff>0</xdr:rowOff>
    </xdr:from>
    <xdr:to>
      <xdr:col>0</xdr:col>
      <xdr:colOff>123825</xdr:colOff>
      <xdr:row>9</xdr:row>
      <xdr:rowOff>28576</xdr:rowOff>
    </xdr:to>
    <xdr:sp macro="" textlink="">
      <xdr:nvSpPr>
        <xdr:cNvPr id="52" name="Text Box 51">
          <a:extLst>
            <a:ext uri="{FF2B5EF4-FFF2-40B4-BE49-F238E27FC236}">
              <a16:creationId xmlns:a16="http://schemas.microsoft.com/office/drawing/2014/main" id="{C10E342F-7CC9-4E1D-BEE0-8AE45A96F8BE}"/>
            </a:ext>
          </a:extLst>
        </xdr:cNvPr>
        <xdr:cNvSpPr txBox="1">
          <a:spLocks noChangeArrowheads="1"/>
        </xdr:cNvSpPr>
      </xdr:nvSpPr>
      <xdr:spPr bwMode="auto">
        <a:xfrm>
          <a:off x="0" y="1047750"/>
          <a:ext cx="1238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8</xdr:row>
      <xdr:rowOff>0</xdr:rowOff>
    </xdr:from>
    <xdr:to>
      <xdr:col>0</xdr:col>
      <xdr:colOff>85725</xdr:colOff>
      <xdr:row>9</xdr:row>
      <xdr:rowOff>47626</xdr:rowOff>
    </xdr:to>
    <xdr:sp macro="" textlink="">
      <xdr:nvSpPr>
        <xdr:cNvPr id="53" name="Text Box 52">
          <a:extLst>
            <a:ext uri="{FF2B5EF4-FFF2-40B4-BE49-F238E27FC236}">
              <a16:creationId xmlns:a16="http://schemas.microsoft.com/office/drawing/2014/main" id="{8F18E962-3ECB-47DC-8F38-9398F962C8E5}"/>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8</xdr:row>
      <xdr:rowOff>0</xdr:rowOff>
    </xdr:from>
    <xdr:to>
      <xdr:col>0</xdr:col>
      <xdr:colOff>85725</xdr:colOff>
      <xdr:row>9</xdr:row>
      <xdr:rowOff>47626</xdr:rowOff>
    </xdr:to>
    <xdr:sp macro="" textlink="">
      <xdr:nvSpPr>
        <xdr:cNvPr id="54" name="Text Box 53">
          <a:extLst>
            <a:ext uri="{FF2B5EF4-FFF2-40B4-BE49-F238E27FC236}">
              <a16:creationId xmlns:a16="http://schemas.microsoft.com/office/drawing/2014/main" id="{8F37656C-8A8D-4CB6-83A3-BDC6C8A2E7D9}"/>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8</xdr:row>
      <xdr:rowOff>0</xdr:rowOff>
    </xdr:from>
    <xdr:to>
      <xdr:col>0</xdr:col>
      <xdr:colOff>85725</xdr:colOff>
      <xdr:row>9</xdr:row>
      <xdr:rowOff>47626</xdr:rowOff>
    </xdr:to>
    <xdr:sp macro="" textlink="">
      <xdr:nvSpPr>
        <xdr:cNvPr id="55" name="Text Box 54">
          <a:extLst>
            <a:ext uri="{FF2B5EF4-FFF2-40B4-BE49-F238E27FC236}">
              <a16:creationId xmlns:a16="http://schemas.microsoft.com/office/drawing/2014/main" id="{88FD034D-AFBB-4DFC-8718-AB609952EA6D}"/>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8</xdr:row>
      <xdr:rowOff>0</xdr:rowOff>
    </xdr:from>
    <xdr:to>
      <xdr:col>0</xdr:col>
      <xdr:colOff>85725</xdr:colOff>
      <xdr:row>9</xdr:row>
      <xdr:rowOff>47626</xdr:rowOff>
    </xdr:to>
    <xdr:sp macro="" textlink="">
      <xdr:nvSpPr>
        <xdr:cNvPr id="56" name="Text Box 55">
          <a:extLst>
            <a:ext uri="{FF2B5EF4-FFF2-40B4-BE49-F238E27FC236}">
              <a16:creationId xmlns:a16="http://schemas.microsoft.com/office/drawing/2014/main" id="{ADE5DDB5-4AEB-4D9C-819F-2ABA292D53F4}"/>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8</xdr:row>
      <xdr:rowOff>0</xdr:rowOff>
    </xdr:from>
    <xdr:to>
      <xdr:col>0</xdr:col>
      <xdr:colOff>123825</xdr:colOff>
      <xdr:row>9</xdr:row>
      <xdr:rowOff>28576</xdr:rowOff>
    </xdr:to>
    <xdr:sp macro="" textlink="">
      <xdr:nvSpPr>
        <xdr:cNvPr id="57" name="Text Box 56">
          <a:extLst>
            <a:ext uri="{FF2B5EF4-FFF2-40B4-BE49-F238E27FC236}">
              <a16:creationId xmlns:a16="http://schemas.microsoft.com/office/drawing/2014/main" id="{A8605294-6BC9-408B-B7F4-E933472FBFEB}"/>
            </a:ext>
          </a:extLst>
        </xdr:cNvPr>
        <xdr:cNvSpPr txBox="1">
          <a:spLocks noChangeArrowheads="1"/>
        </xdr:cNvSpPr>
      </xdr:nvSpPr>
      <xdr:spPr bwMode="auto">
        <a:xfrm>
          <a:off x="0" y="1047750"/>
          <a:ext cx="1238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8</xdr:row>
      <xdr:rowOff>0</xdr:rowOff>
    </xdr:from>
    <xdr:to>
      <xdr:col>0</xdr:col>
      <xdr:colOff>85725</xdr:colOff>
      <xdr:row>9</xdr:row>
      <xdr:rowOff>47626</xdr:rowOff>
    </xdr:to>
    <xdr:sp macro="" textlink="">
      <xdr:nvSpPr>
        <xdr:cNvPr id="58" name="Text Box 57">
          <a:extLst>
            <a:ext uri="{FF2B5EF4-FFF2-40B4-BE49-F238E27FC236}">
              <a16:creationId xmlns:a16="http://schemas.microsoft.com/office/drawing/2014/main" id="{DBB124FE-652B-4552-9B5E-56D2690A9B01}"/>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8</xdr:row>
      <xdr:rowOff>0</xdr:rowOff>
    </xdr:from>
    <xdr:to>
      <xdr:col>0</xdr:col>
      <xdr:colOff>85725</xdr:colOff>
      <xdr:row>9</xdr:row>
      <xdr:rowOff>47626</xdr:rowOff>
    </xdr:to>
    <xdr:sp macro="" textlink="">
      <xdr:nvSpPr>
        <xdr:cNvPr id="59" name="Text Box 58">
          <a:extLst>
            <a:ext uri="{FF2B5EF4-FFF2-40B4-BE49-F238E27FC236}">
              <a16:creationId xmlns:a16="http://schemas.microsoft.com/office/drawing/2014/main" id="{E3969648-5D24-4283-A751-7EC4EBE1E4BB}"/>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8</xdr:row>
      <xdr:rowOff>0</xdr:rowOff>
    </xdr:from>
    <xdr:to>
      <xdr:col>0</xdr:col>
      <xdr:colOff>85725</xdr:colOff>
      <xdr:row>9</xdr:row>
      <xdr:rowOff>47626</xdr:rowOff>
    </xdr:to>
    <xdr:sp macro="" textlink="">
      <xdr:nvSpPr>
        <xdr:cNvPr id="60" name="Text Box 59">
          <a:extLst>
            <a:ext uri="{FF2B5EF4-FFF2-40B4-BE49-F238E27FC236}">
              <a16:creationId xmlns:a16="http://schemas.microsoft.com/office/drawing/2014/main" id="{F7A56F9C-EAB5-4D90-ACD2-ED2B6E84FD7D}"/>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8</xdr:row>
      <xdr:rowOff>0</xdr:rowOff>
    </xdr:from>
    <xdr:to>
      <xdr:col>0</xdr:col>
      <xdr:colOff>85725</xdr:colOff>
      <xdr:row>9</xdr:row>
      <xdr:rowOff>47626</xdr:rowOff>
    </xdr:to>
    <xdr:sp macro="" textlink="">
      <xdr:nvSpPr>
        <xdr:cNvPr id="61" name="Text Box 60">
          <a:extLst>
            <a:ext uri="{FF2B5EF4-FFF2-40B4-BE49-F238E27FC236}">
              <a16:creationId xmlns:a16="http://schemas.microsoft.com/office/drawing/2014/main" id="{0E98C053-84E9-4656-9E29-1011092BC561}"/>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8</xdr:row>
      <xdr:rowOff>0</xdr:rowOff>
    </xdr:from>
    <xdr:to>
      <xdr:col>0</xdr:col>
      <xdr:colOff>123825</xdr:colOff>
      <xdr:row>9</xdr:row>
      <xdr:rowOff>28576</xdr:rowOff>
    </xdr:to>
    <xdr:sp macro="" textlink="">
      <xdr:nvSpPr>
        <xdr:cNvPr id="62" name="Text Box 61">
          <a:extLst>
            <a:ext uri="{FF2B5EF4-FFF2-40B4-BE49-F238E27FC236}">
              <a16:creationId xmlns:a16="http://schemas.microsoft.com/office/drawing/2014/main" id="{4C606406-3F9A-49AE-938C-78C6D99693F7}"/>
            </a:ext>
          </a:extLst>
        </xdr:cNvPr>
        <xdr:cNvSpPr txBox="1">
          <a:spLocks noChangeArrowheads="1"/>
        </xdr:cNvSpPr>
      </xdr:nvSpPr>
      <xdr:spPr bwMode="auto">
        <a:xfrm>
          <a:off x="0" y="1047750"/>
          <a:ext cx="1238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8</xdr:row>
      <xdr:rowOff>0</xdr:rowOff>
    </xdr:from>
    <xdr:to>
      <xdr:col>0</xdr:col>
      <xdr:colOff>85725</xdr:colOff>
      <xdr:row>9</xdr:row>
      <xdr:rowOff>47626</xdr:rowOff>
    </xdr:to>
    <xdr:sp macro="" textlink="">
      <xdr:nvSpPr>
        <xdr:cNvPr id="63" name="Text Box 62">
          <a:extLst>
            <a:ext uri="{FF2B5EF4-FFF2-40B4-BE49-F238E27FC236}">
              <a16:creationId xmlns:a16="http://schemas.microsoft.com/office/drawing/2014/main" id="{487EBAB4-918F-47AD-9F01-BC3E93856348}"/>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8</xdr:row>
      <xdr:rowOff>0</xdr:rowOff>
    </xdr:from>
    <xdr:to>
      <xdr:col>0</xdr:col>
      <xdr:colOff>85725</xdr:colOff>
      <xdr:row>9</xdr:row>
      <xdr:rowOff>47626</xdr:rowOff>
    </xdr:to>
    <xdr:sp macro="" textlink="">
      <xdr:nvSpPr>
        <xdr:cNvPr id="64" name="Text Box 63">
          <a:extLst>
            <a:ext uri="{FF2B5EF4-FFF2-40B4-BE49-F238E27FC236}">
              <a16:creationId xmlns:a16="http://schemas.microsoft.com/office/drawing/2014/main" id="{810B271E-03BE-4CDE-83AD-8F86995E3027}"/>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8</xdr:row>
      <xdr:rowOff>0</xdr:rowOff>
    </xdr:from>
    <xdr:to>
      <xdr:col>0</xdr:col>
      <xdr:colOff>85725</xdr:colOff>
      <xdr:row>9</xdr:row>
      <xdr:rowOff>47626</xdr:rowOff>
    </xdr:to>
    <xdr:sp macro="" textlink="">
      <xdr:nvSpPr>
        <xdr:cNvPr id="65" name="Text Box 64">
          <a:extLst>
            <a:ext uri="{FF2B5EF4-FFF2-40B4-BE49-F238E27FC236}">
              <a16:creationId xmlns:a16="http://schemas.microsoft.com/office/drawing/2014/main" id="{97208684-66FB-4D0D-A539-9904631B4F13}"/>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8</xdr:row>
      <xdr:rowOff>0</xdr:rowOff>
    </xdr:from>
    <xdr:to>
      <xdr:col>0</xdr:col>
      <xdr:colOff>85725</xdr:colOff>
      <xdr:row>9</xdr:row>
      <xdr:rowOff>47626</xdr:rowOff>
    </xdr:to>
    <xdr:sp macro="" textlink="">
      <xdr:nvSpPr>
        <xdr:cNvPr id="66" name="Text Box 65">
          <a:extLst>
            <a:ext uri="{FF2B5EF4-FFF2-40B4-BE49-F238E27FC236}">
              <a16:creationId xmlns:a16="http://schemas.microsoft.com/office/drawing/2014/main" id="{D32D470A-436E-4934-82B0-AAE9C24D3E61}"/>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8</xdr:row>
      <xdr:rowOff>0</xdr:rowOff>
    </xdr:from>
    <xdr:to>
      <xdr:col>0</xdr:col>
      <xdr:colOff>85725</xdr:colOff>
      <xdr:row>9</xdr:row>
      <xdr:rowOff>47626</xdr:rowOff>
    </xdr:to>
    <xdr:sp macro="" textlink="">
      <xdr:nvSpPr>
        <xdr:cNvPr id="68" name="Text Box 67">
          <a:extLst>
            <a:ext uri="{FF2B5EF4-FFF2-40B4-BE49-F238E27FC236}">
              <a16:creationId xmlns:a16="http://schemas.microsoft.com/office/drawing/2014/main" id="{9ED55221-98BB-4399-9BED-268906C516B9}"/>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8</xdr:row>
      <xdr:rowOff>0</xdr:rowOff>
    </xdr:from>
    <xdr:to>
      <xdr:col>0</xdr:col>
      <xdr:colOff>85725</xdr:colOff>
      <xdr:row>9</xdr:row>
      <xdr:rowOff>47626</xdr:rowOff>
    </xdr:to>
    <xdr:sp macro="" textlink="">
      <xdr:nvSpPr>
        <xdr:cNvPr id="69" name="Text Box 68">
          <a:extLst>
            <a:ext uri="{FF2B5EF4-FFF2-40B4-BE49-F238E27FC236}">
              <a16:creationId xmlns:a16="http://schemas.microsoft.com/office/drawing/2014/main" id="{0D7F3B49-033B-4F43-A45B-A2A66B7982A0}"/>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8</xdr:row>
      <xdr:rowOff>0</xdr:rowOff>
    </xdr:from>
    <xdr:to>
      <xdr:col>0</xdr:col>
      <xdr:colOff>85725</xdr:colOff>
      <xdr:row>9</xdr:row>
      <xdr:rowOff>47626</xdr:rowOff>
    </xdr:to>
    <xdr:sp macro="" textlink="">
      <xdr:nvSpPr>
        <xdr:cNvPr id="70" name="Text Box 69">
          <a:extLst>
            <a:ext uri="{FF2B5EF4-FFF2-40B4-BE49-F238E27FC236}">
              <a16:creationId xmlns:a16="http://schemas.microsoft.com/office/drawing/2014/main" id="{FEA61D69-544F-4616-AD20-146951E0F607}"/>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8</xdr:row>
      <xdr:rowOff>0</xdr:rowOff>
    </xdr:from>
    <xdr:to>
      <xdr:col>0</xdr:col>
      <xdr:colOff>85725</xdr:colOff>
      <xdr:row>9</xdr:row>
      <xdr:rowOff>47626</xdr:rowOff>
    </xdr:to>
    <xdr:sp macro="" textlink="">
      <xdr:nvSpPr>
        <xdr:cNvPr id="71" name="Text Box 70">
          <a:extLst>
            <a:ext uri="{FF2B5EF4-FFF2-40B4-BE49-F238E27FC236}">
              <a16:creationId xmlns:a16="http://schemas.microsoft.com/office/drawing/2014/main" id="{3EC5A03E-EE75-4F8E-B4DE-5A1537BA37F7}"/>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8</xdr:row>
      <xdr:rowOff>0</xdr:rowOff>
    </xdr:from>
    <xdr:to>
      <xdr:col>0</xdr:col>
      <xdr:colOff>85725</xdr:colOff>
      <xdr:row>9</xdr:row>
      <xdr:rowOff>47626</xdr:rowOff>
    </xdr:to>
    <xdr:sp macro="" textlink="">
      <xdr:nvSpPr>
        <xdr:cNvPr id="72" name="Text Box 72">
          <a:extLst>
            <a:ext uri="{FF2B5EF4-FFF2-40B4-BE49-F238E27FC236}">
              <a16:creationId xmlns:a16="http://schemas.microsoft.com/office/drawing/2014/main" id="{0D9D21A7-1427-4A67-9ED3-879B335B9410}"/>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8</xdr:row>
      <xdr:rowOff>0</xdr:rowOff>
    </xdr:from>
    <xdr:to>
      <xdr:col>0</xdr:col>
      <xdr:colOff>85725</xdr:colOff>
      <xdr:row>9</xdr:row>
      <xdr:rowOff>47626</xdr:rowOff>
    </xdr:to>
    <xdr:sp macro="" textlink="">
      <xdr:nvSpPr>
        <xdr:cNvPr id="73" name="Text Box 73">
          <a:extLst>
            <a:ext uri="{FF2B5EF4-FFF2-40B4-BE49-F238E27FC236}">
              <a16:creationId xmlns:a16="http://schemas.microsoft.com/office/drawing/2014/main" id="{0D9CC153-0D27-41F1-891B-090B8DDD0456}"/>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8</xdr:row>
      <xdr:rowOff>0</xdr:rowOff>
    </xdr:from>
    <xdr:to>
      <xdr:col>0</xdr:col>
      <xdr:colOff>85725</xdr:colOff>
      <xdr:row>9</xdr:row>
      <xdr:rowOff>47626</xdr:rowOff>
    </xdr:to>
    <xdr:sp macro="" textlink="">
      <xdr:nvSpPr>
        <xdr:cNvPr id="74" name="Text Box 74">
          <a:extLst>
            <a:ext uri="{FF2B5EF4-FFF2-40B4-BE49-F238E27FC236}">
              <a16:creationId xmlns:a16="http://schemas.microsoft.com/office/drawing/2014/main" id="{34B93CD2-D078-4AF3-8CD1-891045FACCCA}"/>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8</xdr:row>
      <xdr:rowOff>0</xdr:rowOff>
    </xdr:from>
    <xdr:to>
      <xdr:col>0</xdr:col>
      <xdr:colOff>85725</xdr:colOff>
      <xdr:row>9</xdr:row>
      <xdr:rowOff>47626</xdr:rowOff>
    </xdr:to>
    <xdr:sp macro="" textlink="">
      <xdr:nvSpPr>
        <xdr:cNvPr id="75" name="Text Box 75">
          <a:extLst>
            <a:ext uri="{FF2B5EF4-FFF2-40B4-BE49-F238E27FC236}">
              <a16:creationId xmlns:a16="http://schemas.microsoft.com/office/drawing/2014/main" id="{613198BB-8478-4BD0-BFBF-2BF06EC9365A}"/>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8</xdr:row>
      <xdr:rowOff>0</xdr:rowOff>
    </xdr:from>
    <xdr:to>
      <xdr:col>0</xdr:col>
      <xdr:colOff>85725</xdr:colOff>
      <xdr:row>9</xdr:row>
      <xdr:rowOff>47626</xdr:rowOff>
    </xdr:to>
    <xdr:sp macro="" textlink="">
      <xdr:nvSpPr>
        <xdr:cNvPr id="76" name="Text Box 76">
          <a:extLst>
            <a:ext uri="{FF2B5EF4-FFF2-40B4-BE49-F238E27FC236}">
              <a16:creationId xmlns:a16="http://schemas.microsoft.com/office/drawing/2014/main" id="{51DF2943-4753-4EE9-93E5-F72907E3CBCE}"/>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8</xdr:row>
      <xdr:rowOff>0</xdr:rowOff>
    </xdr:from>
    <xdr:to>
      <xdr:col>0</xdr:col>
      <xdr:colOff>85725</xdr:colOff>
      <xdr:row>9</xdr:row>
      <xdr:rowOff>47626</xdr:rowOff>
    </xdr:to>
    <xdr:sp macro="" textlink="">
      <xdr:nvSpPr>
        <xdr:cNvPr id="77" name="Text Box 77">
          <a:extLst>
            <a:ext uri="{FF2B5EF4-FFF2-40B4-BE49-F238E27FC236}">
              <a16:creationId xmlns:a16="http://schemas.microsoft.com/office/drawing/2014/main" id="{E76EF6F5-FD6C-45E7-AD42-C17988F8619A}"/>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8</xdr:row>
      <xdr:rowOff>0</xdr:rowOff>
    </xdr:from>
    <xdr:to>
      <xdr:col>0</xdr:col>
      <xdr:colOff>85725</xdr:colOff>
      <xdr:row>9</xdr:row>
      <xdr:rowOff>47626</xdr:rowOff>
    </xdr:to>
    <xdr:sp macro="" textlink="">
      <xdr:nvSpPr>
        <xdr:cNvPr id="78" name="Text Box 78">
          <a:extLst>
            <a:ext uri="{FF2B5EF4-FFF2-40B4-BE49-F238E27FC236}">
              <a16:creationId xmlns:a16="http://schemas.microsoft.com/office/drawing/2014/main" id="{93FF68F1-57B9-45F9-99A2-DF81A7D0E4C5}"/>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9525</xdr:colOff>
      <xdr:row>8</xdr:row>
      <xdr:rowOff>0</xdr:rowOff>
    </xdr:from>
    <xdr:to>
      <xdr:col>0</xdr:col>
      <xdr:colOff>95250</xdr:colOff>
      <xdr:row>9</xdr:row>
      <xdr:rowOff>47626</xdr:rowOff>
    </xdr:to>
    <xdr:sp macro="" textlink="">
      <xdr:nvSpPr>
        <xdr:cNvPr id="79" name="Text Box 79">
          <a:extLst>
            <a:ext uri="{FF2B5EF4-FFF2-40B4-BE49-F238E27FC236}">
              <a16:creationId xmlns:a16="http://schemas.microsoft.com/office/drawing/2014/main" id="{BCC2AD08-BDF5-4865-8CB1-DFD9BFF4ABCA}"/>
            </a:ext>
          </a:extLst>
        </xdr:cNvPr>
        <xdr:cNvSpPr txBox="1">
          <a:spLocks noChangeArrowheads="1"/>
        </xdr:cNvSpPr>
      </xdr:nvSpPr>
      <xdr:spPr bwMode="auto">
        <a:xfrm>
          <a:off x="9525"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8</xdr:row>
      <xdr:rowOff>0</xdr:rowOff>
    </xdr:from>
    <xdr:to>
      <xdr:col>0</xdr:col>
      <xdr:colOff>123825</xdr:colOff>
      <xdr:row>9</xdr:row>
      <xdr:rowOff>28576</xdr:rowOff>
    </xdr:to>
    <xdr:sp macro="" textlink="">
      <xdr:nvSpPr>
        <xdr:cNvPr id="80" name="Text Box 80">
          <a:extLst>
            <a:ext uri="{FF2B5EF4-FFF2-40B4-BE49-F238E27FC236}">
              <a16:creationId xmlns:a16="http://schemas.microsoft.com/office/drawing/2014/main" id="{C2079E93-23FA-4090-821C-0848E3C8B6C0}"/>
            </a:ext>
          </a:extLst>
        </xdr:cNvPr>
        <xdr:cNvSpPr txBox="1">
          <a:spLocks noChangeArrowheads="1"/>
        </xdr:cNvSpPr>
      </xdr:nvSpPr>
      <xdr:spPr bwMode="auto">
        <a:xfrm>
          <a:off x="0" y="1047750"/>
          <a:ext cx="1238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8</xdr:row>
      <xdr:rowOff>0</xdr:rowOff>
    </xdr:from>
    <xdr:to>
      <xdr:col>0</xdr:col>
      <xdr:colOff>85725</xdr:colOff>
      <xdr:row>9</xdr:row>
      <xdr:rowOff>47626</xdr:rowOff>
    </xdr:to>
    <xdr:sp macro="" textlink="">
      <xdr:nvSpPr>
        <xdr:cNvPr id="81" name="Text Box 81">
          <a:extLst>
            <a:ext uri="{FF2B5EF4-FFF2-40B4-BE49-F238E27FC236}">
              <a16:creationId xmlns:a16="http://schemas.microsoft.com/office/drawing/2014/main" id="{6394550F-AC29-4544-BC29-4C3DC0240C37}"/>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8</xdr:row>
      <xdr:rowOff>0</xdr:rowOff>
    </xdr:from>
    <xdr:to>
      <xdr:col>0</xdr:col>
      <xdr:colOff>85725</xdr:colOff>
      <xdr:row>9</xdr:row>
      <xdr:rowOff>47626</xdr:rowOff>
    </xdr:to>
    <xdr:sp macro="" textlink="">
      <xdr:nvSpPr>
        <xdr:cNvPr id="82" name="Text Box 82">
          <a:extLst>
            <a:ext uri="{FF2B5EF4-FFF2-40B4-BE49-F238E27FC236}">
              <a16:creationId xmlns:a16="http://schemas.microsoft.com/office/drawing/2014/main" id="{CC602471-1AAD-497A-A566-572BDD37553B}"/>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8</xdr:row>
      <xdr:rowOff>0</xdr:rowOff>
    </xdr:from>
    <xdr:to>
      <xdr:col>0</xdr:col>
      <xdr:colOff>85725</xdr:colOff>
      <xdr:row>9</xdr:row>
      <xdr:rowOff>47626</xdr:rowOff>
    </xdr:to>
    <xdr:sp macro="" textlink="">
      <xdr:nvSpPr>
        <xdr:cNvPr id="83" name="Text Box 83">
          <a:extLst>
            <a:ext uri="{FF2B5EF4-FFF2-40B4-BE49-F238E27FC236}">
              <a16:creationId xmlns:a16="http://schemas.microsoft.com/office/drawing/2014/main" id="{3326F233-4A97-43CA-AF32-A9465F9AFA34}"/>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8</xdr:row>
      <xdr:rowOff>0</xdr:rowOff>
    </xdr:from>
    <xdr:to>
      <xdr:col>0</xdr:col>
      <xdr:colOff>85725</xdr:colOff>
      <xdr:row>9</xdr:row>
      <xdr:rowOff>47626</xdr:rowOff>
    </xdr:to>
    <xdr:sp macro="" textlink="">
      <xdr:nvSpPr>
        <xdr:cNvPr id="84" name="Text Box 84">
          <a:extLst>
            <a:ext uri="{FF2B5EF4-FFF2-40B4-BE49-F238E27FC236}">
              <a16:creationId xmlns:a16="http://schemas.microsoft.com/office/drawing/2014/main" id="{AD08473F-853B-4406-BA9F-D48D86BF386E}"/>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8</xdr:row>
      <xdr:rowOff>0</xdr:rowOff>
    </xdr:from>
    <xdr:to>
      <xdr:col>0</xdr:col>
      <xdr:colOff>123825</xdr:colOff>
      <xdr:row>9</xdr:row>
      <xdr:rowOff>28576</xdr:rowOff>
    </xdr:to>
    <xdr:sp macro="" textlink="">
      <xdr:nvSpPr>
        <xdr:cNvPr id="85" name="Text Box 85">
          <a:extLst>
            <a:ext uri="{FF2B5EF4-FFF2-40B4-BE49-F238E27FC236}">
              <a16:creationId xmlns:a16="http://schemas.microsoft.com/office/drawing/2014/main" id="{BB101D87-8851-4BFD-A98D-297E5670C6EA}"/>
            </a:ext>
          </a:extLst>
        </xdr:cNvPr>
        <xdr:cNvSpPr txBox="1">
          <a:spLocks noChangeArrowheads="1"/>
        </xdr:cNvSpPr>
      </xdr:nvSpPr>
      <xdr:spPr bwMode="auto">
        <a:xfrm>
          <a:off x="0" y="1047750"/>
          <a:ext cx="1238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8</xdr:row>
      <xdr:rowOff>0</xdr:rowOff>
    </xdr:from>
    <xdr:to>
      <xdr:col>0</xdr:col>
      <xdr:colOff>85725</xdr:colOff>
      <xdr:row>9</xdr:row>
      <xdr:rowOff>47626</xdr:rowOff>
    </xdr:to>
    <xdr:sp macro="" textlink="">
      <xdr:nvSpPr>
        <xdr:cNvPr id="86" name="Text Box 86">
          <a:extLst>
            <a:ext uri="{FF2B5EF4-FFF2-40B4-BE49-F238E27FC236}">
              <a16:creationId xmlns:a16="http://schemas.microsoft.com/office/drawing/2014/main" id="{2D5E3F46-146B-45ED-8405-25565567CCD0}"/>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8</xdr:row>
      <xdr:rowOff>0</xdr:rowOff>
    </xdr:from>
    <xdr:to>
      <xdr:col>0</xdr:col>
      <xdr:colOff>85725</xdr:colOff>
      <xdr:row>9</xdr:row>
      <xdr:rowOff>47626</xdr:rowOff>
    </xdr:to>
    <xdr:sp macro="" textlink="">
      <xdr:nvSpPr>
        <xdr:cNvPr id="87" name="Text Box 87">
          <a:extLst>
            <a:ext uri="{FF2B5EF4-FFF2-40B4-BE49-F238E27FC236}">
              <a16:creationId xmlns:a16="http://schemas.microsoft.com/office/drawing/2014/main" id="{659F0B29-783C-4EB3-B93F-D55F023E7273}"/>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8</xdr:row>
      <xdr:rowOff>0</xdr:rowOff>
    </xdr:from>
    <xdr:to>
      <xdr:col>0</xdr:col>
      <xdr:colOff>85725</xdr:colOff>
      <xdr:row>9</xdr:row>
      <xdr:rowOff>47626</xdr:rowOff>
    </xdr:to>
    <xdr:sp macro="" textlink="">
      <xdr:nvSpPr>
        <xdr:cNvPr id="88" name="Text Box 88">
          <a:extLst>
            <a:ext uri="{FF2B5EF4-FFF2-40B4-BE49-F238E27FC236}">
              <a16:creationId xmlns:a16="http://schemas.microsoft.com/office/drawing/2014/main" id="{253F4DBA-97D9-42B9-9C7C-B0E68D3A7CC6}"/>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8</xdr:row>
      <xdr:rowOff>0</xdr:rowOff>
    </xdr:from>
    <xdr:to>
      <xdr:col>0</xdr:col>
      <xdr:colOff>85725</xdr:colOff>
      <xdr:row>9</xdr:row>
      <xdr:rowOff>47626</xdr:rowOff>
    </xdr:to>
    <xdr:sp macro="" textlink="">
      <xdr:nvSpPr>
        <xdr:cNvPr id="89" name="Text Box 89">
          <a:extLst>
            <a:ext uri="{FF2B5EF4-FFF2-40B4-BE49-F238E27FC236}">
              <a16:creationId xmlns:a16="http://schemas.microsoft.com/office/drawing/2014/main" id="{79E067FE-F075-49DB-BC6C-72EB23C19AB1}"/>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8</xdr:row>
      <xdr:rowOff>0</xdr:rowOff>
    </xdr:from>
    <xdr:to>
      <xdr:col>0</xdr:col>
      <xdr:colOff>123825</xdr:colOff>
      <xdr:row>9</xdr:row>
      <xdr:rowOff>28576</xdr:rowOff>
    </xdr:to>
    <xdr:sp macro="" textlink="">
      <xdr:nvSpPr>
        <xdr:cNvPr id="90" name="Text Box 90">
          <a:extLst>
            <a:ext uri="{FF2B5EF4-FFF2-40B4-BE49-F238E27FC236}">
              <a16:creationId xmlns:a16="http://schemas.microsoft.com/office/drawing/2014/main" id="{C755C01C-0BF2-49D9-8F72-4CE087C721C0}"/>
            </a:ext>
          </a:extLst>
        </xdr:cNvPr>
        <xdr:cNvSpPr txBox="1">
          <a:spLocks noChangeArrowheads="1"/>
        </xdr:cNvSpPr>
      </xdr:nvSpPr>
      <xdr:spPr bwMode="auto">
        <a:xfrm>
          <a:off x="0" y="1047750"/>
          <a:ext cx="1238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8</xdr:row>
      <xdr:rowOff>0</xdr:rowOff>
    </xdr:from>
    <xdr:to>
      <xdr:col>0</xdr:col>
      <xdr:colOff>85725</xdr:colOff>
      <xdr:row>9</xdr:row>
      <xdr:rowOff>47626</xdr:rowOff>
    </xdr:to>
    <xdr:sp macro="" textlink="">
      <xdr:nvSpPr>
        <xdr:cNvPr id="91" name="Text Box 91">
          <a:extLst>
            <a:ext uri="{FF2B5EF4-FFF2-40B4-BE49-F238E27FC236}">
              <a16:creationId xmlns:a16="http://schemas.microsoft.com/office/drawing/2014/main" id="{1A45F6F3-D1A6-42B3-9261-04461CC16DEB}"/>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8</xdr:row>
      <xdr:rowOff>0</xdr:rowOff>
    </xdr:from>
    <xdr:to>
      <xdr:col>0</xdr:col>
      <xdr:colOff>85725</xdr:colOff>
      <xdr:row>9</xdr:row>
      <xdr:rowOff>47626</xdr:rowOff>
    </xdr:to>
    <xdr:sp macro="" textlink="">
      <xdr:nvSpPr>
        <xdr:cNvPr id="92" name="Text Box 92">
          <a:extLst>
            <a:ext uri="{FF2B5EF4-FFF2-40B4-BE49-F238E27FC236}">
              <a16:creationId xmlns:a16="http://schemas.microsoft.com/office/drawing/2014/main" id="{D698956D-AD13-49D6-8A10-B8DA874455E8}"/>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8</xdr:row>
      <xdr:rowOff>0</xdr:rowOff>
    </xdr:from>
    <xdr:to>
      <xdr:col>0</xdr:col>
      <xdr:colOff>85725</xdr:colOff>
      <xdr:row>9</xdr:row>
      <xdr:rowOff>47626</xdr:rowOff>
    </xdr:to>
    <xdr:sp macro="" textlink="">
      <xdr:nvSpPr>
        <xdr:cNvPr id="93" name="Text Box 93">
          <a:extLst>
            <a:ext uri="{FF2B5EF4-FFF2-40B4-BE49-F238E27FC236}">
              <a16:creationId xmlns:a16="http://schemas.microsoft.com/office/drawing/2014/main" id="{58D99F78-DC9E-4A72-8708-FB5ADF5453A2}"/>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8</xdr:row>
      <xdr:rowOff>0</xdr:rowOff>
    </xdr:from>
    <xdr:to>
      <xdr:col>0</xdr:col>
      <xdr:colOff>85725</xdr:colOff>
      <xdr:row>9</xdr:row>
      <xdr:rowOff>47626</xdr:rowOff>
    </xdr:to>
    <xdr:sp macro="" textlink="">
      <xdr:nvSpPr>
        <xdr:cNvPr id="94" name="Text Box 94">
          <a:extLst>
            <a:ext uri="{FF2B5EF4-FFF2-40B4-BE49-F238E27FC236}">
              <a16:creationId xmlns:a16="http://schemas.microsoft.com/office/drawing/2014/main" id="{270F9A78-861D-46DD-B5FE-05825F364A52}"/>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8</xdr:row>
      <xdr:rowOff>0</xdr:rowOff>
    </xdr:from>
    <xdr:to>
      <xdr:col>0</xdr:col>
      <xdr:colOff>123825</xdr:colOff>
      <xdr:row>9</xdr:row>
      <xdr:rowOff>28576</xdr:rowOff>
    </xdr:to>
    <xdr:sp macro="" textlink="">
      <xdr:nvSpPr>
        <xdr:cNvPr id="95" name="Text Box 95">
          <a:extLst>
            <a:ext uri="{FF2B5EF4-FFF2-40B4-BE49-F238E27FC236}">
              <a16:creationId xmlns:a16="http://schemas.microsoft.com/office/drawing/2014/main" id="{EFC05C88-0639-4759-9F09-F67A0210DC1A}"/>
            </a:ext>
          </a:extLst>
        </xdr:cNvPr>
        <xdr:cNvSpPr txBox="1">
          <a:spLocks noChangeArrowheads="1"/>
        </xdr:cNvSpPr>
      </xdr:nvSpPr>
      <xdr:spPr bwMode="auto">
        <a:xfrm>
          <a:off x="0" y="1047750"/>
          <a:ext cx="1238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8</xdr:row>
      <xdr:rowOff>0</xdr:rowOff>
    </xdr:from>
    <xdr:to>
      <xdr:col>0</xdr:col>
      <xdr:colOff>85725</xdr:colOff>
      <xdr:row>9</xdr:row>
      <xdr:rowOff>47626</xdr:rowOff>
    </xdr:to>
    <xdr:sp macro="" textlink="">
      <xdr:nvSpPr>
        <xdr:cNvPr id="96" name="Text Box 96">
          <a:extLst>
            <a:ext uri="{FF2B5EF4-FFF2-40B4-BE49-F238E27FC236}">
              <a16:creationId xmlns:a16="http://schemas.microsoft.com/office/drawing/2014/main" id="{42AA2B6D-DD5B-45FA-AB82-3E0EABD9AC88}"/>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8</xdr:row>
      <xdr:rowOff>0</xdr:rowOff>
    </xdr:from>
    <xdr:to>
      <xdr:col>0</xdr:col>
      <xdr:colOff>85725</xdr:colOff>
      <xdr:row>9</xdr:row>
      <xdr:rowOff>47626</xdr:rowOff>
    </xdr:to>
    <xdr:sp macro="" textlink="">
      <xdr:nvSpPr>
        <xdr:cNvPr id="97" name="Text Box 97">
          <a:extLst>
            <a:ext uri="{FF2B5EF4-FFF2-40B4-BE49-F238E27FC236}">
              <a16:creationId xmlns:a16="http://schemas.microsoft.com/office/drawing/2014/main" id="{8545DFD9-9123-4B70-97A0-C049BD33CD21}"/>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8</xdr:row>
      <xdr:rowOff>0</xdr:rowOff>
    </xdr:from>
    <xdr:to>
      <xdr:col>0</xdr:col>
      <xdr:colOff>85725</xdr:colOff>
      <xdr:row>9</xdr:row>
      <xdr:rowOff>47626</xdr:rowOff>
    </xdr:to>
    <xdr:sp macro="" textlink="">
      <xdr:nvSpPr>
        <xdr:cNvPr id="98" name="Text Box 98">
          <a:extLst>
            <a:ext uri="{FF2B5EF4-FFF2-40B4-BE49-F238E27FC236}">
              <a16:creationId xmlns:a16="http://schemas.microsoft.com/office/drawing/2014/main" id="{108FC870-BAAC-463A-A4D7-311AF7A57E2E}"/>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8</xdr:row>
      <xdr:rowOff>0</xdr:rowOff>
    </xdr:from>
    <xdr:to>
      <xdr:col>0</xdr:col>
      <xdr:colOff>85725</xdr:colOff>
      <xdr:row>9</xdr:row>
      <xdr:rowOff>47626</xdr:rowOff>
    </xdr:to>
    <xdr:sp macro="" textlink="">
      <xdr:nvSpPr>
        <xdr:cNvPr id="99" name="Text Box 99">
          <a:extLst>
            <a:ext uri="{FF2B5EF4-FFF2-40B4-BE49-F238E27FC236}">
              <a16:creationId xmlns:a16="http://schemas.microsoft.com/office/drawing/2014/main" id="{774A84FF-6CB4-4169-9504-27ECBEC73329}"/>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8</xdr:row>
      <xdr:rowOff>0</xdr:rowOff>
    </xdr:from>
    <xdr:to>
      <xdr:col>0</xdr:col>
      <xdr:colOff>123825</xdr:colOff>
      <xdr:row>9</xdr:row>
      <xdr:rowOff>28576</xdr:rowOff>
    </xdr:to>
    <xdr:sp macro="" textlink="">
      <xdr:nvSpPr>
        <xdr:cNvPr id="100" name="Text Box 100">
          <a:extLst>
            <a:ext uri="{FF2B5EF4-FFF2-40B4-BE49-F238E27FC236}">
              <a16:creationId xmlns:a16="http://schemas.microsoft.com/office/drawing/2014/main" id="{F2D2E4B1-B391-422A-8B33-A1473A558D6A}"/>
            </a:ext>
          </a:extLst>
        </xdr:cNvPr>
        <xdr:cNvSpPr txBox="1">
          <a:spLocks noChangeArrowheads="1"/>
        </xdr:cNvSpPr>
      </xdr:nvSpPr>
      <xdr:spPr bwMode="auto">
        <a:xfrm>
          <a:off x="0" y="1047750"/>
          <a:ext cx="1238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8</xdr:row>
      <xdr:rowOff>0</xdr:rowOff>
    </xdr:from>
    <xdr:to>
      <xdr:col>0</xdr:col>
      <xdr:colOff>85725</xdr:colOff>
      <xdr:row>9</xdr:row>
      <xdr:rowOff>47626</xdr:rowOff>
    </xdr:to>
    <xdr:sp macro="" textlink="">
      <xdr:nvSpPr>
        <xdr:cNvPr id="101" name="Text Box 101">
          <a:extLst>
            <a:ext uri="{FF2B5EF4-FFF2-40B4-BE49-F238E27FC236}">
              <a16:creationId xmlns:a16="http://schemas.microsoft.com/office/drawing/2014/main" id="{E1688A42-FDB7-467C-8A07-416A4ADB3181}"/>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8</xdr:row>
      <xdr:rowOff>0</xdr:rowOff>
    </xdr:from>
    <xdr:to>
      <xdr:col>0</xdr:col>
      <xdr:colOff>85725</xdr:colOff>
      <xdr:row>9</xdr:row>
      <xdr:rowOff>47626</xdr:rowOff>
    </xdr:to>
    <xdr:sp macro="" textlink="">
      <xdr:nvSpPr>
        <xdr:cNvPr id="102" name="Text Box 102">
          <a:extLst>
            <a:ext uri="{FF2B5EF4-FFF2-40B4-BE49-F238E27FC236}">
              <a16:creationId xmlns:a16="http://schemas.microsoft.com/office/drawing/2014/main" id="{7751FC4E-73C2-4732-ABC8-47340688194E}"/>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8</xdr:row>
      <xdr:rowOff>0</xdr:rowOff>
    </xdr:from>
    <xdr:to>
      <xdr:col>0</xdr:col>
      <xdr:colOff>85725</xdr:colOff>
      <xdr:row>9</xdr:row>
      <xdr:rowOff>47626</xdr:rowOff>
    </xdr:to>
    <xdr:sp macro="" textlink="">
      <xdr:nvSpPr>
        <xdr:cNvPr id="103" name="Text Box 103">
          <a:extLst>
            <a:ext uri="{FF2B5EF4-FFF2-40B4-BE49-F238E27FC236}">
              <a16:creationId xmlns:a16="http://schemas.microsoft.com/office/drawing/2014/main" id="{C749C174-EB54-439C-90B8-6F8A3FF5E286}"/>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8</xdr:row>
      <xdr:rowOff>0</xdr:rowOff>
    </xdr:from>
    <xdr:to>
      <xdr:col>0</xdr:col>
      <xdr:colOff>85725</xdr:colOff>
      <xdr:row>9</xdr:row>
      <xdr:rowOff>47626</xdr:rowOff>
    </xdr:to>
    <xdr:sp macro="" textlink="">
      <xdr:nvSpPr>
        <xdr:cNvPr id="104" name="Text Box 104">
          <a:extLst>
            <a:ext uri="{FF2B5EF4-FFF2-40B4-BE49-F238E27FC236}">
              <a16:creationId xmlns:a16="http://schemas.microsoft.com/office/drawing/2014/main" id="{5FF36285-CAB0-425C-AE42-CBE43C624032}"/>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8</xdr:row>
      <xdr:rowOff>0</xdr:rowOff>
    </xdr:from>
    <xdr:to>
      <xdr:col>0</xdr:col>
      <xdr:colOff>123825</xdr:colOff>
      <xdr:row>9</xdr:row>
      <xdr:rowOff>28576</xdr:rowOff>
    </xdr:to>
    <xdr:sp macro="" textlink="">
      <xdr:nvSpPr>
        <xdr:cNvPr id="105" name="Text Box 105">
          <a:extLst>
            <a:ext uri="{FF2B5EF4-FFF2-40B4-BE49-F238E27FC236}">
              <a16:creationId xmlns:a16="http://schemas.microsoft.com/office/drawing/2014/main" id="{EAE1734F-29E9-4466-B7F6-3EED766875DD}"/>
            </a:ext>
          </a:extLst>
        </xdr:cNvPr>
        <xdr:cNvSpPr txBox="1">
          <a:spLocks noChangeArrowheads="1"/>
        </xdr:cNvSpPr>
      </xdr:nvSpPr>
      <xdr:spPr bwMode="auto">
        <a:xfrm>
          <a:off x="0" y="1047750"/>
          <a:ext cx="1238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8</xdr:row>
      <xdr:rowOff>0</xdr:rowOff>
    </xdr:from>
    <xdr:to>
      <xdr:col>0</xdr:col>
      <xdr:colOff>85725</xdr:colOff>
      <xdr:row>9</xdr:row>
      <xdr:rowOff>47626</xdr:rowOff>
    </xdr:to>
    <xdr:sp macro="" textlink="">
      <xdr:nvSpPr>
        <xdr:cNvPr id="106" name="Text Box 106">
          <a:extLst>
            <a:ext uri="{FF2B5EF4-FFF2-40B4-BE49-F238E27FC236}">
              <a16:creationId xmlns:a16="http://schemas.microsoft.com/office/drawing/2014/main" id="{C31E9ACF-70F5-4601-8825-FCB812CAF9C0}"/>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8</xdr:row>
      <xdr:rowOff>0</xdr:rowOff>
    </xdr:from>
    <xdr:to>
      <xdr:col>0</xdr:col>
      <xdr:colOff>85725</xdr:colOff>
      <xdr:row>9</xdr:row>
      <xdr:rowOff>47626</xdr:rowOff>
    </xdr:to>
    <xdr:sp macro="" textlink="">
      <xdr:nvSpPr>
        <xdr:cNvPr id="107" name="Text Box 107">
          <a:extLst>
            <a:ext uri="{FF2B5EF4-FFF2-40B4-BE49-F238E27FC236}">
              <a16:creationId xmlns:a16="http://schemas.microsoft.com/office/drawing/2014/main" id="{3729E0E9-A305-4AD6-862A-B141894676CD}"/>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8</xdr:row>
      <xdr:rowOff>0</xdr:rowOff>
    </xdr:from>
    <xdr:to>
      <xdr:col>0</xdr:col>
      <xdr:colOff>85725</xdr:colOff>
      <xdr:row>9</xdr:row>
      <xdr:rowOff>47626</xdr:rowOff>
    </xdr:to>
    <xdr:sp macro="" textlink="">
      <xdr:nvSpPr>
        <xdr:cNvPr id="108" name="Text Box 108">
          <a:extLst>
            <a:ext uri="{FF2B5EF4-FFF2-40B4-BE49-F238E27FC236}">
              <a16:creationId xmlns:a16="http://schemas.microsoft.com/office/drawing/2014/main" id="{3F020945-6B69-40CA-B9FF-1F45632A0D3D}"/>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8</xdr:row>
      <xdr:rowOff>0</xdr:rowOff>
    </xdr:from>
    <xdr:to>
      <xdr:col>0</xdr:col>
      <xdr:colOff>85725</xdr:colOff>
      <xdr:row>9</xdr:row>
      <xdr:rowOff>47626</xdr:rowOff>
    </xdr:to>
    <xdr:sp macro="" textlink="">
      <xdr:nvSpPr>
        <xdr:cNvPr id="109" name="Text Box 109">
          <a:extLst>
            <a:ext uri="{FF2B5EF4-FFF2-40B4-BE49-F238E27FC236}">
              <a16:creationId xmlns:a16="http://schemas.microsoft.com/office/drawing/2014/main" id="{19BEE7D4-3071-4489-88E6-F33F40D94CFD}"/>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8</xdr:row>
      <xdr:rowOff>0</xdr:rowOff>
    </xdr:from>
    <xdr:to>
      <xdr:col>0</xdr:col>
      <xdr:colOff>123825</xdr:colOff>
      <xdr:row>9</xdr:row>
      <xdr:rowOff>28576</xdr:rowOff>
    </xdr:to>
    <xdr:sp macro="" textlink="">
      <xdr:nvSpPr>
        <xdr:cNvPr id="110" name="Text Box 110">
          <a:extLst>
            <a:ext uri="{FF2B5EF4-FFF2-40B4-BE49-F238E27FC236}">
              <a16:creationId xmlns:a16="http://schemas.microsoft.com/office/drawing/2014/main" id="{A3390C9F-A437-46F9-8408-A0117EAAFF5A}"/>
            </a:ext>
          </a:extLst>
        </xdr:cNvPr>
        <xdr:cNvSpPr txBox="1">
          <a:spLocks noChangeArrowheads="1"/>
        </xdr:cNvSpPr>
      </xdr:nvSpPr>
      <xdr:spPr bwMode="auto">
        <a:xfrm>
          <a:off x="0" y="1047750"/>
          <a:ext cx="1238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8</xdr:row>
      <xdr:rowOff>0</xdr:rowOff>
    </xdr:from>
    <xdr:to>
      <xdr:col>0</xdr:col>
      <xdr:colOff>85725</xdr:colOff>
      <xdr:row>9</xdr:row>
      <xdr:rowOff>47626</xdr:rowOff>
    </xdr:to>
    <xdr:sp macro="" textlink="">
      <xdr:nvSpPr>
        <xdr:cNvPr id="111" name="Text Box 111">
          <a:extLst>
            <a:ext uri="{FF2B5EF4-FFF2-40B4-BE49-F238E27FC236}">
              <a16:creationId xmlns:a16="http://schemas.microsoft.com/office/drawing/2014/main" id="{F35EC241-194D-49DE-AC48-7CF6DEE3B2A3}"/>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8</xdr:row>
      <xdr:rowOff>0</xdr:rowOff>
    </xdr:from>
    <xdr:to>
      <xdr:col>0</xdr:col>
      <xdr:colOff>85725</xdr:colOff>
      <xdr:row>9</xdr:row>
      <xdr:rowOff>47626</xdr:rowOff>
    </xdr:to>
    <xdr:sp macro="" textlink="">
      <xdr:nvSpPr>
        <xdr:cNvPr id="112" name="Text Box 112">
          <a:extLst>
            <a:ext uri="{FF2B5EF4-FFF2-40B4-BE49-F238E27FC236}">
              <a16:creationId xmlns:a16="http://schemas.microsoft.com/office/drawing/2014/main" id="{A22E759B-FC99-4C56-9D32-E578117AF7C9}"/>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8</xdr:row>
      <xdr:rowOff>0</xdr:rowOff>
    </xdr:from>
    <xdr:to>
      <xdr:col>0</xdr:col>
      <xdr:colOff>85725</xdr:colOff>
      <xdr:row>9</xdr:row>
      <xdr:rowOff>47626</xdr:rowOff>
    </xdr:to>
    <xdr:sp macro="" textlink="">
      <xdr:nvSpPr>
        <xdr:cNvPr id="113" name="Text Box 113">
          <a:extLst>
            <a:ext uri="{FF2B5EF4-FFF2-40B4-BE49-F238E27FC236}">
              <a16:creationId xmlns:a16="http://schemas.microsoft.com/office/drawing/2014/main" id="{1D417EEC-8727-4A2E-8E87-52F12443440B}"/>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8</xdr:row>
      <xdr:rowOff>0</xdr:rowOff>
    </xdr:from>
    <xdr:to>
      <xdr:col>0</xdr:col>
      <xdr:colOff>85725</xdr:colOff>
      <xdr:row>9</xdr:row>
      <xdr:rowOff>47626</xdr:rowOff>
    </xdr:to>
    <xdr:sp macro="" textlink="">
      <xdr:nvSpPr>
        <xdr:cNvPr id="114" name="Text Box 114">
          <a:extLst>
            <a:ext uri="{FF2B5EF4-FFF2-40B4-BE49-F238E27FC236}">
              <a16:creationId xmlns:a16="http://schemas.microsoft.com/office/drawing/2014/main" id="{450DD1B8-F83B-48C5-A936-149C15262F79}"/>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8</xdr:row>
      <xdr:rowOff>0</xdr:rowOff>
    </xdr:from>
    <xdr:to>
      <xdr:col>0</xdr:col>
      <xdr:colOff>123825</xdr:colOff>
      <xdr:row>9</xdr:row>
      <xdr:rowOff>28576</xdr:rowOff>
    </xdr:to>
    <xdr:sp macro="" textlink="">
      <xdr:nvSpPr>
        <xdr:cNvPr id="115" name="Text Box 115">
          <a:extLst>
            <a:ext uri="{FF2B5EF4-FFF2-40B4-BE49-F238E27FC236}">
              <a16:creationId xmlns:a16="http://schemas.microsoft.com/office/drawing/2014/main" id="{43DEFC19-FF8D-4676-A153-D48389043075}"/>
            </a:ext>
          </a:extLst>
        </xdr:cNvPr>
        <xdr:cNvSpPr txBox="1">
          <a:spLocks noChangeArrowheads="1"/>
        </xdr:cNvSpPr>
      </xdr:nvSpPr>
      <xdr:spPr bwMode="auto">
        <a:xfrm>
          <a:off x="0" y="1047750"/>
          <a:ext cx="1238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8</xdr:row>
      <xdr:rowOff>0</xdr:rowOff>
    </xdr:from>
    <xdr:to>
      <xdr:col>0</xdr:col>
      <xdr:colOff>85725</xdr:colOff>
      <xdr:row>9</xdr:row>
      <xdr:rowOff>47626</xdr:rowOff>
    </xdr:to>
    <xdr:sp macro="" textlink="">
      <xdr:nvSpPr>
        <xdr:cNvPr id="116" name="Text Box 116">
          <a:extLst>
            <a:ext uri="{FF2B5EF4-FFF2-40B4-BE49-F238E27FC236}">
              <a16:creationId xmlns:a16="http://schemas.microsoft.com/office/drawing/2014/main" id="{00B77F35-3A05-4AE8-ADD8-DC36D922F865}"/>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8</xdr:row>
      <xdr:rowOff>0</xdr:rowOff>
    </xdr:from>
    <xdr:to>
      <xdr:col>0</xdr:col>
      <xdr:colOff>85725</xdr:colOff>
      <xdr:row>9</xdr:row>
      <xdr:rowOff>47626</xdr:rowOff>
    </xdr:to>
    <xdr:sp macro="" textlink="">
      <xdr:nvSpPr>
        <xdr:cNvPr id="117" name="Text Box 117">
          <a:extLst>
            <a:ext uri="{FF2B5EF4-FFF2-40B4-BE49-F238E27FC236}">
              <a16:creationId xmlns:a16="http://schemas.microsoft.com/office/drawing/2014/main" id="{48452851-734C-46C5-90F6-9A26ADC02B5E}"/>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8</xdr:row>
      <xdr:rowOff>0</xdr:rowOff>
    </xdr:from>
    <xdr:to>
      <xdr:col>0</xdr:col>
      <xdr:colOff>85725</xdr:colOff>
      <xdr:row>9</xdr:row>
      <xdr:rowOff>47626</xdr:rowOff>
    </xdr:to>
    <xdr:sp macro="" textlink="">
      <xdr:nvSpPr>
        <xdr:cNvPr id="118" name="Text Box 118">
          <a:extLst>
            <a:ext uri="{FF2B5EF4-FFF2-40B4-BE49-F238E27FC236}">
              <a16:creationId xmlns:a16="http://schemas.microsoft.com/office/drawing/2014/main" id="{6739CEF3-83D8-4156-9E73-C750E154A1DD}"/>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8</xdr:row>
      <xdr:rowOff>0</xdr:rowOff>
    </xdr:from>
    <xdr:to>
      <xdr:col>0</xdr:col>
      <xdr:colOff>85725</xdr:colOff>
      <xdr:row>9</xdr:row>
      <xdr:rowOff>47626</xdr:rowOff>
    </xdr:to>
    <xdr:sp macro="" textlink="">
      <xdr:nvSpPr>
        <xdr:cNvPr id="119" name="Text Box 119">
          <a:extLst>
            <a:ext uri="{FF2B5EF4-FFF2-40B4-BE49-F238E27FC236}">
              <a16:creationId xmlns:a16="http://schemas.microsoft.com/office/drawing/2014/main" id="{BDCA3ED2-F4CB-4C23-A9BD-D19CCE6DAA35}"/>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8</xdr:row>
      <xdr:rowOff>0</xdr:rowOff>
    </xdr:from>
    <xdr:to>
      <xdr:col>0</xdr:col>
      <xdr:colOff>123825</xdr:colOff>
      <xdr:row>9</xdr:row>
      <xdr:rowOff>28576</xdr:rowOff>
    </xdr:to>
    <xdr:sp macro="" textlink="">
      <xdr:nvSpPr>
        <xdr:cNvPr id="120" name="Text Box 120">
          <a:extLst>
            <a:ext uri="{FF2B5EF4-FFF2-40B4-BE49-F238E27FC236}">
              <a16:creationId xmlns:a16="http://schemas.microsoft.com/office/drawing/2014/main" id="{E391A7DD-EBFA-464C-83DE-CE98A1E929C4}"/>
            </a:ext>
          </a:extLst>
        </xdr:cNvPr>
        <xdr:cNvSpPr txBox="1">
          <a:spLocks noChangeArrowheads="1"/>
        </xdr:cNvSpPr>
      </xdr:nvSpPr>
      <xdr:spPr bwMode="auto">
        <a:xfrm>
          <a:off x="0" y="1047750"/>
          <a:ext cx="1238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8</xdr:row>
      <xdr:rowOff>0</xdr:rowOff>
    </xdr:from>
    <xdr:to>
      <xdr:col>0</xdr:col>
      <xdr:colOff>85725</xdr:colOff>
      <xdr:row>9</xdr:row>
      <xdr:rowOff>47626</xdr:rowOff>
    </xdr:to>
    <xdr:sp macro="" textlink="">
      <xdr:nvSpPr>
        <xdr:cNvPr id="121" name="Text Box 121">
          <a:extLst>
            <a:ext uri="{FF2B5EF4-FFF2-40B4-BE49-F238E27FC236}">
              <a16:creationId xmlns:a16="http://schemas.microsoft.com/office/drawing/2014/main" id="{04770758-4A74-4B4A-BDA2-DCC4092D748A}"/>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8</xdr:row>
      <xdr:rowOff>0</xdr:rowOff>
    </xdr:from>
    <xdr:to>
      <xdr:col>0</xdr:col>
      <xdr:colOff>85725</xdr:colOff>
      <xdr:row>9</xdr:row>
      <xdr:rowOff>47626</xdr:rowOff>
    </xdr:to>
    <xdr:sp macro="" textlink="">
      <xdr:nvSpPr>
        <xdr:cNvPr id="122" name="Text Box 122">
          <a:extLst>
            <a:ext uri="{FF2B5EF4-FFF2-40B4-BE49-F238E27FC236}">
              <a16:creationId xmlns:a16="http://schemas.microsoft.com/office/drawing/2014/main" id="{79C0BC94-FF2D-4A8A-B0B5-6B99D452550C}"/>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8</xdr:row>
      <xdr:rowOff>0</xdr:rowOff>
    </xdr:from>
    <xdr:to>
      <xdr:col>0</xdr:col>
      <xdr:colOff>85725</xdr:colOff>
      <xdr:row>9</xdr:row>
      <xdr:rowOff>47626</xdr:rowOff>
    </xdr:to>
    <xdr:sp macro="" textlink="">
      <xdr:nvSpPr>
        <xdr:cNvPr id="123" name="Text Box 123">
          <a:extLst>
            <a:ext uri="{FF2B5EF4-FFF2-40B4-BE49-F238E27FC236}">
              <a16:creationId xmlns:a16="http://schemas.microsoft.com/office/drawing/2014/main" id="{D9992553-B15D-44C8-B070-40896025C730}"/>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8</xdr:row>
      <xdr:rowOff>0</xdr:rowOff>
    </xdr:from>
    <xdr:to>
      <xdr:col>0</xdr:col>
      <xdr:colOff>85725</xdr:colOff>
      <xdr:row>9</xdr:row>
      <xdr:rowOff>47626</xdr:rowOff>
    </xdr:to>
    <xdr:sp macro="" textlink="">
      <xdr:nvSpPr>
        <xdr:cNvPr id="124" name="Text Box 124">
          <a:extLst>
            <a:ext uri="{FF2B5EF4-FFF2-40B4-BE49-F238E27FC236}">
              <a16:creationId xmlns:a16="http://schemas.microsoft.com/office/drawing/2014/main" id="{8CCD01B0-F2B4-42F8-8790-DBE09E52EC69}"/>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8</xdr:row>
      <xdr:rowOff>0</xdr:rowOff>
    </xdr:from>
    <xdr:to>
      <xdr:col>0</xdr:col>
      <xdr:colOff>123825</xdr:colOff>
      <xdr:row>9</xdr:row>
      <xdr:rowOff>28576</xdr:rowOff>
    </xdr:to>
    <xdr:sp macro="" textlink="">
      <xdr:nvSpPr>
        <xdr:cNvPr id="125" name="Text Box 125">
          <a:extLst>
            <a:ext uri="{FF2B5EF4-FFF2-40B4-BE49-F238E27FC236}">
              <a16:creationId xmlns:a16="http://schemas.microsoft.com/office/drawing/2014/main" id="{15AB1BB2-1397-4EA2-BD67-CB0457D59CE4}"/>
            </a:ext>
          </a:extLst>
        </xdr:cNvPr>
        <xdr:cNvSpPr txBox="1">
          <a:spLocks noChangeArrowheads="1"/>
        </xdr:cNvSpPr>
      </xdr:nvSpPr>
      <xdr:spPr bwMode="auto">
        <a:xfrm>
          <a:off x="0" y="1047750"/>
          <a:ext cx="1238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8</xdr:row>
      <xdr:rowOff>0</xdr:rowOff>
    </xdr:from>
    <xdr:to>
      <xdr:col>0</xdr:col>
      <xdr:colOff>85725</xdr:colOff>
      <xdr:row>9</xdr:row>
      <xdr:rowOff>47626</xdr:rowOff>
    </xdr:to>
    <xdr:sp macro="" textlink="">
      <xdr:nvSpPr>
        <xdr:cNvPr id="126" name="Text Box 126">
          <a:extLst>
            <a:ext uri="{FF2B5EF4-FFF2-40B4-BE49-F238E27FC236}">
              <a16:creationId xmlns:a16="http://schemas.microsoft.com/office/drawing/2014/main" id="{0EBE49E0-0AE7-476F-AF61-5FA1FDFCF298}"/>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8</xdr:row>
      <xdr:rowOff>0</xdr:rowOff>
    </xdr:from>
    <xdr:to>
      <xdr:col>0</xdr:col>
      <xdr:colOff>85725</xdr:colOff>
      <xdr:row>9</xdr:row>
      <xdr:rowOff>47626</xdr:rowOff>
    </xdr:to>
    <xdr:sp macro="" textlink="">
      <xdr:nvSpPr>
        <xdr:cNvPr id="127" name="Text Box 127">
          <a:extLst>
            <a:ext uri="{FF2B5EF4-FFF2-40B4-BE49-F238E27FC236}">
              <a16:creationId xmlns:a16="http://schemas.microsoft.com/office/drawing/2014/main" id="{8169F69B-FB75-4F67-A52D-75B9F83EBF70}"/>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8</xdr:row>
      <xdr:rowOff>0</xdr:rowOff>
    </xdr:from>
    <xdr:to>
      <xdr:col>0</xdr:col>
      <xdr:colOff>85725</xdr:colOff>
      <xdr:row>9</xdr:row>
      <xdr:rowOff>47626</xdr:rowOff>
    </xdr:to>
    <xdr:sp macro="" textlink="">
      <xdr:nvSpPr>
        <xdr:cNvPr id="128" name="Text Box 128">
          <a:extLst>
            <a:ext uri="{FF2B5EF4-FFF2-40B4-BE49-F238E27FC236}">
              <a16:creationId xmlns:a16="http://schemas.microsoft.com/office/drawing/2014/main" id="{21CCCEE8-1F2A-44B8-BEBF-DA601CB4853F}"/>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8</xdr:row>
      <xdr:rowOff>0</xdr:rowOff>
    </xdr:from>
    <xdr:to>
      <xdr:col>0</xdr:col>
      <xdr:colOff>85725</xdr:colOff>
      <xdr:row>9</xdr:row>
      <xdr:rowOff>47626</xdr:rowOff>
    </xdr:to>
    <xdr:sp macro="" textlink="">
      <xdr:nvSpPr>
        <xdr:cNvPr id="129" name="Text Box 129">
          <a:extLst>
            <a:ext uri="{FF2B5EF4-FFF2-40B4-BE49-F238E27FC236}">
              <a16:creationId xmlns:a16="http://schemas.microsoft.com/office/drawing/2014/main" id="{A1F814AC-D4AD-4356-9E61-79C012DBEF5B}"/>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8</xdr:row>
      <xdr:rowOff>0</xdr:rowOff>
    </xdr:from>
    <xdr:to>
      <xdr:col>0</xdr:col>
      <xdr:colOff>123825</xdr:colOff>
      <xdr:row>9</xdr:row>
      <xdr:rowOff>28576</xdr:rowOff>
    </xdr:to>
    <xdr:sp macro="" textlink="">
      <xdr:nvSpPr>
        <xdr:cNvPr id="130" name="Text Box 130">
          <a:extLst>
            <a:ext uri="{FF2B5EF4-FFF2-40B4-BE49-F238E27FC236}">
              <a16:creationId xmlns:a16="http://schemas.microsoft.com/office/drawing/2014/main" id="{9323AA6B-B946-4CBB-B253-CD25C559D36B}"/>
            </a:ext>
          </a:extLst>
        </xdr:cNvPr>
        <xdr:cNvSpPr txBox="1">
          <a:spLocks noChangeArrowheads="1"/>
        </xdr:cNvSpPr>
      </xdr:nvSpPr>
      <xdr:spPr bwMode="auto">
        <a:xfrm>
          <a:off x="0" y="1047750"/>
          <a:ext cx="1238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8</xdr:row>
      <xdr:rowOff>0</xdr:rowOff>
    </xdr:from>
    <xdr:to>
      <xdr:col>0</xdr:col>
      <xdr:colOff>85725</xdr:colOff>
      <xdr:row>9</xdr:row>
      <xdr:rowOff>47626</xdr:rowOff>
    </xdr:to>
    <xdr:sp macro="" textlink="">
      <xdr:nvSpPr>
        <xdr:cNvPr id="131" name="Text Box 131">
          <a:extLst>
            <a:ext uri="{FF2B5EF4-FFF2-40B4-BE49-F238E27FC236}">
              <a16:creationId xmlns:a16="http://schemas.microsoft.com/office/drawing/2014/main" id="{7B556DD7-51C9-4FAF-A686-E76579E85EE2}"/>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8</xdr:row>
      <xdr:rowOff>0</xdr:rowOff>
    </xdr:from>
    <xdr:to>
      <xdr:col>0</xdr:col>
      <xdr:colOff>85725</xdr:colOff>
      <xdr:row>9</xdr:row>
      <xdr:rowOff>47626</xdr:rowOff>
    </xdr:to>
    <xdr:sp macro="" textlink="">
      <xdr:nvSpPr>
        <xdr:cNvPr id="132" name="Text Box 132">
          <a:extLst>
            <a:ext uri="{FF2B5EF4-FFF2-40B4-BE49-F238E27FC236}">
              <a16:creationId xmlns:a16="http://schemas.microsoft.com/office/drawing/2014/main" id="{82F868BE-10E2-47AD-8668-F2354F439098}"/>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8</xdr:row>
      <xdr:rowOff>0</xdr:rowOff>
    </xdr:from>
    <xdr:to>
      <xdr:col>0</xdr:col>
      <xdr:colOff>85725</xdr:colOff>
      <xdr:row>9</xdr:row>
      <xdr:rowOff>47626</xdr:rowOff>
    </xdr:to>
    <xdr:sp macro="" textlink="">
      <xdr:nvSpPr>
        <xdr:cNvPr id="133" name="Text Box 133">
          <a:extLst>
            <a:ext uri="{FF2B5EF4-FFF2-40B4-BE49-F238E27FC236}">
              <a16:creationId xmlns:a16="http://schemas.microsoft.com/office/drawing/2014/main" id="{F668BD0B-2A22-455D-B2A4-830A7D422AFB}"/>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8</xdr:row>
      <xdr:rowOff>0</xdr:rowOff>
    </xdr:from>
    <xdr:to>
      <xdr:col>0</xdr:col>
      <xdr:colOff>85725</xdr:colOff>
      <xdr:row>9</xdr:row>
      <xdr:rowOff>47626</xdr:rowOff>
    </xdr:to>
    <xdr:sp macro="" textlink="">
      <xdr:nvSpPr>
        <xdr:cNvPr id="134" name="Text Box 134">
          <a:extLst>
            <a:ext uri="{FF2B5EF4-FFF2-40B4-BE49-F238E27FC236}">
              <a16:creationId xmlns:a16="http://schemas.microsoft.com/office/drawing/2014/main" id="{20207B1A-5A20-4224-9D06-7696DA1E6430}"/>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8</xdr:row>
      <xdr:rowOff>0</xdr:rowOff>
    </xdr:from>
    <xdr:to>
      <xdr:col>0</xdr:col>
      <xdr:colOff>123825</xdr:colOff>
      <xdr:row>9</xdr:row>
      <xdr:rowOff>28576</xdr:rowOff>
    </xdr:to>
    <xdr:sp macro="" textlink="">
      <xdr:nvSpPr>
        <xdr:cNvPr id="135" name="Text Box 135">
          <a:extLst>
            <a:ext uri="{FF2B5EF4-FFF2-40B4-BE49-F238E27FC236}">
              <a16:creationId xmlns:a16="http://schemas.microsoft.com/office/drawing/2014/main" id="{61901023-0986-459F-A1C4-DBA0429F98C3}"/>
            </a:ext>
          </a:extLst>
        </xdr:cNvPr>
        <xdr:cNvSpPr txBox="1">
          <a:spLocks noChangeArrowheads="1"/>
        </xdr:cNvSpPr>
      </xdr:nvSpPr>
      <xdr:spPr bwMode="auto">
        <a:xfrm>
          <a:off x="0" y="1047750"/>
          <a:ext cx="1238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8</xdr:row>
      <xdr:rowOff>0</xdr:rowOff>
    </xdr:from>
    <xdr:to>
      <xdr:col>0</xdr:col>
      <xdr:colOff>85725</xdr:colOff>
      <xdr:row>9</xdr:row>
      <xdr:rowOff>47626</xdr:rowOff>
    </xdr:to>
    <xdr:sp macro="" textlink="">
      <xdr:nvSpPr>
        <xdr:cNvPr id="136" name="Text Box 136">
          <a:extLst>
            <a:ext uri="{FF2B5EF4-FFF2-40B4-BE49-F238E27FC236}">
              <a16:creationId xmlns:a16="http://schemas.microsoft.com/office/drawing/2014/main" id="{EB84AF38-F965-4D71-A49C-BB3405D029FA}"/>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8</xdr:row>
      <xdr:rowOff>0</xdr:rowOff>
    </xdr:from>
    <xdr:to>
      <xdr:col>0</xdr:col>
      <xdr:colOff>85725</xdr:colOff>
      <xdr:row>9</xdr:row>
      <xdr:rowOff>47626</xdr:rowOff>
    </xdr:to>
    <xdr:sp macro="" textlink="">
      <xdr:nvSpPr>
        <xdr:cNvPr id="137" name="Text Box 137">
          <a:extLst>
            <a:ext uri="{FF2B5EF4-FFF2-40B4-BE49-F238E27FC236}">
              <a16:creationId xmlns:a16="http://schemas.microsoft.com/office/drawing/2014/main" id="{3D668A6E-5FB4-4EDD-959C-6083646D0098}"/>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8</xdr:row>
      <xdr:rowOff>0</xdr:rowOff>
    </xdr:from>
    <xdr:to>
      <xdr:col>0</xdr:col>
      <xdr:colOff>85725</xdr:colOff>
      <xdr:row>9</xdr:row>
      <xdr:rowOff>47626</xdr:rowOff>
    </xdr:to>
    <xdr:sp macro="" textlink="">
      <xdr:nvSpPr>
        <xdr:cNvPr id="138" name="Text Box 138">
          <a:extLst>
            <a:ext uri="{FF2B5EF4-FFF2-40B4-BE49-F238E27FC236}">
              <a16:creationId xmlns:a16="http://schemas.microsoft.com/office/drawing/2014/main" id="{4BFDD958-F3A5-473D-9791-955A1D83BA67}"/>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8</xdr:row>
      <xdr:rowOff>0</xdr:rowOff>
    </xdr:from>
    <xdr:to>
      <xdr:col>0</xdr:col>
      <xdr:colOff>85725</xdr:colOff>
      <xdr:row>9</xdr:row>
      <xdr:rowOff>47626</xdr:rowOff>
    </xdr:to>
    <xdr:sp macro="" textlink="">
      <xdr:nvSpPr>
        <xdr:cNvPr id="139" name="Text Box 139">
          <a:extLst>
            <a:ext uri="{FF2B5EF4-FFF2-40B4-BE49-F238E27FC236}">
              <a16:creationId xmlns:a16="http://schemas.microsoft.com/office/drawing/2014/main" id="{1F46DF18-381F-4706-BE8F-2ABAAEC96300}"/>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8</xdr:row>
      <xdr:rowOff>0</xdr:rowOff>
    </xdr:from>
    <xdr:to>
      <xdr:col>0</xdr:col>
      <xdr:colOff>123825</xdr:colOff>
      <xdr:row>9</xdr:row>
      <xdr:rowOff>28576</xdr:rowOff>
    </xdr:to>
    <xdr:sp macro="" textlink="">
      <xdr:nvSpPr>
        <xdr:cNvPr id="140" name="Text Box 140">
          <a:extLst>
            <a:ext uri="{FF2B5EF4-FFF2-40B4-BE49-F238E27FC236}">
              <a16:creationId xmlns:a16="http://schemas.microsoft.com/office/drawing/2014/main" id="{1DF4BE57-B15B-404A-8070-F8896D9054FD}"/>
            </a:ext>
          </a:extLst>
        </xdr:cNvPr>
        <xdr:cNvSpPr txBox="1">
          <a:spLocks noChangeArrowheads="1"/>
        </xdr:cNvSpPr>
      </xdr:nvSpPr>
      <xdr:spPr bwMode="auto">
        <a:xfrm>
          <a:off x="0" y="1047750"/>
          <a:ext cx="1238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8</xdr:row>
      <xdr:rowOff>0</xdr:rowOff>
    </xdr:from>
    <xdr:to>
      <xdr:col>0</xdr:col>
      <xdr:colOff>85725</xdr:colOff>
      <xdr:row>9</xdr:row>
      <xdr:rowOff>47626</xdr:rowOff>
    </xdr:to>
    <xdr:sp macro="" textlink="">
      <xdr:nvSpPr>
        <xdr:cNvPr id="141" name="Text Box 141">
          <a:extLst>
            <a:ext uri="{FF2B5EF4-FFF2-40B4-BE49-F238E27FC236}">
              <a16:creationId xmlns:a16="http://schemas.microsoft.com/office/drawing/2014/main" id="{74A9D832-6CD5-4361-BC7B-64E0191319C8}"/>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8</xdr:row>
      <xdr:rowOff>0</xdr:rowOff>
    </xdr:from>
    <xdr:to>
      <xdr:col>0</xdr:col>
      <xdr:colOff>85725</xdr:colOff>
      <xdr:row>9</xdr:row>
      <xdr:rowOff>47626</xdr:rowOff>
    </xdr:to>
    <xdr:sp macro="" textlink="">
      <xdr:nvSpPr>
        <xdr:cNvPr id="142" name="Text Box 142">
          <a:extLst>
            <a:ext uri="{FF2B5EF4-FFF2-40B4-BE49-F238E27FC236}">
              <a16:creationId xmlns:a16="http://schemas.microsoft.com/office/drawing/2014/main" id="{4740E55C-9AD3-4D49-BCC8-3CCBD56D778F}"/>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8</xdr:row>
      <xdr:rowOff>0</xdr:rowOff>
    </xdr:from>
    <xdr:to>
      <xdr:col>0</xdr:col>
      <xdr:colOff>85725</xdr:colOff>
      <xdr:row>9</xdr:row>
      <xdr:rowOff>47626</xdr:rowOff>
    </xdr:to>
    <xdr:sp macro="" textlink="">
      <xdr:nvSpPr>
        <xdr:cNvPr id="143" name="Text Box 143">
          <a:extLst>
            <a:ext uri="{FF2B5EF4-FFF2-40B4-BE49-F238E27FC236}">
              <a16:creationId xmlns:a16="http://schemas.microsoft.com/office/drawing/2014/main" id="{799A385B-3C95-4D78-BD60-AB0A88A469AA}"/>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8</xdr:row>
      <xdr:rowOff>0</xdr:rowOff>
    </xdr:from>
    <xdr:to>
      <xdr:col>0</xdr:col>
      <xdr:colOff>85725</xdr:colOff>
      <xdr:row>9</xdr:row>
      <xdr:rowOff>47626</xdr:rowOff>
    </xdr:to>
    <xdr:sp macro="" textlink="">
      <xdr:nvSpPr>
        <xdr:cNvPr id="144" name="Text Box 144">
          <a:extLst>
            <a:ext uri="{FF2B5EF4-FFF2-40B4-BE49-F238E27FC236}">
              <a16:creationId xmlns:a16="http://schemas.microsoft.com/office/drawing/2014/main" id="{5FCAE435-118F-4741-AD97-51B6AE7602DD}"/>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26</xdr:col>
      <xdr:colOff>0</xdr:colOff>
      <xdr:row>8</xdr:row>
      <xdr:rowOff>0</xdr:rowOff>
    </xdr:from>
    <xdr:to>
      <xdr:col>26</xdr:col>
      <xdr:colOff>123825</xdr:colOff>
      <xdr:row>9</xdr:row>
      <xdr:rowOff>19051</xdr:rowOff>
    </xdr:to>
    <xdr:sp macro="" textlink="">
      <xdr:nvSpPr>
        <xdr:cNvPr id="145" name="Text Box 145">
          <a:extLst>
            <a:ext uri="{FF2B5EF4-FFF2-40B4-BE49-F238E27FC236}">
              <a16:creationId xmlns:a16="http://schemas.microsoft.com/office/drawing/2014/main" id="{7DF27C7F-FCEF-4318-9133-9DC924C4411D}"/>
            </a:ext>
          </a:extLst>
        </xdr:cNvPr>
        <xdr:cNvSpPr txBox="1">
          <a:spLocks noChangeArrowheads="1"/>
        </xdr:cNvSpPr>
      </xdr:nvSpPr>
      <xdr:spPr bwMode="auto">
        <a:xfrm>
          <a:off x="23221950" y="3133725"/>
          <a:ext cx="123825"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8</xdr:row>
      <xdr:rowOff>0</xdr:rowOff>
    </xdr:from>
    <xdr:to>
      <xdr:col>0</xdr:col>
      <xdr:colOff>85725</xdr:colOff>
      <xdr:row>9</xdr:row>
      <xdr:rowOff>47626</xdr:rowOff>
    </xdr:to>
    <xdr:sp macro="" textlink="">
      <xdr:nvSpPr>
        <xdr:cNvPr id="146" name="Text Box 146">
          <a:extLst>
            <a:ext uri="{FF2B5EF4-FFF2-40B4-BE49-F238E27FC236}">
              <a16:creationId xmlns:a16="http://schemas.microsoft.com/office/drawing/2014/main" id="{9197B0FB-DB79-4D7A-B60C-14436E29ABE6}"/>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8</xdr:row>
      <xdr:rowOff>0</xdr:rowOff>
    </xdr:from>
    <xdr:to>
      <xdr:col>0</xdr:col>
      <xdr:colOff>85725</xdr:colOff>
      <xdr:row>9</xdr:row>
      <xdr:rowOff>47626</xdr:rowOff>
    </xdr:to>
    <xdr:sp macro="" textlink="">
      <xdr:nvSpPr>
        <xdr:cNvPr id="147" name="Text Box 147">
          <a:extLst>
            <a:ext uri="{FF2B5EF4-FFF2-40B4-BE49-F238E27FC236}">
              <a16:creationId xmlns:a16="http://schemas.microsoft.com/office/drawing/2014/main" id="{59BE577D-0A60-4264-B689-C0DC20F43989}"/>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8</xdr:row>
      <xdr:rowOff>0</xdr:rowOff>
    </xdr:from>
    <xdr:to>
      <xdr:col>0</xdr:col>
      <xdr:colOff>85725</xdr:colOff>
      <xdr:row>9</xdr:row>
      <xdr:rowOff>47626</xdr:rowOff>
    </xdr:to>
    <xdr:sp macro="" textlink="">
      <xdr:nvSpPr>
        <xdr:cNvPr id="148" name="Text Box 148">
          <a:extLst>
            <a:ext uri="{FF2B5EF4-FFF2-40B4-BE49-F238E27FC236}">
              <a16:creationId xmlns:a16="http://schemas.microsoft.com/office/drawing/2014/main" id="{0BF24F5F-C39E-4123-9F78-F4C97CC6B2E9}"/>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8</xdr:row>
      <xdr:rowOff>0</xdr:rowOff>
    </xdr:from>
    <xdr:to>
      <xdr:col>0</xdr:col>
      <xdr:colOff>85725</xdr:colOff>
      <xdr:row>9</xdr:row>
      <xdr:rowOff>47626</xdr:rowOff>
    </xdr:to>
    <xdr:sp macro="" textlink="">
      <xdr:nvSpPr>
        <xdr:cNvPr id="149" name="Text Box 149">
          <a:extLst>
            <a:ext uri="{FF2B5EF4-FFF2-40B4-BE49-F238E27FC236}">
              <a16:creationId xmlns:a16="http://schemas.microsoft.com/office/drawing/2014/main" id="{4B3782E0-18C6-4447-901B-5F0FAB9B8EE3}"/>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8</xdr:row>
      <xdr:rowOff>0</xdr:rowOff>
    </xdr:from>
    <xdr:to>
      <xdr:col>0</xdr:col>
      <xdr:colOff>85725</xdr:colOff>
      <xdr:row>9</xdr:row>
      <xdr:rowOff>47626</xdr:rowOff>
    </xdr:to>
    <xdr:sp macro="" textlink="">
      <xdr:nvSpPr>
        <xdr:cNvPr id="150" name="Text Box 151">
          <a:extLst>
            <a:ext uri="{FF2B5EF4-FFF2-40B4-BE49-F238E27FC236}">
              <a16:creationId xmlns:a16="http://schemas.microsoft.com/office/drawing/2014/main" id="{7E2251E6-74CB-4DA2-81E7-9DEC19B12677}"/>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8</xdr:row>
      <xdr:rowOff>0</xdr:rowOff>
    </xdr:from>
    <xdr:to>
      <xdr:col>0</xdr:col>
      <xdr:colOff>85725</xdr:colOff>
      <xdr:row>9</xdr:row>
      <xdr:rowOff>47626</xdr:rowOff>
    </xdr:to>
    <xdr:sp macro="" textlink="">
      <xdr:nvSpPr>
        <xdr:cNvPr id="151" name="Text Box 152">
          <a:extLst>
            <a:ext uri="{FF2B5EF4-FFF2-40B4-BE49-F238E27FC236}">
              <a16:creationId xmlns:a16="http://schemas.microsoft.com/office/drawing/2014/main" id="{0B0DD0A0-11F7-49CF-99FA-7E9F06DFF9DD}"/>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12</xdr:col>
      <xdr:colOff>0</xdr:colOff>
      <xdr:row>8</xdr:row>
      <xdr:rowOff>0</xdr:rowOff>
    </xdr:from>
    <xdr:to>
      <xdr:col>12</xdr:col>
      <xdr:colOff>76200</xdr:colOff>
      <xdr:row>9</xdr:row>
      <xdr:rowOff>47626</xdr:rowOff>
    </xdr:to>
    <xdr:sp macro="" textlink="">
      <xdr:nvSpPr>
        <xdr:cNvPr id="152" name="Text Box 153">
          <a:extLst>
            <a:ext uri="{FF2B5EF4-FFF2-40B4-BE49-F238E27FC236}">
              <a16:creationId xmlns:a16="http://schemas.microsoft.com/office/drawing/2014/main" id="{BC26F399-44E3-4A6C-8ADF-3820E151AF4C}"/>
            </a:ext>
          </a:extLst>
        </xdr:cNvPr>
        <xdr:cNvSpPr txBox="1">
          <a:spLocks noChangeArrowheads="1"/>
        </xdr:cNvSpPr>
      </xdr:nvSpPr>
      <xdr:spPr bwMode="auto">
        <a:xfrm>
          <a:off x="17221200" y="28765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13</xdr:col>
      <xdr:colOff>0</xdr:colOff>
      <xdr:row>8</xdr:row>
      <xdr:rowOff>0</xdr:rowOff>
    </xdr:from>
    <xdr:ext cx="76200" cy="200025"/>
    <xdr:sp macro="" textlink="">
      <xdr:nvSpPr>
        <xdr:cNvPr id="153" name="Text Box 153">
          <a:extLst>
            <a:ext uri="{FF2B5EF4-FFF2-40B4-BE49-F238E27FC236}">
              <a16:creationId xmlns:a16="http://schemas.microsoft.com/office/drawing/2014/main" id="{48F95643-C24D-4DC5-8924-0BC61D53D30A}"/>
            </a:ext>
          </a:extLst>
        </xdr:cNvPr>
        <xdr:cNvSpPr txBox="1">
          <a:spLocks noChangeArrowheads="1"/>
        </xdr:cNvSpPr>
      </xdr:nvSpPr>
      <xdr:spPr bwMode="auto">
        <a:xfrm>
          <a:off x="17783175" y="28765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10</xdr:col>
      <xdr:colOff>0</xdr:colOff>
      <xdr:row>8</xdr:row>
      <xdr:rowOff>0</xdr:rowOff>
    </xdr:from>
    <xdr:ext cx="76200" cy="200025"/>
    <xdr:sp macro="" textlink="">
      <xdr:nvSpPr>
        <xdr:cNvPr id="154" name="Text Box 153">
          <a:extLst>
            <a:ext uri="{FF2B5EF4-FFF2-40B4-BE49-F238E27FC236}">
              <a16:creationId xmlns:a16="http://schemas.microsoft.com/office/drawing/2014/main" id="{F3F3362B-0B53-4B71-B779-2B4A0BA08871}"/>
            </a:ext>
          </a:extLst>
        </xdr:cNvPr>
        <xdr:cNvSpPr txBox="1">
          <a:spLocks noChangeArrowheads="1"/>
        </xdr:cNvSpPr>
      </xdr:nvSpPr>
      <xdr:spPr bwMode="auto">
        <a:xfrm>
          <a:off x="16116300" y="28765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11</xdr:col>
      <xdr:colOff>0</xdr:colOff>
      <xdr:row>8</xdr:row>
      <xdr:rowOff>0</xdr:rowOff>
    </xdr:from>
    <xdr:ext cx="76200" cy="200025"/>
    <xdr:sp macro="" textlink="">
      <xdr:nvSpPr>
        <xdr:cNvPr id="155" name="Text Box 153">
          <a:extLst>
            <a:ext uri="{FF2B5EF4-FFF2-40B4-BE49-F238E27FC236}">
              <a16:creationId xmlns:a16="http://schemas.microsoft.com/office/drawing/2014/main" id="{616012FF-C0C9-470A-9D90-B3482F880383}"/>
            </a:ext>
          </a:extLst>
        </xdr:cNvPr>
        <xdr:cNvSpPr txBox="1">
          <a:spLocks noChangeArrowheads="1"/>
        </xdr:cNvSpPr>
      </xdr:nvSpPr>
      <xdr:spPr bwMode="auto">
        <a:xfrm>
          <a:off x="16659225" y="30289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13</xdr:row>
      <xdr:rowOff>0</xdr:rowOff>
    </xdr:from>
    <xdr:ext cx="123825" cy="180975"/>
    <xdr:sp macro="" textlink="">
      <xdr:nvSpPr>
        <xdr:cNvPr id="156" name="Text Box 1">
          <a:extLst>
            <a:ext uri="{FF2B5EF4-FFF2-40B4-BE49-F238E27FC236}">
              <a16:creationId xmlns:a16="http://schemas.microsoft.com/office/drawing/2014/main" id="{FC93C816-6C0D-4BCC-9829-BECC44A7E365}"/>
            </a:ext>
          </a:extLst>
        </xdr:cNvPr>
        <xdr:cNvSpPr txBox="1">
          <a:spLocks noChangeArrowheads="1"/>
        </xdr:cNvSpPr>
      </xdr:nvSpPr>
      <xdr:spPr bwMode="auto">
        <a:xfrm>
          <a:off x="0" y="8743950"/>
          <a:ext cx="1238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13</xdr:row>
      <xdr:rowOff>0</xdr:rowOff>
    </xdr:from>
    <xdr:ext cx="85725" cy="200025"/>
    <xdr:sp macro="" textlink="">
      <xdr:nvSpPr>
        <xdr:cNvPr id="157" name="Text Box 2">
          <a:extLst>
            <a:ext uri="{FF2B5EF4-FFF2-40B4-BE49-F238E27FC236}">
              <a16:creationId xmlns:a16="http://schemas.microsoft.com/office/drawing/2014/main" id="{55977A95-9819-46B4-9F2D-5A430F0345AD}"/>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13</xdr:row>
      <xdr:rowOff>0</xdr:rowOff>
    </xdr:from>
    <xdr:ext cx="85725" cy="200025"/>
    <xdr:sp macro="" textlink="">
      <xdr:nvSpPr>
        <xdr:cNvPr id="158" name="Text Box 3">
          <a:extLst>
            <a:ext uri="{FF2B5EF4-FFF2-40B4-BE49-F238E27FC236}">
              <a16:creationId xmlns:a16="http://schemas.microsoft.com/office/drawing/2014/main" id="{D9BCAD14-9610-461B-9640-8F0A4CDEEB0C}"/>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13</xdr:row>
      <xdr:rowOff>0</xdr:rowOff>
    </xdr:from>
    <xdr:ext cx="85725" cy="200025"/>
    <xdr:sp macro="" textlink="">
      <xdr:nvSpPr>
        <xdr:cNvPr id="159" name="Text Box 4">
          <a:extLst>
            <a:ext uri="{FF2B5EF4-FFF2-40B4-BE49-F238E27FC236}">
              <a16:creationId xmlns:a16="http://schemas.microsoft.com/office/drawing/2014/main" id="{0D1DA630-3396-4F4A-B3C6-DBF6B98C2166}"/>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13</xdr:row>
      <xdr:rowOff>0</xdr:rowOff>
    </xdr:from>
    <xdr:ext cx="85725" cy="200025"/>
    <xdr:sp macro="" textlink="">
      <xdr:nvSpPr>
        <xdr:cNvPr id="160" name="Text Box 5">
          <a:extLst>
            <a:ext uri="{FF2B5EF4-FFF2-40B4-BE49-F238E27FC236}">
              <a16:creationId xmlns:a16="http://schemas.microsoft.com/office/drawing/2014/main" id="{285BEE3E-57A7-46CA-B2CC-96F71BBF1B11}"/>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13</xdr:row>
      <xdr:rowOff>0</xdr:rowOff>
    </xdr:from>
    <xdr:ext cx="123825" cy="180975"/>
    <xdr:sp macro="" textlink="">
      <xdr:nvSpPr>
        <xdr:cNvPr id="161" name="Text Box 6">
          <a:extLst>
            <a:ext uri="{FF2B5EF4-FFF2-40B4-BE49-F238E27FC236}">
              <a16:creationId xmlns:a16="http://schemas.microsoft.com/office/drawing/2014/main" id="{4A714AE8-88BE-40D9-8FAF-6D33EC12438E}"/>
            </a:ext>
          </a:extLst>
        </xdr:cNvPr>
        <xdr:cNvSpPr txBox="1">
          <a:spLocks noChangeArrowheads="1"/>
        </xdr:cNvSpPr>
      </xdr:nvSpPr>
      <xdr:spPr bwMode="auto">
        <a:xfrm>
          <a:off x="0" y="8743950"/>
          <a:ext cx="1238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13</xdr:row>
      <xdr:rowOff>0</xdr:rowOff>
    </xdr:from>
    <xdr:ext cx="85725" cy="200025"/>
    <xdr:sp macro="" textlink="">
      <xdr:nvSpPr>
        <xdr:cNvPr id="162" name="Text Box 7">
          <a:extLst>
            <a:ext uri="{FF2B5EF4-FFF2-40B4-BE49-F238E27FC236}">
              <a16:creationId xmlns:a16="http://schemas.microsoft.com/office/drawing/2014/main" id="{5B948FFD-49C3-4EFB-82F0-CFF91B58538D}"/>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13</xdr:row>
      <xdr:rowOff>0</xdr:rowOff>
    </xdr:from>
    <xdr:ext cx="85725" cy="200025"/>
    <xdr:sp macro="" textlink="">
      <xdr:nvSpPr>
        <xdr:cNvPr id="163" name="Text Box 8">
          <a:extLst>
            <a:ext uri="{FF2B5EF4-FFF2-40B4-BE49-F238E27FC236}">
              <a16:creationId xmlns:a16="http://schemas.microsoft.com/office/drawing/2014/main" id="{05F63DEF-370B-401E-9FED-E8840125416D}"/>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13</xdr:row>
      <xdr:rowOff>0</xdr:rowOff>
    </xdr:from>
    <xdr:ext cx="85725" cy="200025"/>
    <xdr:sp macro="" textlink="">
      <xdr:nvSpPr>
        <xdr:cNvPr id="164" name="Text Box 9">
          <a:extLst>
            <a:ext uri="{FF2B5EF4-FFF2-40B4-BE49-F238E27FC236}">
              <a16:creationId xmlns:a16="http://schemas.microsoft.com/office/drawing/2014/main" id="{EAE4D8FC-4D5A-4E7E-8BD8-E51A246EE856}"/>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13</xdr:row>
      <xdr:rowOff>0</xdr:rowOff>
    </xdr:from>
    <xdr:ext cx="85725" cy="200025"/>
    <xdr:sp macro="" textlink="">
      <xdr:nvSpPr>
        <xdr:cNvPr id="165" name="Text Box 10">
          <a:extLst>
            <a:ext uri="{FF2B5EF4-FFF2-40B4-BE49-F238E27FC236}">
              <a16:creationId xmlns:a16="http://schemas.microsoft.com/office/drawing/2014/main" id="{1FD08E98-0AD6-4516-B33A-DFD1EE75AF8C}"/>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13</xdr:row>
      <xdr:rowOff>0</xdr:rowOff>
    </xdr:from>
    <xdr:ext cx="123825" cy="180975"/>
    <xdr:sp macro="" textlink="">
      <xdr:nvSpPr>
        <xdr:cNvPr id="166" name="Text Box 11">
          <a:extLst>
            <a:ext uri="{FF2B5EF4-FFF2-40B4-BE49-F238E27FC236}">
              <a16:creationId xmlns:a16="http://schemas.microsoft.com/office/drawing/2014/main" id="{CACA01E2-9AF6-4EF9-AD4C-AF2DE52269C2}"/>
            </a:ext>
          </a:extLst>
        </xdr:cNvPr>
        <xdr:cNvSpPr txBox="1">
          <a:spLocks noChangeArrowheads="1"/>
        </xdr:cNvSpPr>
      </xdr:nvSpPr>
      <xdr:spPr bwMode="auto">
        <a:xfrm>
          <a:off x="0" y="8743950"/>
          <a:ext cx="1238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13</xdr:row>
      <xdr:rowOff>0</xdr:rowOff>
    </xdr:from>
    <xdr:ext cx="85725" cy="200025"/>
    <xdr:sp macro="" textlink="">
      <xdr:nvSpPr>
        <xdr:cNvPr id="167" name="Text Box 12">
          <a:extLst>
            <a:ext uri="{FF2B5EF4-FFF2-40B4-BE49-F238E27FC236}">
              <a16:creationId xmlns:a16="http://schemas.microsoft.com/office/drawing/2014/main" id="{2C658C15-43A5-4A05-917B-FCA8429EAD1E}"/>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13</xdr:row>
      <xdr:rowOff>0</xdr:rowOff>
    </xdr:from>
    <xdr:ext cx="85725" cy="200025"/>
    <xdr:sp macro="" textlink="">
      <xdr:nvSpPr>
        <xdr:cNvPr id="168" name="Text Box 13">
          <a:extLst>
            <a:ext uri="{FF2B5EF4-FFF2-40B4-BE49-F238E27FC236}">
              <a16:creationId xmlns:a16="http://schemas.microsoft.com/office/drawing/2014/main" id="{CE17FB70-813A-43F2-952C-3F206F639813}"/>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13</xdr:row>
      <xdr:rowOff>0</xdr:rowOff>
    </xdr:from>
    <xdr:ext cx="85725" cy="200025"/>
    <xdr:sp macro="" textlink="">
      <xdr:nvSpPr>
        <xdr:cNvPr id="169" name="Text Box 14">
          <a:extLst>
            <a:ext uri="{FF2B5EF4-FFF2-40B4-BE49-F238E27FC236}">
              <a16:creationId xmlns:a16="http://schemas.microsoft.com/office/drawing/2014/main" id="{8144D4E7-00D6-4754-9F6F-1747F143A1DD}"/>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13</xdr:row>
      <xdr:rowOff>0</xdr:rowOff>
    </xdr:from>
    <xdr:ext cx="85725" cy="200025"/>
    <xdr:sp macro="" textlink="">
      <xdr:nvSpPr>
        <xdr:cNvPr id="170" name="Text Box 15">
          <a:extLst>
            <a:ext uri="{FF2B5EF4-FFF2-40B4-BE49-F238E27FC236}">
              <a16:creationId xmlns:a16="http://schemas.microsoft.com/office/drawing/2014/main" id="{E22FD51F-A113-453C-B311-D244BC3645C2}"/>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13</xdr:row>
      <xdr:rowOff>0</xdr:rowOff>
    </xdr:from>
    <xdr:ext cx="123825" cy="180975"/>
    <xdr:sp macro="" textlink="">
      <xdr:nvSpPr>
        <xdr:cNvPr id="171" name="Text Box 16">
          <a:extLst>
            <a:ext uri="{FF2B5EF4-FFF2-40B4-BE49-F238E27FC236}">
              <a16:creationId xmlns:a16="http://schemas.microsoft.com/office/drawing/2014/main" id="{9F3BF8CC-0335-45A3-BAA7-E8F422281768}"/>
            </a:ext>
          </a:extLst>
        </xdr:cNvPr>
        <xdr:cNvSpPr txBox="1">
          <a:spLocks noChangeArrowheads="1"/>
        </xdr:cNvSpPr>
      </xdr:nvSpPr>
      <xdr:spPr bwMode="auto">
        <a:xfrm>
          <a:off x="0" y="8743950"/>
          <a:ext cx="1238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13</xdr:row>
      <xdr:rowOff>0</xdr:rowOff>
    </xdr:from>
    <xdr:ext cx="85725" cy="200025"/>
    <xdr:sp macro="" textlink="">
      <xdr:nvSpPr>
        <xdr:cNvPr id="172" name="Text Box 17">
          <a:extLst>
            <a:ext uri="{FF2B5EF4-FFF2-40B4-BE49-F238E27FC236}">
              <a16:creationId xmlns:a16="http://schemas.microsoft.com/office/drawing/2014/main" id="{1C1F1DA4-72C6-48F9-9D4E-C8FA652A8F06}"/>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13</xdr:row>
      <xdr:rowOff>0</xdr:rowOff>
    </xdr:from>
    <xdr:ext cx="85725" cy="200025"/>
    <xdr:sp macro="" textlink="">
      <xdr:nvSpPr>
        <xdr:cNvPr id="173" name="Text Box 18">
          <a:extLst>
            <a:ext uri="{FF2B5EF4-FFF2-40B4-BE49-F238E27FC236}">
              <a16:creationId xmlns:a16="http://schemas.microsoft.com/office/drawing/2014/main" id="{196118CA-C6FD-45E7-8953-757DE5780803}"/>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13</xdr:row>
      <xdr:rowOff>0</xdr:rowOff>
    </xdr:from>
    <xdr:ext cx="85725" cy="200025"/>
    <xdr:sp macro="" textlink="">
      <xdr:nvSpPr>
        <xdr:cNvPr id="174" name="Text Box 19">
          <a:extLst>
            <a:ext uri="{FF2B5EF4-FFF2-40B4-BE49-F238E27FC236}">
              <a16:creationId xmlns:a16="http://schemas.microsoft.com/office/drawing/2014/main" id="{014CDAE8-E330-434C-84A6-7A7F940CA148}"/>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13</xdr:row>
      <xdr:rowOff>0</xdr:rowOff>
    </xdr:from>
    <xdr:ext cx="85725" cy="200025"/>
    <xdr:sp macro="" textlink="">
      <xdr:nvSpPr>
        <xdr:cNvPr id="175" name="Text Box 20">
          <a:extLst>
            <a:ext uri="{FF2B5EF4-FFF2-40B4-BE49-F238E27FC236}">
              <a16:creationId xmlns:a16="http://schemas.microsoft.com/office/drawing/2014/main" id="{4D60B862-B6AE-4ACA-A83E-2176D7905C71}"/>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13</xdr:row>
      <xdr:rowOff>0</xdr:rowOff>
    </xdr:from>
    <xdr:ext cx="123825" cy="180975"/>
    <xdr:sp macro="" textlink="">
      <xdr:nvSpPr>
        <xdr:cNvPr id="176" name="Text Box 21">
          <a:extLst>
            <a:ext uri="{FF2B5EF4-FFF2-40B4-BE49-F238E27FC236}">
              <a16:creationId xmlns:a16="http://schemas.microsoft.com/office/drawing/2014/main" id="{4690FDA1-52A0-4C56-B963-95AF34FA9203}"/>
            </a:ext>
          </a:extLst>
        </xdr:cNvPr>
        <xdr:cNvSpPr txBox="1">
          <a:spLocks noChangeArrowheads="1"/>
        </xdr:cNvSpPr>
      </xdr:nvSpPr>
      <xdr:spPr bwMode="auto">
        <a:xfrm>
          <a:off x="0" y="8743950"/>
          <a:ext cx="1238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13</xdr:row>
      <xdr:rowOff>0</xdr:rowOff>
    </xdr:from>
    <xdr:ext cx="85725" cy="200025"/>
    <xdr:sp macro="" textlink="">
      <xdr:nvSpPr>
        <xdr:cNvPr id="177" name="Text Box 22">
          <a:extLst>
            <a:ext uri="{FF2B5EF4-FFF2-40B4-BE49-F238E27FC236}">
              <a16:creationId xmlns:a16="http://schemas.microsoft.com/office/drawing/2014/main" id="{89235D2E-8A8C-459F-847F-3E3FB43C37A2}"/>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13</xdr:row>
      <xdr:rowOff>0</xdr:rowOff>
    </xdr:from>
    <xdr:ext cx="85725" cy="200025"/>
    <xdr:sp macro="" textlink="">
      <xdr:nvSpPr>
        <xdr:cNvPr id="178" name="Text Box 23">
          <a:extLst>
            <a:ext uri="{FF2B5EF4-FFF2-40B4-BE49-F238E27FC236}">
              <a16:creationId xmlns:a16="http://schemas.microsoft.com/office/drawing/2014/main" id="{9DBAD486-4363-4ED5-96DE-1D384567525B}"/>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13</xdr:row>
      <xdr:rowOff>0</xdr:rowOff>
    </xdr:from>
    <xdr:ext cx="85725" cy="200025"/>
    <xdr:sp macro="" textlink="">
      <xdr:nvSpPr>
        <xdr:cNvPr id="179" name="Text Box 24">
          <a:extLst>
            <a:ext uri="{FF2B5EF4-FFF2-40B4-BE49-F238E27FC236}">
              <a16:creationId xmlns:a16="http://schemas.microsoft.com/office/drawing/2014/main" id="{9FCEA725-A4ED-4F38-A2F7-179A42AE17DF}"/>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13</xdr:row>
      <xdr:rowOff>0</xdr:rowOff>
    </xdr:from>
    <xdr:ext cx="85725" cy="200025"/>
    <xdr:sp macro="" textlink="">
      <xdr:nvSpPr>
        <xdr:cNvPr id="180" name="Text Box 25">
          <a:extLst>
            <a:ext uri="{FF2B5EF4-FFF2-40B4-BE49-F238E27FC236}">
              <a16:creationId xmlns:a16="http://schemas.microsoft.com/office/drawing/2014/main" id="{38771315-0164-4FFA-A3FF-A2C04B1515A3}"/>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13</xdr:row>
      <xdr:rowOff>0</xdr:rowOff>
    </xdr:from>
    <xdr:ext cx="123825" cy="180975"/>
    <xdr:sp macro="" textlink="">
      <xdr:nvSpPr>
        <xdr:cNvPr id="181" name="Text Box 26">
          <a:extLst>
            <a:ext uri="{FF2B5EF4-FFF2-40B4-BE49-F238E27FC236}">
              <a16:creationId xmlns:a16="http://schemas.microsoft.com/office/drawing/2014/main" id="{13A7438A-5510-4D6C-8ACC-CB0FB6204A7A}"/>
            </a:ext>
          </a:extLst>
        </xdr:cNvPr>
        <xdr:cNvSpPr txBox="1">
          <a:spLocks noChangeArrowheads="1"/>
        </xdr:cNvSpPr>
      </xdr:nvSpPr>
      <xdr:spPr bwMode="auto">
        <a:xfrm>
          <a:off x="0" y="8743950"/>
          <a:ext cx="1238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13</xdr:row>
      <xdr:rowOff>0</xdr:rowOff>
    </xdr:from>
    <xdr:ext cx="85725" cy="200025"/>
    <xdr:sp macro="" textlink="">
      <xdr:nvSpPr>
        <xdr:cNvPr id="182" name="Text Box 27">
          <a:extLst>
            <a:ext uri="{FF2B5EF4-FFF2-40B4-BE49-F238E27FC236}">
              <a16:creationId xmlns:a16="http://schemas.microsoft.com/office/drawing/2014/main" id="{2FB92EDF-0C05-41F5-BC95-FA23F4F4ACD5}"/>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13</xdr:row>
      <xdr:rowOff>0</xdr:rowOff>
    </xdr:from>
    <xdr:ext cx="85725" cy="200025"/>
    <xdr:sp macro="" textlink="">
      <xdr:nvSpPr>
        <xdr:cNvPr id="183" name="Text Box 28">
          <a:extLst>
            <a:ext uri="{FF2B5EF4-FFF2-40B4-BE49-F238E27FC236}">
              <a16:creationId xmlns:a16="http://schemas.microsoft.com/office/drawing/2014/main" id="{0BFD44CE-7886-4EFD-BAD6-43236D313C37}"/>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13</xdr:row>
      <xdr:rowOff>0</xdr:rowOff>
    </xdr:from>
    <xdr:ext cx="85725" cy="200025"/>
    <xdr:sp macro="" textlink="">
      <xdr:nvSpPr>
        <xdr:cNvPr id="184" name="Text Box 29">
          <a:extLst>
            <a:ext uri="{FF2B5EF4-FFF2-40B4-BE49-F238E27FC236}">
              <a16:creationId xmlns:a16="http://schemas.microsoft.com/office/drawing/2014/main" id="{95567318-2899-441E-BA9D-CBE719E7BD4E}"/>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13</xdr:row>
      <xdr:rowOff>0</xdr:rowOff>
    </xdr:from>
    <xdr:ext cx="85725" cy="200025"/>
    <xdr:sp macro="" textlink="">
      <xdr:nvSpPr>
        <xdr:cNvPr id="185" name="Text Box 30">
          <a:extLst>
            <a:ext uri="{FF2B5EF4-FFF2-40B4-BE49-F238E27FC236}">
              <a16:creationId xmlns:a16="http://schemas.microsoft.com/office/drawing/2014/main" id="{F78EA476-1539-41E4-A3A9-85E8AB1AB82B}"/>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13</xdr:row>
      <xdr:rowOff>0</xdr:rowOff>
    </xdr:from>
    <xdr:ext cx="123825" cy="180975"/>
    <xdr:sp macro="" textlink="">
      <xdr:nvSpPr>
        <xdr:cNvPr id="186" name="Text Box 31">
          <a:extLst>
            <a:ext uri="{FF2B5EF4-FFF2-40B4-BE49-F238E27FC236}">
              <a16:creationId xmlns:a16="http://schemas.microsoft.com/office/drawing/2014/main" id="{72B5E66C-4D69-4049-8EA4-BCC37EEEA502}"/>
            </a:ext>
          </a:extLst>
        </xdr:cNvPr>
        <xdr:cNvSpPr txBox="1">
          <a:spLocks noChangeArrowheads="1"/>
        </xdr:cNvSpPr>
      </xdr:nvSpPr>
      <xdr:spPr bwMode="auto">
        <a:xfrm>
          <a:off x="0" y="8743950"/>
          <a:ext cx="1238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13</xdr:row>
      <xdr:rowOff>0</xdr:rowOff>
    </xdr:from>
    <xdr:ext cx="85725" cy="200025"/>
    <xdr:sp macro="" textlink="">
      <xdr:nvSpPr>
        <xdr:cNvPr id="187" name="Text Box 32">
          <a:extLst>
            <a:ext uri="{FF2B5EF4-FFF2-40B4-BE49-F238E27FC236}">
              <a16:creationId xmlns:a16="http://schemas.microsoft.com/office/drawing/2014/main" id="{E91CD070-B2DB-4C49-A5A5-A1F90886EAD9}"/>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13</xdr:row>
      <xdr:rowOff>0</xdr:rowOff>
    </xdr:from>
    <xdr:ext cx="85725" cy="200025"/>
    <xdr:sp macro="" textlink="">
      <xdr:nvSpPr>
        <xdr:cNvPr id="188" name="Text Box 33">
          <a:extLst>
            <a:ext uri="{FF2B5EF4-FFF2-40B4-BE49-F238E27FC236}">
              <a16:creationId xmlns:a16="http://schemas.microsoft.com/office/drawing/2014/main" id="{F0488256-8231-4005-AC15-5161B6673794}"/>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13</xdr:row>
      <xdr:rowOff>0</xdr:rowOff>
    </xdr:from>
    <xdr:ext cx="85725" cy="200025"/>
    <xdr:sp macro="" textlink="">
      <xdr:nvSpPr>
        <xdr:cNvPr id="189" name="Text Box 34">
          <a:extLst>
            <a:ext uri="{FF2B5EF4-FFF2-40B4-BE49-F238E27FC236}">
              <a16:creationId xmlns:a16="http://schemas.microsoft.com/office/drawing/2014/main" id="{B294A4AA-4C71-422A-8A8D-8A832B2E27A7}"/>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13</xdr:row>
      <xdr:rowOff>0</xdr:rowOff>
    </xdr:from>
    <xdr:ext cx="85725" cy="200025"/>
    <xdr:sp macro="" textlink="">
      <xdr:nvSpPr>
        <xdr:cNvPr id="190" name="Text Box 35">
          <a:extLst>
            <a:ext uri="{FF2B5EF4-FFF2-40B4-BE49-F238E27FC236}">
              <a16:creationId xmlns:a16="http://schemas.microsoft.com/office/drawing/2014/main" id="{6ADFCD0C-6329-452B-AABB-CBDCEEBED94B}"/>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13</xdr:row>
      <xdr:rowOff>0</xdr:rowOff>
    </xdr:from>
    <xdr:ext cx="123825" cy="180975"/>
    <xdr:sp macro="" textlink="">
      <xdr:nvSpPr>
        <xdr:cNvPr id="191" name="Text Box 36">
          <a:extLst>
            <a:ext uri="{FF2B5EF4-FFF2-40B4-BE49-F238E27FC236}">
              <a16:creationId xmlns:a16="http://schemas.microsoft.com/office/drawing/2014/main" id="{1D3685B0-888D-4791-923D-800253E8F379}"/>
            </a:ext>
          </a:extLst>
        </xdr:cNvPr>
        <xdr:cNvSpPr txBox="1">
          <a:spLocks noChangeArrowheads="1"/>
        </xdr:cNvSpPr>
      </xdr:nvSpPr>
      <xdr:spPr bwMode="auto">
        <a:xfrm>
          <a:off x="0" y="8743950"/>
          <a:ext cx="1238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13</xdr:row>
      <xdr:rowOff>0</xdr:rowOff>
    </xdr:from>
    <xdr:ext cx="85725" cy="200025"/>
    <xdr:sp macro="" textlink="">
      <xdr:nvSpPr>
        <xdr:cNvPr id="192" name="Text Box 37">
          <a:extLst>
            <a:ext uri="{FF2B5EF4-FFF2-40B4-BE49-F238E27FC236}">
              <a16:creationId xmlns:a16="http://schemas.microsoft.com/office/drawing/2014/main" id="{E8A85E70-45FC-4D46-BA86-E042E9CA205A}"/>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13</xdr:row>
      <xdr:rowOff>0</xdr:rowOff>
    </xdr:from>
    <xdr:ext cx="85725" cy="200025"/>
    <xdr:sp macro="" textlink="">
      <xdr:nvSpPr>
        <xdr:cNvPr id="193" name="Text Box 38">
          <a:extLst>
            <a:ext uri="{FF2B5EF4-FFF2-40B4-BE49-F238E27FC236}">
              <a16:creationId xmlns:a16="http://schemas.microsoft.com/office/drawing/2014/main" id="{0ABA4969-BC11-47BA-8BC8-C2EAFB5C3A34}"/>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13</xdr:row>
      <xdr:rowOff>0</xdr:rowOff>
    </xdr:from>
    <xdr:ext cx="85725" cy="200025"/>
    <xdr:sp macro="" textlink="">
      <xdr:nvSpPr>
        <xdr:cNvPr id="194" name="Text Box 39">
          <a:extLst>
            <a:ext uri="{FF2B5EF4-FFF2-40B4-BE49-F238E27FC236}">
              <a16:creationId xmlns:a16="http://schemas.microsoft.com/office/drawing/2014/main" id="{4F33CE59-0E7E-46B6-B0AF-80668F985869}"/>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13</xdr:row>
      <xdr:rowOff>0</xdr:rowOff>
    </xdr:from>
    <xdr:ext cx="85725" cy="200025"/>
    <xdr:sp macro="" textlink="">
      <xdr:nvSpPr>
        <xdr:cNvPr id="195" name="Text Box 40">
          <a:extLst>
            <a:ext uri="{FF2B5EF4-FFF2-40B4-BE49-F238E27FC236}">
              <a16:creationId xmlns:a16="http://schemas.microsoft.com/office/drawing/2014/main" id="{8FEDD193-18F8-40ED-95F6-E5B5483287EF}"/>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13</xdr:row>
      <xdr:rowOff>0</xdr:rowOff>
    </xdr:from>
    <xdr:ext cx="123825" cy="180975"/>
    <xdr:sp macro="" textlink="">
      <xdr:nvSpPr>
        <xdr:cNvPr id="196" name="Text Box 41">
          <a:extLst>
            <a:ext uri="{FF2B5EF4-FFF2-40B4-BE49-F238E27FC236}">
              <a16:creationId xmlns:a16="http://schemas.microsoft.com/office/drawing/2014/main" id="{50DA468E-2638-4745-AAAE-15AC744B91B1}"/>
            </a:ext>
          </a:extLst>
        </xdr:cNvPr>
        <xdr:cNvSpPr txBox="1">
          <a:spLocks noChangeArrowheads="1"/>
        </xdr:cNvSpPr>
      </xdr:nvSpPr>
      <xdr:spPr bwMode="auto">
        <a:xfrm>
          <a:off x="0" y="8743950"/>
          <a:ext cx="1238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13</xdr:row>
      <xdr:rowOff>0</xdr:rowOff>
    </xdr:from>
    <xdr:ext cx="85725" cy="200025"/>
    <xdr:sp macro="" textlink="">
      <xdr:nvSpPr>
        <xdr:cNvPr id="197" name="Text Box 42">
          <a:extLst>
            <a:ext uri="{FF2B5EF4-FFF2-40B4-BE49-F238E27FC236}">
              <a16:creationId xmlns:a16="http://schemas.microsoft.com/office/drawing/2014/main" id="{59A76BC8-8739-4909-B615-9438A3BE52C9}"/>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13</xdr:row>
      <xdr:rowOff>0</xdr:rowOff>
    </xdr:from>
    <xdr:ext cx="85725" cy="200025"/>
    <xdr:sp macro="" textlink="">
      <xdr:nvSpPr>
        <xdr:cNvPr id="198" name="Text Box 43">
          <a:extLst>
            <a:ext uri="{FF2B5EF4-FFF2-40B4-BE49-F238E27FC236}">
              <a16:creationId xmlns:a16="http://schemas.microsoft.com/office/drawing/2014/main" id="{96F7E320-C081-466E-962B-644D168E1B53}"/>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13</xdr:row>
      <xdr:rowOff>0</xdr:rowOff>
    </xdr:from>
    <xdr:ext cx="85725" cy="200025"/>
    <xdr:sp macro="" textlink="">
      <xdr:nvSpPr>
        <xdr:cNvPr id="199" name="Text Box 44">
          <a:extLst>
            <a:ext uri="{FF2B5EF4-FFF2-40B4-BE49-F238E27FC236}">
              <a16:creationId xmlns:a16="http://schemas.microsoft.com/office/drawing/2014/main" id="{2DB6FCF2-719C-4821-A844-6374D2668311}"/>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13</xdr:row>
      <xdr:rowOff>0</xdr:rowOff>
    </xdr:from>
    <xdr:ext cx="85725" cy="200025"/>
    <xdr:sp macro="" textlink="">
      <xdr:nvSpPr>
        <xdr:cNvPr id="200" name="Text Box 45">
          <a:extLst>
            <a:ext uri="{FF2B5EF4-FFF2-40B4-BE49-F238E27FC236}">
              <a16:creationId xmlns:a16="http://schemas.microsoft.com/office/drawing/2014/main" id="{2B514D52-62FA-487D-BA50-50F436870FE7}"/>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13</xdr:row>
      <xdr:rowOff>0</xdr:rowOff>
    </xdr:from>
    <xdr:ext cx="123825" cy="180975"/>
    <xdr:sp macro="" textlink="">
      <xdr:nvSpPr>
        <xdr:cNvPr id="201" name="Text Box 46">
          <a:extLst>
            <a:ext uri="{FF2B5EF4-FFF2-40B4-BE49-F238E27FC236}">
              <a16:creationId xmlns:a16="http://schemas.microsoft.com/office/drawing/2014/main" id="{87D7CDD1-0D5D-409C-BA70-56DD4312E26C}"/>
            </a:ext>
          </a:extLst>
        </xdr:cNvPr>
        <xdr:cNvSpPr txBox="1">
          <a:spLocks noChangeArrowheads="1"/>
        </xdr:cNvSpPr>
      </xdr:nvSpPr>
      <xdr:spPr bwMode="auto">
        <a:xfrm>
          <a:off x="0" y="8743950"/>
          <a:ext cx="1238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13</xdr:row>
      <xdr:rowOff>0</xdr:rowOff>
    </xdr:from>
    <xdr:ext cx="85725" cy="200025"/>
    <xdr:sp macro="" textlink="">
      <xdr:nvSpPr>
        <xdr:cNvPr id="202" name="Text Box 47">
          <a:extLst>
            <a:ext uri="{FF2B5EF4-FFF2-40B4-BE49-F238E27FC236}">
              <a16:creationId xmlns:a16="http://schemas.microsoft.com/office/drawing/2014/main" id="{8CF39A78-259E-4931-ABCB-2E32E739E40F}"/>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13</xdr:row>
      <xdr:rowOff>0</xdr:rowOff>
    </xdr:from>
    <xdr:ext cx="85725" cy="200025"/>
    <xdr:sp macro="" textlink="">
      <xdr:nvSpPr>
        <xdr:cNvPr id="203" name="Text Box 48">
          <a:extLst>
            <a:ext uri="{FF2B5EF4-FFF2-40B4-BE49-F238E27FC236}">
              <a16:creationId xmlns:a16="http://schemas.microsoft.com/office/drawing/2014/main" id="{E8F66F48-006B-4EC2-B3EE-D56114ED3D69}"/>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13</xdr:row>
      <xdr:rowOff>0</xdr:rowOff>
    </xdr:from>
    <xdr:ext cx="85725" cy="200025"/>
    <xdr:sp macro="" textlink="">
      <xdr:nvSpPr>
        <xdr:cNvPr id="204" name="Text Box 49">
          <a:extLst>
            <a:ext uri="{FF2B5EF4-FFF2-40B4-BE49-F238E27FC236}">
              <a16:creationId xmlns:a16="http://schemas.microsoft.com/office/drawing/2014/main" id="{7A41DDC9-BE3E-4461-8F35-747CBD4C40D0}"/>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13</xdr:row>
      <xdr:rowOff>0</xdr:rowOff>
    </xdr:from>
    <xdr:ext cx="85725" cy="200025"/>
    <xdr:sp macro="" textlink="">
      <xdr:nvSpPr>
        <xdr:cNvPr id="205" name="Text Box 50">
          <a:extLst>
            <a:ext uri="{FF2B5EF4-FFF2-40B4-BE49-F238E27FC236}">
              <a16:creationId xmlns:a16="http://schemas.microsoft.com/office/drawing/2014/main" id="{9A9E1328-F2AB-4273-BE81-76C510C090A3}"/>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13</xdr:row>
      <xdr:rowOff>0</xdr:rowOff>
    </xdr:from>
    <xdr:ext cx="123825" cy="180975"/>
    <xdr:sp macro="" textlink="">
      <xdr:nvSpPr>
        <xdr:cNvPr id="206" name="Text Box 51">
          <a:extLst>
            <a:ext uri="{FF2B5EF4-FFF2-40B4-BE49-F238E27FC236}">
              <a16:creationId xmlns:a16="http://schemas.microsoft.com/office/drawing/2014/main" id="{1FB584BA-1539-4392-BF64-62F65F248B9E}"/>
            </a:ext>
          </a:extLst>
        </xdr:cNvPr>
        <xdr:cNvSpPr txBox="1">
          <a:spLocks noChangeArrowheads="1"/>
        </xdr:cNvSpPr>
      </xdr:nvSpPr>
      <xdr:spPr bwMode="auto">
        <a:xfrm>
          <a:off x="0" y="8743950"/>
          <a:ext cx="1238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13</xdr:row>
      <xdr:rowOff>0</xdr:rowOff>
    </xdr:from>
    <xdr:ext cx="85725" cy="200025"/>
    <xdr:sp macro="" textlink="">
      <xdr:nvSpPr>
        <xdr:cNvPr id="207" name="Text Box 52">
          <a:extLst>
            <a:ext uri="{FF2B5EF4-FFF2-40B4-BE49-F238E27FC236}">
              <a16:creationId xmlns:a16="http://schemas.microsoft.com/office/drawing/2014/main" id="{FA2F7E2C-C50F-4B47-8844-76F193236C11}"/>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13</xdr:row>
      <xdr:rowOff>0</xdr:rowOff>
    </xdr:from>
    <xdr:ext cx="85725" cy="200025"/>
    <xdr:sp macro="" textlink="">
      <xdr:nvSpPr>
        <xdr:cNvPr id="208" name="Text Box 53">
          <a:extLst>
            <a:ext uri="{FF2B5EF4-FFF2-40B4-BE49-F238E27FC236}">
              <a16:creationId xmlns:a16="http://schemas.microsoft.com/office/drawing/2014/main" id="{CDF3AB21-77EA-46E8-B55A-160D59766B47}"/>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13</xdr:row>
      <xdr:rowOff>0</xdr:rowOff>
    </xdr:from>
    <xdr:ext cx="85725" cy="200025"/>
    <xdr:sp macro="" textlink="">
      <xdr:nvSpPr>
        <xdr:cNvPr id="209" name="Text Box 54">
          <a:extLst>
            <a:ext uri="{FF2B5EF4-FFF2-40B4-BE49-F238E27FC236}">
              <a16:creationId xmlns:a16="http://schemas.microsoft.com/office/drawing/2014/main" id="{3DFE7E80-038C-420F-B8BC-26E560024DD7}"/>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13</xdr:row>
      <xdr:rowOff>0</xdr:rowOff>
    </xdr:from>
    <xdr:ext cx="85725" cy="200025"/>
    <xdr:sp macro="" textlink="">
      <xdr:nvSpPr>
        <xdr:cNvPr id="210" name="Text Box 55">
          <a:extLst>
            <a:ext uri="{FF2B5EF4-FFF2-40B4-BE49-F238E27FC236}">
              <a16:creationId xmlns:a16="http://schemas.microsoft.com/office/drawing/2014/main" id="{FBB91987-1FB3-46B0-88AB-CB9D3356024B}"/>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13</xdr:row>
      <xdr:rowOff>0</xdr:rowOff>
    </xdr:from>
    <xdr:ext cx="123825" cy="180975"/>
    <xdr:sp macro="" textlink="">
      <xdr:nvSpPr>
        <xdr:cNvPr id="211" name="Text Box 56">
          <a:extLst>
            <a:ext uri="{FF2B5EF4-FFF2-40B4-BE49-F238E27FC236}">
              <a16:creationId xmlns:a16="http://schemas.microsoft.com/office/drawing/2014/main" id="{673AA7A3-A6A6-4636-9AFF-B89F8E5E157F}"/>
            </a:ext>
          </a:extLst>
        </xdr:cNvPr>
        <xdr:cNvSpPr txBox="1">
          <a:spLocks noChangeArrowheads="1"/>
        </xdr:cNvSpPr>
      </xdr:nvSpPr>
      <xdr:spPr bwMode="auto">
        <a:xfrm>
          <a:off x="0" y="8743950"/>
          <a:ext cx="1238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13</xdr:row>
      <xdr:rowOff>0</xdr:rowOff>
    </xdr:from>
    <xdr:ext cx="85725" cy="200025"/>
    <xdr:sp macro="" textlink="">
      <xdr:nvSpPr>
        <xdr:cNvPr id="212" name="Text Box 57">
          <a:extLst>
            <a:ext uri="{FF2B5EF4-FFF2-40B4-BE49-F238E27FC236}">
              <a16:creationId xmlns:a16="http://schemas.microsoft.com/office/drawing/2014/main" id="{44325B4C-C48E-4649-809D-CE657D94CFD0}"/>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13</xdr:row>
      <xdr:rowOff>0</xdr:rowOff>
    </xdr:from>
    <xdr:ext cx="85725" cy="200025"/>
    <xdr:sp macro="" textlink="">
      <xdr:nvSpPr>
        <xdr:cNvPr id="213" name="Text Box 58">
          <a:extLst>
            <a:ext uri="{FF2B5EF4-FFF2-40B4-BE49-F238E27FC236}">
              <a16:creationId xmlns:a16="http://schemas.microsoft.com/office/drawing/2014/main" id="{01184566-A178-4C65-A1A7-4CDC980FB01D}"/>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13</xdr:row>
      <xdr:rowOff>0</xdr:rowOff>
    </xdr:from>
    <xdr:ext cx="85725" cy="200025"/>
    <xdr:sp macro="" textlink="">
      <xdr:nvSpPr>
        <xdr:cNvPr id="214" name="Text Box 59">
          <a:extLst>
            <a:ext uri="{FF2B5EF4-FFF2-40B4-BE49-F238E27FC236}">
              <a16:creationId xmlns:a16="http://schemas.microsoft.com/office/drawing/2014/main" id="{6E4794AB-7467-4D3B-83A4-1CDB616F99EC}"/>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13</xdr:row>
      <xdr:rowOff>0</xdr:rowOff>
    </xdr:from>
    <xdr:ext cx="85725" cy="200025"/>
    <xdr:sp macro="" textlink="">
      <xdr:nvSpPr>
        <xdr:cNvPr id="215" name="Text Box 60">
          <a:extLst>
            <a:ext uri="{FF2B5EF4-FFF2-40B4-BE49-F238E27FC236}">
              <a16:creationId xmlns:a16="http://schemas.microsoft.com/office/drawing/2014/main" id="{339083C4-D3F1-4279-9A43-8309DBE4B28D}"/>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13</xdr:row>
      <xdr:rowOff>0</xdr:rowOff>
    </xdr:from>
    <xdr:ext cx="123825" cy="180975"/>
    <xdr:sp macro="" textlink="">
      <xdr:nvSpPr>
        <xdr:cNvPr id="216" name="Text Box 61">
          <a:extLst>
            <a:ext uri="{FF2B5EF4-FFF2-40B4-BE49-F238E27FC236}">
              <a16:creationId xmlns:a16="http://schemas.microsoft.com/office/drawing/2014/main" id="{D990DB9D-66EE-4D46-A183-86008260DCE3}"/>
            </a:ext>
          </a:extLst>
        </xdr:cNvPr>
        <xdr:cNvSpPr txBox="1">
          <a:spLocks noChangeArrowheads="1"/>
        </xdr:cNvSpPr>
      </xdr:nvSpPr>
      <xdr:spPr bwMode="auto">
        <a:xfrm>
          <a:off x="0" y="8743950"/>
          <a:ext cx="1238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13</xdr:row>
      <xdr:rowOff>0</xdr:rowOff>
    </xdr:from>
    <xdr:ext cx="85725" cy="200025"/>
    <xdr:sp macro="" textlink="">
      <xdr:nvSpPr>
        <xdr:cNvPr id="217" name="Text Box 62">
          <a:extLst>
            <a:ext uri="{FF2B5EF4-FFF2-40B4-BE49-F238E27FC236}">
              <a16:creationId xmlns:a16="http://schemas.microsoft.com/office/drawing/2014/main" id="{E5555832-A65D-45BD-8CAA-96C657BC30A0}"/>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13</xdr:row>
      <xdr:rowOff>0</xdr:rowOff>
    </xdr:from>
    <xdr:ext cx="85725" cy="200025"/>
    <xdr:sp macro="" textlink="">
      <xdr:nvSpPr>
        <xdr:cNvPr id="218" name="Text Box 63">
          <a:extLst>
            <a:ext uri="{FF2B5EF4-FFF2-40B4-BE49-F238E27FC236}">
              <a16:creationId xmlns:a16="http://schemas.microsoft.com/office/drawing/2014/main" id="{24B0502C-93F1-4145-BDA4-ED57E01DB0ED}"/>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13</xdr:row>
      <xdr:rowOff>0</xdr:rowOff>
    </xdr:from>
    <xdr:ext cx="85725" cy="200025"/>
    <xdr:sp macro="" textlink="">
      <xdr:nvSpPr>
        <xdr:cNvPr id="219" name="Text Box 64">
          <a:extLst>
            <a:ext uri="{FF2B5EF4-FFF2-40B4-BE49-F238E27FC236}">
              <a16:creationId xmlns:a16="http://schemas.microsoft.com/office/drawing/2014/main" id="{AB927538-AB14-4765-B8BF-CE1C599AA344}"/>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13</xdr:row>
      <xdr:rowOff>0</xdr:rowOff>
    </xdr:from>
    <xdr:ext cx="85725" cy="200025"/>
    <xdr:sp macro="" textlink="">
      <xdr:nvSpPr>
        <xdr:cNvPr id="220" name="Text Box 65">
          <a:extLst>
            <a:ext uri="{FF2B5EF4-FFF2-40B4-BE49-F238E27FC236}">
              <a16:creationId xmlns:a16="http://schemas.microsoft.com/office/drawing/2014/main" id="{D0C85F29-5926-4B2A-A5F2-4543029FAC5C}"/>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13</xdr:row>
      <xdr:rowOff>0</xdr:rowOff>
    </xdr:from>
    <xdr:ext cx="85725" cy="200025"/>
    <xdr:sp macro="" textlink="">
      <xdr:nvSpPr>
        <xdr:cNvPr id="221" name="Text Box 67">
          <a:extLst>
            <a:ext uri="{FF2B5EF4-FFF2-40B4-BE49-F238E27FC236}">
              <a16:creationId xmlns:a16="http://schemas.microsoft.com/office/drawing/2014/main" id="{73F3A06B-941B-43F3-8D7F-7AA2055E4A17}"/>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13</xdr:row>
      <xdr:rowOff>0</xdr:rowOff>
    </xdr:from>
    <xdr:ext cx="85725" cy="200025"/>
    <xdr:sp macro="" textlink="">
      <xdr:nvSpPr>
        <xdr:cNvPr id="222" name="Text Box 68">
          <a:extLst>
            <a:ext uri="{FF2B5EF4-FFF2-40B4-BE49-F238E27FC236}">
              <a16:creationId xmlns:a16="http://schemas.microsoft.com/office/drawing/2014/main" id="{F5CD0945-EDCC-4E39-8358-E438BCA013C6}"/>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13</xdr:row>
      <xdr:rowOff>0</xdr:rowOff>
    </xdr:from>
    <xdr:ext cx="85725" cy="200025"/>
    <xdr:sp macro="" textlink="">
      <xdr:nvSpPr>
        <xdr:cNvPr id="223" name="Text Box 69">
          <a:extLst>
            <a:ext uri="{FF2B5EF4-FFF2-40B4-BE49-F238E27FC236}">
              <a16:creationId xmlns:a16="http://schemas.microsoft.com/office/drawing/2014/main" id="{C32F6019-3816-4535-BE8B-1FC4699469C5}"/>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13</xdr:row>
      <xdr:rowOff>0</xdr:rowOff>
    </xdr:from>
    <xdr:ext cx="85725" cy="200025"/>
    <xdr:sp macro="" textlink="">
      <xdr:nvSpPr>
        <xdr:cNvPr id="224" name="Text Box 70">
          <a:extLst>
            <a:ext uri="{FF2B5EF4-FFF2-40B4-BE49-F238E27FC236}">
              <a16:creationId xmlns:a16="http://schemas.microsoft.com/office/drawing/2014/main" id="{0608BC25-C893-49B1-BF6C-03AD91B29951}"/>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13</xdr:row>
      <xdr:rowOff>0</xdr:rowOff>
    </xdr:from>
    <xdr:ext cx="85725" cy="200025"/>
    <xdr:sp macro="" textlink="">
      <xdr:nvSpPr>
        <xdr:cNvPr id="225" name="Text Box 72">
          <a:extLst>
            <a:ext uri="{FF2B5EF4-FFF2-40B4-BE49-F238E27FC236}">
              <a16:creationId xmlns:a16="http://schemas.microsoft.com/office/drawing/2014/main" id="{C93DEEBB-6D84-4DE8-98C1-1A37592BEA57}"/>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13</xdr:row>
      <xdr:rowOff>0</xdr:rowOff>
    </xdr:from>
    <xdr:ext cx="85725" cy="200025"/>
    <xdr:sp macro="" textlink="">
      <xdr:nvSpPr>
        <xdr:cNvPr id="226" name="Text Box 73">
          <a:extLst>
            <a:ext uri="{FF2B5EF4-FFF2-40B4-BE49-F238E27FC236}">
              <a16:creationId xmlns:a16="http://schemas.microsoft.com/office/drawing/2014/main" id="{EDABA187-CEF7-4DB7-95A8-90F9AA3EF340}"/>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13</xdr:row>
      <xdr:rowOff>0</xdr:rowOff>
    </xdr:from>
    <xdr:ext cx="85725" cy="200025"/>
    <xdr:sp macro="" textlink="">
      <xdr:nvSpPr>
        <xdr:cNvPr id="227" name="Text Box 74">
          <a:extLst>
            <a:ext uri="{FF2B5EF4-FFF2-40B4-BE49-F238E27FC236}">
              <a16:creationId xmlns:a16="http://schemas.microsoft.com/office/drawing/2014/main" id="{C30EFBFC-4364-45B6-BA27-9354F8F26B27}"/>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13</xdr:row>
      <xdr:rowOff>0</xdr:rowOff>
    </xdr:from>
    <xdr:ext cx="85725" cy="200025"/>
    <xdr:sp macro="" textlink="">
      <xdr:nvSpPr>
        <xdr:cNvPr id="228" name="Text Box 75">
          <a:extLst>
            <a:ext uri="{FF2B5EF4-FFF2-40B4-BE49-F238E27FC236}">
              <a16:creationId xmlns:a16="http://schemas.microsoft.com/office/drawing/2014/main" id="{5F85F4A9-2739-419A-98CF-59FE5BF51C3F}"/>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13</xdr:row>
      <xdr:rowOff>0</xdr:rowOff>
    </xdr:from>
    <xdr:ext cx="85725" cy="200025"/>
    <xdr:sp macro="" textlink="">
      <xdr:nvSpPr>
        <xdr:cNvPr id="229" name="Text Box 76">
          <a:extLst>
            <a:ext uri="{FF2B5EF4-FFF2-40B4-BE49-F238E27FC236}">
              <a16:creationId xmlns:a16="http://schemas.microsoft.com/office/drawing/2014/main" id="{0D329EF0-BA40-4580-BBD0-EE739F92D779}"/>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13</xdr:row>
      <xdr:rowOff>0</xdr:rowOff>
    </xdr:from>
    <xdr:ext cx="85725" cy="200025"/>
    <xdr:sp macro="" textlink="">
      <xdr:nvSpPr>
        <xdr:cNvPr id="230" name="Text Box 77">
          <a:extLst>
            <a:ext uri="{FF2B5EF4-FFF2-40B4-BE49-F238E27FC236}">
              <a16:creationId xmlns:a16="http://schemas.microsoft.com/office/drawing/2014/main" id="{8656B955-6907-4E83-9129-4A34D872AB9B}"/>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13</xdr:row>
      <xdr:rowOff>0</xdr:rowOff>
    </xdr:from>
    <xdr:ext cx="85725" cy="200025"/>
    <xdr:sp macro="" textlink="">
      <xdr:nvSpPr>
        <xdr:cNvPr id="231" name="Text Box 78">
          <a:extLst>
            <a:ext uri="{FF2B5EF4-FFF2-40B4-BE49-F238E27FC236}">
              <a16:creationId xmlns:a16="http://schemas.microsoft.com/office/drawing/2014/main" id="{3765B0E5-E659-44C2-B106-A290057175E2}"/>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9525</xdr:colOff>
      <xdr:row>13</xdr:row>
      <xdr:rowOff>0</xdr:rowOff>
    </xdr:from>
    <xdr:ext cx="85725" cy="200025"/>
    <xdr:sp macro="" textlink="">
      <xdr:nvSpPr>
        <xdr:cNvPr id="232" name="Text Box 79">
          <a:extLst>
            <a:ext uri="{FF2B5EF4-FFF2-40B4-BE49-F238E27FC236}">
              <a16:creationId xmlns:a16="http://schemas.microsoft.com/office/drawing/2014/main" id="{836FA977-4FB0-40FA-8A9F-24EEE4F3EEB7}"/>
            </a:ext>
          </a:extLst>
        </xdr:cNvPr>
        <xdr:cNvSpPr txBox="1">
          <a:spLocks noChangeArrowheads="1"/>
        </xdr:cNvSpPr>
      </xdr:nvSpPr>
      <xdr:spPr bwMode="auto">
        <a:xfrm>
          <a:off x="9525"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13</xdr:row>
      <xdr:rowOff>0</xdr:rowOff>
    </xdr:from>
    <xdr:ext cx="123825" cy="180975"/>
    <xdr:sp macro="" textlink="">
      <xdr:nvSpPr>
        <xdr:cNvPr id="233" name="Text Box 80">
          <a:extLst>
            <a:ext uri="{FF2B5EF4-FFF2-40B4-BE49-F238E27FC236}">
              <a16:creationId xmlns:a16="http://schemas.microsoft.com/office/drawing/2014/main" id="{C8C97209-45AA-4016-8BCA-326EF8DB977B}"/>
            </a:ext>
          </a:extLst>
        </xdr:cNvPr>
        <xdr:cNvSpPr txBox="1">
          <a:spLocks noChangeArrowheads="1"/>
        </xdr:cNvSpPr>
      </xdr:nvSpPr>
      <xdr:spPr bwMode="auto">
        <a:xfrm>
          <a:off x="0" y="8743950"/>
          <a:ext cx="1238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13</xdr:row>
      <xdr:rowOff>0</xdr:rowOff>
    </xdr:from>
    <xdr:ext cx="85725" cy="200025"/>
    <xdr:sp macro="" textlink="">
      <xdr:nvSpPr>
        <xdr:cNvPr id="234" name="Text Box 81">
          <a:extLst>
            <a:ext uri="{FF2B5EF4-FFF2-40B4-BE49-F238E27FC236}">
              <a16:creationId xmlns:a16="http://schemas.microsoft.com/office/drawing/2014/main" id="{7FD1D494-680F-4FF7-9879-9CDE88F64749}"/>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13</xdr:row>
      <xdr:rowOff>0</xdr:rowOff>
    </xdr:from>
    <xdr:ext cx="85725" cy="200025"/>
    <xdr:sp macro="" textlink="">
      <xdr:nvSpPr>
        <xdr:cNvPr id="235" name="Text Box 82">
          <a:extLst>
            <a:ext uri="{FF2B5EF4-FFF2-40B4-BE49-F238E27FC236}">
              <a16:creationId xmlns:a16="http://schemas.microsoft.com/office/drawing/2014/main" id="{A207376E-3180-44DB-B880-4367FB062B7E}"/>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13</xdr:row>
      <xdr:rowOff>0</xdr:rowOff>
    </xdr:from>
    <xdr:ext cx="85725" cy="200025"/>
    <xdr:sp macro="" textlink="">
      <xdr:nvSpPr>
        <xdr:cNvPr id="236" name="Text Box 83">
          <a:extLst>
            <a:ext uri="{FF2B5EF4-FFF2-40B4-BE49-F238E27FC236}">
              <a16:creationId xmlns:a16="http://schemas.microsoft.com/office/drawing/2014/main" id="{9ABD321F-9ACF-4595-8F3F-2C8C0DDA0B7E}"/>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13</xdr:row>
      <xdr:rowOff>0</xdr:rowOff>
    </xdr:from>
    <xdr:ext cx="85725" cy="200025"/>
    <xdr:sp macro="" textlink="">
      <xdr:nvSpPr>
        <xdr:cNvPr id="237" name="Text Box 84">
          <a:extLst>
            <a:ext uri="{FF2B5EF4-FFF2-40B4-BE49-F238E27FC236}">
              <a16:creationId xmlns:a16="http://schemas.microsoft.com/office/drawing/2014/main" id="{84EEAAEC-D73A-4660-B5EA-D65B8FDDCE20}"/>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13</xdr:row>
      <xdr:rowOff>0</xdr:rowOff>
    </xdr:from>
    <xdr:ext cx="123825" cy="180975"/>
    <xdr:sp macro="" textlink="">
      <xdr:nvSpPr>
        <xdr:cNvPr id="238" name="Text Box 85">
          <a:extLst>
            <a:ext uri="{FF2B5EF4-FFF2-40B4-BE49-F238E27FC236}">
              <a16:creationId xmlns:a16="http://schemas.microsoft.com/office/drawing/2014/main" id="{D101CB87-A728-4CC2-8E06-61D3D9B4CF8A}"/>
            </a:ext>
          </a:extLst>
        </xdr:cNvPr>
        <xdr:cNvSpPr txBox="1">
          <a:spLocks noChangeArrowheads="1"/>
        </xdr:cNvSpPr>
      </xdr:nvSpPr>
      <xdr:spPr bwMode="auto">
        <a:xfrm>
          <a:off x="0" y="8743950"/>
          <a:ext cx="1238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13</xdr:row>
      <xdr:rowOff>0</xdr:rowOff>
    </xdr:from>
    <xdr:ext cx="85725" cy="200025"/>
    <xdr:sp macro="" textlink="">
      <xdr:nvSpPr>
        <xdr:cNvPr id="239" name="Text Box 86">
          <a:extLst>
            <a:ext uri="{FF2B5EF4-FFF2-40B4-BE49-F238E27FC236}">
              <a16:creationId xmlns:a16="http://schemas.microsoft.com/office/drawing/2014/main" id="{32C0EEB7-4F4D-41CA-BEAC-3AB56E471E3E}"/>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13</xdr:row>
      <xdr:rowOff>0</xdr:rowOff>
    </xdr:from>
    <xdr:ext cx="85725" cy="200025"/>
    <xdr:sp macro="" textlink="">
      <xdr:nvSpPr>
        <xdr:cNvPr id="240" name="Text Box 87">
          <a:extLst>
            <a:ext uri="{FF2B5EF4-FFF2-40B4-BE49-F238E27FC236}">
              <a16:creationId xmlns:a16="http://schemas.microsoft.com/office/drawing/2014/main" id="{882662A0-3BD6-4BE9-B943-F52C21CE40DB}"/>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13</xdr:row>
      <xdr:rowOff>0</xdr:rowOff>
    </xdr:from>
    <xdr:ext cx="85725" cy="200025"/>
    <xdr:sp macro="" textlink="">
      <xdr:nvSpPr>
        <xdr:cNvPr id="241" name="Text Box 88">
          <a:extLst>
            <a:ext uri="{FF2B5EF4-FFF2-40B4-BE49-F238E27FC236}">
              <a16:creationId xmlns:a16="http://schemas.microsoft.com/office/drawing/2014/main" id="{0C5BAEFA-20CF-4A48-A826-0FC7123BAA0B}"/>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13</xdr:row>
      <xdr:rowOff>0</xdr:rowOff>
    </xdr:from>
    <xdr:ext cx="85725" cy="200025"/>
    <xdr:sp macro="" textlink="">
      <xdr:nvSpPr>
        <xdr:cNvPr id="242" name="Text Box 89">
          <a:extLst>
            <a:ext uri="{FF2B5EF4-FFF2-40B4-BE49-F238E27FC236}">
              <a16:creationId xmlns:a16="http://schemas.microsoft.com/office/drawing/2014/main" id="{92084BBB-93A6-4A30-9251-24D8323A1EE4}"/>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13</xdr:row>
      <xdr:rowOff>0</xdr:rowOff>
    </xdr:from>
    <xdr:ext cx="123825" cy="180975"/>
    <xdr:sp macro="" textlink="">
      <xdr:nvSpPr>
        <xdr:cNvPr id="243" name="Text Box 90">
          <a:extLst>
            <a:ext uri="{FF2B5EF4-FFF2-40B4-BE49-F238E27FC236}">
              <a16:creationId xmlns:a16="http://schemas.microsoft.com/office/drawing/2014/main" id="{DE0C7098-4135-476C-B0A3-7D9BD537D426}"/>
            </a:ext>
          </a:extLst>
        </xdr:cNvPr>
        <xdr:cNvSpPr txBox="1">
          <a:spLocks noChangeArrowheads="1"/>
        </xdr:cNvSpPr>
      </xdr:nvSpPr>
      <xdr:spPr bwMode="auto">
        <a:xfrm>
          <a:off x="0" y="8743950"/>
          <a:ext cx="1238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13</xdr:row>
      <xdr:rowOff>0</xdr:rowOff>
    </xdr:from>
    <xdr:ext cx="85725" cy="200025"/>
    <xdr:sp macro="" textlink="">
      <xdr:nvSpPr>
        <xdr:cNvPr id="244" name="Text Box 91">
          <a:extLst>
            <a:ext uri="{FF2B5EF4-FFF2-40B4-BE49-F238E27FC236}">
              <a16:creationId xmlns:a16="http://schemas.microsoft.com/office/drawing/2014/main" id="{DD821294-7D29-431C-96B6-882BD438F183}"/>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13</xdr:row>
      <xdr:rowOff>0</xdr:rowOff>
    </xdr:from>
    <xdr:ext cx="85725" cy="200025"/>
    <xdr:sp macro="" textlink="">
      <xdr:nvSpPr>
        <xdr:cNvPr id="245" name="Text Box 92">
          <a:extLst>
            <a:ext uri="{FF2B5EF4-FFF2-40B4-BE49-F238E27FC236}">
              <a16:creationId xmlns:a16="http://schemas.microsoft.com/office/drawing/2014/main" id="{EF63D46D-AF0C-45EF-B7FE-05700CE7E5CA}"/>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13</xdr:row>
      <xdr:rowOff>0</xdr:rowOff>
    </xdr:from>
    <xdr:ext cx="85725" cy="200025"/>
    <xdr:sp macro="" textlink="">
      <xdr:nvSpPr>
        <xdr:cNvPr id="246" name="Text Box 93">
          <a:extLst>
            <a:ext uri="{FF2B5EF4-FFF2-40B4-BE49-F238E27FC236}">
              <a16:creationId xmlns:a16="http://schemas.microsoft.com/office/drawing/2014/main" id="{8EDECD62-C140-4E05-AD2F-6CDBE738D557}"/>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13</xdr:row>
      <xdr:rowOff>0</xdr:rowOff>
    </xdr:from>
    <xdr:ext cx="85725" cy="200025"/>
    <xdr:sp macro="" textlink="">
      <xdr:nvSpPr>
        <xdr:cNvPr id="247" name="Text Box 94">
          <a:extLst>
            <a:ext uri="{FF2B5EF4-FFF2-40B4-BE49-F238E27FC236}">
              <a16:creationId xmlns:a16="http://schemas.microsoft.com/office/drawing/2014/main" id="{9455CC04-1405-4599-857C-2D949DA514A9}"/>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13</xdr:row>
      <xdr:rowOff>0</xdr:rowOff>
    </xdr:from>
    <xdr:ext cx="123825" cy="180975"/>
    <xdr:sp macro="" textlink="">
      <xdr:nvSpPr>
        <xdr:cNvPr id="248" name="Text Box 95">
          <a:extLst>
            <a:ext uri="{FF2B5EF4-FFF2-40B4-BE49-F238E27FC236}">
              <a16:creationId xmlns:a16="http://schemas.microsoft.com/office/drawing/2014/main" id="{33F28AEA-3075-4112-BBB2-665C93D2220D}"/>
            </a:ext>
          </a:extLst>
        </xdr:cNvPr>
        <xdr:cNvSpPr txBox="1">
          <a:spLocks noChangeArrowheads="1"/>
        </xdr:cNvSpPr>
      </xdr:nvSpPr>
      <xdr:spPr bwMode="auto">
        <a:xfrm>
          <a:off x="0" y="8743950"/>
          <a:ext cx="1238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13</xdr:row>
      <xdr:rowOff>0</xdr:rowOff>
    </xdr:from>
    <xdr:ext cx="85725" cy="200025"/>
    <xdr:sp macro="" textlink="">
      <xdr:nvSpPr>
        <xdr:cNvPr id="249" name="Text Box 96">
          <a:extLst>
            <a:ext uri="{FF2B5EF4-FFF2-40B4-BE49-F238E27FC236}">
              <a16:creationId xmlns:a16="http://schemas.microsoft.com/office/drawing/2014/main" id="{E6F5A6EE-E0EE-4C7C-A497-686A8D394684}"/>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13</xdr:row>
      <xdr:rowOff>0</xdr:rowOff>
    </xdr:from>
    <xdr:ext cx="85725" cy="200025"/>
    <xdr:sp macro="" textlink="">
      <xdr:nvSpPr>
        <xdr:cNvPr id="250" name="Text Box 97">
          <a:extLst>
            <a:ext uri="{FF2B5EF4-FFF2-40B4-BE49-F238E27FC236}">
              <a16:creationId xmlns:a16="http://schemas.microsoft.com/office/drawing/2014/main" id="{C08EB894-D237-475D-B030-1A751E4856AC}"/>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13</xdr:row>
      <xdr:rowOff>0</xdr:rowOff>
    </xdr:from>
    <xdr:ext cx="85725" cy="200025"/>
    <xdr:sp macro="" textlink="">
      <xdr:nvSpPr>
        <xdr:cNvPr id="251" name="Text Box 98">
          <a:extLst>
            <a:ext uri="{FF2B5EF4-FFF2-40B4-BE49-F238E27FC236}">
              <a16:creationId xmlns:a16="http://schemas.microsoft.com/office/drawing/2014/main" id="{53300B41-DE7D-4CA9-ABF1-B99F3852F782}"/>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13</xdr:row>
      <xdr:rowOff>0</xdr:rowOff>
    </xdr:from>
    <xdr:ext cx="85725" cy="200025"/>
    <xdr:sp macro="" textlink="">
      <xdr:nvSpPr>
        <xdr:cNvPr id="252" name="Text Box 99">
          <a:extLst>
            <a:ext uri="{FF2B5EF4-FFF2-40B4-BE49-F238E27FC236}">
              <a16:creationId xmlns:a16="http://schemas.microsoft.com/office/drawing/2014/main" id="{DBE608C2-2F8C-4CAC-8783-078E4DCC18C8}"/>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13</xdr:row>
      <xdr:rowOff>0</xdr:rowOff>
    </xdr:from>
    <xdr:ext cx="123825" cy="180975"/>
    <xdr:sp macro="" textlink="">
      <xdr:nvSpPr>
        <xdr:cNvPr id="253" name="Text Box 100">
          <a:extLst>
            <a:ext uri="{FF2B5EF4-FFF2-40B4-BE49-F238E27FC236}">
              <a16:creationId xmlns:a16="http://schemas.microsoft.com/office/drawing/2014/main" id="{6551079C-13B9-4B18-AE13-DDD3050C0FF3}"/>
            </a:ext>
          </a:extLst>
        </xdr:cNvPr>
        <xdr:cNvSpPr txBox="1">
          <a:spLocks noChangeArrowheads="1"/>
        </xdr:cNvSpPr>
      </xdr:nvSpPr>
      <xdr:spPr bwMode="auto">
        <a:xfrm>
          <a:off x="0" y="8743950"/>
          <a:ext cx="1238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13</xdr:row>
      <xdr:rowOff>0</xdr:rowOff>
    </xdr:from>
    <xdr:ext cx="85725" cy="200025"/>
    <xdr:sp macro="" textlink="">
      <xdr:nvSpPr>
        <xdr:cNvPr id="254" name="Text Box 101">
          <a:extLst>
            <a:ext uri="{FF2B5EF4-FFF2-40B4-BE49-F238E27FC236}">
              <a16:creationId xmlns:a16="http://schemas.microsoft.com/office/drawing/2014/main" id="{9EB94957-5E9A-4650-A827-00DD7D760019}"/>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13</xdr:row>
      <xdr:rowOff>0</xdr:rowOff>
    </xdr:from>
    <xdr:ext cx="85725" cy="200025"/>
    <xdr:sp macro="" textlink="">
      <xdr:nvSpPr>
        <xdr:cNvPr id="255" name="Text Box 102">
          <a:extLst>
            <a:ext uri="{FF2B5EF4-FFF2-40B4-BE49-F238E27FC236}">
              <a16:creationId xmlns:a16="http://schemas.microsoft.com/office/drawing/2014/main" id="{4BB26117-0C06-49DD-B29E-743E9384A2FE}"/>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13</xdr:row>
      <xdr:rowOff>0</xdr:rowOff>
    </xdr:from>
    <xdr:ext cx="85725" cy="200025"/>
    <xdr:sp macro="" textlink="">
      <xdr:nvSpPr>
        <xdr:cNvPr id="256" name="Text Box 103">
          <a:extLst>
            <a:ext uri="{FF2B5EF4-FFF2-40B4-BE49-F238E27FC236}">
              <a16:creationId xmlns:a16="http://schemas.microsoft.com/office/drawing/2014/main" id="{49594DDA-44A6-4384-A6FE-8E9537E7AC76}"/>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13</xdr:row>
      <xdr:rowOff>0</xdr:rowOff>
    </xdr:from>
    <xdr:ext cx="85725" cy="200025"/>
    <xdr:sp macro="" textlink="">
      <xdr:nvSpPr>
        <xdr:cNvPr id="257" name="Text Box 104">
          <a:extLst>
            <a:ext uri="{FF2B5EF4-FFF2-40B4-BE49-F238E27FC236}">
              <a16:creationId xmlns:a16="http://schemas.microsoft.com/office/drawing/2014/main" id="{90FE69C6-C710-46BB-9030-07FD6C9E4C5E}"/>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13</xdr:row>
      <xdr:rowOff>0</xdr:rowOff>
    </xdr:from>
    <xdr:ext cx="123825" cy="180975"/>
    <xdr:sp macro="" textlink="">
      <xdr:nvSpPr>
        <xdr:cNvPr id="258" name="Text Box 105">
          <a:extLst>
            <a:ext uri="{FF2B5EF4-FFF2-40B4-BE49-F238E27FC236}">
              <a16:creationId xmlns:a16="http://schemas.microsoft.com/office/drawing/2014/main" id="{B3FD5AD9-F38F-4092-A1B9-7242441E6BC7}"/>
            </a:ext>
          </a:extLst>
        </xdr:cNvPr>
        <xdr:cNvSpPr txBox="1">
          <a:spLocks noChangeArrowheads="1"/>
        </xdr:cNvSpPr>
      </xdr:nvSpPr>
      <xdr:spPr bwMode="auto">
        <a:xfrm>
          <a:off x="0" y="8743950"/>
          <a:ext cx="1238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13</xdr:row>
      <xdr:rowOff>0</xdr:rowOff>
    </xdr:from>
    <xdr:ext cx="85725" cy="200025"/>
    <xdr:sp macro="" textlink="">
      <xdr:nvSpPr>
        <xdr:cNvPr id="259" name="Text Box 106">
          <a:extLst>
            <a:ext uri="{FF2B5EF4-FFF2-40B4-BE49-F238E27FC236}">
              <a16:creationId xmlns:a16="http://schemas.microsoft.com/office/drawing/2014/main" id="{BF4FA3F2-DEF3-4E18-BF81-BA9ABA35FEB8}"/>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13</xdr:row>
      <xdr:rowOff>0</xdr:rowOff>
    </xdr:from>
    <xdr:ext cx="85725" cy="200025"/>
    <xdr:sp macro="" textlink="">
      <xdr:nvSpPr>
        <xdr:cNvPr id="260" name="Text Box 107">
          <a:extLst>
            <a:ext uri="{FF2B5EF4-FFF2-40B4-BE49-F238E27FC236}">
              <a16:creationId xmlns:a16="http://schemas.microsoft.com/office/drawing/2014/main" id="{299EDD0A-8E7B-491A-B2DF-7DAE78D63CAD}"/>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13</xdr:row>
      <xdr:rowOff>0</xdr:rowOff>
    </xdr:from>
    <xdr:ext cx="85725" cy="200025"/>
    <xdr:sp macro="" textlink="">
      <xdr:nvSpPr>
        <xdr:cNvPr id="261" name="Text Box 108">
          <a:extLst>
            <a:ext uri="{FF2B5EF4-FFF2-40B4-BE49-F238E27FC236}">
              <a16:creationId xmlns:a16="http://schemas.microsoft.com/office/drawing/2014/main" id="{74B4281B-0C26-43B5-A215-6EAAA7DEC5CD}"/>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13</xdr:row>
      <xdr:rowOff>0</xdr:rowOff>
    </xdr:from>
    <xdr:ext cx="85725" cy="200025"/>
    <xdr:sp macro="" textlink="">
      <xdr:nvSpPr>
        <xdr:cNvPr id="262" name="Text Box 109">
          <a:extLst>
            <a:ext uri="{FF2B5EF4-FFF2-40B4-BE49-F238E27FC236}">
              <a16:creationId xmlns:a16="http://schemas.microsoft.com/office/drawing/2014/main" id="{3D722FCD-BF70-42D6-AAF6-54DF2FBFD6D9}"/>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13</xdr:row>
      <xdr:rowOff>0</xdr:rowOff>
    </xdr:from>
    <xdr:ext cx="123825" cy="180975"/>
    <xdr:sp macro="" textlink="">
      <xdr:nvSpPr>
        <xdr:cNvPr id="263" name="Text Box 110">
          <a:extLst>
            <a:ext uri="{FF2B5EF4-FFF2-40B4-BE49-F238E27FC236}">
              <a16:creationId xmlns:a16="http://schemas.microsoft.com/office/drawing/2014/main" id="{3BD41467-405F-403C-94CF-F0D454019FE4}"/>
            </a:ext>
          </a:extLst>
        </xdr:cNvPr>
        <xdr:cNvSpPr txBox="1">
          <a:spLocks noChangeArrowheads="1"/>
        </xdr:cNvSpPr>
      </xdr:nvSpPr>
      <xdr:spPr bwMode="auto">
        <a:xfrm>
          <a:off x="0" y="8743950"/>
          <a:ext cx="1238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13</xdr:row>
      <xdr:rowOff>0</xdr:rowOff>
    </xdr:from>
    <xdr:ext cx="85725" cy="200025"/>
    <xdr:sp macro="" textlink="">
      <xdr:nvSpPr>
        <xdr:cNvPr id="264" name="Text Box 111">
          <a:extLst>
            <a:ext uri="{FF2B5EF4-FFF2-40B4-BE49-F238E27FC236}">
              <a16:creationId xmlns:a16="http://schemas.microsoft.com/office/drawing/2014/main" id="{8F1CFE54-949A-4829-91C3-7127C887B3CA}"/>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13</xdr:row>
      <xdr:rowOff>0</xdr:rowOff>
    </xdr:from>
    <xdr:ext cx="85725" cy="200025"/>
    <xdr:sp macro="" textlink="">
      <xdr:nvSpPr>
        <xdr:cNvPr id="265" name="Text Box 112">
          <a:extLst>
            <a:ext uri="{FF2B5EF4-FFF2-40B4-BE49-F238E27FC236}">
              <a16:creationId xmlns:a16="http://schemas.microsoft.com/office/drawing/2014/main" id="{549EB4A4-8DC5-4BF0-8DD9-70B578BCA087}"/>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13</xdr:row>
      <xdr:rowOff>0</xdr:rowOff>
    </xdr:from>
    <xdr:ext cx="85725" cy="200025"/>
    <xdr:sp macro="" textlink="">
      <xdr:nvSpPr>
        <xdr:cNvPr id="266" name="Text Box 113">
          <a:extLst>
            <a:ext uri="{FF2B5EF4-FFF2-40B4-BE49-F238E27FC236}">
              <a16:creationId xmlns:a16="http://schemas.microsoft.com/office/drawing/2014/main" id="{AFC35738-4A5B-4944-BAF7-C7EDCE39547D}"/>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13</xdr:row>
      <xdr:rowOff>0</xdr:rowOff>
    </xdr:from>
    <xdr:ext cx="85725" cy="200025"/>
    <xdr:sp macro="" textlink="">
      <xdr:nvSpPr>
        <xdr:cNvPr id="267" name="Text Box 114">
          <a:extLst>
            <a:ext uri="{FF2B5EF4-FFF2-40B4-BE49-F238E27FC236}">
              <a16:creationId xmlns:a16="http://schemas.microsoft.com/office/drawing/2014/main" id="{9D8002D4-8F72-416C-B10C-F17B53B49801}"/>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13</xdr:row>
      <xdr:rowOff>0</xdr:rowOff>
    </xdr:from>
    <xdr:ext cx="123825" cy="180975"/>
    <xdr:sp macro="" textlink="">
      <xdr:nvSpPr>
        <xdr:cNvPr id="268" name="Text Box 115">
          <a:extLst>
            <a:ext uri="{FF2B5EF4-FFF2-40B4-BE49-F238E27FC236}">
              <a16:creationId xmlns:a16="http://schemas.microsoft.com/office/drawing/2014/main" id="{16A6FBAA-898E-41A2-ACE8-D74B36C7E26A}"/>
            </a:ext>
          </a:extLst>
        </xdr:cNvPr>
        <xdr:cNvSpPr txBox="1">
          <a:spLocks noChangeArrowheads="1"/>
        </xdr:cNvSpPr>
      </xdr:nvSpPr>
      <xdr:spPr bwMode="auto">
        <a:xfrm>
          <a:off x="0" y="8743950"/>
          <a:ext cx="1238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13</xdr:row>
      <xdr:rowOff>0</xdr:rowOff>
    </xdr:from>
    <xdr:ext cx="85725" cy="200025"/>
    <xdr:sp macro="" textlink="">
      <xdr:nvSpPr>
        <xdr:cNvPr id="269" name="Text Box 116">
          <a:extLst>
            <a:ext uri="{FF2B5EF4-FFF2-40B4-BE49-F238E27FC236}">
              <a16:creationId xmlns:a16="http://schemas.microsoft.com/office/drawing/2014/main" id="{CC6EF9E1-192C-4557-B362-3A583E39C5DE}"/>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13</xdr:row>
      <xdr:rowOff>0</xdr:rowOff>
    </xdr:from>
    <xdr:ext cx="85725" cy="200025"/>
    <xdr:sp macro="" textlink="">
      <xdr:nvSpPr>
        <xdr:cNvPr id="270" name="Text Box 117">
          <a:extLst>
            <a:ext uri="{FF2B5EF4-FFF2-40B4-BE49-F238E27FC236}">
              <a16:creationId xmlns:a16="http://schemas.microsoft.com/office/drawing/2014/main" id="{B55C259F-4C57-467D-BC40-3A678F1341DE}"/>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13</xdr:row>
      <xdr:rowOff>0</xdr:rowOff>
    </xdr:from>
    <xdr:ext cx="85725" cy="200025"/>
    <xdr:sp macro="" textlink="">
      <xdr:nvSpPr>
        <xdr:cNvPr id="271" name="Text Box 118">
          <a:extLst>
            <a:ext uri="{FF2B5EF4-FFF2-40B4-BE49-F238E27FC236}">
              <a16:creationId xmlns:a16="http://schemas.microsoft.com/office/drawing/2014/main" id="{935FCBD2-6011-40BA-A76C-11B151047BF0}"/>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13</xdr:row>
      <xdr:rowOff>0</xdr:rowOff>
    </xdr:from>
    <xdr:ext cx="85725" cy="200025"/>
    <xdr:sp macro="" textlink="">
      <xdr:nvSpPr>
        <xdr:cNvPr id="272" name="Text Box 119">
          <a:extLst>
            <a:ext uri="{FF2B5EF4-FFF2-40B4-BE49-F238E27FC236}">
              <a16:creationId xmlns:a16="http://schemas.microsoft.com/office/drawing/2014/main" id="{BD2799C7-E308-4E4B-82D0-01B99F9A63B0}"/>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13</xdr:row>
      <xdr:rowOff>0</xdr:rowOff>
    </xdr:from>
    <xdr:ext cx="123825" cy="180975"/>
    <xdr:sp macro="" textlink="">
      <xdr:nvSpPr>
        <xdr:cNvPr id="273" name="Text Box 120">
          <a:extLst>
            <a:ext uri="{FF2B5EF4-FFF2-40B4-BE49-F238E27FC236}">
              <a16:creationId xmlns:a16="http://schemas.microsoft.com/office/drawing/2014/main" id="{310669C4-132F-4CEF-8B85-C3EDCEE7C644}"/>
            </a:ext>
          </a:extLst>
        </xdr:cNvPr>
        <xdr:cNvSpPr txBox="1">
          <a:spLocks noChangeArrowheads="1"/>
        </xdr:cNvSpPr>
      </xdr:nvSpPr>
      <xdr:spPr bwMode="auto">
        <a:xfrm>
          <a:off x="0" y="8743950"/>
          <a:ext cx="1238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13</xdr:row>
      <xdr:rowOff>0</xdr:rowOff>
    </xdr:from>
    <xdr:ext cx="85725" cy="200025"/>
    <xdr:sp macro="" textlink="">
      <xdr:nvSpPr>
        <xdr:cNvPr id="274" name="Text Box 121">
          <a:extLst>
            <a:ext uri="{FF2B5EF4-FFF2-40B4-BE49-F238E27FC236}">
              <a16:creationId xmlns:a16="http://schemas.microsoft.com/office/drawing/2014/main" id="{7496EB55-C7B2-40F7-BF1B-661FCD86B980}"/>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13</xdr:row>
      <xdr:rowOff>0</xdr:rowOff>
    </xdr:from>
    <xdr:ext cx="85725" cy="200025"/>
    <xdr:sp macro="" textlink="">
      <xdr:nvSpPr>
        <xdr:cNvPr id="275" name="Text Box 122">
          <a:extLst>
            <a:ext uri="{FF2B5EF4-FFF2-40B4-BE49-F238E27FC236}">
              <a16:creationId xmlns:a16="http://schemas.microsoft.com/office/drawing/2014/main" id="{A89971BA-E3AC-4308-A0A2-650AD3A77A2D}"/>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13</xdr:row>
      <xdr:rowOff>0</xdr:rowOff>
    </xdr:from>
    <xdr:ext cx="85725" cy="200025"/>
    <xdr:sp macro="" textlink="">
      <xdr:nvSpPr>
        <xdr:cNvPr id="276" name="Text Box 123">
          <a:extLst>
            <a:ext uri="{FF2B5EF4-FFF2-40B4-BE49-F238E27FC236}">
              <a16:creationId xmlns:a16="http://schemas.microsoft.com/office/drawing/2014/main" id="{727280F3-CD47-4FDD-97A6-8286668E52C0}"/>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13</xdr:row>
      <xdr:rowOff>0</xdr:rowOff>
    </xdr:from>
    <xdr:ext cx="85725" cy="200025"/>
    <xdr:sp macro="" textlink="">
      <xdr:nvSpPr>
        <xdr:cNvPr id="277" name="Text Box 124">
          <a:extLst>
            <a:ext uri="{FF2B5EF4-FFF2-40B4-BE49-F238E27FC236}">
              <a16:creationId xmlns:a16="http://schemas.microsoft.com/office/drawing/2014/main" id="{44972496-8873-453C-8DE7-2F3E3BBEDB10}"/>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13</xdr:row>
      <xdr:rowOff>0</xdr:rowOff>
    </xdr:from>
    <xdr:ext cx="123825" cy="180975"/>
    <xdr:sp macro="" textlink="">
      <xdr:nvSpPr>
        <xdr:cNvPr id="278" name="Text Box 125">
          <a:extLst>
            <a:ext uri="{FF2B5EF4-FFF2-40B4-BE49-F238E27FC236}">
              <a16:creationId xmlns:a16="http://schemas.microsoft.com/office/drawing/2014/main" id="{C344B11B-EA02-4F2A-B44A-75876E9FDB57}"/>
            </a:ext>
          </a:extLst>
        </xdr:cNvPr>
        <xdr:cNvSpPr txBox="1">
          <a:spLocks noChangeArrowheads="1"/>
        </xdr:cNvSpPr>
      </xdr:nvSpPr>
      <xdr:spPr bwMode="auto">
        <a:xfrm>
          <a:off x="0" y="8743950"/>
          <a:ext cx="1238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13</xdr:row>
      <xdr:rowOff>0</xdr:rowOff>
    </xdr:from>
    <xdr:ext cx="85725" cy="200025"/>
    <xdr:sp macro="" textlink="">
      <xdr:nvSpPr>
        <xdr:cNvPr id="279" name="Text Box 126">
          <a:extLst>
            <a:ext uri="{FF2B5EF4-FFF2-40B4-BE49-F238E27FC236}">
              <a16:creationId xmlns:a16="http://schemas.microsoft.com/office/drawing/2014/main" id="{DEF9041E-414A-4EB5-9D8D-8610539A8ECC}"/>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13</xdr:row>
      <xdr:rowOff>0</xdr:rowOff>
    </xdr:from>
    <xdr:ext cx="85725" cy="200025"/>
    <xdr:sp macro="" textlink="">
      <xdr:nvSpPr>
        <xdr:cNvPr id="280" name="Text Box 127">
          <a:extLst>
            <a:ext uri="{FF2B5EF4-FFF2-40B4-BE49-F238E27FC236}">
              <a16:creationId xmlns:a16="http://schemas.microsoft.com/office/drawing/2014/main" id="{1E3A6006-685F-4292-94BE-C1C1F40239A6}"/>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13</xdr:row>
      <xdr:rowOff>0</xdr:rowOff>
    </xdr:from>
    <xdr:ext cx="85725" cy="200025"/>
    <xdr:sp macro="" textlink="">
      <xdr:nvSpPr>
        <xdr:cNvPr id="281" name="Text Box 128">
          <a:extLst>
            <a:ext uri="{FF2B5EF4-FFF2-40B4-BE49-F238E27FC236}">
              <a16:creationId xmlns:a16="http://schemas.microsoft.com/office/drawing/2014/main" id="{3BE2DCDE-EF9E-4837-89AA-A795321BC55D}"/>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13</xdr:row>
      <xdr:rowOff>0</xdr:rowOff>
    </xdr:from>
    <xdr:ext cx="85725" cy="200025"/>
    <xdr:sp macro="" textlink="">
      <xdr:nvSpPr>
        <xdr:cNvPr id="282" name="Text Box 129">
          <a:extLst>
            <a:ext uri="{FF2B5EF4-FFF2-40B4-BE49-F238E27FC236}">
              <a16:creationId xmlns:a16="http://schemas.microsoft.com/office/drawing/2014/main" id="{E65D8604-FB59-4EC0-AB18-E7579878DC5E}"/>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13</xdr:row>
      <xdr:rowOff>0</xdr:rowOff>
    </xdr:from>
    <xdr:ext cx="123825" cy="180975"/>
    <xdr:sp macro="" textlink="">
      <xdr:nvSpPr>
        <xdr:cNvPr id="283" name="Text Box 130">
          <a:extLst>
            <a:ext uri="{FF2B5EF4-FFF2-40B4-BE49-F238E27FC236}">
              <a16:creationId xmlns:a16="http://schemas.microsoft.com/office/drawing/2014/main" id="{EEB2755A-C4CB-4A8E-B840-471645481831}"/>
            </a:ext>
          </a:extLst>
        </xdr:cNvPr>
        <xdr:cNvSpPr txBox="1">
          <a:spLocks noChangeArrowheads="1"/>
        </xdr:cNvSpPr>
      </xdr:nvSpPr>
      <xdr:spPr bwMode="auto">
        <a:xfrm>
          <a:off x="0" y="8743950"/>
          <a:ext cx="1238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13</xdr:row>
      <xdr:rowOff>0</xdr:rowOff>
    </xdr:from>
    <xdr:ext cx="85725" cy="200025"/>
    <xdr:sp macro="" textlink="">
      <xdr:nvSpPr>
        <xdr:cNvPr id="284" name="Text Box 131">
          <a:extLst>
            <a:ext uri="{FF2B5EF4-FFF2-40B4-BE49-F238E27FC236}">
              <a16:creationId xmlns:a16="http://schemas.microsoft.com/office/drawing/2014/main" id="{DB17D6F2-6556-4828-83B4-C1F2D7429DBF}"/>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13</xdr:row>
      <xdr:rowOff>0</xdr:rowOff>
    </xdr:from>
    <xdr:ext cx="85725" cy="200025"/>
    <xdr:sp macro="" textlink="">
      <xdr:nvSpPr>
        <xdr:cNvPr id="285" name="Text Box 132">
          <a:extLst>
            <a:ext uri="{FF2B5EF4-FFF2-40B4-BE49-F238E27FC236}">
              <a16:creationId xmlns:a16="http://schemas.microsoft.com/office/drawing/2014/main" id="{D316CF74-75AA-4E3E-A760-8D3BA6538A9A}"/>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13</xdr:row>
      <xdr:rowOff>0</xdr:rowOff>
    </xdr:from>
    <xdr:ext cx="85725" cy="200025"/>
    <xdr:sp macro="" textlink="">
      <xdr:nvSpPr>
        <xdr:cNvPr id="286" name="Text Box 133">
          <a:extLst>
            <a:ext uri="{FF2B5EF4-FFF2-40B4-BE49-F238E27FC236}">
              <a16:creationId xmlns:a16="http://schemas.microsoft.com/office/drawing/2014/main" id="{7F3C3AB5-58E6-4149-AD68-4A4606534906}"/>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13</xdr:row>
      <xdr:rowOff>0</xdr:rowOff>
    </xdr:from>
    <xdr:ext cx="85725" cy="200025"/>
    <xdr:sp macro="" textlink="">
      <xdr:nvSpPr>
        <xdr:cNvPr id="287" name="Text Box 134">
          <a:extLst>
            <a:ext uri="{FF2B5EF4-FFF2-40B4-BE49-F238E27FC236}">
              <a16:creationId xmlns:a16="http://schemas.microsoft.com/office/drawing/2014/main" id="{9806B5E7-362E-4415-B368-10B4C94AB6FF}"/>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13</xdr:row>
      <xdr:rowOff>0</xdr:rowOff>
    </xdr:from>
    <xdr:ext cx="123825" cy="180975"/>
    <xdr:sp macro="" textlink="">
      <xdr:nvSpPr>
        <xdr:cNvPr id="288" name="Text Box 135">
          <a:extLst>
            <a:ext uri="{FF2B5EF4-FFF2-40B4-BE49-F238E27FC236}">
              <a16:creationId xmlns:a16="http://schemas.microsoft.com/office/drawing/2014/main" id="{428D7A68-F3DF-4222-854B-495E49AB7C3E}"/>
            </a:ext>
          </a:extLst>
        </xdr:cNvPr>
        <xdr:cNvSpPr txBox="1">
          <a:spLocks noChangeArrowheads="1"/>
        </xdr:cNvSpPr>
      </xdr:nvSpPr>
      <xdr:spPr bwMode="auto">
        <a:xfrm>
          <a:off x="0" y="8743950"/>
          <a:ext cx="1238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13</xdr:row>
      <xdr:rowOff>0</xdr:rowOff>
    </xdr:from>
    <xdr:ext cx="85725" cy="200025"/>
    <xdr:sp macro="" textlink="">
      <xdr:nvSpPr>
        <xdr:cNvPr id="289" name="Text Box 136">
          <a:extLst>
            <a:ext uri="{FF2B5EF4-FFF2-40B4-BE49-F238E27FC236}">
              <a16:creationId xmlns:a16="http://schemas.microsoft.com/office/drawing/2014/main" id="{0D0DDFE7-B5E9-410D-AC14-CC67E9F35B40}"/>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13</xdr:row>
      <xdr:rowOff>0</xdr:rowOff>
    </xdr:from>
    <xdr:ext cx="85725" cy="200025"/>
    <xdr:sp macro="" textlink="">
      <xdr:nvSpPr>
        <xdr:cNvPr id="290" name="Text Box 137">
          <a:extLst>
            <a:ext uri="{FF2B5EF4-FFF2-40B4-BE49-F238E27FC236}">
              <a16:creationId xmlns:a16="http://schemas.microsoft.com/office/drawing/2014/main" id="{EDEFF5BF-F973-4BA9-ABE7-5B4DDBE27898}"/>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13</xdr:row>
      <xdr:rowOff>0</xdr:rowOff>
    </xdr:from>
    <xdr:ext cx="85725" cy="200025"/>
    <xdr:sp macro="" textlink="">
      <xdr:nvSpPr>
        <xdr:cNvPr id="291" name="Text Box 138">
          <a:extLst>
            <a:ext uri="{FF2B5EF4-FFF2-40B4-BE49-F238E27FC236}">
              <a16:creationId xmlns:a16="http://schemas.microsoft.com/office/drawing/2014/main" id="{8F8D3376-C74B-4E8C-8F1C-0CC172B6DDB8}"/>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13</xdr:row>
      <xdr:rowOff>0</xdr:rowOff>
    </xdr:from>
    <xdr:ext cx="85725" cy="200025"/>
    <xdr:sp macro="" textlink="">
      <xdr:nvSpPr>
        <xdr:cNvPr id="292" name="Text Box 139">
          <a:extLst>
            <a:ext uri="{FF2B5EF4-FFF2-40B4-BE49-F238E27FC236}">
              <a16:creationId xmlns:a16="http://schemas.microsoft.com/office/drawing/2014/main" id="{6880652C-CF3B-4FEC-A9FF-294A79C4EFD9}"/>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13</xdr:row>
      <xdr:rowOff>0</xdr:rowOff>
    </xdr:from>
    <xdr:ext cx="123825" cy="180975"/>
    <xdr:sp macro="" textlink="">
      <xdr:nvSpPr>
        <xdr:cNvPr id="293" name="Text Box 140">
          <a:extLst>
            <a:ext uri="{FF2B5EF4-FFF2-40B4-BE49-F238E27FC236}">
              <a16:creationId xmlns:a16="http://schemas.microsoft.com/office/drawing/2014/main" id="{AD30C506-2100-4C2C-AC39-6F75D0AA8766}"/>
            </a:ext>
          </a:extLst>
        </xdr:cNvPr>
        <xdr:cNvSpPr txBox="1">
          <a:spLocks noChangeArrowheads="1"/>
        </xdr:cNvSpPr>
      </xdr:nvSpPr>
      <xdr:spPr bwMode="auto">
        <a:xfrm>
          <a:off x="0" y="8743950"/>
          <a:ext cx="1238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13</xdr:row>
      <xdr:rowOff>0</xdr:rowOff>
    </xdr:from>
    <xdr:ext cx="85725" cy="200025"/>
    <xdr:sp macro="" textlink="">
      <xdr:nvSpPr>
        <xdr:cNvPr id="294" name="Text Box 141">
          <a:extLst>
            <a:ext uri="{FF2B5EF4-FFF2-40B4-BE49-F238E27FC236}">
              <a16:creationId xmlns:a16="http://schemas.microsoft.com/office/drawing/2014/main" id="{AE428B52-E572-495E-A258-B2AD666330F2}"/>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13</xdr:row>
      <xdr:rowOff>0</xdr:rowOff>
    </xdr:from>
    <xdr:ext cx="85725" cy="200025"/>
    <xdr:sp macro="" textlink="">
      <xdr:nvSpPr>
        <xdr:cNvPr id="295" name="Text Box 142">
          <a:extLst>
            <a:ext uri="{FF2B5EF4-FFF2-40B4-BE49-F238E27FC236}">
              <a16:creationId xmlns:a16="http://schemas.microsoft.com/office/drawing/2014/main" id="{B799E78A-641C-41A8-B5D8-9C02A04B2E7E}"/>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13</xdr:row>
      <xdr:rowOff>0</xdr:rowOff>
    </xdr:from>
    <xdr:ext cx="85725" cy="200025"/>
    <xdr:sp macro="" textlink="">
      <xdr:nvSpPr>
        <xdr:cNvPr id="296" name="Text Box 143">
          <a:extLst>
            <a:ext uri="{FF2B5EF4-FFF2-40B4-BE49-F238E27FC236}">
              <a16:creationId xmlns:a16="http://schemas.microsoft.com/office/drawing/2014/main" id="{09617C5F-2E41-4DCF-B770-D8F2E4269F3B}"/>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13</xdr:row>
      <xdr:rowOff>0</xdr:rowOff>
    </xdr:from>
    <xdr:ext cx="85725" cy="200025"/>
    <xdr:sp macro="" textlink="">
      <xdr:nvSpPr>
        <xdr:cNvPr id="297" name="Text Box 144">
          <a:extLst>
            <a:ext uri="{FF2B5EF4-FFF2-40B4-BE49-F238E27FC236}">
              <a16:creationId xmlns:a16="http://schemas.microsoft.com/office/drawing/2014/main" id="{922EF351-2C09-493F-8F78-7F1212075343}"/>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13</xdr:row>
      <xdr:rowOff>0</xdr:rowOff>
    </xdr:from>
    <xdr:ext cx="85725" cy="200025"/>
    <xdr:sp macro="" textlink="">
      <xdr:nvSpPr>
        <xdr:cNvPr id="298" name="Text Box 146">
          <a:extLst>
            <a:ext uri="{FF2B5EF4-FFF2-40B4-BE49-F238E27FC236}">
              <a16:creationId xmlns:a16="http://schemas.microsoft.com/office/drawing/2014/main" id="{6AC613A5-05D8-4C50-92E7-C6C313292A5D}"/>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13</xdr:row>
      <xdr:rowOff>0</xdr:rowOff>
    </xdr:from>
    <xdr:ext cx="85725" cy="200025"/>
    <xdr:sp macro="" textlink="">
      <xdr:nvSpPr>
        <xdr:cNvPr id="299" name="Text Box 147">
          <a:extLst>
            <a:ext uri="{FF2B5EF4-FFF2-40B4-BE49-F238E27FC236}">
              <a16:creationId xmlns:a16="http://schemas.microsoft.com/office/drawing/2014/main" id="{11609847-4EA6-4CF2-92D1-571C353D75F9}"/>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13</xdr:row>
      <xdr:rowOff>0</xdr:rowOff>
    </xdr:from>
    <xdr:ext cx="85725" cy="200025"/>
    <xdr:sp macro="" textlink="">
      <xdr:nvSpPr>
        <xdr:cNvPr id="300" name="Text Box 148">
          <a:extLst>
            <a:ext uri="{FF2B5EF4-FFF2-40B4-BE49-F238E27FC236}">
              <a16:creationId xmlns:a16="http://schemas.microsoft.com/office/drawing/2014/main" id="{87B496F6-64BB-42CA-8E3B-E19D49FE0171}"/>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13</xdr:row>
      <xdr:rowOff>0</xdr:rowOff>
    </xdr:from>
    <xdr:ext cx="85725" cy="200025"/>
    <xdr:sp macro="" textlink="">
      <xdr:nvSpPr>
        <xdr:cNvPr id="301" name="Text Box 149">
          <a:extLst>
            <a:ext uri="{FF2B5EF4-FFF2-40B4-BE49-F238E27FC236}">
              <a16:creationId xmlns:a16="http://schemas.microsoft.com/office/drawing/2014/main" id="{81E0F65D-2EEC-4DB6-AF81-8F642C943086}"/>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13</xdr:row>
      <xdr:rowOff>0</xdr:rowOff>
    </xdr:from>
    <xdr:ext cx="85725" cy="200025"/>
    <xdr:sp macro="" textlink="">
      <xdr:nvSpPr>
        <xdr:cNvPr id="302" name="Text Box 151">
          <a:extLst>
            <a:ext uri="{FF2B5EF4-FFF2-40B4-BE49-F238E27FC236}">
              <a16:creationId xmlns:a16="http://schemas.microsoft.com/office/drawing/2014/main" id="{6E4D9985-E97D-4776-8FE6-C9F87FF1D280}"/>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13</xdr:row>
      <xdr:rowOff>0</xdr:rowOff>
    </xdr:from>
    <xdr:ext cx="85725" cy="200025"/>
    <xdr:sp macro="" textlink="">
      <xdr:nvSpPr>
        <xdr:cNvPr id="303" name="Text Box 152">
          <a:extLst>
            <a:ext uri="{FF2B5EF4-FFF2-40B4-BE49-F238E27FC236}">
              <a16:creationId xmlns:a16="http://schemas.microsoft.com/office/drawing/2014/main" id="{FA3672FF-D160-47A1-9AE8-BBFEB1337B47}"/>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13</xdr:row>
      <xdr:rowOff>0</xdr:rowOff>
    </xdr:from>
    <xdr:ext cx="123825" cy="180975"/>
    <xdr:sp macro="" textlink="">
      <xdr:nvSpPr>
        <xdr:cNvPr id="304" name="Text Box 1">
          <a:extLst>
            <a:ext uri="{FF2B5EF4-FFF2-40B4-BE49-F238E27FC236}">
              <a16:creationId xmlns:a16="http://schemas.microsoft.com/office/drawing/2014/main" id="{72DE758E-728F-49DA-B4A7-10AB85C063BE}"/>
            </a:ext>
          </a:extLst>
        </xdr:cNvPr>
        <xdr:cNvSpPr txBox="1">
          <a:spLocks noChangeArrowheads="1"/>
        </xdr:cNvSpPr>
      </xdr:nvSpPr>
      <xdr:spPr bwMode="auto">
        <a:xfrm>
          <a:off x="0" y="8743950"/>
          <a:ext cx="1238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13</xdr:row>
      <xdr:rowOff>0</xdr:rowOff>
    </xdr:from>
    <xdr:ext cx="85725" cy="200025"/>
    <xdr:sp macro="" textlink="">
      <xdr:nvSpPr>
        <xdr:cNvPr id="305" name="Text Box 2">
          <a:extLst>
            <a:ext uri="{FF2B5EF4-FFF2-40B4-BE49-F238E27FC236}">
              <a16:creationId xmlns:a16="http://schemas.microsoft.com/office/drawing/2014/main" id="{A3599A3B-A564-4B9C-A217-239637865B47}"/>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13</xdr:row>
      <xdr:rowOff>0</xdr:rowOff>
    </xdr:from>
    <xdr:ext cx="85725" cy="200025"/>
    <xdr:sp macro="" textlink="">
      <xdr:nvSpPr>
        <xdr:cNvPr id="306" name="Text Box 3">
          <a:extLst>
            <a:ext uri="{FF2B5EF4-FFF2-40B4-BE49-F238E27FC236}">
              <a16:creationId xmlns:a16="http://schemas.microsoft.com/office/drawing/2014/main" id="{6D5D8E3A-EB84-400A-A946-DFF1F1062D08}"/>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13</xdr:row>
      <xdr:rowOff>0</xdr:rowOff>
    </xdr:from>
    <xdr:ext cx="85725" cy="200025"/>
    <xdr:sp macro="" textlink="">
      <xdr:nvSpPr>
        <xdr:cNvPr id="307" name="Text Box 4">
          <a:extLst>
            <a:ext uri="{FF2B5EF4-FFF2-40B4-BE49-F238E27FC236}">
              <a16:creationId xmlns:a16="http://schemas.microsoft.com/office/drawing/2014/main" id="{1D29B04B-E765-48BC-B8F1-CF7E8FBD226C}"/>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13</xdr:row>
      <xdr:rowOff>0</xdr:rowOff>
    </xdr:from>
    <xdr:ext cx="85725" cy="200025"/>
    <xdr:sp macro="" textlink="">
      <xdr:nvSpPr>
        <xdr:cNvPr id="308" name="Text Box 5">
          <a:extLst>
            <a:ext uri="{FF2B5EF4-FFF2-40B4-BE49-F238E27FC236}">
              <a16:creationId xmlns:a16="http://schemas.microsoft.com/office/drawing/2014/main" id="{465D6B48-8704-4017-BA5C-6528C44F03B1}"/>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13</xdr:row>
      <xdr:rowOff>0</xdr:rowOff>
    </xdr:from>
    <xdr:ext cx="123825" cy="180975"/>
    <xdr:sp macro="" textlink="">
      <xdr:nvSpPr>
        <xdr:cNvPr id="309" name="Text Box 6">
          <a:extLst>
            <a:ext uri="{FF2B5EF4-FFF2-40B4-BE49-F238E27FC236}">
              <a16:creationId xmlns:a16="http://schemas.microsoft.com/office/drawing/2014/main" id="{B9200A88-D836-48D6-BD11-10F1A3682D89}"/>
            </a:ext>
          </a:extLst>
        </xdr:cNvPr>
        <xdr:cNvSpPr txBox="1">
          <a:spLocks noChangeArrowheads="1"/>
        </xdr:cNvSpPr>
      </xdr:nvSpPr>
      <xdr:spPr bwMode="auto">
        <a:xfrm>
          <a:off x="0" y="8743950"/>
          <a:ext cx="1238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13</xdr:row>
      <xdr:rowOff>0</xdr:rowOff>
    </xdr:from>
    <xdr:ext cx="85725" cy="200025"/>
    <xdr:sp macro="" textlink="">
      <xdr:nvSpPr>
        <xdr:cNvPr id="310" name="Text Box 7">
          <a:extLst>
            <a:ext uri="{FF2B5EF4-FFF2-40B4-BE49-F238E27FC236}">
              <a16:creationId xmlns:a16="http://schemas.microsoft.com/office/drawing/2014/main" id="{4C6513B3-9AE2-4115-961A-CFAD8FCDB660}"/>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13</xdr:row>
      <xdr:rowOff>0</xdr:rowOff>
    </xdr:from>
    <xdr:ext cx="85725" cy="200025"/>
    <xdr:sp macro="" textlink="">
      <xdr:nvSpPr>
        <xdr:cNvPr id="311" name="Text Box 8">
          <a:extLst>
            <a:ext uri="{FF2B5EF4-FFF2-40B4-BE49-F238E27FC236}">
              <a16:creationId xmlns:a16="http://schemas.microsoft.com/office/drawing/2014/main" id="{F7794055-94BA-45F9-BB08-54999F25C3CA}"/>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13</xdr:row>
      <xdr:rowOff>0</xdr:rowOff>
    </xdr:from>
    <xdr:ext cx="85725" cy="200025"/>
    <xdr:sp macro="" textlink="">
      <xdr:nvSpPr>
        <xdr:cNvPr id="312" name="Text Box 9">
          <a:extLst>
            <a:ext uri="{FF2B5EF4-FFF2-40B4-BE49-F238E27FC236}">
              <a16:creationId xmlns:a16="http://schemas.microsoft.com/office/drawing/2014/main" id="{16580777-551E-47FA-B067-BB9165A66093}"/>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13</xdr:row>
      <xdr:rowOff>0</xdr:rowOff>
    </xdr:from>
    <xdr:ext cx="85725" cy="200025"/>
    <xdr:sp macro="" textlink="">
      <xdr:nvSpPr>
        <xdr:cNvPr id="313" name="Text Box 10">
          <a:extLst>
            <a:ext uri="{FF2B5EF4-FFF2-40B4-BE49-F238E27FC236}">
              <a16:creationId xmlns:a16="http://schemas.microsoft.com/office/drawing/2014/main" id="{805DA67E-DDED-4D95-88CB-F8624F147EBE}"/>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13</xdr:row>
      <xdr:rowOff>0</xdr:rowOff>
    </xdr:from>
    <xdr:ext cx="123825" cy="180975"/>
    <xdr:sp macro="" textlink="">
      <xdr:nvSpPr>
        <xdr:cNvPr id="314" name="Text Box 11">
          <a:extLst>
            <a:ext uri="{FF2B5EF4-FFF2-40B4-BE49-F238E27FC236}">
              <a16:creationId xmlns:a16="http://schemas.microsoft.com/office/drawing/2014/main" id="{FC8860F0-130B-4136-A7BC-5F5EA4959D5F}"/>
            </a:ext>
          </a:extLst>
        </xdr:cNvPr>
        <xdr:cNvSpPr txBox="1">
          <a:spLocks noChangeArrowheads="1"/>
        </xdr:cNvSpPr>
      </xdr:nvSpPr>
      <xdr:spPr bwMode="auto">
        <a:xfrm>
          <a:off x="0" y="8743950"/>
          <a:ext cx="1238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13</xdr:row>
      <xdr:rowOff>0</xdr:rowOff>
    </xdr:from>
    <xdr:ext cx="85725" cy="200025"/>
    <xdr:sp macro="" textlink="">
      <xdr:nvSpPr>
        <xdr:cNvPr id="315" name="Text Box 12">
          <a:extLst>
            <a:ext uri="{FF2B5EF4-FFF2-40B4-BE49-F238E27FC236}">
              <a16:creationId xmlns:a16="http://schemas.microsoft.com/office/drawing/2014/main" id="{2FADF10A-0288-4A1D-917D-D435FFF0AE93}"/>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13</xdr:row>
      <xdr:rowOff>0</xdr:rowOff>
    </xdr:from>
    <xdr:ext cx="85725" cy="200025"/>
    <xdr:sp macro="" textlink="">
      <xdr:nvSpPr>
        <xdr:cNvPr id="316" name="Text Box 13">
          <a:extLst>
            <a:ext uri="{FF2B5EF4-FFF2-40B4-BE49-F238E27FC236}">
              <a16:creationId xmlns:a16="http://schemas.microsoft.com/office/drawing/2014/main" id="{B103C161-BF3D-4963-97C1-5C12AF3B7F37}"/>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13</xdr:row>
      <xdr:rowOff>0</xdr:rowOff>
    </xdr:from>
    <xdr:ext cx="85725" cy="200025"/>
    <xdr:sp macro="" textlink="">
      <xdr:nvSpPr>
        <xdr:cNvPr id="317" name="Text Box 14">
          <a:extLst>
            <a:ext uri="{FF2B5EF4-FFF2-40B4-BE49-F238E27FC236}">
              <a16:creationId xmlns:a16="http://schemas.microsoft.com/office/drawing/2014/main" id="{995996FC-82BF-42A3-B818-EFAEBA2586B7}"/>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13</xdr:row>
      <xdr:rowOff>0</xdr:rowOff>
    </xdr:from>
    <xdr:ext cx="85725" cy="200025"/>
    <xdr:sp macro="" textlink="">
      <xdr:nvSpPr>
        <xdr:cNvPr id="318" name="Text Box 15">
          <a:extLst>
            <a:ext uri="{FF2B5EF4-FFF2-40B4-BE49-F238E27FC236}">
              <a16:creationId xmlns:a16="http://schemas.microsoft.com/office/drawing/2014/main" id="{D1D778FD-9654-4EFC-8652-ED17A27AA0EE}"/>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13</xdr:row>
      <xdr:rowOff>0</xdr:rowOff>
    </xdr:from>
    <xdr:ext cx="123825" cy="180975"/>
    <xdr:sp macro="" textlink="">
      <xdr:nvSpPr>
        <xdr:cNvPr id="319" name="Text Box 16">
          <a:extLst>
            <a:ext uri="{FF2B5EF4-FFF2-40B4-BE49-F238E27FC236}">
              <a16:creationId xmlns:a16="http://schemas.microsoft.com/office/drawing/2014/main" id="{8A33169E-788F-46F6-9A75-5629351EEE78}"/>
            </a:ext>
          </a:extLst>
        </xdr:cNvPr>
        <xdr:cNvSpPr txBox="1">
          <a:spLocks noChangeArrowheads="1"/>
        </xdr:cNvSpPr>
      </xdr:nvSpPr>
      <xdr:spPr bwMode="auto">
        <a:xfrm>
          <a:off x="0" y="8743950"/>
          <a:ext cx="1238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13</xdr:row>
      <xdr:rowOff>0</xdr:rowOff>
    </xdr:from>
    <xdr:ext cx="85725" cy="200025"/>
    <xdr:sp macro="" textlink="">
      <xdr:nvSpPr>
        <xdr:cNvPr id="320" name="Text Box 17">
          <a:extLst>
            <a:ext uri="{FF2B5EF4-FFF2-40B4-BE49-F238E27FC236}">
              <a16:creationId xmlns:a16="http://schemas.microsoft.com/office/drawing/2014/main" id="{7EFD3F71-4E66-4EAE-94F4-3F45E901F905}"/>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13</xdr:row>
      <xdr:rowOff>0</xdr:rowOff>
    </xdr:from>
    <xdr:ext cx="85725" cy="200025"/>
    <xdr:sp macro="" textlink="">
      <xdr:nvSpPr>
        <xdr:cNvPr id="321" name="Text Box 18">
          <a:extLst>
            <a:ext uri="{FF2B5EF4-FFF2-40B4-BE49-F238E27FC236}">
              <a16:creationId xmlns:a16="http://schemas.microsoft.com/office/drawing/2014/main" id="{1260BA14-4CB3-4B17-A4BE-5D76D318C4AC}"/>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13</xdr:row>
      <xdr:rowOff>0</xdr:rowOff>
    </xdr:from>
    <xdr:ext cx="85725" cy="200025"/>
    <xdr:sp macro="" textlink="">
      <xdr:nvSpPr>
        <xdr:cNvPr id="322" name="Text Box 19">
          <a:extLst>
            <a:ext uri="{FF2B5EF4-FFF2-40B4-BE49-F238E27FC236}">
              <a16:creationId xmlns:a16="http://schemas.microsoft.com/office/drawing/2014/main" id="{458520AD-AC37-49EF-8355-2F5BB26456DE}"/>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13</xdr:row>
      <xdr:rowOff>0</xdr:rowOff>
    </xdr:from>
    <xdr:ext cx="85725" cy="200025"/>
    <xdr:sp macro="" textlink="">
      <xdr:nvSpPr>
        <xdr:cNvPr id="323" name="Text Box 20">
          <a:extLst>
            <a:ext uri="{FF2B5EF4-FFF2-40B4-BE49-F238E27FC236}">
              <a16:creationId xmlns:a16="http://schemas.microsoft.com/office/drawing/2014/main" id="{27C4B07E-59C5-4023-A1B1-6E74194455E9}"/>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13</xdr:row>
      <xdr:rowOff>0</xdr:rowOff>
    </xdr:from>
    <xdr:ext cx="123825" cy="180975"/>
    <xdr:sp macro="" textlink="">
      <xdr:nvSpPr>
        <xdr:cNvPr id="324" name="Text Box 21">
          <a:extLst>
            <a:ext uri="{FF2B5EF4-FFF2-40B4-BE49-F238E27FC236}">
              <a16:creationId xmlns:a16="http://schemas.microsoft.com/office/drawing/2014/main" id="{C3B5E9CB-E139-4D4D-A190-CDAD07EF0ED9}"/>
            </a:ext>
          </a:extLst>
        </xdr:cNvPr>
        <xdr:cNvSpPr txBox="1">
          <a:spLocks noChangeArrowheads="1"/>
        </xdr:cNvSpPr>
      </xdr:nvSpPr>
      <xdr:spPr bwMode="auto">
        <a:xfrm>
          <a:off x="0" y="8743950"/>
          <a:ext cx="1238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13</xdr:row>
      <xdr:rowOff>0</xdr:rowOff>
    </xdr:from>
    <xdr:ext cx="85725" cy="200025"/>
    <xdr:sp macro="" textlink="">
      <xdr:nvSpPr>
        <xdr:cNvPr id="325" name="Text Box 22">
          <a:extLst>
            <a:ext uri="{FF2B5EF4-FFF2-40B4-BE49-F238E27FC236}">
              <a16:creationId xmlns:a16="http://schemas.microsoft.com/office/drawing/2014/main" id="{39B785F9-3B11-405C-88EA-E0D496C65CBB}"/>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13</xdr:row>
      <xdr:rowOff>0</xdr:rowOff>
    </xdr:from>
    <xdr:ext cx="85725" cy="200025"/>
    <xdr:sp macro="" textlink="">
      <xdr:nvSpPr>
        <xdr:cNvPr id="326" name="Text Box 23">
          <a:extLst>
            <a:ext uri="{FF2B5EF4-FFF2-40B4-BE49-F238E27FC236}">
              <a16:creationId xmlns:a16="http://schemas.microsoft.com/office/drawing/2014/main" id="{ED06DC12-CECC-4D14-80B2-C86AB6CCCC5E}"/>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13</xdr:row>
      <xdr:rowOff>0</xdr:rowOff>
    </xdr:from>
    <xdr:ext cx="85725" cy="200025"/>
    <xdr:sp macro="" textlink="">
      <xdr:nvSpPr>
        <xdr:cNvPr id="327" name="Text Box 24">
          <a:extLst>
            <a:ext uri="{FF2B5EF4-FFF2-40B4-BE49-F238E27FC236}">
              <a16:creationId xmlns:a16="http://schemas.microsoft.com/office/drawing/2014/main" id="{A36A8DCC-C211-404D-84E3-0E2CC60D3C73}"/>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13</xdr:row>
      <xdr:rowOff>0</xdr:rowOff>
    </xdr:from>
    <xdr:ext cx="85725" cy="200025"/>
    <xdr:sp macro="" textlink="">
      <xdr:nvSpPr>
        <xdr:cNvPr id="328" name="Text Box 25">
          <a:extLst>
            <a:ext uri="{FF2B5EF4-FFF2-40B4-BE49-F238E27FC236}">
              <a16:creationId xmlns:a16="http://schemas.microsoft.com/office/drawing/2014/main" id="{397D227A-8092-4CCD-867E-5BC018B6BD30}"/>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13</xdr:row>
      <xdr:rowOff>0</xdr:rowOff>
    </xdr:from>
    <xdr:ext cx="123825" cy="180975"/>
    <xdr:sp macro="" textlink="">
      <xdr:nvSpPr>
        <xdr:cNvPr id="329" name="Text Box 26">
          <a:extLst>
            <a:ext uri="{FF2B5EF4-FFF2-40B4-BE49-F238E27FC236}">
              <a16:creationId xmlns:a16="http://schemas.microsoft.com/office/drawing/2014/main" id="{B201A399-3118-4056-852F-6418AA3E1F4B}"/>
            </a:ext>
          </a:extLst>
        </xdr:cNvPr>
        <xdr:cNvSpPr txBox="1">
          <a:spLocks noChangeArrowheads="1"/>
        </xdr:cNvSpPr>
      </xdr:nvSpPr>
      <xdr:spPr bwMode="auto">
        <a:xfrm>
          <a:off x="0" y="8743950"/>
          <a:ext cx="1238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13</xdr:row>
      <xdr:rowOff>0</xdr:rowOff>
    </xdr:from>
    <xdr:ext cx="85725" cy="200025"/>
    <xdr:sp macro="" textlink="">
      <xdr:nvSpPr>
        <xdr:cNvPr id="330" name="Text Box 27">
          <a:extLst>
            <a:ext uri="{FF2B5EF4-FFF2-40B4-BE49-F238E27FC236}">
              <a16:creationId xmlns:a16="http://schemas.microsoft.com/office/drawing/2014/main" id="{505308D3-32AF-4B61-8FE4-9BE08271667E}"/>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13</xdr:row>
      <xdr:rowOff>0</xdr:rowOff>
    </xdr:from>
    <xdr:ext cx="85725" cy="200025"/>
    <xdr:sp macro="" textlink="">
      <xdr:nvSpPr>
        <xdr:cNvPr id="331" name="Text Box 28">
          <a:extLst>
            <a:ext uri="{FF2B5EF4-FFF2-40B4-BE49-F238E27FC236}">
              <a16:creationId xmlns:a16="http://schemas.microsoft.com/office/drawing/2014/main" id="{E65A02A5-F6C2-4823-B8E5-EBB401E36336}"/>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13</xdr:row>
      <xdr:rowOff>0</xdr:rowOff>
    </xdr:from>
    <xdr:ext cx="85725" cy="200025"/>
    <xdr:sp macro="" textlink="">
      <xdr:nvSpPr>
        <xdr:cNvPr id="332" name="Text Box 29">
          <a:extLst>
            <a:ext uri="{FF2B5EF4-FFF2-40B4-BE49-F238E27FC236}">
              <a16:creationId xmlns:a16="http://schemas.microsoft.com/office/drawing/2014/main" id="{818BD153-B093-434A-BA2E-CC1F3DE28586}"/>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13</xdr:row>
      <xdr:rowOff>0</xdr:rowOff>
    </xdr:from>
    <xdr:ext cx="85725" cy="200025"/>
    <xdr:sp macro="" textlink="">
      <xdr:nvSpPr>
        <xdr:cNvPr id="333" name="Text Box 30">
          <a:extLst>
            <a:ext uri="{FF2B5EF4-FFF2-40B4-BE49-F238E27FC236}">
              <a16:creationId xmlns:a16="http://schemas.microsoft.com/office/drawing/2014/main" id="{895E5400-BBC6-4D62-A26F-FAA513DC6131}"/>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13</xdr:row>
      <xdr:rowOff>0</xdr:rowOff>
    </xdr:from>
    <xdr:ext cx="123825" cy="180975"/>
    <xdr:sp macro="" textlink="">
      <xdr:nvSpPr>
        <xdr:cNvPr id="334" name="Text Box 31">
          <a:extLst>
            <a:ext uri="{FF2B5EF4-FFF2-40B4-BE49-F238E27FC236}">
              <a16:creationId xmlns:a16="http://schemas.microsoft.com/office/drawing/2014/main" id="{F0CFAE72-C01C-44B1-8E45-8C9EE6E8132D}"/>
            </a:ext>
          </a:extLst>
        </xdr:cNvPr>
        <xdr:cNvSpPr txBox="1">
          <a:spLocks noChangeArrowheads="1"/>
        </xdr:cNvSpPr>
      </xdr:nvSpPr>
      <xdr:spPr bwMode="auto">
        <a:xfrm>
          <a:off x="0" y="8743950"/>
          <a:ext cx="1238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13</xdr:row>
      <xdr:rowOff>0</xdr:rowOff>
    </xdr:from>
    <xdr:ext cx="85725" cy="200025"/>
    <xdr:sp macro="" textlink="">
      <xdr:nvSpPr>
        <xdr:cNvPr id="335" name="Text Box 32">
          <a:extLst>
            <a:ext uri="{FF2B5EF4-FFF2-40B4-BE49-F238E27FC236}">
              <a16:creationId xmlns:a16="http://schemas.microsoft.com/office/drawing/2014/main" id="{ADCFE43D-C88C-4352-822A-4C1137F80EF1}"/>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13</xdr:row>
      <xdr:rowOff>0</xdr:rowOff>
    </xdr:from>
    <xdr:ext cx="85725" cy="200025"/>
    <xdr:sp macro="" textlink="">
      <xdr:nvSpPr>
        <xdr:cNvPr id="336" name="Text Box 33">
          <a:extLst>
            <a:ext uri="{FF2B5EF4-FFF2-40B4-BE49-F238E27FC236}">
              <a16:creationId xmlns:a16="http://schemas.microsoft.com/office/drawing/2014/main" id="{6DF696BB-27E4-4F1E-ACD6-488B1F7985D5}"/>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13</xdr:row>
      <xdr:rowOff>0</xdr:rowOff>
    </xdr:from>
    <xdr:ext cx="85725" cy="200025"/>
    <xdr:sp macro="" textlink="">
      <xdr:nvSpPr>
        <xdr:cNvPr id="337" name="Text Box 34">
          <a:extLst>
            <a:ext uri="{FF2B5EF4-FFF2-40B4-BE49-F238E27FC236}">
              <a16:creationId xmlns:a16="http://schemas.microsoft.com/office/drawing/2014/main" id="{5C82DF33-6350-4684-942D-235B722CFCAC}"/>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13</xdr:row>
      <xdr:rowOff>0</xdr:rowOff>
    </xdr:from>
    <xdr:ext cx="85725" cy="200025"/>
    <xdr:sp macro="" textlink="">
      <xdr:nvSpPr>
        <xdr:cNvPr id="338" name="Text Box 35">
          <a:extLst>
            <a:ext uri="{FF2B5EF4-FFF2-40B4-BE49-F238E27FC236}">
              <a16:creationId xmlns:a16="http://schemas.microsoft.com/office/drawing/2014/main" id="{8E02F374-7118-4F02-9B42-A81240CBFE68}"/>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13</xdr:row>
      <xdr:rowOff>0</xdr:rowOff>
    </xdr:from>
    <xdr:ext cx="123825" cy="180975"/>
    <xdr:sp macro="" textlink="">
      <xdr:nvSpPr>
        <xdr:cNvPr id="339" name="Text Box 36">
          <a:extLst>
            <a:ext uri="{FF2B5EF4-FFF2-40B4-BE49-F238E27FC236}">
              <a16:creationId xmlns:a16="http://schemas.microsoft.com/office/drawing/2014/main" id="{7A343AB8-29AB-47F9-8F33-A7B87E40926F}"/>
            </a:ext>
          </a:extLst>
        </xdr:cNvPr>
        <xdr:cNvSpPr txBox="1">
          <a:spLocks noChangeArrowheads="1"/>
        </xdr:cNvSpPr>
      </xdr:nvSpPr>
      <xdr:spPr bwMode="auto">
        <a:xfrm>
          <a:off x="0" y="8743950"/>
          <a:ext cx="1238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13</xdr:row>
      <xdr:rowOff>0</xdr:rowOff>
    </xdr:from>
    <xdr:ext cx="85725" cy="200025"/>
    <xdr:sp macro="" textlink="">
      <xdr:nvSpPr>
        <xdr:cNvPr id="340" name="Text Box 37">
          <a:extLst>
            <a:ext uri="{FF2B5EF4-FFF2-40B4-BE49-F238E27FC236}">
              <a16:creationId xmlns:a16="http://schemas.microsoft.com/office/drawing/2014/main" id="{232788D6-F051-466B-B40F-7E16A5936436}"/>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13</xdr:row>
      <xdr:rowOff>0</xdr:rowOff>
    </xdr:from>
    <xdr:ext cx="85725" cy="200025"/>
    <xdr:sp macro="" textlink="">
      <xdr:nvSpPr>
        <xdr:cNvPr id="341" name="Text Box 38">
          <a:extLst>
            <a:ext uri="{FF2B5EF4-FFF2-40B4-BE49-F238E27FC236}">
              <a16:creationId xmlns:a16="http://schemas.microsoft.com/office/drawing/2014/main" id="{16155C52-1921-4CD2-B37F-60CCBECDAAD0}"/>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13</xdr:row>
      <xdr:rowOff>0</xdr:rowOff>
    </xdr:from>
    <xdr:ext cx="85725" cy="200025"/>
    <xdr:sp macro="" textlink="">
      <xdr:nvSpPr>
        <xdr:cNvPr id="342" name="Text Box 39">
          <a:extLst>
            <a:ext uri="{FF2B5EF4-FFF2-40B4-BE49-F238E27FC236}">
              <a16:creationId xmlns:a16="http://schemas.microsoft.com/office/drawing/2014/main" id="{EEA3F813-A771-422C-8921-AD94C70464B6}"/>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13</xdr:row>
      <xdr:rowOff>0</xdr:rowOff>
    </xdr:from>
    <xdr:ext cx="85725" cy="200025"/>
    <xdr:sp macro="" textlink="">
      <xdr:nvSpPr>
        <xdr:cNvPr id="343" name="Text Box 40">
          <a:extLst>
            <a:ext uri="{FF2B5EF4-FFF2-40B4-BE49-F238E27FC236}">
              <a16:creationId xmlns:a16="http://schemas.microsoft.com/office/drawing/2014/main" id="{87F024A4-F6B4-4D95-97F5-0231D9C3EC3E}"/>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13</xdr:row>
      <xdr:rowOff>0</xdr:rowOff>
    </xdr:from>
    <xdr:ext cx="123825" cy="180975"/>
    <xdr:sp macro="" textlink="">
      <xdr:nvSpPr>
        <xdr:cNvPr id="344" name="Text Box 41">
          <a:extLst>
            <a:ext uri="{FF2B5EF4-FFF2-40B4-BE49-F238E27FC236}">
              <a16:creationId xmlns:a16="http://schemas.microsoft.com/office/drawing/2014/main" id="{B199EB25-B93C-45E0-A481-36A8798540EC}"/>
            </a:ext>
          </a:extLst>
        </xdr:cNvPr>
        <xdr:cNvSpPr txBox="1">
          <a:spLocks noChangeArrowheads="1"/>
        </xdr:cNvSpPr>
      </xdr:nvSpPr>
      <xdr:spPr bwMode="auto">
        <a:xfrm>
          <a:off x="0" y="8743950"/>
          <a:ext cx="1238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13</xdr:row>
      <xdr:rowOff>0</xdr:rowOff>
    </xdr:from>
    <xdr:ext cx="85725" cy="200025"/>
    <xdr:sp macro="" textlink="">
      <xdr:nvSpPr>
        <xdr:cNvPr id="345" name="Text Box 42">
          <a:extLst>
            <a:ext uri="{FF2B5EF4-FFF2-40B4-BE49-F238E27FC236}">
              <a16:creationId xmlns:a16="http://schemas.microsoft.com/office/drawing/2014/main" id="{08B20FF7-9181-4C37-8C52-9940DC0DB62F}"/>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13</xdr:row>
      <xdr:rowOff>0</xdr:rowOff>
    </xdr:from>
    <xdr:ext cx="85725" cy="200025"/>
    <xdr:sp macro="" textlink="">
      <xdr:nvSpPr>
        <xdr:cNvPr id="346" name="Text Box 43">
          <a:extLst>
            <a:ext uri="{FF2B5EF4-FFF2-40B4-BE49-F238E27FC236}">
              <a16:creationId xmlns:a16="http://schemas.microsoft.com/office/drawing/2014/main" id="{330B806A-48BD-491E-871C-1FB2A5EBFB59}"/>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13</xdr:row>
      <xdr:rowOff>0</xdr:rowOff>
    </xdr:from>
    <xdr:ext cx="85725" cy="200025"/>
    <xdr:sp macro="" textlink="">
      <xdr:nvSpPr>
        <xdr:cNvPr id="347" name="Text Box 44">
          <a:extLst>
            <a:ext uri="{FF2B5EF4-FFF2-40B4-BE49-F238E27FC236}">
              <a16:creationId xmlns:a16="http://schemas.microsoft.com/office/drawing/2014/main" id="{CC42BF67-0EE6-4D37-9091-424859FBC2FB}"/>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13</xdr:row>
      <xdr:rowOff>0</xdr:rowOff>
    </xdr:from>
    <xdr:ext cx="85725" cy="200025"/>
    <xdr:sp macro="" textlink="">
      <xdr:nvSpPr>
        <xdr:cNvPr id="348" name="Text Box 45">
          <a:extLst>
            <a:ext uri="{FF2B5EF4-FFF2-40B4-BE49-F238E27FC236}">
              <a16:creationId xmlns:a16="http://schemas.microsoft.com/office/drawing/2014/main" id="{26D8311C-AA68-4A01-A0A7-5CC48AAAAA02}"/>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13</xdr:row>
      <xdr:rowOff>0</xdr:rowOff>
    </xdr:from>
    <xdr:ext cx="123825" cy="180975"/>
    <xdr:sp macro="" textlink="">
      <xdr:nvSpPr>
        <xdr:cNvPr id="349" name="Text Box 46">
          <a:extLst>
            <a:ext uri="{FF2B5EF4-FFF2-40B4-BE49-F238E27FC236}">
              <a16:creationId xmlns:a16="http://schemas.microsoft.com/office/drawing/2014/main" id="{3BB96D80-92D4-456B-AD30-456DB262C596}"/>
            </a:ext>
          </a:extLst>
        </xdr:cNvPr>
        <xdr:cNvSpPr txBox="1">
          <a:spLocks noChangeArrowheads="1"/>
        </xdr:cNvSpPr>
      </xdr:nvSpPr>
      <xdr:spPr bwMode="auto">
        <a:xfrm>
          <a:off x="0" y="8743950"/>
          <a:ext cx="1238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13</xdr:row>
      <xdr:rowOff>0</xdr:rowOff>
    </xdr:from>
    <xdr:ext cx="85725" cy="200025"/>
    <xdr:sp macro="" textlink="">
      <xdr:nvSpPr>
        <xdr:cNvPr id="350" name="Text Box 47">
          <a:extLst>
            <a:ext uri="{FF2B5EF4-FFF2-40B4-BE49-F238E27FC236}">
              <a16:creationId xmlns:a16="http://schemas.microsoft.com/office/drawing/2014/main" id="{077069DC-490C-472B-B9FC-5E39C8DFEF6B}"/>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13</xdr:row>
      <xdr:rowOff>0</xdr:rowOff>
    </xdr:from>
    <xdr:ext cx="85725" cy="200025"/>
    <xdr:sp macro="" textlink="">
      <xdr:nvSpPr>
        <xdr:cNvPr id="351" name="Text Box 48">
          <a:extLst>
            <a:ext uri="{FF2B5EF4-FFF2-40B4-BE49-F238E27FC236}">
              <a16:creationId xmlns:a16="http://schemas.microsoft.com/office/drawing/2014/main" id="{8CD2B53B-3481-47FA-8B99-530B4D27B23D}"/>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13</xdr:row>
      <xdr:rowOff>0</xdr:rowOff>
    </xdr:from>
    <xdr:ext cx="85725" cy="200025"/>
    <xdr:sp macro="" textlink="">
      <xdr:nvSpPr>
        <xdr:cNvPr id="352" name="Text Box 49">
          <a:extLst>
            <a:ext uri="{FF2B5EF4-FFF2-40B4-BE49-F238E27FC236}">
              <a16:creationId xmlns:a16="http://schemas.microsoft.com/office/drawing/2014/main" id="{575D94FD-5AA0-4871-B500-D7B8882825B8}"/>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13</xdr:row>
      <xdr:rowOff>0</xdr:rowOff>
    </xdr:from>
    <xdr:ext cx="85725" cy="200025"/>
    <xdr:sp macro="" textlink="">
      <xdr:nvSpPr>
        <xdr:cNvPr id="353" name="Text Box 50">
          <a:extLst>
            <a:ext uri="{FF2B5EF4-FFF2-40B4-BE49-F238E27FC236}">
              <a16:creationId xmlns:a16="http://schemas.microsoft.com/office/drawing/2014/main" id="{21577ABD-453C-4A2A-9955-BC208D46EB90}"/>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13</xdr:row>
      <xdr:rowOff>0</xdr:rowOff>
    </xdr:from>
    <xdr:ext cx="123825" cy="180975"/>
    <xdr:sp macro="" textlink="">
      <xdr:nvSpPr>
        <xdr:cNvPr id="354" name="Text Box 51">
          <a:extLst>
            <a:ext uri="{FF2B5EF4-FFF2-40B4-BE49-F238E27FC236}">
              <a16:creationId xmlns:a16="http://schemas.microsoft.com/office/drawing/2014/main" id="{580C4E6D-84D1-4404-BEEC-884BDB2EDBF4}"/>
            </a:ext>
          </a:extLst>
        </xdr:cNvPr>
        <xdr:cNvSpPr txBox="1">
          <a:spLocks noChangeArrowheads="1"/>
        </xdr:cNvSpPr>
      </xdr:nvSpPr>
      <xdr:spPr bwMode="auto">
        <a:xfrm>
          <a:off x="0" y="8743950"/>
          <a:ext cx="1238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13</xdr:row>
      <xdr:rowOff>0</xdr:rowOff>
    </xdr:from>
    <xdr:ext cx="85725" cy="200025"/>
    <xdr:sp macro="" textlink="">
      <xdr:nvSpPr>
        <xdr:cNvPr id="355" name="Text Box 52">
          <a:extLst>
            <a:ext uri="{FF2B5EF4-FFF2-40B4-BE49-F238E27FC236}">
              <a16:creationId xmlns:a16="http://schemas.microsoft.com/office/drawing/2014/main" id="{E25A3FA7-9691-42C5-98D7-DB49027BF1A6}"/>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13</xdr:row>
      <xdr:rowOff>0</xdr:rowOff>
    </xdr:from>
    <xdr:ext cx="85725" cy="200025"/>
    <xdr:sp macro="" textlink="">
      <xdr:nvSpPr>
        <xdr:cNvPr id="356" name="Text Box 53">
          <a:extLst>
            <a:ext uri="{FF2B5EF4-FFF2-40B4-BE49-F238E27FC236}">
              <a16:creationId xmlns:a16="http://schemas.microsoft.com/office/drawing/2014/main" id="{471D968D-1D43-49CE-B4B1-6601A1B6B223}"/>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13</xdr:row>
      <xdr:rowOff>0</xdr:rowOff>
    </xdr:from>
    <xdr:ext cx="85725" cy="200025"/>
    <xdr:sp macro="" textlink="">
      <xdr:nvSpPr>
        <xdr:cNvPr id="357" name="Text Box 54">
          <a:extLst>
            <a:ext uri="{FF2B5EF4-FFF2-40B4-BE49-F238E27FC236}">
              <a16:creationId xmlns:a16="http://schemas.microsoft.com/office/drawing/2014/main" id="{A230DA94-FC39-46AE-9469-C049C028F071}"/>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13</xdr:row>
      <xdr:rowOff>0</xdr:rowOff>
    </xdr:from>
    <xdr:ext cx="85725" cy="200025"/>
    <xdr:sp macro="" textlink="">
      <xdr:nvSpPr>
        <xdr:cNvPr id="358" name="Text Box 55">
          <a:extLst>
            <a:ext uri="{FF2B5EF4-FFF2-40B4-BE49-F238E27FC236}">
              <a16:creationId xmlns:a16="http://schemas.microsoft.com/office/drawing/2014/main" id="{37A51E65-FAFE-4866-9D37-162AEDAE708D}"/>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13</xdr:row>
      <xdr:rowOff>0</xdr:rowOff>
    </xdr:from>
    <xdr:ext cx="123825" cy="180975"/>
    <xdr:sp macro="" textlink="">
      <xdr:nvSpPr>
        <xdr:cNvPr id="359" name="Text Box 56">
          <a:extLst>
            <a:ext uri="{FF2B5EF4-FFF2-40B4-BE49-F238E27FC236}">
              <a16:creationId xmlns:a16="http://schemas.microsoft.com/office/drawing/2014/main" id="{ED76978C-DA69-4949-8DB9-0F53F6AE110C}"/>
            </a:ext>
          </a:extLst>
        </xdr:cNvPr>
        <xdr:cNvSpPr txBox="1">
          <a:spLocks noChangeArrowheads="1"/>
        </xdr:cNvSpPr>
      </xdr:nvSpPr>
      <xdr:spPr bwMode="auto">
        <a:xfrm>
          <a:off x="0" y="8743950"/>
          <a:ext cx="1238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13</xdr:row>
      <xdr:rowOff>0</xdr:rowOff>
    </xdr:from>
    <xdr:ext cx="85725" cy="200025"/>
    <xdr:sp macro="" textlink="">
      <xdr:nvSpPr>
        <xdr:cNvPr id="360" name="Text Box 57">
          <a:extLst>
            <a:ext uri="{FF2B5EF4-FFF2-40B4-BE49-F238E27FC236}">
              <a16:creationId xmlns:a16="http://schemas.microsoft.com/office/drawing/2014/main" id="{578DA0A5-5DE4-481A-83DA-A934B23E1199}"/>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13</xdr:row>
      <xdr:rowOff>0</xdr:rowOff>
    </xdr:from>
    <xdr:ext cx="85725" cy="200025"/>
    <xdr:sp macro="" textlink="">
      <xdr:nvSpPr>
        <xdr:cNvPr id="361" name="Text Box 58">
          <a:extLst>
            <a:ext uri="{FF2B5EF4-FFF2-40B4-BE49-F238E27FC236}">
              <a16:creationId xmlns:a16="http://schemas.microsoft.com/office/drawing/2014/main" id="{358A8B19-03D2-4C8D-B04A-0DD44E4B9524}"/>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13</xdr:row>
      <xdr:rowOff>0</xdr:rowOff>
    </xdr:from>
    <xdr:ext cx="85725" cy="200025"/>
    <xdr:sp macro="" textlink="">
      <xdr:nvSpPr>
        <xdr:cNvPr id="362" name="Text Box 59">
          <a:extLst>
            <a:ext uri="{FF2B5EF4-FFF2-40B4-BE49-F238E27FC236}">
              <a16:creationId xmlns:a16="http://schemas.microsoft.com/office/drawing/2014/main" id="{E1321C30-0A55-4D0D-AA90-90E548AC66A9}"/>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13</xdr:row>
      <xdr:rowOff>0</xdr:rowOff>
    </xdr:from>
    <xdr:ext cx="85725" cy="200025"/>
    <xdr:sp macro="" textlink="">
      <xdr:nvSpPr>
        <xdr:cNvPr id="363" name="Text Box 60">
          <a:extLst>
            <a:ext uri="{FF2B5EF4-FFF2-40B4-BE49-F238E27FC236}">
              <a16:creationId xmlns:a16="http://schemas.microsoft.com/office/drawing/2014/main" id="{E03DB76A-239D-49B0-8166-8C571E0D6B4B}"/>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13</xdr:row>
      <xdr:rowOff>0</xdr:rowOff>
    </xdr:from>
    <xdr:ext cx="123825" cy="180975"/>
    <xdr:sp macro="" textlink="">
      <xdr:nvSpPr>
        <xdr:cNvPr id="364" name="Text Box 61">
          <a:extLst>
            <a:ext uri="{FF2B5EF4-FFF2-40B4-BE49-F238E27FC236}">
              <a16:creationId xmlns:a16="http://schemas.microsoft.com/office/drawing/2014/main" id="{593BD287-281C-4747-A7E8-4EDAF46B68BF}"/>
            </a:ext>
          </a:extLst>
        </xdr:cNvPr>
        <xdr:cNvSpPr txBox="1">
          <a:spLocks noChangeArrowheads="1"/>
        </xdr:cNvSpPr>
      </xdr:nvSpPr>
      <xdr:spPr bwMode="auto">
        <a:xfrm>
          <a:off x="0" y="8743950"/>
          <a:ext cx="1238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13</xdr:row>
      <xdr:rowOff>0</xdr:rowOff>
    </xdr:from>
    <xdr:ext cx="85725" cy="200025"/>
    <xdr:sp macro="" textlink="">
      <xdr:nvSpPr>
        <xdr:cNvPr id="365" name="Text Box 62">
          <a:extLst>
            <a:ext uri="{FF2B5EF4-FFF2-40B4-BE49-F238E27FC236}">
              <a16:creationId xmlns:a16="http://schemas.microsoft.com/office/drawing/2014/main" id="{02B36D44-9B44-49CB-97F9-6F588544721A}"/>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13</xdr:row>
      <xdr:rowOff>0</xdr:rowOff>
    </xdr:from>
    <xdr:ext cx="85725" cy="200025"/>
    <xdr:sp macro="" textlink="">
      <xdr:nvSpPr>
        <xdr:cNvPr id="366" name="Text Box 63">
          <a:extLst>
            <a:ext uri="{FF2B5EF4-FFF2-40B4-BE49-F238E27FC236}">
              <a16:creationId xmlns:a16="http://schemas.microsoft.com/office/drawing/2014/main" id="{B487B906-8624-4CE2-A43A-2004724F5415}"/>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13</xdr:row>
      <xdr:rowOff>0</xdr:rowOff>
    </xdr:from>
    <xdr:ext cx="85725" cy="200025"/>
    <xdr:sp macro="" textlink="">
      <xdr:nvSpPr>
        <xdr:cNvPr id="367" name="Text Box 64">
          <a:extLst>
            <a:ext uri="{FF2B5EF4-FFF2-40B4-BE49-F238E27FC236}">
              <a16:creationId xmlns:a16="http://schemas.microsoft.com/office/drawing/2014/main" id="{67CC24B3-3A0C-4B72-87D5-2B02FB05E794}"/>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13</xdr:row>
      <xdr:rowOff>0</xdr:rowOff>
    </xdr:from>
    <xdr:ext cx="85725" cy="200025"/>
    <xdr:sp macro="" textlink="">
      <xdr:nvSpPr>
        <xdr:cNvPr id="368" name="Text Box 65">
          <a:extLst>
            <a:ext uri="{FF2B5EF4-FFF2-40B4-BE49-F238E27FC236}">
              <a16:creationId xmlns:a16="http://schemas.microsoft.com/office/drawing/2014/main" id="{A94BAA99-CA1A-43DF-A96D-347B6C153C36}"/>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13</xdr:row>
      <xdr:rowOff>0</xdr:rowOff>
    </xdr:from>
    <xdr:ext cx="85725" cy="200025"/>
    <xdr:sp macro="" textlink="">
      <xdr:nvSpPr>
        <xdr:cNvPr id="369" name="Text Box 67">
          <a:extLst>
            <a:ext uri="{FF2B5EF4-FFF2-40B4-BE49-F238E27FC236}">
              <a16:creationId xmlns:a16="http://schemas.microsoft.com/office/drawing/2014/main" id="{5D2E367C-6771-4FF5-9022-D832440D1EC6}"/>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13</xdr:row>
      <xdr:rowOff>0</xdr:rowOff>
    </xdr:from>
    <xdr:ext cx="85725" cy="200025"/>
    <xdr:sp macro="" textlink="">
      <xdr:nvSpPr>
        <xdr:cNvPr id="370" name="Text Box 68">
          <a:extLst>
            <a:ext uri="{FF2B5EF4-FFF2-40B4-BE49-F238E27FC236}">
              <a16:creationId xmlns:a16="http://schemas.microsoft.com/office/drawing/2014/main" id="{9168C267-A347-41CE-B8BA-D1BC7A1CD065}"/>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13</xdr:row>
      <xdr:rowOff>0</xdr:rowOff>
    </xdr:from>
    <xdr:ext cx="85725" cy="200025"/>
    <xdr:sp macro="" textlink="">
      <xdr:nvSpPr>
        <xdr:cNvPr id="371" name="Text Box 69">
          <a:extLst>
            <a:ext uri="{FF2B5EF4-FFF2-40B4-BE49-F238E27FC236}">
              <a16:creationId xmlns:a16="http://schemas.microsoft.com/office/drawing/2014/main" id="{55530F77-2946-42A8-B17C-EA5CB77673D3}"/>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13</xdr:row>
      <xdr:rowOff>0</xdr:rowOff>
    </xdr:from>
    <xdr:ext cx="85725" cy="200025"/>
    <xdr:sp macro="" textlink="">
      <xdr:nvSpPr>
        <xdr:cNvPr id="372" name="Text Box 70">
          <a:extLst>
            <a:ext uri="{FF2B5EF4-FFF2-40B4-BE49-F238E27FC236}">
              <a16:creationId xmlns:a16="http://schemas.microsoft.com/office/drawing/2014/main" id="{0B7ED92F-0F32-4C68-84CF-166FC63661B5}"/>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13</xdr:row>
      <xdr:rowOff>0</xdr:rowOff>
    </xdr:from>
    <xdr:ext cx="85725" cy="200025"/>
    <xdr:sp macro="" textlink="">
      <xdr:nvSpPr>
        <xdr:cNvPr id="373" name="Text Box 72">
          <a:extLst>
            <a:ext uri="{FF2B5EF4-FFF2-40B4-BE49-F238E27FC236}">
              <a16:creationId xmlns:a16="http://schemas.microsoft.com/office/drawing/2014/main" id="{14FD04FD-00E6-4C7C-A991-C75FE9C1D439}"/>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13</xdr:row>
      <xdr:rowOff>0</xdr:rowOff>
    </xdr:from>
    <xdr:ext cx="85725" cy="200025"/>
    <xdr:sp macro="" textlink="">
      <xdr:nvSpPr>
        <xdr:cNvPr id="374" name="Text Box 73">
          <a:extLst>
            <a:ext uri="{FF2B5EF4-FFF2-40B4-BE49-F238E27FC236}">
              <a16:creationId xmlns:a16="http://schemas.microsoft.com/office/drawing/2014/main" id="{700FAC17-CE6C-4C23-BF92-5A9AD56E15F5}"/>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13</xdr:row>
      <xdr:rowOff>0</xdr:rowOff>
    </xdr:from>
    <xdr:ext cx="85725" cy="200025"/>
    <xdr:sp macro="" textlink="">
      <xdr:nvSpPr>
        <xdr:cNvPr id="375" name="Text Box 74">
          <a:extLst>
            <a:ext uri="{FF2B5EF4-FFF2-40B4-BE49-F238E27FC236}">
              <a16:creationId xmlns:a16="http://schemas.microsoft.com/office/drawing/2014/main" id="{2B9D52C9-C902-4207-897F-6D9B117B8B0C}"/>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13</xdr:row>
      <xdr:rowOff>0</xdr:rowOff>
    </xdr:from>
    <xdr:ext cx="85725" cy="200025"/>
    <xdr:sp macro="" textlink="">
      <xdr:nvSpPr>
        <xdr:cNvPr id="376" name="Text Box 75">
          <a:extLst>
            <a:ext uri="{FF2B5EF4-FFF2-40B4-BE49-F238E27FC236}">
              <a16:creationId xmlns:a16="http://schemas.microsoft.com/office/drawing/2014/main" id="{EB5A1B09-2E39-4F9F-9981-F99564427D25}"/>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13</xdr:row>
      <xdr:rowOff>0</xdr:rowOff>
    </xdr:from>
    <xdr:ext cx="85725" cy="200025"/>
    <xdr:sp macro="" textlink="">
      <xdr:nvSpPr>
        <xdr:cNvPr id="377" name="Text Box 76">
          <a:extLst>
            <a:ext uri="{FF2B5EF4-FFF2-40B4-BE49-F238E27FC236}">
              <a16:creationId xmlns:a16="http://schemas.microsoft.com/office/drawing/2014/main" id="{51F22066-68E6-4FA8-9CE2-45F7A25C3FE6}"/>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13</xdr:row>
      <xdr:rowOff>0</xdr:rowOff>
    </xdr:from>
    <xdr:ext cx="85725" cy="200025"/>
    <xdr:sp macro="" textlink="">
      <xdr:nvSpPr>
        <xdr:cNvPr id="378" name="Text Box 77">
          <a:extLst>
            <a:ext uri="{FF2B5EF4-FFF2-40B4-BE49-F238E27FC236}">
              <a16:creationId xmlns:a16="http://schemas.microsoft.com/office/drawing/2014/main" id="{631956C6-EC63-4B8D-8C8D-DE64564D40C6}"/>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13</xdr:row>
      <xdr:rowOff>0</xdr:rowOff>
    </xdr:from>
    <xdr:ext cx="85725" cy="200025"/>
    <xdr:sp macro="" textlink="">
      <xdr:nvSpPr>
        <xdr:cNvPr id="379" name="Text Box 78">
          <a:extLst>
            <a:ext uri="{FF2B5EF4-FFF2-40B4-BE49-F238E27FC236}">
              <a16:creationId xmlns:a16="http://schemas.microsoft.com/office/drawing/2014/main" id="{799F605B-C7C8-493E-96D3-C43E42AF5013}"/>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9525</xdr:colOff>
      <xdr:row>13</xdr:row>
      <xdr:rowOff>0</xdr:rowOff>
    </xdr:from>
    <xdr:ext cx="85725" cy="200025"/>
    <xdr:sp macro="" textlink="">
      <xdr:nvSpPr>
        <xdr:cNvPr id="380" name="Text Box 79">
          <a:extLst>
            <a:ext uri="{FF2B5EF4-FFF2-40B4-BE49-F238E27FC236}">
              <a16:creationId xmlns:a16="http://schemas.microsoft.com/office/drawing/2014/main" id="{225442E9-77CA-4E98-A1F2-28C7C1CE8B72}"/>
            </a:ext>
          </a:extLst>
        </xdr:cNvPr>
        <xdr:cNvSpPr txBox="1">
          <a:spLocks noChangeArrowheads="1"/>
        </xdr:cNvSpPr>
      </xdr:nvSpPr>
      <xdr:spPr bwMode="auto">
        <a:xfrm>
          <a:off x="9525"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13</xdr:row>
      <xdr:rowOff>0</xdr:rowOff>
    </xdr:from>
    <xdr:ext cx="123825" cy="180975"/>
    <xdr:sp macro="" textlink="">
      <xdr:nvSpPr>
        <xdr:cNvPr id="381" name="Text Box 80">
          <a:extLst>
            <a:ext uri="{FF2B5EF4-FFF2-40B4-BE49-F238E27FC236}">
              <a16:creationId xmlns:a16="http://schemas.microsoft.com/office/drawing/2014/main" id="{148C0184-B0DA-4844-841C-B9D6C8F93BFF}"/>
            </a:ext>
          </a:extLst>
        </xdr:cNvPr>
        <xdr:cNvSpPr txBox="1">
          <a:spLocks noChangeArrowheads="1"/>
        </xdr:cNvSpPr>
      </xdr:nvSpPr>
      <xdr:spPr bwMode="auto">
        <a:xfrm>
          <a:off x="0" y="8743950"/>
          <a:ext cx="1238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13</xdr:row>
      <xdr:rowOff>0</xdr:rowOff>
    </xdr:from>
    <xdr:ext cx="85725" cy="200025"/>
    <xdr:sp macro="" textlink="">
      <xdr:nvSpPr>
        <xdr:cNvPr id="382" name="Text Box 81">
          <a:extLst>
            <a:ext uri="{FF2B5EF4-FFF2-40B4-BE49-F238E27FC236}">
              <a16:creationId xmlns:a16="http://schemas.microsoft.com/office/drawing/2014/main" id="{BE8371FC-087A-4B6F-88E9-0BC950DD0FC4}"/>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13</xdr:row>
      <xdr:rowOff>0</xdr:rowOff>
    </xdr:from>
    <xdr:ext cx="85725" cy="200025"/>
    <xdr:sp macro="" textlink="">
      <xdr:nvSpPr>
        <xdr:cNvPr id="383" name="Text Box 82">
          <a:extLst>
            <a:ext uri="{FF2B5EF4-FFF2-40B4-BE49-F238E27FC236}">
              <a16:creationId xmlns:a16="http://schemas.microsoft.com/office/drawing/2014/main" id="{B3E1C301-2AF6-4023-9A6E-7660D5C9A553}"/>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13</xdr:row>
      <xdr:rowOff>0</xdr:rowOff>
    </xdr:from>
    <xdr:ext cx="85725" cy="200025"/>
    <xdr:sp macro="" textlink="">
      <xdr:nvSpPr>
        <xdr:cNvPr id="384" name="Text Box 83">
          <a:extLst>
            <a:ext uri="{FF2B5EF4-FFF2-40B4-BE49-F238E27FC236}">
              <a16:creationId xmlns:a16="http://schemas.microsoft.com/office/drawing/2014/main" id="{5C1E9C8D-DD63-4E6B-B196-EF2CF724B912}"/>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13</xdr:row>
      <xdr:rowOff>0</xdr:rowOff>
    </xdr:from>
    <xdr:ext cx="85725" cy="200025"/>
    <xdr:sp macro="" textlink="">
      <xdr:nvSpPr>
        <xdr:cNvPr id="385" name="Text Box 84">
          <a:extLst>
            <a:ext uri="{FF2B5EF4-FFF2-40B4-BE49-F238E27FC236}">
              <a16:creationId xmlns:a16="http://schemas.microsoft.com/office/drawing/2014/main" id="{95BF03F8-9991-4EEF-938E-8B7486A7A2DB}"/>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13</xdr:row>
      <xdr:rowOff>0</xdr:rowOff>
    </xdr:from>
    <xdr:ext cx="123825" cy="180975"/>
    <xdr:sp macro="" textlink="">
      <xdr:nvSpPr>
        <xdr:cNvPr id="386" name="Text Box 85">
          <a:extLst>
            <a:ext uri="{FF2B5EF4-FFF2-40B4-BE49-F238E27FC236}">
              <a16:creationId xmlns:a16="http://schemas.microsoft.com/office/drawing/2014/main" id="{0A0D9EFF-527E-4A72-9D10-A72B0756B8A6}"/>
            </a:ext>
          </a:extLst>
        </xdr:cNvPr>
        <xdr:cNvSpPr txBox="1">
          <a:spLocks noChangeArrowheads="1"/>
        </xdr:cNvSpPr>
      </xdr:nvSpPr>
      <xdr:spPr bwMode="auto">
        <a:xfrm>
          <a:off x="0" y="8743950"/>
          <a:ext cx="1238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13</xdr:row>
      <xdr:rowOff>0</xdr:rowOff>
    </xdr:from>
    <xdr:ext cx="85725" cy="200025"/>
    <xdr:sp macro="" textlink="">
      <xdr:nvSpPr>
        <xdr:cNvPr id="387" name="Text Box 86">
          <a:extLst>
            <a:ext uri="{FF2B5EF4-FFF2-40B4-BE49-F238E27FC236}">
              <a16:creationId xmlns:a16="http://schemas.microsoft.com/office/drawing/2014/main" id="{4B256068-DDE1-4426-82B1-1AE80C3B2AC7}"/>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13</xdr:row>
      <xdr:rowOff>0</xdr:rowOff>
    </xdr:from>
    <xdr:ext cx="85725" cy="200025"/>
    <xdr:sp macro="" textlink="">
      <xdr:nvSpPr>
        <xdr:cNvPr id="388" name="Text Box 87">
          <a:extLst>
            <a:ext uri="{FF2B5EF4-FFF2-40B4-BE49-F238E27FC236}">
              <a16:creationId xmlns:a16="http://schemas.microsoft.com/office/drawing/2014/main" id="{41B20268-4B2A-4854-9F70-DE33E7527076}"/>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13</xdr:row>
      <xdr:rowOff>0</xdr:rowOff>
    </xdr:from>
    <xdr:ext cx="85725" cy="200025"/>
    <xdr:sp macro="" textlink="">
      <xdr:nvSpPr>
        <xdr:cNvPr id="389" name="Text Box 88">
          <a:extLst>
            <a:ext uri="{FF2B5EF4-FFF2-40B4-BE49-F238E27FC236}">
              <a16:creationId xmlns:a16="http://schemas.microsoft.com/office/drawing/2014/main" id="{4FB37BC1-84C2-4DE8-907D-8A481FBCAD63}"/>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13</xdr:row>
      <xdr:rowOff>0</xdr:rowOff>
    </xdr:from>
    <xdr:ext cx="85725" cy="200025"/>
    <xdr:sp macro="" textlink="">
      <xdr:nvSpPr>
        <xdr:cNvPr id="390" name="Text Box 89">
          <a:extLst>
            <a:ext uri="{FF2B5EF4-FFF2-40B4-BE49-F238E27FC236}">
              <a16:creationId xmlns:a16="http://schemas.microsoft.com/office/drawing/2014/main" id="{D1FD42A1-F373-4E39-9F42-4C65B8D00B78}"/>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13</xdr:row>
      <xdr:rowOff>0</xdr:rowOff>
    </xdr:from>
    <xdr:ext cx="123825" cy="180975"/>
    <xdr:sp macro="" textlink="">
      <xdr:nvSpPr>
        <xdr:cNvPr id="391" name="Text Box 90">
          <a:extLst>
            <a:ext uri="{FF2B5EF4-FFF2-40B4-BE49-F238E27FC236}">
              <a16:creationId xmlns:a16="http://schemas.microsoft.com/office/drawing/2014/main" id="{14243D97-964B-40DC-8836-59951F4FA8C2}"/>
            </a:ext>
          </a:extLst>
        </xdr:cNvPr>
        <xdr:cNvSpPr txBox="1">
          <a:spLocks noChangeArrowheads="1"/>
        </xdr:cNvSpPr>
      </xdr:nvSpPr>
      <xdr:spPr bwMode="auto">
        <a:xfrm>
          <a:off x="0" y="8743950"/>
          <a:ext cx="1238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13</xdr:row>
      <xdr:rowOff>0</xdr:rowOff>
    </xdr:from>
    <xdr:ext cx="85725" cy="200025"/>
    <xdr:sp macro="" textlink="">
      <xdr:nvSpPr>
        <xdr:cNvPr id="392" name="Text Box 91">
          <a:extLst>
            <a:ext uri="{FF2B5EF4-FFF2-40B4-BE49-F238E27FC236}">
              <a16:creationId xmlns:a16="http://schemas.microsoft.com/office/drawing/2014/main" id="{0D75274B-6C77-43C6-9054-DBEA478F7984}"/>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13</xdr:row>
      <xdr:rowOff>0</xdr:rowOff>
    </xdr:from>
    <xdr:ext cx="85725" cy="200025"/>
    <xdr:sp macro="" textlink="">
      <xdr:nvSpPr>
        <xdr:cNvPr id="393" name="Text Box 92">
          <a:extLst>
            <a:ext uri="{FF2B5EF4-FFF2-40B4-BE49-F238E27FC236}">
              <a16:creationId xmlns:a16="http://schemas.microsoft.com/office/drawing/2014/main" id="{082C984E-D905-4786-B131-F2EB1646911F}"/>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13</xdr:row>
      <xdr:rowOff>0</xdr:rowOff>
    </xdr:from>
    <xdr:ext cx="85725" cy="200025"/>
    <xdr:sp macro="" textlink="">
      <xdr:nvSpPr>
        <xdr:cNvPr id="394" name="Text Box 93">
          <a:extLst>
            <a:ext uri="{FF2B5EF4-FFF2-40B4-BE49-F238E27FC236}">
              <a16:creationId xmlns:a16="http://schemas.microsoft.com/office/drawing/2014/main" id="{FD72A134-8860-4321-B160-456360453292}"/>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13</xdr:row>
      <xdr:rowOff>0</xdr:rowOff>
    </xdr:from>
    <xdr:ext cx="85725" cy="200025"/>
    <xdr:sp macro="" textlink="">
      <xdr:nvSpPr>
        <xdr:cNvPr id="395" name="Text Box 94">
          <a:extLst>
            <a:ext uri="{FF2B5EF4-FFF2-40B4-BE49-F238E27FC236}">
              <a16:creationId xmlns:a16="http://schemas.microsoft.com/office/drawing/2014/main" id="{52453AB4-9F39-4283-BC76-F8031E200845}"/>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13</xdr:row>
      <xdr:rowOff>0</xdr:rowOff>
    </xdr:from>
    <xdr:ext cx="123825" cy="180975"/>
    <xdr:sp macro="" textlink="">
      <xdr:nvSpPr>
        <xdr:cNvPr id="396" name="Text Box 95">
          <a:extLst>
            <a:ext uri="{FF2B5EF4-FFF2-40B4-BE49-F238E27FC236}">
              <a16:creationId xmlns:a16="http://schemas.microsoft.com/office/drawing/2014/main" id="{7A7521D5-1BE2-4392-9B0B-5F9449C023F1}"/>
            </a:ext>
          </a:extLst>
        </xdr:cNvPr>
        <xdr:cNvSpPr txBox="1">
          <a:spLocks noChangeArrowheads="1"/>
        </xdr:cNvSpPr>
      </xdr:nvSpPr>
      <xdr:spPr bwMode="auto">
        <a:xfrm>
          <a:off x="0" y="8743950"/>
          <a:ext cx="1238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13</xdr:row>
      <xdr:rowOff>0</xdr:rowOff>
    </xdr:from>
    <xdr:ext cx="85725" cy="200025"/>
    <xdr:sp macro="" textlink="">
      <xdr:nvSpPr>
        <xdr:cNvPr id="397" name="Text Box 96">
          <a:extLst>
            <a:ext uri="{FF2B5EF4-FFF2-40B4-BE49-F238E27FC236}">
              <a16:creationId xmlns:a16="http://schemas.microsoft.com/office/drawing/2014/main" id="{2E1BC372-1F9D-4DB6-AFF9-CABE76B17792}"/>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13</xdr:row>
      <xdr:rowOff>0</xdr:rowOff>
    </xdr:from>
    <xdr:ext cx="85725" cy="200025"/>
    <xdr:sp macro="" textlink="">
      <xdr:nvSpPr>
        <xdr:cNvPr id="398" name="Text Box 97">
          <a:extLst>
            <a:ext uri="{FF2B5EF4-FFF2-40B4-BE49-F238E27FC236}">
              <a16:creationId xmlns:a16="http://schemas.microsoft.com/office/drawing/2014/main" id="{FF846350-B758-4C4F-8A07-1E435CD3A0E2}"/>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13</xdr:row>
      <xdr:rowOff>0</xdr:rowOff>
    </xdr:from>
    <xdr:ext cx="85725" cy="200025"/>
    <xdr:sp macro="" textlink="">
      <xdr:nvSpPr>
        <xdr:cNvPr id="399" name="Text Box 98">
          <a:extLst>
            <a:ext uri="{FF2B5EF4-FFF2-40B4-BE49-F238E27FC236}">
              <a16:creationId xmlns:a16="http://schemas.microsoft.com/office/drawing/2014/main" id="{AF28AF1A-4741-4510-835A-C4AC90F9A28E}"/>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13</xdr:row>
      <xdr:rowOff>0</xdr:rowOff>
    </xdr:from>
    <xdr:ext cx="85725" cy="200025"/>
    <xdr:sp macro="" textlink="">
      <xdr:nvSpPr>
        <xdr:cNvPr id="400" name="Text Box 99">
          <a:extLst>
            <a:ext uri="{FF2B5EF4-FFF2-40B4-BE49-F238E27FC236}">
              <a16:creationId xmlns:a16="http://schemas.microsoft.com/office/drawing/2014/main" id="{F7399BB1-9363-4FBB-A6C5-0F8D6ACB906D}"/>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13</xdr:row>
      <xdr:rowOff>0</xdr:rowOff>
    </xdr:from>
    <xdr:ext cx="123825" cy="180975"/>
    <xdr:sp macro="" textlink="">
      <xdr:nvSpPr>
        <xdr:cNvPr id="401" name="Text Box 100">
          <a:extLst>
            <a:ext uri="{FF2B5EF4-FFF2-40B4-BE49-F238E27FC236}">
              <a16:creationId xmlns:a16="http://schemas.microsoft.com/office/drawing/2014/main" id="{AA38C3BB-C471-4AA8-9CBE-DD5A0099B936}"/>
            </a:ext>
          </a:extLst>
        </xdr:cNvPr>
        <xdr:cNvSpPr txBox="1">
          <a:spLocks noChangeArrowheads="1"/>
        </xdr:cNvSpPr>
      </xdr:nvSpPr>
      <xdr:spPr bwMode="auto">
        <a:xfrm>
          <a:off x="0" y="8743950"/>
          <a:ext cx="1238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13</xdr:row>
      <xdr:rowOff>0</xdr:rowOff>
    </xdr:from>
    <xdr:ext cx="85725" cy="200025"/>
    <xdr:sp macro="" textlink="">
      <xdr:nvSpPr>
        <xdr:cNvPr id="402" name="Text Box 101">
          <a:extLst>
            <a:ext uri="{FF2B5EF4-FFF2-40B4-BE49-F238E27FC236}">
              <a16:creationId xmlns:a16="http://schemas.microsoft.com/office/drawing/2014/main" id="{48F6D37D-0E0D-4593-B648-59068FDD6B09}"/>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13</xdr:row>
      <xdr:rowOff>0</xdr:rowOff>
    </xdr:from>
    <xdr:ext cx="85725" cy="200025"/>
    <xdr:sp macro="" textlink="">
      <xdr:nvSpPr>
        <xdr:cNvPr id="403" name="Text Box 102">
          <a:extLst>
            <a:ext uri="{FF2B5EF4-FFF2-40B4-BE49-F238E27FC236}">
              <a16:creationId xmlns:a16="http://schemas.microsoft.com/office/drawing/2014/main" id="{E6BA18B2-2BCB-489F-B037-635564419AF2}"/>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13</xdr:row>
      <xdr:rowOff>0</xdr:rowOff>
    </xdr:from>
    <xdr:ext cx="85725" cy="200025"/>
    <xdr:sp macro="" textlink="">
      <xdr:nvSpPr>
        <xdr:cNvPr id="404" name="Text Box 103">
          <a:extLst>
            <a:ext uri="{FF2B5EF4-FFF2-40B4-BE49-F238E27FC236}">
              <a16:creationId xmlns:a16="http://schemas.microsoft.com/office/drawing/2014/main" id="{A3C1E77C-7EC0-4C2D-AC52-4C5B8BB51EC3}"/>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13</xdr:row>
      <xdr:rowOff>0</xdr:rowOff>
    </xdr:from>
    <xdr:ext cx="85725" cy="200025"/>
    <xdr:sp macro="" textlink="">
      <xdr:nvSpPr>
        <xdr:cNvPr id="405" name="Text Box 104">
          <a:extLst>
            <a:ext uri="{FF2B5EF4-FFF2-40B4-BE49-F238E27FC236}">
              <a16:creationId xmlns:a16="http://schemas.microsoft.com/office/drawing/2014/main" id="{6693686C-2810-443E-83A4-AA8F146BBE57}"/>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13</xdr:row>
      <xdr:rowOff>0</xdr:rowOff>
    </xdr:from>
    <xdr:ext cx="123825" cy="180975"/>
    <xdr:sp macro="" textlink="">
      <xdr:nvSpPr>
        <xdr:cNvPr id="406" name="Text Box 105">
          <a:extLst>
            <a:ext uri="{FF2B5EF4-FFF2-40B4-BE49-F238E27FC236}">
              <a16:creationId xmlns:a16="http://schemas.microsoft.com/office/drawing/2014/main" id="{94193095-CAC0-45F2-8B5A-4B18921EF2AA}"/>
            </a:ext>
          </a:extLst>
        </xdr:cNvPr>
        <xdr:cNvSpPr txBox="1">
          <a:spLocks noChangeArrowheads="1"/>
        </xdr:cNvSpPr>
      </xdr:nvSpPr>
      <xdr:spPr bwMode="auto">
        <a:xfrm>
          <a:off x="0" y="8743950"/>
          <a:ext cx="1238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13</xdr:row>
      <xdr:rowOff>0</xdr:rowOff>
    </xdr:from>
    <xdr:ext cx="85725" cy="200025"/>
    <xdr:sp macro="" textlink="">
      <xdr:nvSpPr>
        <xdr:cNvPr id="407" name="Text Box 106">
          <a:extLst>
            <a:ext uri="{FF2B5EF4-FFF2-40B4-BE49-F238E27FC236}">
              <a16:creationId xmlns:a16="http://schemas.microsoft.com/office/drawing/2014/main" id="{2C3A4241-77D8-4407-A163-1D0BB44F527F}"/>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13</xdr:row>
      <xdr:rowOff>0</xdr:rowOff>
    </xdr:from>
    <xdr:ext cx="85725" cy="200025"/>
    <xdr:sp macro="" textlink="">
      <xdr:nvSpPr>
        <xdr:cNvPr id="408" name="Text Box 107">
          <a:extLst>
            <a:ext uri="{FF2B5EF4-FFF2-40B4-BE49-F238E27FC236}">
              <a16:creationId xmlns:a16="http://schemas.microsoft.com/office/drawing/2014/main" id="{8263E900-C957-4942-B80F-348051165D47}"/>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13</xdr:row>
      <xdr:rowOff>0</xdr:rowOff>
    </xdr:from>
    <xdr:ext cx="85725" cy="200025"/>
    <xdr:sp macro="" textlink="">
      <xdr:nvSpPr>
        <xdr:cNvPr id="409" name="Text Box 108">
          <a:extLst>
            <a:ext uri="{FF2B5EF4-FFF2-40B4-BE49-F238E27FC236}">
              <a16:creationId xmlns:a16="http://schemas.microsoft.com/office/drawing/2014/main" id="{E50A3667-00CE-4C27-B942-A87CD1B55BC7}"/>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13</xdr:row>
      <xdr:rowOff>0</xdr:rowOff>
    </xdr:from>
    <xdr:ext cx="85725" cy="200025"/>
    <xdr:sp macro="" textlink="">
      <xdr:nvSpPr>
        <xdr:cNvPr id="410" name="Text Box 109">
          <a:extLst>
            <a:ext uri="{FF2B5EF4-FFF2-40B4-BE49-F238E27FC236}">
              <a16:creationId xmlns:a16="http://schemas.microsoft.com/office/drawing/2014/main" id="{01D715A3-EF69-4BC7-8D1F-11746A034307}"/>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13</xdr:row>
      <xdr:rowOff>0</xdr:rowOff>
    </xdr:from>
    <xdr:ext cx="123825" cy="180975"/>
    <xdr:sp macro="" textlink="">
      <xdr:nvSpPr>
        <xdr:cNvPr id="411" name="Text Box 110">
          <a:extLst>
            <a:ext uri="{FF2B5EF4-FFF2-40B4-BE49-F238E27FC236}">
              <a16:creationId xmlns:a16="http://schemas.microsoft.com/office/drawing/2014/main" id="{0AFF820C-DDCE-4627-BF1B-F11DE93EA2BB}"/>
            </a:ext>
          </a:extLst>
        </xdr:cNvPr>
        <xdr:cNvSpPr txBox="1">
          <a:spLocks noChangeArrowheads="1"/>
        </xdr:cNvSpPr>
      </xdr:nvSpPr>
      <xdr:spPr bwMode="auto">
        <a:xfrm>
          <a:off x="0" y="8743950"/>
          <a:ext cx="1238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13</xdr:row>
      <xdr:rowOff>0</xdr:rowOff>
    </xdr:from>
    <xdr:ext cx="85725" cy="200025"/>
    <xdr:sp macro="" textlink="">
      <xdr:nvSpPr>
        <xdr:cNvPr id="412" name="Text Box 111">
          <a:extLst>
            <a:ext uri="{FF2B5EF4-FFF2-40B4-BE49-F238E27FC236}">
              <a16:creationId xmlns:a16="http://schemas.microsoft.com/office/drawing/2014/main" id="{95539D3A-31A2-4A2A-9D99-75A82AB76826}"/>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13</xdr:row>
      <xdr:rowOff>0</xdr:rowOff>
    </xdr:from>
    <xdr:ext cx="85725" cy="200025"/>
    <xdr:sp macro="" textlink="">
      <xdr:nvSpPr>
        <xdr:cNvPr id="413" name="Text Box 112">
          <a:extLst>
            <a:ext uri="{FF2B5EF4-FFF2-40B4-BE49-F238E27FC236}">
              <a16:creationId xmlns:a16="http://schemas.microsoft.com/office/drawing/2014/main" id="{B8CF9BFD-D7E8-4FBD-826C-FC1C74C73A0A}"/>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13</xdr:row>
      <xdr:rowOff>0</xdr:rowOff>
    </xdr:from>
    <xdr:ext cx="85725" cy="200025"/>
    <xdr:sp macro="" textlink="">
      <xdr:nvSpPr>
        <xdr:cNvPr id="414" name="Text Box 113">
          <a:extLst>
            <a:ext uri="{FF2B5EF4-FFF2-40B4-BE49-F238E27FC236}">
              <a16:creationId xmlns:a16="http://schemas.microsoft.com/office/drawing/2014/main" id="{4F240F8F-7600-4A4A-A3AF-D78696B07AAC}"/>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13</xdr:row>
      <xdr:rowOff>0</xdr:rowOff>
    </xdr:from>
    <xdr:ext cx="85725" cy="200025"/>
    <xdr:sp macro="" textlink="">
      <xdr:nvSpPr>
        <xdr:cNvPr id="415" name="Text Box 114">
          <a:extLst>
            <a:ext uri="{FF2B5EF4-FFF2-40B4-BE49-F238E27FC236}">
              <a16:creationId xmlns:a16="http://schemas.microsoft.com/office/drawing/2014/main" id="{B5007989-CACC-423F-8286-EB35B6B055C2}"/>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13</xdr:row>
      <xdr:rowOff>0</xdr:rowOff>
    </xdr:from>
    <xdr:ext cx="123825" cy="180975"/>
    <xdr:sp macro="" textlink="">
      <xdr:nvSpPr>
        <xdr:cNvPr id="416" name="Text Box 115">
          <a:extLst>
            <a:ext uri="{FF2B5EF4-FFF2-40B4-BE49-F238E27FC236}">
              <a16:creationId xmlns:a16="http://schemas.microsoft.com/office/drawing/2014/main" id="{851D3486-AC95-42A6-8C4D-A51BE91A307B}"/>
            </a:ext>
          </a:extLst>
        </xdr:cNvPr>
        <xdr:cNvSpPr txBox="1">
          <a:spLocks noChangeArrowheads="1"/>
        </xdr:cNvSpPr>
      </xdr:nvSpPr>
      <xdr:spPr bwMode="auto">
        <a:xfrm>
          <a:off x="0" y="8743950"/>
          <a:ext cx="1238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13</xdr:row>
      <xdr:rowOff>0</xdr:rowOff>
    </xdr:from>
    <xdr:ext cx="85725" cy="200025"/>
    <xdr:sp macro="" textlink="">
      <xdr:nvSpPr>
        <xdr:cNvPr id="417" name="Text Box 116">
          <a:extLst>
            <a:ext uri="{FF2B5EF4-FFF2-40B4-BE49-F238E27FC236}">
              <a16:creationId xmlns:a16="http://schemas.microsoft.com/office/drawing/2014/main" id="{8D1657AB-8B1A-470C-A7A4-1E5488DB2A95}"/>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13</xdr:row>
      <xdr:rowOff>0</xdr:rowOff>
    </xdr:from>
    <xdr:ext cx="85725" cy="200025"/>
    <xdr:sp macro="" textlink="">
      <xdr:nvSpPr>
        <xdr:cNvPr id="418" name="Text Box 117">
          <a:extLst>
            <a:ext uri="{FF2B5EF4-FFF2-40B4-BE49-F238E27FC236}">
              <a16:creationId xmlns:a16="http://schemas.microsoft.com/office/drawing/2014/main" id="{6F20A134-DBA7-418C-873C-CB0C8173B7B5}"/>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13</xdr:row>
      <xdr:rowOff>0</xdr:rowOff>
    </xdr:from>
    <xdr:ext cx="85725" cy="200025"/>
    <xdr:sp macro="" textlink="">
      <xdr:nvSpPr>
        <xdr:cNvPr id="419" name="Text Box 118">
          <a:extLst>
            <a:ext uri="{FF2B5EF4-FFF2-40B4-BE49-F238E27FC236}">
              <a16:creationId xmlns:a16="http://schemas.microsoft.com/office/drawing/2014/main" id="{3A8BDE1C-FAAB-4F15-BD70-4FB0330FDC57}"/>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13</xdr:row>
      <xdr:rowOff>0</xdr:rowOff>
    </xdr:from>
    <xdr:ext cx="85725" cy="200025"/>
    <xdr:sp macro="" textlink="">
      <xdr:nvSpPr>
        <xdr:cNvPr id="420" name="Text Box 119">
          <a:extLst>
            <a:ext uri="{FF2B5EF4-FFF2-40B4-BE49-F238E27FC236}">
              <a16:creationId xmlns:a16="http://schemas.microsoft.com/office/drawing/2014/main" id="{E1393F5B-1203-46D1-A402-B87126669CC1}"/>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13</xdr:row>
      <xdr:rowOff>0</xdr:rowOff>
    </xdr:from>
    <xdr:ext cx="123825" cy="180975"/>
    <xdr:sp macro="" textlink="">
      <xdr:nvSpPr>
        <xdr:cNvPr id="421" name="Text Box 120">
          <a:extLst>
            <a:ext uri="{FF2B5EF4-FFF2-40B4-BE49-F238E27FC236}">
              <a16:creationId xmlns:a16="http://schemas.microsoft.com/office/drawing/2014/main" id="{848F147F-6D89-4706-BCCC-F63D0C8DDFED}"/>
            </a:ext>
          </a:extLst>
        </xdr:cNvPr>
        <xdr:cNvSpPr txBox="1">
          <a:spLocks noChangeArrowheads="1"/>
        </xdr:cNvSpPr>
      </xdr:nvSpPr>
      <xdr:spPr bwMode="auto">
        <a:xfrm>
          <a:off x="0" y="8743950"/>
          <a:ext cx="1238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13</xdr:row>
      <xdr:rowOff>0</xdr:rowOff>
    </xdr:from>
    <xdr:ext cx="85725" cy="200025"/>
    <xdr:sp macro="" textlink="">
      <xdr:nvSpPr>
        <xdr:cNvPr id="422" name="Text Box 121">
          <a:extLst>
            <a:ext uri="{FF2B5EF4-FFF2-40B4-BE49-F238E27FC236}">
              <a16:creationId xmlns:a16="http://schemas.microsoft.com/office/drawing/2014/main" id="{359BFDDE-B986-4D6B-B724-B0546F657188}"/>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13</xdr:row>
      <xdr:rowOff>0</xdr:rowOff>
    </xdr:from>
    <xdr:ext cx="85725" cy="200025"/>
    <xdr:sp macro="" textlink="">
      <xdr:nvSpPr>
        <xdr:cNvPr id="423" name="Text Box 122">
          <a:extLst>
            <a:ext uri="{FF2B5EF4-FFF2-40B4-BE49-F238E27FC236}">
              <a16:creationId xmlns:a16="http://schemas.microsoft.com/office/drawing/2014/main" id="{04303B5D-EB53-421E-98D1-C7A32CD68A41}"/>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13</xdr:row>
      <xdr:rowOff>0</xdr:rowOff>
    </xdr:from>
    <xdr:ext cx="85725" cy="200025"/>
    <xdr:sp macro="" textlink="">
      <xdr:nvSpPr>
        <xdr:cNvPr id="424" name="Text Box 123">
          <a:extLst>
            <a:ext uri="{FF2B5EF4-FFF2-40B4-BE49-F238E27FC236}">
              <a16:creationId xmlns:a16="http://schemas.microsoft.com/office/drawing/2014/main" id="{AE66C944-40BE-41DA-9CE6-A0AE2AE66DF0}"/>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13</xdr:row>
      <xdr:rowOff>0</xdr:rowOff>
    </xdr:from>
    <xdr:ext cx="85725" cy="200025"/>
    <xdr:sp macro="" textlink="">
      <xdr:nvSpPr>
        <xdr:cNvPr id="425" name="Text Box 124">
          <a:extLst>
            <a:ext uri="{FF2B5EF4-FFF2-40B4-BE49-F238E27FC236}">
              <a16:creationId xmlns:a16="http://schemas.microsoft.com/office/drawing/2014/main" id="{6029BA8C-CD67-4EE7-A8D4-888EAEEDCF81}"/>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13</xdr:row>
      <xdr:rowOff>0</xdr:rowOff>
    </xdr:from>
    <xdr:ext cx="123825" cy="180975"/>
    <xdr:sp macro="" textlink="">
      <xdr:nvSpPr>
        <xdr:cNvPr id="426" name="Text Box 125">
          <a:extLst>
            <a:ext uri="{FF2B5EF4-FFF2-40B4-BE49-F238E27FC236}">
              <a16:creationId xmlns:a16="http://schemas.microsoft.com/office/drawing/2014/main" id="{C69F295C-0509-4DA6-9ADB-081020A42893}"/>
            </a:ext>
          </a:extLst>
        </xdr:cNvPr>
        <xdr:cNvSpPr txBox="1">
          <a:spLocks noChangeArrowheads="1"/>
        </xdr:cNvSpPr>
      </xdr:nvSpPr>
      <xdr:spPr bwMode="auto">
        <a:xfrm>
          <a:off x="0" y="8743950"/>
          <a:ext cx="1238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13</xdr:row>
      <xdr:rowOff>0</xdr:rowOff>
    </xdr:from>
    <xdr:ext cx="85725" cy="200025"/>
    <xdr:sp macro="" textlink="">
      <xdr:nvSpPr>
        <xdr:cNvPr id="427" name="Text Box 126">
          <a:extLst>
            <a:ext uri="{FF2B5EF4-FFF2-40B4-BE49-F238E27FC236}">
              <a16:creationId xmlns:a16="http://schemas.microsoft.com/office/drawing/2014/main" id="{2307D753-BEA0-4040-9B20-0C659C45F0A8}"/>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13</xdr:row>
      <xdr:rowOff>0</xdr:rowOff>
    </xdr:from>
    <xdr:ext cx="85725" cy="200025"/>
    <xdr:sp macro="" textlink="">
      <xdr:nvSpPr>
        <xdr:cNvPr id="428" name="Text Box 127">
          <a:extLst>
            <a:ext uri="{FF2B5EF4-FFF2-40B4-BE49-F238E27FC236}">
              <a16:creationId xmlns:a16="http://schemas.microsoft.com/office/drawing/2014/main" id="{A88CE429-B299-4997-9C48-7F46D5349CF4}"/>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13</xdr:row>
      <xdr:rowOff>0</xdr:rowOff>
    </xdr:from>
    <xdr:ext cx="85725" cy="200025"/>
    <xdr:sp macro="" textlink="">
      <xdr:nvSpPr>
        <xdr:cNvPr id="429" name="Text Box 128">
          <a:extLst>
            <a:ext uri="{FF2B5EF4-FFF2-40B4-BE49-F238E27FC236}">
              <a16:creationId xmlns:a16="http://schemas.microsoft.com/office/drawing/2014/main" id="{D3270169-FBA4-4E49-9130-AEAAA8A5F9D0}"/>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13</xdr:row>
      <xdr:rowOff>0</xdr:rowOff>
    </xdr:from>
    <xdr:ext cx="85725" cy="200025"/>
    <xdr:sp macro="" textlink="">
      <xdr:nvSpPr>
        <xdr:cNvPr id="430" name="Text Box 129">
          <a:extLst>
            <a:ext uri="{FF2B5EF4-FFF2-40B4-BE49-F238E27FC236}">
              <a16:creationId xmlns:a16="http://schemas.microsoft.com/office/drawing/2014/main" id="{981AD9D7-82F9-47E4-B810-C9D45880F9CF}"/>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13</xdr:row>
      <xdr:rowOff>0</xdr:rowOff>
    </xdr:from>
    <xdr:ext cx="123825" cy="180975"/>
    <xdr:sp macro="" textlink="">
      <xdr:nvSpPr>
        <xdr:cNvPr id="431" name="Text Box 130">
          <a:extLst>
            <a:ext uri="{FF2B5EF4-FFF2-40B4-BE49-F238E27FC236}">
              <a16:creationId xmlns:a16="http://schemas.microsoft.com/office/drawing/2014/main" id="{45E713C4-3B21-46A4-8126-BAF6B7CABE2B}"/>
            </a:ext>
          </a:extLst>
        </xdr:cNvPr>
        <xdr:cNvSpPr txBox="1">
          <a:spLocks noChangeArrowheads="1"/>
        </xdr:cNvSpPr>
      </xdr:nvSpPr>
      <xdr:spPr bwMode="auto">
        <a:xfrm>
          <a:off x="0" y="8743950"/>
          <a:ext cx="1238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13</xdr:row>
      <xdr:rowOff>0</xdr:rowOff>
    </xdr:from>
    <xdr:ext cx="85725" cy="200025"/>
    <xdr:sp macro="" textlink="">
      <xdr:nvSpPr>
        <xdr:cNvPr id="432" name="Text Box 131">
          <a:extLst>
            <a:ext uri="{FF2B5EF4-FFF2-40B4-BE49-F238E27FC236}">
              <a16:creationId xmlns:a16="http://schemas.microsoft.com/office/drawing/2014/main" id="{4D30AF2E-53B7-4EA3-99C3-8989F4F23D91}"/>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13</xdr:row>
      <xdr:rowOff>0</xdr:rowOff>
    </xdr:from>
    <xdr:ext cx="85725" cy="200025"/>
    <xdr:sp macro="" textlink="">
      <xdr:nvSpPr>
        <xdr:cNvPr id="433" name="Text Box 132">
          <a:extLst>
            <a:ext uri="{FF2B5EF4-FFF2-40B4-BE49-F238E27FC236}">
              <a16:creationId xmlns:a16="http://schemas.microsoft.com/office/drawing/2014/main" id="{7E8D9119-6997-4C0F-BDA1-E17CCD381473}"/>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13</xdr:row>
      <xdr:rowOff>0</xdr:rowOff>
    </xdr:from>
    <xdr:ext cx="85725" cy="200025"/>
    <xdr:sp macro="" textlink="">
      <xdr:nvSpPr>
        <xdr:cNvPr id="434" name="Text Box 133">
          <a:extLst>
            <a:ext uri="{FF2B5EF4-FFF2-40B4-BE49-F238E27FC236}">
              <a16:creationId xmlns:a16="http://schemas.microsoft.com/office/drawing/2014/main" id="{646C41A3-F92C-44C4-BE61-367A1DD92DBE}"/>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13</xdr:row>
      <xdr:rowOff>0</xdr:rowOff>
    </xdr:from>
    <xdr:ext cx="85725" cy="200025"/>
    <xdr:sp macro="" textlink="">
      <xdr:nvSpPr>
        <xdr:cNvPr id="435" name="Text Box 134">
          <a:extLst>
            <a:ext uri="{FF2B5EF4-FFF2-40B4-BE49-F238E27FC236}">
              <a16:creationId xmlns:a16="http://schemas.microsoft.com/office/drawing/2014/main" id="{18AE4A49-2AAB-44D9-9EBC-D99BF55B0876}"/>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13</xdr:row>
      <xdr:rowOff>0</xdr:rowOff>
    </xdr:from>
    <xdr:ext cx="123825" cy="180975"/>
    <xdr:sp macro="" textlink="">
      <xdr:nvSpPr>
        <xdr:cNvPr id="436" name="Text Box 135">
          <a:extLst>
            <a:ext uri="{FF2B5EF4-FFF2-40B4-BE49-F238E27FC236}">
              <a16:creationId xmlns:a16="http://schemas.microsoft.com/office/drawing/2014/main" id="{0A7AA1BC-DAD1-4B1B-A726-BBCEA456842A}"/>
            </a:ext>
          </a:extLst>
        </xdr:cNvPr>
        <xdr:cNvSpPr txBox="1">
          <a:spLocks noChangeArrowheads="1"/>
        </xdr:cNvSpPr>
      </xdr:nvSpPr>
      <xdr:spPr bwMode="auto">
        <a:xfrm>
          <a:off x="0" y="8743950"/>
          <a:ext cx="1238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13</xdr:row>
      <xdr:rowOff>0</xdr:rowOff>
    </xdr:from>
    <xdr:ext cx="85725" cy="200025"/>
    <xdr:sp macro="" textlink="">
      <xdr:nvSpPr>
        <xdr:cNvPr id="437" name="Text Box 136">
          <a:extLst>
            <a:ext uri="{FF2B5EF4-FFF2-40B4-BE49-F238E27FC236}">
              <a16:creationId xmlns:a16="http://schemas.microsoft.com/office/drawing/2014/main" id="{16FAD178-378E-4889-90D0-5221FACB0481}"/>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13</xdr:row>
      <xdr:rowOff>0</xdr:rowOff>
    </xdr:from>
    <xdr:ext cx="85725" cy="200025"/>
    <xdr:sp macro="" textlink="">
      <xdr:nvSpPr>
        <xdr:cNvPr id="438" name="Text Box 137">
          <a:extLst>
            <a:ext uri="{FF2B5EF4-FFF2-40B4-BE49-F238E27FC236}">
              <a16:creationId xmlns:a16="http://schemas.microsoft.com/office/drawing/2014/main" id="{28C0E66C-EDC3-4AED-8C19-934EFD6F48BC}"/>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13</xdr:row>
      <xdr:rowOff>0</xdr:rowOff>
    </xdr:from>
    <xdr:ext cx="85725" cy="200025"/>
    <xdr:sp macro="" textlink="">
      <xdr:nvSpPr>
        <xdr:cNvPr id="439" name="Text Box 138">
          <a:extLst>
            <a:ext uri="{FF2B5EF4-FFF2-40B4-BE49-F238E27FC236}">
              <a16:creationId xmlns:a16="http://schemas.microsoft.com/office/drawing/2014/main" id="{A0AC8D1D-BCB7-48FB-876C-D8FF4482DA66}"/>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13</xdr:row>
      <xdr:rowOff>0</xdr:rowOff>
    </xdr:from>
    <xdr:ext cx="85725" cy="200025"/>
    <xdr:sp macro="" textlink="">
      <xdr:nvSpPr>
        <xdr:cNvPr id="440" name="Text Box 139">
          <a:extLst>
            <a:ext uri="{FF2B5EF4-FFF2-40B4-BE49-F238E27FC236}">
              <a16:creationId xmlns:a16="http://schemas.microsoft.com/office/drawing/2014/main" id="{E29B87B3-AD24-42B8-AD34-410B38EBF96F}"/>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13</xdr:row>
      <xdr:rowOff>0</xdr:rowOff>
    </xdr:from>
    <xdr:ext cx="123825" cy="180975"/>
    <xdr:sp macro="" textlink="">
      <xdr:nvSpPr>
        <xdr:cNvPr id="441" name="Text Box 140">
          <a:extLst>
            <a:ext uri="{FF2B5EF4-FFF2-40B4-BE49-F238E27FC236}">
              <a16:creationId xmlns:a16="http://schemas.microsoft.com/office/drawing/2014/main" id="{16DF850E-CD83-46ED-A9BC-B12C03DF2F32}"/>
            </a:ext>
          </a:extLst>
        </xdr:cNvPr>
        <xdr:cNvSpPr txBox="1">
          <a:spLocks noChangeArrowheads="1"/>
        </xdr:cNvSpPr>
      </xdr:nvSpPr>
      <xdr:spPr bwMode="auto">
        <a:xfrm>
          <a:off x="0" y="8743950"/>
          <a:ext cx="1238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13</xdr:row>
      <xdr:rowOff>0</xdr:rowOff>
    </xdr:from>
    <xdr:ext cx="85725" cy="200025"/>
    <xdr:sp macro="" textlink="">
      <xdr:nvSpPr>
        <xdr:cNvPr id="442" name="Text Box 141">
          <a:extLst>
            <a:ext uri="{FF2B5EF4-FFF2-40B4-BE49-F238E27FC236}">
              <a16:creationId xmlns:a16="http://schemas.microsoft.com/office/drawing/2014/main" id="{620897AA-08B6-4D86-96F4-06CD24B89068}"/>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13</xdr:row>
      <xdr:rowOff>0</xdr:rowOff>
    </xdr:from>
    <xdr:ext cx="85725" cy="200025"/>
    <xdr:sp macro="" textlink="">
      <xdr:nvSpPr>
        <xdr:cNvPr id="443" name="Text Box 142">
          <a:extLst>
            <a:ext uri="{FF2B5EF4-FFF2-40B4-BE49-F238E27FC236}">
              <a16:creationId xmlns:a16="http://schemas.microsoft.com/office/drawing/2014/main" id="{1BF7D258-E5D6-4F4C-B116-942731E02D75}"/>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13</xdr:row>
      <xdr:rowOff>0</xdr:rowOff>
    </xdr:from>
    <xdr:ext cx="85725" cy="200025"/>
    <xdr:sp macro="" textlink="">
      <xdr:nvSpPr>
        <xdr:cNvPr id="444" name="Text Box 143">
          <a:extLst>
            <a:ext uri="{FF2B5EF4-FFF2-40B4-BE49-F238E27FC236}">
              <a16:creationId xmlns:a16="http://schemas.microsoft.com/office/drawing/2014/main" id="{608A45D5-6EA9-413C-9799-59A5758B8671}"/>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13</xdr:row>
      <xdr:rowOff>0</xdr:rowOff>
    </xdr:from>
    <xdr:ext cx="85725" cy="200025"/>
    <xdr:sp macro="" textlink="">
      <xdr:nvSpPr>
        <xdr:cNvPr id="445" name="Text Box 144">
          <a:extLst>
            <a:ext uri="{FF2B5EF4-FFF2-40B4-BE49-F238E27FC236}">
              <a16:creationId xmlns:a16="http://schemas.microsoft.com/office/drawing/2014/main" id="{3E7E2B7E-1EEA-4FD5-B806-64F4015A8306}"/>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13</xdr:row>
      <xdr:rowOff>0</xdr:rowOff>
    </xdr:from>
    <xdr:ext cx="85725" cy="200025"/>
    <xdr:sp macro="" textlink="">
      <xdr:nvSpPr>
        <xdr:cNvPr id="446" name="Text Box 146">
          <a:extLst>
            <a:ext uri="{FF2B5EF4-FFF2-40B4-BE49-F238E27FC236}">
              <a16:creationId xmlns:a16="http://schemas.microsoft.com/office/drawing/2014/main" id="{60713027-EF5B-4D08-BAE2-B46DDD06F0C6}"/>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13</xdr:row>
      <xdr:rowOff>0</xdr:rowOff>
    </xdr:from>
    <xdr:ext cx="85725" cy="200025"/>
    <xdr:sp macro="" textlink="">
      <xdr:nvSpPr>
        <xdr:cNvPr id="447" name="Text Box 147">
          <a:extLst>
            <a:ext uri="{FF2B5EF4-FFF2-40B4-BE49-F238E27FC236}">
              <a16:creationId xmlns:a16="http://schemas.microsoft.com/office/drawing/2014/main" id="{C3602FD2-01BE-46D7-A8ED-B5237A270901}"/>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13</xdr:row>
      <xdr:rowOff>0</xdr:rowOff>
    </xdr:from>
    <xdr:ext cx="85725" cy="200025"/>
    <xdr:sp macro="" textlink="">
      <xdr:nvSpPr>
        <xdr:cNvPr id="448" name="Text Box 148">
          <a:extLst>
            <a:ext uri="{FF2B5EF4-FFF2-40B4-BE49-F238E27FC236}">
              <a16:creationId xmlns:a16="http://schemas.microsoft.com/office/drawing/2014/main" id="{1286158E-45B5-489E-8BE3-E9D5C5F1C4B7}"/>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13</xdr:row>
      <xdr:rowOff>0</xdr:rowOff>
    </xdr:from>
    <xdr:ext cx="85725" cy="200025"/>
    <xdr:sp macro="" textlink="">
      <xdr:nvSpPr>
        <xdr:cNvPr id="449" name="Text Box 149">
          <a:extLst>
            <a:ext uri="{FF2B5EF4-FFF2-40B4-BE49-F238E27FC236}">
              <a16:creationId xmlns:a16="http://schemas.microsoft.com/office/drawing/2014/main" id="{4C923D41-798B-4EF2-99CE-D72D34E1E3BD}"/>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13</xdr:row>
      <xdr:rowOff>0</xdr:rowOff>
    </xdr:from>
    <xdr:ext cx="85725" cy="200025"/>
    <xdr:sp macro="" textlink="">
      <xdr:nvSpPr>
        <xdr:cNvPr id="450" name="Text Box 151">
          <a:extLst>
            <a:ext uri="{FF2B5EF4-FFF2-40B4-BE49-F238E27FC236}">
              <a16:creationId xmlns:a16="http://schemas.microsoft.com/office/drawing/2014/main" id="{F5555A9D-4BB2-4F35-85AD-9885CEE96085}"/>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0</xdr:colOff>
      <xdr:row>13</xdr:row>
      <xdr:rowOff>0</xdr:rowOff>
    </xdr:from>
    <xdr:ext cx="85725" cy="200025"/>
    <xdr:sp macro="" textlink="">
      <xdr:nvSpPr>
        <xdr:cNvPr id="451" name="Text Box 152">
          <a:extLst>
            <a:ext uri="{FF2B5EF4-FFF2-40B4-BE49-F238E27FC236}">
              <a16:creationId xmlns:a16="http://schemas.microsoft.com/office/drawing/2014/main" id="{F497AC93-4A66-4BFA-AD61-B9C10DFF9242}"/>
            </a:ext>
          </a:extLst>
        </xdr:cNvPr>
        <xdr:cNvSpPr txBox="1">
          <a:spLocks noChangeArrowheads="1"/>
        </xdr:cNvSpPr>
      </xdr:nvSpPr>
      <xdr:spPr bwMode="auto">
        <a:xfrm>
          <a:off x="0" y="87439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12</xdr:col>
      <xdr:colOff>0</xdr:colOff>
      <xdr:row>8</xdr:row>
      <xdr:rowOff>0</xdr:rowOff>
    </xdr:from>
    <xdr:ext cx="76200" cy="200025"/>
    <xdr:sp macro="" textlink="">
      <xdr:nvSpPr>
        <xdr:cNvPr id="452" name="Text Box 153">
          <a:extLst>
            <a:ext uri="{FF2B5EF4-FFF2-40B4-BE49-F238E27FC236}">
              <a16:creationId xmlns:a16="http://schemas.microsoft.com/office/drawing/2014/main" id="{57AA07FB-6900-4D84-8DAA-97A34E115B61}"/>
            </a:ext>
          </a:extLst>
        </xdr:cNvPr>
        <xdr:cNvSpPr txBox="1">
          <a:spLocks noChangeArrowheads="1"/>
        </xdr:cNvSpPr>
      </xdr:nvSpPr>
      <xdr:spPr bwMode="auto">
        <a:xfrm>
          <a:off x="17221200" y="28765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13</xdr:col>
      <xdr:colOff>0</xdr:colOff>
      <xdr:row>8</xdr:row>
      <xdr:rowOff>0</xdr:rowOff>
    </xdr:from>
    <xdr:ext cx="76200" cy="198438"/>
    <xdr:sp macro="" textlink="">
      <xdr:nvSpPr>
        <xdr:cNvPr id="453" name="Text Box 153">
          <a:extLst>
            <a:ext uri="{FF2B5EF4-FFF2-40B4-BE49-F238E27FC236}">
              <a16:creationId xmlns:a16="http://schemas.microsoft.com/office/drawing/2014/main" id="{B95EC594-2A72-4335-BB37-08F5C7F23A53}"/>
            </a:ext>
          </a:extLst>
        </xdr:cNvPr>
        <xdr:cNvSpPr txBox="1">
          <a:spLocks noChangeArrowheads="1"/>
        </xdr:cNvSpPr>
      </xdr:nvSpPr>
      <xdr:spPr bwMode="auto">
        <a:xfrm>
          <a:off x="17783175" y="2876550"/>
          <a:ext cx="76200" cy="19843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13</xdr:col>
      <xdr:colOff>0</xdr:colOff>
      <xdr:row>8</xdr:row>
      <xdr:rowOff>0</xdr:rowOff>
    </xdr:from>
    <xdr:ext cx="76200" cy="200025"/>
    <xdr:sp macro="" textlink="">
      <xdr:nvSpPr>
        <xdr:cNvPr id="454" name="Text Box 153">
          <a:extLst>
            <a:ext uri="{FF2B5EF4-FFF2-40B4-BE49-F238E27FC236}">
              <a16:creationId xmlns:a16="http://schemas.microsoft.com/office/drawing/2014/main" id="{E675678F-DDB6-46C6-86DC-FA3025EE0F88}"/>
            </a:ext>
          </a:extLst>
        </xdr:cNvPr>
        <xdr:cNvSpPr txBox="1">
          <a:spLocks noChangeArrowheads="1"/>
        </xdr:cNvSpPr>
      </xdr:nvSpPr>
      <xdr:spPr bwMode="auto">
        <a:xfrm>
          <a:off x="17783175" y="28765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14</xdr:col>
      <xdr:colOff>0</xdr:colOff>
      <xdr:row>8</xdr:row>
      <xdr:rowOff>0</xdr:rowOff>
    </xdr:from>
    <xdr:ext cx="76200" cy="200025"/>
    <xdr:sp macro="" textlink="">
      <xdr:nvSpPr>
        <xdr:cNvPr id="455" name="Text Box 153">
          <a:extLst>
            <a:ext uri="{FF2B5EF4-FFF2-40B4-BE49-F238E27FC236}">
              <a16:creationId xmlns:a16="http://schemas.microsoft.com/office/drawing/2014/main" id="{718E6BD9-5289-48F1-8A02-BCD984B99FBC}"/>
            </a:ext>
          </a:extLst>
        </xdr:cNvPr>
        <xdr:cNvSpPr txBox="1">
          <a:spLocks noChangeArrowheads="1"/>
        </xdr:cNvSpPr>
      </xdr:nvSpPr>
      <xdr:spPr bwMode="auto">
        <a:xfrm>
          <a:off x="18345150" y="28765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14</xdr:col>
      <xdr:colOff>0</xdr:colOff>
      <xdr:row>8</xdr:row>
      <xdr:rowOff>0</xdr:rowOff>
    </xdr:from>
    <xdr:ext cx="76200" cy="198438"/>
    <xdr:sp macro="" textlink="">
      <xdr:nvSpPr>
        <xdr:cNvPr id="456" name="Text Box 153">
          <a:extLst>
            <a:ext uri="{FF2B5EF4-FFF2-40B4-BE49-F238E27FC236}">
              <a16:creationId xmlns:a16="http://schemas.microsoft.com/office/drawing/2014/main" id="{BAC2B465-4F54-489E-9C05-44D5666A93F3}"/>
            </a:ext>
          </a:extLst>
        </xdr:cNvPr>
        <xdr:cNvSpPr txBox="1">
          <a:spLocks noChangeArrowheads="1"/>
        </xdr:cNvSpPr>
      </xdr:nvSpPr>
      <xdr:spPr bwMode="auto">
        <a:xfrm>
          <a:off x="18345150" y="2876550"/>
          <a:ext cx="76200" cy="19843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14</xdr:col>
      <xdr:colOff>0</xdr:colOff>
      <xdr:row>8</xdr:row>
      <xdr:rowOff>0</xdr:rowOff>
    </xdr:from>
    <xdr:ext cx="76200" cy="200025"/>
    <xdr:sp macro="" textlink="">
      <xdr:nvSpPr>
        <xdr:cNvPr id="457" name="Text Box 153">
          <a:extLst>
            <a:ext uri="{FF2B5EF4-FFF2-40B4-BE49-F238E27FC236}">
              <a16:creationId xmlns:a16="http://schemas.microsoft.com/office/drawing/2014/main" id="{555920D1-07B9-4702-AAFC-4B1DF8D81546}"/>
            </a:ext>
          </a:extLst>
        </xdr:cNvPr>
        <xdr:cNvSpPr txBox="1">
          <a:spLocks noChangeArrowheads="1"/>
        </xdr:cNvSpPr>
      </xdr:nvSpPr>
      <xdr:spPr bwMode="auto">
        <a:xfrm>
          <a:off x="18345150" y="28765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7</xdr:col>
      <xdr:colOff>0</xdr:colOff>
      <xdr:row>8</xdr:row>
      <xdr:rowOff>0</xdr:rowOff>
    </xdr:from>
    <xdr:ext cx="76200" cy="200025"/>
    <xdr:sp macro="" textlink="">
      <xdr:nvSpPr>
        <xdr:cNvPr id="458" name="Text Box 153">
          <a:extLst>
            <a:ext uri="{FF2B5EF4-FFF2-40B4-BE49-F238E27FC236}">
              <a16:creationId xmlns:a16="http://schemas.microsoft.com/office/drawing/2014/main" id="{CCFA7D42-1D80-4C85-98E0-1DF6CB5F297D}"/>
            </a:ext>
          </a:extLst>
        </xdr:cNvPr>
        <xdr:cNvSpPr txBox="1">
          <a:spLocks noChangeArrowheads="1"/>
        </xdr:cNvSpPr>
      </xdr:nvSpPr>
      <xdr:spPr bwMode="auto">
        <a:xfrm>
          <a:off x="14420850" y="28765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8</xdr:col>
      <xdr:colOff>0</xdr:colOff>
      <xdr:row>8</xdr:row>
      <xdr:rowOff>0</xdr:rowOff>
    </xdr:from>
    <xdr:ext cx="76200" cy="200025"/>
    <xdr:sp macro="" textlink="">
      <xdr:nvSpPr>
        <xdr:cNvPr id="459" name="Text Box 153">
          <a:extLst>
            <a:ext uri="{FF2B5EF4-FFF2-40B4-BE49-F238E27FC236}">
              <a16:creationId xmlns:a16="http://schemas.microsoft.com/office/drawing/2014/main" id="{113BFDA2-FE3E-40BC-ACAD-1C4D906A0FDD}"/>
            </a:ext>
          </a:extLst>
        </xdr:cNvPr>
        <xdr:cNvSpPr txBox="1">
          <a:spLocks noChangeArrowheads="1"/>
        </xdr:cNvSpPr>
      </xdr:nvSpPr>
      <xdr:spPr bwMode="auto">
        <a:xfrm>
          <a:off x="14982825" y="28765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8</xdr:row>
      <xdr:rowOff>0</xdr:rowOff>
    </xdr:from>
    <xdr:ext cx="76200" cy="200025"/>
    <xdr:sp macro="" textlink="">
      <xdr:nvSpPr>
        <xdr:cNvPr id="460" name="Text Box 153">
          <a:extLst>
            <a:ext uri="{FF2B5EF4-FFF2-40B4-BE49-F238E27FC236}">
              <a16:creationId xmlns:a16="http://schemas.microsoft.com/office/drawing/2014/main" id="{89B199A3-A280-458B-8D3D-7FF7D0811CDA}"/>
            </a:ext>
          </a:extLst>
        </xdr:cNvPr>
        <xdr:cNvSpPr txBox="1">
          <a:spLocks noChangeArrowheads="1"/>
        </xdr:cNvSpPr>
      </xdr:nvSpPr>
      <xdr:spPr bwMode="auto">
        <a:xfrm>
          <a:off x="13315950" y="28765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8</xdr:row>
      <xdr:rowOff>0</xdr:rowOff>
    </xdr:from>
    <xdr:ext cx="76200" cy="200025"/>
    <xdr:sp macro="" textlink="">
      <xdr:nvSpPr>
        <xdr:cNvPr id="461" name="Text Box 153">
          <a:extLst>
            <a:ext uri="{FF2B5EF4-FFF2-40B4-BE49-F238E27FC236}">
              <a16:creationId xmlns:a16="http://schemas.microsoft.com/office/drawing/2014/main" id="{DD3F656D-E320-45C2-9286-1D19A716F653}"/>
            </a:ext>
          </a:extLst>
        </xdr:cNvPr>
        <xdr:cNvSpPr txBox="1">
          <a:spLocks noChangeArrowheads="1"/>
        </xdr:cNvSpPr>
      </xdr:nvSpPr>
      <xdr:spPr bwMode="auto">
        <a:xfrm>
          <a:off x="13858875" y="28765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7</xdr:col>
      <xdr:colOff>0</xdr:colOff>
      <xdr:row>8</xdr:row>
      <xdr:rowOff>0</xdr:rowOff>
    </xdr:from>
    <xdr:ext cx="76200" cy="200025"/>
    <xdr:sp macro="" textlink="">
      <xdr:nvSpPr>
        <xdr:cNvPr id="462" name="Text Box 153">
          <a:extLst>
            <a:ext uri="{FF2B5EF4-FFF2-40B4-BE49-F238E27FC236}">
              <a16:creationId xmlns:a16="http://schemas.microsoft.com/office/drawing/2014/main" id="{A89C77CA-C0D1-45C8-B586-C0C1441054DB}"/>
            </a:ext>
          </a:extLst>
        </xdr:cNvPr>
        <xdr:cNvSpPr txBox="1">
          <a:spLocks noChangeArrowheads="1"/>
        </xdr:cNvSpPr>
      </xdr:nvSpPr>
      <xdr:spPr bwMode="auto">
        <a:xfrm>
          <a:off x="14420850" y="28765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8</xdr:col>
      <xdr:colOff>0</xdr:colOff>
      <xdr:row>8</xdr:row>
      <xdr:rowOff>0</xdr:rowOff>
    </xdr:from>
    <xdr:ext cx="76200" cy="198438"/>
    <xdr:sp macro="" textlink="">
      <xdr:nvSpPr>
        <xdr:cNvPr id="463" name="Text Box 153">
          <a:extLst>
            <a:ext uri="{FF2B5EF4-FFF2-40B4-BE49-F238E27FC236}">
              <a16:creationId xmlns:a16="http://schemas.microsoft.com/office/drawing/2014/main" id="{221927B7-1930-4193-A928-F10A68FF99D0}"/>
            </a:ext>
          </a:extLst>
        </xdr:cNvPr>
        <xdr:cNvSpPr txBox="1">
          <a:spLocks noChangeArrowheads="1"/>
        </xdr:cNvSpPr>
      </xdr:nvSpPr>
      <xdr:spPr bwMode="auto">
        <a:xfrm>
          <a:off x="14982825" y="2876550"/>
          <a:ext cx="76200" cy="19843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8</xdr:col>
      <xdr:colOff>0</xdr:colOff>
      <xdr:row>8</xdr:row>
      <xdr:rowOff>0</xdr:rowOff>
    </xdr:from>
    <xdr:ext cx="76200" cy="200025"/>
    <xdr:sp macro="" textlink="">
      <xdr:nvSpPr>
        <xdr:cNvPr id="464" name="Text Box 153">
          <a:extLst>
            <a:ext uri="{FF2B5EF4-FFF2-40B4-BE49-F238E27FC236}">
              <a16:creationId xmlns:a16="http://schemas.microsoft.com/office/drawing/2014/main" id="{B2887997-77D0-4C7A-AF8F-EB27ED63E4C3}"/>
            </a:ext>
          </a:extLst>
        </xdr:cNvPr>
        <xdr:cNvSpPr txBox="1">
          <a:spLocks noChangeArrowheads="1"/>
        </xdr:cNvSpPr>
      </xdr:nvSpPr>
      <xdr:spPr bwMode="auto">
        <a:xfrm>
          <a:off x="14982825" y="28765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9</xdr:col>
      <xdr:colOff>0</xdr:colOff>
      <xdr:row>8</xdr:row>
      <xdr:rowOff>0</xdr:rowOff>
    </xdr:from>
    <xdr:ext cx="76200" cy="200025"/>
    <xdr:sp macro="" textlink="">
      <xdr:nvSpPr>
        <xdr:cNvPr id="465" name="Text Box 153">
          <a:extLst>
            <a:ext uri="{FF2B5EF4-FFF2-40B4-BE49-F238E27FC236}">
              <a16:creationId xmlns:a16="http://schemas.microsoft.com/office/drawing/2014/main" id="{D6581060-07BD-4DE1-A83C-B3258459DFBF}"/>
            </a:ext>
          </a:extLst>
        </xdr:cNvPr>
        <xdr:cNvSpPr txBox="1">
          <a:spLocks noChangeArrowheads="1"/>
        </xdr:cNvSpPr>
      </xdr:nvSpPr>
      <xdr:spPr bwMode="auto">
        <a:xfrm>
          <a:off x="15544800" y="28765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9</xdr:col>
      <xdr:colOff>0</xdr:colOff>
      <xdr:row>8</xdr:row>
      <xdr:rowOff>0</xdr:rowOff>
    </xdr:from>
    <xdr:ext cx="76200" cy="198438"/>
    <xdr:sp macro="" textlink="">
      <xdr:nvSpPr>
        <xdr:cNvPr id="466" name="Text Box 153">
          <a:extLst>
            <a:ext uri="{FF2B5EF4-FFF2-40B4-BE49-F238E27FC236}">
              <a16:creationId xmlns:a16="http://schemas.microsoft.com/office/drawing/2014/main" id="{5369F494-8F7C-4283-8CB9-61DBA19E4326}"/>
            </a:ext>
          </a:extLst>
        </xdr:cNvPr>
        <xdr:cNvSpPr txBox="1">
          <a:spLocks noChangeArrowheads="1"/>
        </xdr:cNvSpPr>
      </xdr:nvSpPr>
      <xdr:spPr bwMode="auto">
        <a:xfrm>
          <a:off x="15544800" y="2876550"/>
          <a:ext cx="76200" cy="19843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9</xdr:col>
      <xdr:colOff>0</xdr:colOff>
      <xdr:row>8</xdr:row>
      <xdr:rowOff>0</xdr:rowOff>
    </xdr:from>
    <xdr:ext cx="76200" cy="200025"/>
    <xdr:sp macro="" textlink="">
      <xdr:nvSpPr>
        <xdr:cNvPr id="467" name="Text Box 153">
          <a:extLst>
            <a:ext uri="{FF2B5EF4-FFF2-40B4-BE49-F238E27FC236}">
              <a16:creationId xmlns:a16="http://schemas.microsoft.com/office/drawing/2014/main" id="{3A523CF5-3B49-46F2-9661-72D96F1BE0A2}"/>
            </a:ext>
          </a:extLst>
        </xdr:cNvPr>
        <xdr:cNvSpPr txBox="1">
          <a:spLocks noChangeArrowheads="1"/>
        </xdr:cNvSpPr>
      </xdr:nvSpPr>
      <xdr:spPr bwMode="auto">
        <a:xfrm>
          <a:off x="15544800" y="28765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10</xdr:col>
      <xdr:colOff>0</xdr:colOff>
      <xdr:row>8</xdr:row>
      <xdr:rowOff>0</xdr:rowOff>
    </xdr:from>
    <xdr:ext cx="76200" cy="200025"/>
    <xdr:sp macro="" textlink="">
      <xdr:nvSpPr>
        <xdr:cNvPr id="468" name="Text Box 153">
          <a:extLst>
            <a:ext uri="{FF2B5EF4-FFF2-40B4-BE49-F238E27FC236}">
              <a16:creationId xmlns:a16="http://schemas.microsoft.com/office/drawing/2014/main" id="{6BA539EF-1472-4A69-A09C-4575CCC615BA}"/>
            </a:ext>
          </a:extLst>
        </xdr:cNvPr>
        <xdr:cNvSpPr txBox="1">
          <a:spLocks noChangeArrowheads="1"/>
        </xdr:cNvSpPr>
      </xdr:nvSpPr>
      <xdr:spPr bwMode="auto">
        <a:xfrm>
          <a:off x="16116300" y="28765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10</xdr:col>
      <xdr:colOff>0</xdr:colOff>
      <xdr:row>8</xdr:row>
      <xdr:rowOff>0</xdr:rowOff>
    </xdr:from>
    <xdr:ext cx="76200" cy="198438"/>
    <xdr:sp macro="" textlink="">
      <xdr:nvSpPr>
        <xdr:cNvPr id="469" name="Text Box 153">
          <a:extLst>
            <a:ext uri="{FF2B5EF4-FFF2-40B4-BE49-F238E27FC236}">
              <a16:creationId xmlns:a16="http://schemas.microsoft.com/office/drawing/2014/main" id="{2816861E-2FEB-4FFA-AD9B-65C860E533D5}"/>
            </a:ext>
          </a:extLst>
        </xdr:cNvPr>
        <xdr:cNvSpPr txBox="1">
          <a:spLocks noChangeArrowheads="1"/>
        </xdr:cNvSpPr>
      </xdr:nvSpPr>
      <xdr:spPr bwMode="auto">
        <a:xfrm>
          <a:off x="16116300" y="2876550"/>
          <a:ext cx="76200" cy="19843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10</xdr:col>
      <xdr:colOff>0</xdr:colOff>
      <xdr:row>8</xdr:row>
      <xdr:rowOff>0</xdr:rowOff>
    </xdr:from>
    <xdr:ext cx="76200" cy="200025"/>
    <xdr:sp macro="" textlink="">
      <xdr:nvSpPr>
        <xdr:cNvPr id="470" name="Text Box 153">
          <a:extLst>
            <a:ext uri="{FF2B5EF4-FFF2-40B4-BE49-F238E27FC236}">
              <a16:creationId xmlns:a16="http://schemas.microsoft.com/office/drawing/2014/main" id="{291CBFE8-1619-4377-88EB-54AA97BC19D5}"/>
            </a:ext>
          </a:extLst>
        </xdr:cNvPr>
        <xdr:cNvSpPr txBox="1">
          <a:spLocks noChangeArrowheads="1"/>
        </xdr:cNvSpPr>
      </xdr:nvSpPr>
      <xdr:spPr bwMode="auto">
        <a:xfrm>
          <a:off x="16116300" y="28765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11</xdr:col>
      <xdr:colOff>0</xdr:colOff>
      <xdr:row>8</xdr:row>
      <xdr:rowOff>0</xdr:rowOff>
    </xdr:from>
    <xdr:ext cx="76200" cy="200025"/>
    <xdr:sp macro="" textlink="">
      <xdr:nvSpPr>
        <xdr:cNvPr id="471" name="Text Box 153">
          <a:extLst>
            <a:ext uri="{FF2B5EF4-FFF2-40B4-BE49-F238E27FC236}">
              <a16:creationId xmlns:a16="http://schemas.microsoft.com/office/drawing/2014/main" id="{D27EA0D9-C0D6-43F5-92BB-1E695B3F26B6}"/>
            </a:ext>
          </a:extLst>
        </xdr:cNvPr>
        <xdr:cNvSpPr txBox="1">
          <a:spLocks noChangeArrowheads="1"/>
        </xdr:cNvSpPr>
      </xdr:nvSpPr>
      <xdr:spPr bwMode="auto">
        <a:xfrm>
          <a:off x="16659225" y="30289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11</xdr:col>
      <xdr:colOff>0</xdr:colOff>
      <xdr:row>8</xdr:row>
      <xdr:rowOff>0</xdr:rowOff>
    </xdr:from>
    <xdr:ext cx="76200" cy="200025"/>
    <xdr:sp macro="" textlink="">
      <xdr:nvSpPr>
        <xdr:cNvPr id="472" name="Text Box 153">
          <a:extLst>
            <a:ext uri="{FF2B5EF4-FFF2-40B4-BE49-F238E27FC236}">
              <a16:creationId xmlns:a16="http://schemas.microsoft.com/office/drawing/2014/main" id="{F2F7EAEF-2BDF-4819-ACAD-364B001A1FBA}"/>
            </a:ext>
          </a:extLst>
        </xdr:cNvPr>
        <xdr:cNvSpPr txBox="1">
          <a:spLocks noChangeArrowheads="1"/>
        </xdr:cNvSpPr>
      </xdr:nvSpPr>
      <xdr:spPr bwMode="auto">
        <a:xfrm>
          <a:off x="16659225" y="30289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11</xdr:col>
      <xdr:colOff>0</xdr:colOff>
      <xdr:row>8</xdr:row>
      <xdr:rowOff>0</xdr:rowOff>
    </xdr:from>
    <xdr:ext cx="76200" cy="198438"/>
    <xdr:sp macro="" textlink="">
      <xdr:nvSpPr>
        <xdr:cNvPr id="473" name="Text Box 153">
          <a:extLst>
            <a:ext uri="{FF2B5EF4-FFF2-40B4-BE49-F238E27FC236}">
              <a16:creationId xmlns:a16="http://schemas.microsoft.com/office/drawing/2014/main" id="{99F61941-6156-4ECF-9DCB-C75653DCCB1E}"/>
            </a:ext>
          </a:extLst>
        </xdr:cNvPr>
        <xdr:cNvSpPr txBox="1">
          <a:spLocks noChangeArrowheads="1"/>
        </xdr:cNvSpPr>
      </xdr:nvSpPr>
      <xdr:spPr bwMode="auto">
        <a:xfrm>
          <a:off x="16659225" y="3028950"/>
          <a:ext cx="76200" cy="19843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11</xdr:col>
      <xdr:colOff>0</xdr:colOff>
      <xdr:row>8</xdr:row>
      <xdr:rowOff>0</xdr:rowOff>
    </xdr:from>
    <xdr:ext cx="76200" cy="200025"/>
    <xdr:sp macro="" textlink="">
      <xdr:nvSpPr>
        <xdr:cNvPr id="474" name="Text Box 153">
          <a:extLst>
            <a:ext uri="{FF2B5EF4-FFF2-40B4-BE49-F238E27FC236}">
              <a16:creationId xmlns:a16="http://schemas.microsoft.com/office/drawing/2014/main" id="{6E09A03E-ED4F-4BCB-8CC7-0A2B893CC2B9}"/>
            </a:ext>
          </a:extLst>
        </xdr:cNvPr>
        <xdr:cNvSpPr txBox="1">
          <a:spLocks noChangeArrowheads="1"/>
        </xdr:cNvSpPr>
      </xdr:nvSpPr>
      <xdr:spPr bwMode="auto">
        <a:xfrm>
          <a:off x="16659225" y="30289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11</xdr:col>
      <xdr:colOff>0</xdr:colOff>
      <xdr:row>8</xdr:row>
      <xdr:rowOff>0</xdr:rowOff>
    </xdr:from>
    <xdr:ext cx="76200" cy="200025"/>
    <xdr:sp macro="" textlink="">
      <xdr:nvSpPr>
        <xdr:cNvPr id="475" name="Text Box 153">
          <a:extLst>
            <a:ext uri="{FF2B5EF4-FFF2-40B4-BE49-F238E27FC236}">
              <a16:creationId xmlns:a16="http://schemas.microsoft.com/office/drawing/2014/main" id="{F7D588EE-A038-49C5-BD20-81B2DAFA8899}"/>
            </a:ext>
          </a:extLst>
        </xdr:cNvPr>
        <xdr:cNvSpPr txBox="1">
          <a:spLocks noChangeArrowheads="1"/>
        </xdr:cNvSpPr>
      </xdr:nvSpPr>
      <xdr:spPr bwMode="auto">
        <a:xfrm>
          <a:off x="16659225" y="30289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11</xdr:col>
      <xdr:colOff>0</xdr:colOff>
      <xdr:row>8</xdr:row>
      <xdr:rowOff>0</xdr:rowOff>
    </xdr:from>
    <xdr:ext cx="76200" cy="200025"/>
    <xdr:sp macro="" textlink="">
      <xdr:nvSpPr>
        <xdr:cNvPr id="476" name="Text Box 153">
          <a:extLst>
            <a:ext uri="{FF2B5EF4-FFF2-40B4-BE49-F238E27FC236}">
              <a16:creationId xmlns:a16="http://schemas.microsoft.com/office/drawing/2014/main" id="{72CFB473-871E-4D8D-8AF8-79164A96B934}"/>
            </a:ext>
          </a:extLst>
        </xdr:cNvPr>
        <xdr:cNvSpPr txBox="1">
          <a:spLocks noChangeArrowheads="1"/>
        </xdr:cNvSpPr>
      </xdr:nvSpPr>
      <xdr:spPr bwMode="auto">
        <a:xfrm>
          <a:off x="16659225" y="30289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11</xdr:col>
      <xdr:colOff>0</xdr:colOff>
      <xdr:row>8</xdr:row>
      <xdr:rowOff>0</xdr:rowOff>
    </xdr:from>
    <xdr:ext cx="76200" cy="198438"/>
    <xdr:sp macro="" textlink="">
      <xdr:nvSpPr>
        <xdr:cNvPr id="477" name="Text Box 153">
          <a:extLst>
            <a:ext uri="{FF2B5EF4-FFF2-40B4-BE49-F238E27FC236}">
              <a16:creationId xmlns:a16="http://schemas.microsoft.com/office/drawing/2014/main" id="{D1B9D6F7-E6FD-470B-9172-9CAB701EFB86}"/>
            </a:ext>
          </a:extLst>
        </xdr:cNvPr>
        <xdr:cNvSpPr txBox="1">
          <a:spLocks noChangeArrowheads="1"/>
        </xdr:cNvSpPr>
      </xdr:nvSpPr>
      <xdr:spPr bwMode="auto">
        <a:xfrm>
          <a:off x="16659225" y="3028950"/>
          <a:ext cx="76200" cy="19843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11</xdr:col>
      <xdr:colOff>0</xdr:colOff>
      <xdr:row>8</xdr:row>
      <xdr:rowOff>0</xdr:rowOff>
    </xdr:from>
    <xdr:ext cx="76200" cy="200025"/>
    <xdr:sp macro="" textlink="">
      <xdr:nvSpPr>
        <xdr:cNvPr id="478" name="Text Box 153">
          <a:extLst>
            <a:ext uri="{FF2B5EF4-FFF2-40B4-BE49-F238E27FC236}">
              <a16:creationId xmlns:a16="http://schemas.microsoft.com/office/drawing/2014/main" id="{C2E09102-327F-4854-803B-C71DA8D52BE9}"/>
            </a:ext>
          </a:extLst>
        </xdr:cNvPr>
        <xdr:cNvSpPr txBox="1">
          <a:spLocks noChangeArrowheads="1"/>
        </xdr:cNvSpPr>
      </xdr:nvSpPr>
      <xdr:spPr bwMode="auto">
        <a:xfrm>
          <a:off x="16659225" y="30289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11</xdr:col>
      <xdr:colOff>0</xdr:colOff>
      <xdr:row>8</xdr:row>
      <xdr:rowOff>0</xdr:rowOff>
    </xdr:from>
    <xdr:ext cx="76200" cy="200025"/>
    <xdr:sp macro="" textlink="">
      <xdr:nvSpPr>
        <xdr:cNvPr id="479" name="Text Box 153">
          <a:extLst>
            <a:ext uri="{FF2B5EF4-FFF2-40B4-BE49-F238E27FC236}">
              <a16:creationId xmlns:a16="http://schemas.microsoft.com/office/drawing/2014/main" id="{C31299BF-1225-4F31-B0BD-71C19DE71AC2}"/>
            </a:ext>
          </a:extLst>
        </xdr:cNvPr>
        <xdr:cNvSpPr txBox="1">
          <a:spLocks noChangeArrowheads="1"/>
        </xdr:cNvSpPr>
      </xdr:nvSpPr>
      <xdr:spPr bwMode="auto">
        <a:xfrm>
          <a:off x="16659225" y="28765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11</xdr:col>
      <xdr:colOff>0</xdr:colOff>
      <xdr:row>8</xdr:row>
      <xdr:rowOff>0</xdr:rowOff>
    </xdr:from>
    <xdr:ext cx="76200" cy="200025"/>
    <xdr:sp macro="" textlink="">
      <xdr:nvSpPr>
        <xdr:cNvPr id="480" name="Text Box 153">
          <a:extLst>
            <a:ext uri="{FF2B5EF4-FFF2-40B4-BE49-F238E27FC236}">
              <a16:creationId xmlns:a16="http://schemas.microsoft.com/office/drawing/2014/main" id="{13E75949-21BC-43E2-B0AC-F2BA330505F5}"/>
            </a:ext>
          </a:extLst>
        </xdr:cNvPr>
        <xdr:cNvSpPr txBox="1">
          <a:spLocks noChangeArrowheads="1"/>
        </xdr:cNvSpPr>
      </xdr:nvSpPr>
      <xdr:spPr bwMode="auto">
        <a:xfrm>
          <a:off x="16659225" y="28765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11</xdr:col>
      <xdr:colOff>0</xdr:colOff>
      <xdr:row>8</xdr:row>
      <xdr:rowOff>0</xdr:rowOff>
    </xdr:from>
    <xdr:ext cx="76200" cy="200025"/>
    <xdr:sp macro="" textlink="">
      <xdr:nvSpPr>
        <xdr:cNvPr id="481" name="Text Box 153">
          <a:extLst>
            <a:ext uri="{FF2B5EF4-FFF2-40B4-BE49-F238E27FC236}">
              <a16:creationId xmlns:a16="http://schemas.microsoft.com/office/drawing/2014/main" id="{1CB905FD-9DDB-4D8A-9256-70BC410DBE45}"/>
            </a:ext>
          </a:extLst>
        </xdr:cNvPr>
        <xdr:cNvSpPr txBox="1">
          <a:spLocks noChangeArrowheads="1"/>
        </xdr:cNvSpPr>
      </xdr:nvSpPr>
      <xdr:spPr bwMode="auto">
        <a:xfrm>
          <a:off x="16659225" y="28765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11</xdr:col>
      <xdr:colOff>0</xdr:colOff>
      <xdr:row>8</xdr:row>
      <xdr:rowOff>0</xdr:rowOff>
    </xdr:from>
    <xdr:ext cx="76200" cy="198438"/>
    <xdr:sp macro="" textlink="">
      <xdr:nvSpPr>
        <xdr:cNvPr id="482" name="Text Box 153">
          <a:extLst>
            <a:ext uri="{FF2B5EF4-FFF2-40B4-BE49-F238E27FC236}">
              <a16:creationId xmlns:a16="http://schemas.microsoft.com/office/drawing/2014/main" id="{7D72CF11-426B-421C-8E22-6C0A188FBDBD}"/>
            </a:ext>
          </a:extLst>
        </xdr:cNvPr>
        <xdr:cNvSpPr txBox="1">
          <a:spLocks noChangeArrowheads="1"/>
        </xdr:cNvSpPr>
      </xdr:nvSpPr>
      <xdr:spPr bwMode="auto">
        <a:xfrm>
          <a:off x="16659225" y="2876550"/>
          <a:ext cx="76200" cy="19843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11</xdr:col>
      <xdr:colOff>0</xdr:colOff>
      <xdr:row>8</xdr:row>
      <xdr:rowOff>0</xdr:rowOff>
    </xdr:from>
    <xdr:ext cx="76200" cy="200025"/>
    <xdr:sp macro="" textlink="">
      <xdr:nvSpPr>
        <xdr:cNvPr id="483" name="Text Box 153">
          <a:extLst>
            <a:ext uri="{FF2B5EF4-FFF2-40B4-BE49-F238E27FC236}">
              <a16:creationId xmlns:a16="http://schemas.microsoft.com/office/drawing/2014/main" id="{33B5D07C-24E6-405F-852A-F9E733A8FC07}"/>
            </a:ext>
          </a:extLst>
        </xdr:cNvPr>
        <xdr:cNvSpPr txBox="1">
          <a:spLocks noChangeArrowheads="1"/>
        </xdr:cNvSpPr>
      </xdr:nvSpPr>
      <xdr:spPr bwMode="auto">
        <a:xfrm>
          <a:off x="16659225" y="28765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11</xdr:col>
      <xdr:colOff>0</xdr:colOff>
      <xdr:row>8</xdr:row>
      <xdr:rowOff>0</xdr:rowOff>
    </xdr:from>
    <xdr:ext cx="76200" cy="200025"/>
    <xdr:sp macro="" textlink="">
      <xdr:nvSpPr>
        <xdr:cNvPr id="484" name="Text Box 153">
          <a:extLst>
            <a:ext uri="{FF2B5EF4-FFF2-40B4-BE49-F238E27FC236}">
              <a16:creationId xmlns:a16="http://schemas.microsoft.com/office/drawing/2014/main" id="{C3C91169-0371-44F9-9F4A-086743C2BFEC}"/>
            </a:ext>
          </a:extLst>
        </xdr:cNvPr>
        <xdr:cNvSpPr txBox="1">
          <a:spLocks noChangeArrowheads="1"/>
        </xdr:cNvSpPr>
      </xdr:nvSpPr>
      <xdr:spPr bwMode="auto">
        <a:xfrm>
          <a:off x="16659225" y="28765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11</xdr:col>
      <xdr:colOff>0</xdr:colOff>
      <xdr:row>8</xdr:row>
      <xdr:rowOff>0</xdr:rowOff>
    </xdr:from>
    <xdr:ext cx="76200" cy="200025"/>
    <xdr:sp macro="" textlink="">
      <xdr:nvSpPr>
        <xdr:cNvPr id="485" name="Text Box 153">
          <a:extLst>
            <a:ext uri="{FF2B5EF4-FFF2-40B4-BE49-F238E27FC236}">
              <a16:creationId xmlns:a16="http://schemas.microsoft.com/office/drawing/2014/main" id="{62A476D4-C5A5-4424-8957-2450BF23791D}"/>
            </a:ext>
          </a:extLst>
        </xdr:cNvPr>
        <xdr:cNvSpPr txBox="1">
          <a:spLocks noChangeArrowheads="1"/>
        </xdr:cNvSpPr>
      </xdr:nvSpPr>
      <xdr:spPr bwMode="auto">
        <a:xfrm>
          <a:off x="16659225" y="28765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11</xdr:col>
      <xdr:colOff>0</xdr:colOff>
      <xdr:row>8</xdr:row>
      <xdr:rowOff>0</xdr:rowOff>
    </xdr:from>
    <xdr:ext cx="76200" cy="198438"/>
    <xdr:sp macro="" textlink="">
      <xdr:nvSpPr>
        <xdr:cNvPr id="486" name="Text Box 153">
          <a:extLst>
            <a:ext uri="{FF2B5EF4-FFF2-40B4-BE49-F238E27FC236}">
              <a16:creationId xmlns:a16="http://schemas.microsoft.com/office/drawing/2014/main" id="{11F50C45-CF64-4A4D-8AA4-F6FC8DEA1BE8}"/>
            </a:ext>
          </a:extLst>
        </xdr:cNvPr>
        <xdr:cNvSpPr txBox="1">
          <a:spLocks noChangeArrowheads="1"/>
        </xdr:cNvSpPr>
      </xdr:nvSpPr>
      <xdr:spPr bwMode="auto">
        <a:xfrm>
          <a:off x="16659225" y="2876550"/>
          <a:ext cx="76200" cy="19843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11</xdr:col>
      <xdr:colOff>0</xdr:colOff>
      <xdr:row>8</xdr:row>
      <xdr:rowOff>0</xdr:rowOff>
    </xdr:from>
    <xdr:ext cx="76200" cy="200025"/>
    <xdr:sp macro="" textlink="">
      <xdr:nvSpPr>
        <xdr:cNvPr id="487" name="Text Box 153">
          <a:extLst>
            <a:ext uri="{FF2B5EF4-FFF2-40B4-BE49-F238E27FC236}">
              <a16:creationId xmlns:a16="http://schemas.microsoft.com/office/drawing/2014/main" id="{F7D7A402-1A85-4AEB-BD1B-1ABECEF846AC}"/>
            </a:ext>
          </a:extLst>
        </xdr:cNvPr>
        <xdr:cNvSpPr txBox="1">
          <a:spLocks noChangeArrowheads="1"/>
        </xdr:cNvSpPr>
      </xdr:nvSpPr>
      <xdr:spPr bwMode="auto">
        <a:xfrm>
          <a:off x="16659225" y="28765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10</xdr:col>
      <xdr:colOff>0</xdr:colOff>
      <xdr:row>23</xdr:row>
      <xdr:rowOff>0</xdr:rowOff>
    </xdr:from>
    <xdr:ext cx="76200" cy="200025"/>
    <xdr:sp macro="" textlink="">
      <xdr:nvSpPr>
        <xdr:cNvPr id="488" name="Text Box 153">
          <a:extLst>
            <a:ext uri="{FF2B5EF4-FFF2-40B4-BE49-F238E27FC236}">
              <a16:creationId xmlns:a16="http://schemas.microsoft.com/office/drawing/2014/main" id="{BA800003-BCFA-41D4-B983-E4AEE2F95897}"/>
            </a:ext>
          </a:extLst>
        </xdr:cNvPr>
        <xdr:cNvSpPr txBox="1">
          <a:spLocks noChangeArrowheads="1"/>
        </xdr:cNvSpPr>
      </xdr:nvSpPr>
      <xdr:spPr bwMode="auto">
        <a:xfrm>
          <a:off x="16116300" y="134493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11</xdr:col>
      <xdr:colOff>0</xdr:colOff>
      <xdr:row>23</xdr:row>
      <xdr:rowOff>0</xdr:rowOff>
    </xdr:from>
    <xdr:ext cx="76200" cy="200025"/>
    <xdr:sp macro="" textlink="">
      <xdr:nvSpPr>
        <xdr:cNvPr id="489" name="Text Box 153">
          <a:extLst>
            <a:ext uri="{FF2B5EF4-FFF2-40B4-BE49-F238E27FC236}">
              <a16:creationId xmlns:a16="http://schemas.microsoft.com/office/drawing/2014/main" id="{C75D539F-CA2B-4D92-A70C-C3B058103F48}"/>
            </a:ext>
          </a:extLst>
        </xdr:cNvPr>
        <xdr:cNvSpPr txBox="1">
          <a:spLocks noChangeArrowheads="1"/>
        </xdr:cNvSpPr>
      </xdr:nvSpPr>
      <xdr:spPr bwMode="auto">
        <a:xfrm>
          <a:off x="16659225" y="134493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7</xdr:col>
      <xdr:colOff>0</xdr:colOff>
      <xdr:row>23</xdr:row>
      <xdr:rowOff>0</xdr:rowOff>
    </xdr:from>
    <xdr:ext cx="76200" cy="200025"/>
    <xdr:sp macro="" textlink="">
      <xdr:nvSpPr>
        <xdr:cNvPr id="490" name="Text Box 153">
          <a:extLst>
            <a:ext uri="{FF2B5EF4-FFF2-40B4-BE49-F238E27FC236}">
              <a16:creationId xmlns:a16="http://schemas.microsoft.com/office/drawing/2014/main" id="{CB267261-590B-4138-9EAF-9AB82D91F894}"/>
            </a:ext>
          </a:extLst>
        </xdr:cNvPr>
        <xdr:cNvSpPr txBox="1">
          <a:spLocks noChangeArrowheads="1"/>
        </xdr:cNvSpPr>
      </xdr:nvSpPr>
      <xdr:spPr bwMode="auto">
        <a:xfrm>
          <a:off x="14420850" y="134493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8</xdr:col>
      <xdr:colOff>0</xdr:colOff>
      <xdr:row>23</xdr:row>
      <xdr:rowOff>0</xdr:rowOff>
    </xdr:from>
    <xdr:ext cx="76200" cy="200025"/>
    <xdr:sp macro="" textlink="">
      <xdr:nvSpPr>
        <xdr:cNvPr id="491" name="Text Box 153">
          <a:extLst>
            <a:ext uri="{FF2B5EF4-FFF2-40B4-BE49-F238E27FC236}">
              <a16:creationId xmlns:a16="http://schemas.microsoft.com/office/drawing/2014/main" id="{81082905-5A46-4C10-89BE-875C9749F7A6}"/>
            </a:ext>
          </a:extLst>
        </xdr:cNvPr>
        <xdr:cNvSpPr txBox="1">
          <a:spLocks noChangeArrowheads="1"/>
        </xdr:cNvSpPr>
      </xdr:nvSpPr>
      <xdr:spPr bwMode="auto">
        <a:xfrm>
          <a:off x="14982825" y="134493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23</xdr:row>
      <xdr:rowOff>0</xdr:rowOff>
    </xdr:from>
    <xdr:ext cx="76200" cy="200025"/>
    <xdr:sp macro="" textlink="">
      <xdr:nvSpPr>
        <xdr:cNvPr id="492" name="Text Box 153">
          <a:extLst>
            <a:ext uri="{FF2B5EF4-FFF2-40B4-BE49-F238E27FC236}">
              <a16:creationId xmlns:a16="http://schemas.microsoft.com/office/drawing/2014/main" id="{F98437AE-B2DB-4C54-A31B-34FA2B86F304}"/>
            </a:ext>
          </a:extLst>
        </xdr:cNvPr>
        <xdr:cNvSpPr txBox="1">
          <a:spLocks noChangeArrowheads="1"/>
        </xdr:cNvSpPr>
      </xdr:nvSpPr>
      <xdr:spPr bwMode="auto">
        <a:xfrm>
          <a:off x="13315950" y="134493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23</xdr:row>
      <xdr:rowOff>0</xdr:rowOff>
    </xdr:from>
    <xdr:ext cx="76200" cy="200025"/>
    <xdr:sp macro="" textlink="">
      <xdr:nvSpPr>
        <xdr:cNvPr id="493" name="Text Box 153">
          <a:extLst>
            <a:ext uri="{FF2B5EF4-FFF2-40B4-BE49-F238E27FC236}">
              <a16:creationId xmlns:a16="http://schemas.microsoft.com/office/drawing/2014/main" id="{4635E95E-85E8-4F5D-9018-109DE19D9AA4}"/>
            </a:ext>
          </a:extLst>
        </xdr:cNvPr>
        <xdr:cNvSpPr txBox="1">
          <a:spLocks noChangeArrowheads="1"/>
        </xdr:cNvSpPr>
      </xdr:nvSpPr>
      <xdr:spPr bwMode="auto">
        <a:xfrm>
          <a:off x="13858875" y="134493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7</xdr:col>
      <xdr:colOff>0</xdr:colOff>
      <xdr:row>23</xdr:row>
      <xdr:rowOff>0</xdr:rowOff>
    </xdr:from>
    <xdr:ext cx="76200" cy="200025"/>
    <xdr:sp macro="" textlink="">
      <xdr:nvSpPr>
        <xdr:cNvPr id="494" name="Text Box 153">
          <a:extLst>
            <a:ext uri="{FF2B5EF4-FFF2-40B4-BE49-F238E27FC236}">
              <a16:creationId xmlns:a16="http://schemas.microsoft.com/office/drawing/2014/main" id="{BE883CC4-FCEB-4C64-A1E9-480B5811E2E3}"/>
            </a:ext>
          </a:extLst>
        </xdr:cNvPr>
        <xdr:cNvSpPr txBox="1">
          <a:spLocks noChangeArrowheads="1"/>
        </xdr:cNvSpPr>
      </xdr:nvSpPr>
      <xdr:spPr bwMode="auto">
        <a:xfrm>
          <a:off x="14420850" y="134493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8</xdr:col>
      <xdr:colOff>0</xdr:colOff>
      <xdr:row>23</xdr:row>
      <xdr:rowOff>0</xdr:rowOff>
    </xdr:from>
    <xdr:ext cx="76200" cy="198438"/>
    <xdr:sp macro="" textlink="">
      <xdr:nvSpPr>
        <xdr:cNvPr id="495" name="Text Box 153">
          <a:extLst>
            <a:ext uri="{FF2B5EF4-FFF2-40B4-BE49-F238E27FC236}">
              <a16:creationId xmlns:a16="http://schemas.microsoft.com/office/drawing/2014/main" id="{0E3495EE-D010-472D-8C35-07B8D034B45B}"/>
            </a:ext>
          </a:extLst>
        </xdr:cNvPr>
        <xdr:cNvSpPr txBox="1">
          <a:spLocks noChangeArrowheads="1"/>
        </xdr:cNvSpPr>
      </xdr:nvSpPr>
      <xdr:spPr bwMode="auto">
        <a:xfrm>
          <a:off x="14982825" y="13449300"/>
          <a:ext cx="76200" cy="19843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8</xdr:col>
      <xdr:colOff>0</xdr:colOff>
      <xdr:row>23</xdr:row>
      <xdr:rowOff>0</xdr:rowOff>
    </xdr:from>
    <xdr:ext cx="76200" cy="200025"/>
    <xdr:sp macro="" textlink="">
      <xdr:nvSpPr>
        <xdr:cNvPr id="496" name="Text Box 153">
          <a:extLst>
            <a:ext uri="{FF2B5EF4-FFF2-40B4-BE49-F238E27FC236}">
              <a16:creationId xmlns:a16="http://schemas.microsoft.com/office/drawing/2014/main" id="{AE409326-CB53-4A6F-94F0-0D8CDBF3170E}"/>
            </a:ext>
          </a:extLst>
        </xdr:cNvPr>
        <xdr:cNvSpPr txBox="1">
          <a:spLocks noChangeArrowheads="1"/>
        </xdr:cNvSpPr>
      </xdr:nvSpPr>
      <xdr:spPr bwMode="auto">
        <a:xfrm>
          <a:off x="14982825" y="134493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9</xdr:col>
      <xdr:colOff>0</xdr:colOff>
      <xdr:row>16</xdr:row>
      <xdr:rowOff>0</xdr:rowOff>
    </xdr:from>
    <xdr:ext cx="76200" cy="200025"/>
    <xdr:sp macro="" textlink="">
      <xdr:nvSpPr>
        <xdr:cNvPr id="497" name="Text Box 153">
          <a:extLst>
            <a:ext uri="{FF2B5EF4-FFF2-40B4-BE49-F238E27FC236}">
              <a16:creationId xmlns:a16="http://schemas.microsoft.com/office/drawing/2014/main" id="{9BCDB5E6-C885-4D59-9CA0-39BDE448315E}"/>
            </a:ext>
          </a:extLst>
        </xdr:cNvPr>
        <xdr:cNvSpPr txBox="1">
          <a:spLocks noChangeArrowheads="1"/>
        </xdr:cNvSpPr>
      </xdr:nvSpPr>
      <xdr:spPr bwMode="auto">
        <a:xfrm>
          <a:off x="15544800" y="134493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9</xdr:col>
      <xdr:colOff>0</xdr:colOff>
      <xdr:row>16</xdr:row>
      <xdr:rowOff>0</xdr:rowOff>
    </xdr:from>
    <xdr:ext cx="76200" cy="198438"/>
    <xdr:sp macro="" textlink="">
      <xdr:nvSpPr>
        <xdr:cNvPr id="498" name="Text Box 153">
          <a:extLst>
            <a:ext uri="{FF2B5EF4-FFF2-40B4-BE49-F238E27FC236}">
              <a16:creationId xmlns:a16="http://schemas.microsoft.com/office/drawing/2014/main" id="{FC8397F5-C948-4DD0-ACEE-038FB792DF9D}"/>
            </a:ext>
          </a:extLst>
        </xdr:cNvPr>
        <xdr:cNvSpPr txBox="1">
          <a:spLocks noChangeArrowheads="1"/>
        </xdr:cNvSpPr>
      </xdr:nvSpPr>
      <xdr:spPr bwMode="auto">
        <a:xfrm>
          <a:off x="15544800" y="13449300"/>
          <a:ext cx="76200" cy="19843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9</xdr:col>
      <xdr:colOff>0</xdr:colOff>
      <xdr:row>16</xdr:row>
      <xdr:rowOff>0</xdr:rowOff>
    </xdr:from>
    <xdr:ext cx="76200" cy="200025"/>
    <xdr:sp macro="" textlink="">
      <xdr:nvSpPr>
        <xdr:cNvPr id="499" name="Text Box 153">
          <a:extLst>
            <a:ext uri="{FF2B5EF4-FFF2-40B4-BE49-F238E27FC236}">
              <a16:creationId xmlns:a16="http://schemas.microsoft.com/office/drawing/2014/main" id="{12F1E012-2916-4ABC-BF7B-0A7A7BBD27EC}"/>
            </a:ext>
          </a:extLst>
        </xdr:cNvPr>
        <xdr:cNvSpPr txBox="1">
          <a:spLocks noChangeArrowheads="1"/>
        </xdr:cNvSpPr>
      </xdr:nvSpPr>
      <xdr:spPr bwMode="auto">
        <a:xfrm>
          <a:off x="15544800" y="134493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10</xdr:col>
      <xdr:colOff>0</xdr:colOff>
      <xdr:row>23</xdr:row>
      <xdr:rowOff>0</xdr:rowOff>
    </xdr:from>
    <xdr:ext cx="76200" cy="200025"/>
    <xdr:sp macro="" textlink="">
      <xdr:nvSpPr>
        <xdr:cNvPr id="500" name="Text Box 153">
          <a:extLst>
            <a:ext uri="{FF2B5EF4-FFF2-40B4-BE49-F238E27FC236}">
              <a16:creationId xmlns:a16="http://schemas.microsoft.com/office/drawing/2014/main" id="{D350AFDB-5369-4624-B43C-1FF7743382E7}"/>
            </a:ext>
          </a:extLst>
        </xdr:cNvPr>
        <xdr:cNvSpPr txBox="1">
          <a:spLocks noChangeArrowheads="1"/>
        </xdr:cNvSpPr>
      </xdr:nvSpPr>
      <xdr:spPr bwMode="auto">
        <a:xfrm>
          <a:off x="16116300" y="134493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10</xdr:col>
      <xdr:colOff>0</xdr:colOff>
      <xdr:row>23</xdr:row>
      <xdr:rowOff>0</xdr:rowOff>
    </xdr:from>
    <xdr:ext cx="76200" cy="198438"/>
    <xdr:sp macro="" textlink="">
      <xdr:nvSpPr>
        <xdr:cNvPr id="501" name="Text Box 153">
          <a:extLst>
            <a:ext uri="{FF2B5EF4-FFF2-40B4-BE49-F238E27FC236}">
              <a16:creationId xmlns:a16="http://schemas.microsoft.com/office/drawing/2014/main" id="{F5971A45-838D-4EF4-AF00-5F75A8FF419C}"/>
            </a:ext>
          </a:extLst>
        </xdr:cNvPr>
        <xdr:cNvSpPr txBox="1">
          <a:spLocks noChangeArrowheads="1"/>
        </xdr:cNvSpPr>
      </xdr:nvSpPr>
      <xdr:spPr bwMode="auto">
        <a:xfrm>
          <a:off x="16116300" y="13449300"/>
          <a:ext cx="76200" cy="19843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10</xdr:col>
      <xdr:colOff>0</xdr:colOff>
      <xdr:row>23</xdr:row>
      <xdr:rowOff>0</xdr:rowOff>
    </xdr:from>
    <xdr:ext cx="76200" cy="200025"/>
    <xdr:sp macro="" textlink="">
      <xdr:nvSpPr>
        <xdr:cNvPr id="502" name="Text Box 153">
          <a:extLst>
            <a:ext uri="{FF2B5EF4-FFF2-40B4-BE49-F238E27FC236}">
              <a16:creationId xmlns:a16="http://schemas.microsoft.com/office/drawing/2014/main" id="{7A2C987C-930B-496C-8CF0-6AB777442C74}"/>
            </a:ext>
          </a:extLst>
        </xdr:cNvPr>
        <xdr:cNvSpPr txBox="1">
          <a:spLocks noChangeArrowheads="1"/>
        </xdr:cNvSpPr>
      </xdr:nvSpPr>
      <xdr:spPr bwMode="auto">
        <a:xfrm>
          <a:off x="16116300" y="134493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11</xdr:col>
      <xdr:colOff>0</xdr:colOff>
      <xdr:row>23</xdr:row>
      <xdr:rowOff>0</xdr:rowOff>
    </xdr:from>
    <xdr:ext cx="76200" cy="200025"/>
    <xdr:sp macro="" textlink="">
      <xdr:nvSpPr>
        <xdr:cNvPr id="503" name="Text Box 153">
          <a:extLst>
            <a:ext uri="{FF2B5EF4-FFF2-40B4-BE49-F238E27FC236}">
              <a16:creationId xmlns:a16="http://schemas.microsoft.com/office/drawing/2014/main" id="{AD706AC0-2198-4F21-85C2-E95EBBEE0EF9}"/>
            </a:ext>
          </a:extLst>
        </xdr:cNvPr>
        <xdr:cNvSpPr txBox="1">
          <a:spLocks noChangeArrowheads="1"/>
        </xdr:cNvSpPr>
      </xdr:nvSpPr>
      <xdr:spPr bwMode="auto">
        <a:xfrm>
          <a:off x="16659225" y="134493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11</xdr:col>
      <xdr:colOff>0</xdr:colOff>
      <xdr:row>23</xdr:row>
      <xdr:rowOff>0</xdr:rowOff>
    </xdr:from>
    <xdr:ext cx="76200" cy="200025"/>
    <xdr:sp macro="" textlink="">
      <xdr:nvSpPr>
        <xdr:cNvPr id="504" name="Text Box 153">
          <a:extLst>
            <a:ext uri="{FF2B5EF4-FFF2-40B4-BE49-F238E27FC236}">
              <a16:creationId xmlns:a16="http://schemas.microsoft.com/office/drawing/2014/main" id="{7C1D0B24-28CE-4213-9CAF-940C0539C3BF}"/>
            </a:ext>
          </a:extLst>
        </xdr:cNvPr>
        <xdr:cNvSpPr txBox="1">
          <a:spLocks noChangeArrowheads="1"/>
        </xdr:cNvSpPr>
      </xdr:nvSpPr>
      <xdr:spPr bwMode="auto">
        <a:xfrm>
          <a:off x="16659225" y="134493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11</xdr:col>
      <xdr:colOff>0</xdr:colOff>
      <xdr:row>23</xdr:row>
      <xdr:rowOff>0</xdr:rowOff>
    </xdr:from>
    <xdr:ext cx="76200" cy="198438"/>
    <xdr:sp macro="" textlink="">
      <xdr:nvSpPr>
        <xdr:cNvPr id="505" name="Text Box 153">
          <a:extLst>
            <a:ext uri="{FF2B5EF4-FFF2-40B4-BE49-F238E27FC236}">
              <a16:creationId xmlns:a16="http://schemas.microsoft.com/office/drawing/2014/main" id="{611B3219-4B65-452F-A8DC-3AA80821B6AB}"/>
            </a:ext>
          </a:extLst>
        </xdr:cNvPr>
        <xdr:cNvSpPr txBox="1">
          <a:spLocks noChangeArrowheads="1"/>
        </xdr:cNvSpPr>
      </xdr:nvSpPr>
      <xdr:spPr bwMode="auto">
        <a:xfrm>
          <a:off x="16659225" y="13449300"/>
          <a:ext cx="76200" cy="19843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11</xdr:col>
      <xdr:colOff>0</xdr:colOff>
      <xdr:row>23</xdr:row>
      <xdr:rowOff>0</xdr:rowOff>
    </xdr:from>
    <xdr:ext cx="76200" cy="200025"/>
    <xdr:sp macro="" textlink="">
      <xdr:nvSpPr>
        <xdr:cNvPr id="506" name="Text Box 153">
          <a:extLst>
            <a:ext uri="{FF2B5EF4-FFF2-40B4-BE49-F238E27FC236}">
              <a16:creationId xmlns:a16="http://schemas.microsoft.com/office/drawing/2014/main" id="{2A558DFF-3358-4399-8E99-63E436E09AC1}"/>
            </a:ext>
          </a:extLst>
        </xdr:cNvPr>
        <xdr:cNvSpPr txBox="1">
          <a:spLocks noChangeArrowheads="1"/>
        </xdr:cNvSpPr>
      </xdr:nvSpPr>
      <xdr:spPr bwMode="auto">
        <a:xfrm>
          <a:off x="16659225" y="134493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11</xdr:col>
      <xdr:colOff>0</xdr:colOff>
      <xdr:row>23</xdr:row>
      <xdr:rowOff>0</xdr:rowOff>
    </xdr:from>
    <xdr:ext cx="76200" cy="200025"/>
    <xdr:sp macro="" textlink="">
      <xdr:nvSpPr>
        <xdr:cNvPr id="507" name="Text Box 153">
          <a:extLst>
            <a:ext uri="{FF2B5EF4-FFF2-40B4-BE49-F238E27FC236}">
              <a16:creationId xmlns:a16="http://schemas.microsoft.com/office/drawing/2014/main" id="{53DBF2F5-F6A0-4AA4-8A40-B20871A32B42}"/>
            </a:ext>
          </a:extLst>
        </xdr:cNvPr>
        <xdr:cNvSpPr txBox="1">
          <a:spLocks noChangeArrowheads="1"/>
        </xdr:cNvSpPr>
      </xdr:nvSpPr>
      <xdr:spPr bwMode="auto">
        <a:xfrm>
          <a:off x="16659225" y="134493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11</xdr:col>
      <xdr:colOff>0</xdr:colOff>
      <xdr:row>23</xdr:row>
      <xdr:rowOff>0</xdr:rowOff>
    </xdr:from>
    <xdr:ext cx="76200" cy="200025"/>
    <xdr:sp macro="" textlink="">
      <xdr:nvSpPr>
        <xdr:cNvPr id="508" name="Text Box 153">
          <a:extLst>
            <a:ext uri="{FF2B5EF4-FFF2-40B4-BE49-F238E27FC236}">
              <a16:creationId xmlns:a16="http://schemas.microsoft.com/office/drawing/2014/main" id="{E57E0B43-3118-4154-824B-8BFA1572A2BE}"/>
            </a:ext>
          </a:extLst>
        </xdr:cNvPr>
        <xdr:cNvSpPr txBox="1">
          <a:spLocks noChangeArrowheads="1"/>
        </xdr:cNvSpPr>
      </xdr:nvSpPr>
      <xdr:spPr bwMode="auto">
        <a:xfrm>
          <a:off x="16659225" y="134493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11</xdr:col>
      <xdr:colOff>0</xdr:colOff>
      <xdr:row>23</xdr:row>
      <xdr:rowOff>0</xdr:rowOff>
    </xdr:from>
    <xdr:ext cx="76200" cy="198438"/>
    <xdr:sp macro="" textlink="">
      <xdr:nvSpPr>
        <xdr:cNvPr id="509" name="Text Box 153">
          <a:extLst>
            <a:ext uri="{FF2B5EF4-FFF2-40B4-BE49-F238E27FC236}">
              <a16:creationId xmlns:a16="http://schemas.microsoft.com/office/drawing/2014/main" id="{AC20AB0E-31C8-42AC-9795-EB56D0DAF732}"/>
            </a:ext>
          </a:extLst>
        </xdr:cNvPr>
        <xdr:cNvSpPr txBox="1">
          <a:spLocks noChangeArrowheads="1"/>
        </xdr:cNvSpPr>
      </xdr:nvSpPr>
      <xdr:spPr bwMode="auto">
        <a:xfrm>
          <a:off x="16659225" y="13449300"/>
          <a:ext cx="76200" cy="19843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11</xdr:col>
      <xdr:colOff>0</xdr:colOff>
      <xdr:row>23</xdr:row>
      <xdr:rowOff>0</xdr:rowOff>
    </xdr:from>
    <xdr:ext cx="76200" cy="200025"/>
    <xdr:sp macro="" textlink="">
      <xdr:nvSpPr>
        <xdr:cNvPr id="510" name="Text Box 153">
          <a:extLst>
            <a:ext uri="{FF2B5EF4-FFF2-40B4-BE49-F238E27FC236}">
              <a16:creationId xmlns:a16="http://schemas.microsoft.com/office/drawing/2014/main" id="{8E0B7B8B-FE1C-424A-B27B-60AD42998096}"/>
            </a:ext>
          </a:extLst>
        </xdr:cNvPr>
        <xdr:cNvSpPr txBox="1">
          <a:spLocks noChangeArrowheads="1"/>
        </xdr:cNvSpPr>
      </xdr:nvSpPr>
      <xdr:spPr bwMode="auto">
        <a:xfrm>
          <a:off x="16659225" y="134493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11</xdr:col>
      <xdr:colOff>0</xdr:colOff>
      <xdr:row>23</xdr:row>
      <xdr:rowOff>0</xdr:rowOff>
    </xdr:from>
    <xdr:ext cx="76200" cy="200025"/>
    <xdr:sp macro="" textlink="">
      <xdr:nvSpPr>
        <xdr:cNvPr id="511" name="Text Box 153">
          <a:extLst>
            <a:ext uri="{FF2B5EF4-FFF2-40B4-BE49-F238E27FC236}">
              <a16:creationId xmlns:a16="http://schemas.microsoft.com/office/drawing/2014/main" id="{A293FE4C-054B-4E7E-B16E-1D171D4EDBF5}"/>
            </a:ext>
          </a:extLst>
        </xdr:cNvPr>
        <xdr:cNvSpPr txBox="1">
          <a:spLocks noChangeArrowheads="1"/>
        </xdr:cNvSpPr>
      </xdr:nvSpPr>
      <xdr:spPr bwMode="auto">
        <a:xfrm>
          <a:off x="16659225" y="134493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11</xdr:col>
      <xdr:colOff>0</xdr:colOff>
      <xdr:row>23</xdr:row>
      <xdr:rowOff>0</xdr:rowOff>
    </xdr:from>
    <xdr:ext cx="76200" cy="200025"/>
    <xdr:sp macro="" textlink="">
      <xdr:nvSpPr>
        <xdr:cNvPr id="512" name="Text Box 153">
          <a:extLst>
            <a:ext uri="{FF2B5EF4-FFF2-40B4-BE49-F238E27FC236}">
              <a16:creationId xmlns:a16="http://schemas.microsoft.com/office/drawing/2014/main" id="{F6364CA4-D4E6-4B68-BBB0-7A661751895F}"/>
            </a:ext>
          </a:extLst>
        </xdr:cNvPr>
        <xdr:cNvSpPr txBox="1">
          <a:spLocks noChangeArrowheads="1"/>
        </xdr:cNvSpPr>
      </xdr:nvSpPr>
      <xdr:spPr bwMode="auto">
        <a:xfrm>
          <a:off x="16659225" y="134493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11</xdr:col>
      <xdr:colOff>0</xdr:colOff>
      <xdr:row>23</xdr:row>
      <xdr:rowOff>0</xdr:rowOff>
    </xdr:from>
    <xdr:ext cx="76200" cy="200025"/>
    <xdr:sp macro="" textlink="">
      <xdr:nvSpPr>
        <xdr:cNvPr id="513" name="Text Box 153">
          <a:extLst>
            <a:ext uri="{FF2B5EF4-FFF2-40B4-BE49-F238E27FC236}">
              <a16:creationId xmlns:a16="http://schemas.microsoft.com/office/drawing/2014/main" id="{B6A54618-EE7D-4442-BD87-7028FFB3A4F8}"/>
            </a:ext>
          </a:extLst>
        </xdr:cNvPr>
        <xdr:cNvSpPr txBox="1">
          <a:spLocks noChangeArrowheads="1"/>
        </xdr:cNvSpPr>
      </xdr:nvSpPr>
      <xdr:spPr bwMode="auto">
        <a:xfrm>
          <a:off x="16659225" y="134493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11</xdr:col>
      <xdr:colOff>0</xdr:colOff>
      <xdr:row>23</xdr:row>
      <xdr:rowOff>0</xdr:rowOff>
    </xdr:from>
    <xdr:ext cx="76200" cy="198438"/>
    <xdr:sp macro="" textlink="">
      <xdr:nvSpPr>
        <xdr:cNvPr id="514" name="Text Box 153">
          <a:extLst>
            <a:ext uri="{FF2B5EF4-FFF2-40B4-BE49-F238E27FC236}">
              <a16:creationId xmlns:a16="http://schemas.microsoft.com/office/drawing/2014/main" id="{1EF3D620-3335-4CE4-9C98-276CEDA5CC6E}"/>
            </a:ext>
          </a:extLst>
        </xdr:cNvPr>
        <xdr:cNvSpPr txBox="1">
          <a:spLocks noChangeArrowheads="1"/>
        </xdr:cNvSpPr>
      </xdr:nvSpPr>
      <xdr:spPr bwMode="auto">
        <a:xfrm>
          <a:off x="16659225" y="13449300"/>
          <a:ext cx="76200" cy="19843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11</xdr:col>
      <xdr:colOff>0</xdr:colOff>
      <xdr:row>23</xdr:row>
      <xdr:rowOff>0</xdr:rowOff>
    </xdr:from>
    <xdr:ext cx="76200" cy="200025"/>
    <xdr:sp macro="" textlink="">
      <xdr:nvSpPr>
        <xdr:cNvPr id="515" name="Text Box 153">
          <a:extLst>
            <a:ext uri="{FF2B5EF4-FFF2-40B4-BE49-F238E27FC236}">
              <a16:creationId xmlns:a16="http://schemas.microsoft.com/office/drawing/2014/main" id="{3A980552-4A1C-4429-973F-7740ED3B94B1}"/>
            </a:ext>
          </a:extLst>
        </xdr:cNvPr>
        <xdr:cNvSpPr txBox="1">
          <a:spLocks noChangeArrowheads="1"/>
        </xdr:cNvSpPr>
      </xdr:nvSpPr>
      <xdr:spPr bwMode="auto">
        <a:xfrm>
          <a:off x="16659225" y="134493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11</xdr:col>
      <xdr:colOff>0</xdr:colOff>
      <xdr:row>23</xdr:row>
      <xdr:rowOff>0</xdr:rowOff>
    </xdr:from>
    <xdr:ext cx="76200" cy="200025"/>
    <xdr:sp macro="" textlink="">
      <xdr:nvSpPr>
        <xdr:cNvPr id="516" name="Text Box 153">
          <a:extLst>
            <a:ext uri="{FF2B5EF4-FFF2-40B4-BE49-F238E27FC236}">
              <a16:creationId xmlns:a16="http://schemas.microsoft.com/office/drawing/2014/main" id="{F8F58185-E13E-41C1-BC02-EBE505B5CFAD}"/>
            </a:ext>
          </a:extLst>
        </xdr:cNvPr>
        <xdr:cNvSpPr txBox="1">
          <a:spLocks noChangeArrowheads="1"/>
        </xdr:cNvSpPr>
      </xdr:nvSpPr>
      <xdr:spPr bwMode="auto">
        <a:xfrm>
          <a:off x="16659225" y="134493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11</xdr:col>
      <xdr:colOff>0</xdr:colOff>
      <xdr:row>23</xdr:row>
      <xdr:rowOff>0</xdr:rowOff>
    </xdr:from>
    <xdr:ext cx="76200" cy="200025"/>
    <xdr:sp macro="" textlink="">
      <xdr:nvSpPr>
        <xdr:cNvPr id="517" name="Text Box 153">
          <a:extLst>
            <a:ext uri="{FF2B5EF4-FFF2-40B4-BE49-F238E27FC236}">
              <a16:creationId xmlns:a16="http://schemas.microsoft.com/office/drawing/2014/main" id="{A4EC86BD-8FA1-4862-AAFC-947DF3AB7AA2}"/>
            </a:ext>
          </a:extLst>
        </xdr:cNvPr>
        <xdr:cNvSpPr txBox="1">
          <a:spLocks noChangeArrowheads="1"/>
        </xdr:cNvSpPr>
      </xdr:nvSpPr>
      <xdr:spPr bwMode="auto">
        <a:xfrm>
          <a:off x="16659225" y="134493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11</xdr:col>
      <xdr:colOff>0</xdr:colOff>
      <xdr:row>23</xdr:row>
      <xdr:rowOff>0</xdr:rowOff>
    </xdr:from>
    <xdr:ext cx="76200" cy="198438"/>
    <xdr:sp macro="" textlink="">
      <xdr:nvSpPr>
        <xdr:cNvPr id="518" name="Text Box 153">
          <a:extLst>
            <a:ext uri="{FF2B5EF4-FFF2-40B4-BE49-F238E27FC236}">
              <a16:creationId xmlns:a16="http://schemas.microsoft.com/office/drawing/2014/main" id="{F77A7611-DDFA-4186-8F56-8C4C10E1B5D2}"/>
            </a:ext>
          </a:extLst>
        </xdr:cNvPr>
        <xdr:cNvSpPr txBox="1">
          <a:spLocks noChangeArrowheads="1"/>
        </xdr:cNvSpPr>
      </xdr:nvSpPr>
      <xdr:spPr bwMode="auto">
        <a:xfrm>
          <a:off x="16659225" y="13449300"/>
          <a:ext cx="76200" cy="19843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11</xdr:col>
      <xdr:colOff>0</xdr:colOff>
      <xdr:row>23</xdr:row>
      <xdr:rowOff>0</xdr:rowOff>
    </xdr:from>
    <xdr:ext cx="76200" cy="200025"/>
    <xdr:sp macro="" textlink="">
      <xdr:nvSpPr>
        <xdr:cNvPr id="519" name="Text Box 153">
          <a:extLst>
            <a:ext uri="{FF2B5EF4-FFF2-40B4-BE49-F238E27FC236}">
              <a16:creationId xmlns:a16="http://schemas.microsoft.com/office/drawing/2014/main" id="{AE97991B-042C-4634-B814-6D8FA417128A}"/>
            </a:ext>
          </a:extLst>
        </xdr:cNvPr>
        <xdr:cNvSpPr txBox="1">
          <a:spLocks noChangeArrowheads="1"/>
        </xdr:cNvSpPr>
      </xdr:nvSpPr>
      <xdr:spPr bwMode="auto">
        <a:xfrm>
          <a:off x="16659225" y="134493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10</xdr:col>
      <xdr:colOff>0</xdr:colOff>
      <xdr:row>8</xdr:row>
      <xdr:rowOff>0</xdr:rowOff>
    </xdr:from>
    <xdr:ext cx="76200" cy="200025"/>
    <xdr:sp macro="" textlink="">
      <xdr:nvSpPr>
        <xdr:cNvPr id="520" name="Text Box 153">
          <a:extLst>
            <a:ext uri="{FF2B5EF4-FFF2-40B4-BE49-F238E27FC236}">
              <a16:creationId xmlns:a16="http://schemas.microsoft.com/office/drawing/2014/main" id="{486B1065-BC6A-41E7-9DA0-57F67CEC3C19}"/>
            </a:ext>
          </a:extLst>
        </xdr:cNvPr>
        <xdr:cNvSpPr txBox="1">
          <a:spLocks noChangeArrowheads="1"/>
        </xdr:cNvSpPr>
      </xdr:nvSpPr>
      <xdr:spPr bwMode="auto">
        <a:xfrm>
          <a:off x="16116300" y="30289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10</xdr:col>
      <xdr:colOff>0</xdr:colOff>
      <xdr:row>8</xdr:row>
      <xdr:rowOff>0</xdr:rowOff>
    </xdr:from>
    <xdr:ext cx="76200" cy="200025"/>
    <xdr:sp macro="" textlink="">
      <xdr:nvSpPr>
        <xdr:cNvPr id="521" name="Text Box 153">
          <a:extLst>
            <a:ext uri="{FF2B5EF4-FFF2-40B4-BE49-F238E27FC236}">
              <a16:creationId xmlns:a16="http://schemas.microsoft.com/office/drawing/2014/main" id="{DD1AB602-A469-4E1E-9261-4EF1CD02170D}"/>
            </a:ext>
          </a:extLst>
        </xdr:cNvPr>
        <xdr:cNvSpPr txBox="1">
          <a:spLocks noChangeArrowheads="1"/>
        </xdr:cNvSpPr>
      </xdr:nvSpPr>
      <xdr:spPr bwMode="auto">
        <a:xfrm>
          <a:off x="16116300" y="30289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10</xdr:col>
      <xdr:colOff>0</xdr:colOff>
      <xdr:row>8</xdr:row>
      <xdr:rowOff>0</xdr:rowOff>
    </xdr:from>
    <xdr:ext cx="76200" cy="200025"/>
    <xdr:sp macro="" textlink="">
      <xdr:nvSpPr>
        <xdr:cNvPr id="522" name="Text Box 153">
          <a:extLst>
            <a:ext uri="{FF2B5EF4-FFF2-40B4-BE49-F238E27FC236}">
              <a16:creationId xmlns:a16="http://schemas.microsoft.com/office/drawing/2014/main" id="{F914F5BB-BBE3-4694-92D5-53DCBC863B88}"/>
            </a:ext>
          </a:extLst>
        </xdr:cNvPr>
        <xdr:cNvSpPr txBox="1">
          <a:spLocks noChangeArrowheads="1"/>
        </xdr:cNvSpPr>
      </xdr:nvSpPr>
      <xdr:spPr bwMode="auto">
        <a:xfrm>
          <a:off x="16116300" y="30289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10</xdr:col>
      <xdr:colOff>0</xdr:colOff>
      <xdr:row>8</xdr:row>
      <xdr:rowOff>0</xdr:rowOff>
    </xdr:from>
    <xdr:ext cx="76200" cy="198438"/>
    <xdr:sp macro="" textlink="">
      <xdr:nvSpPr>
        <xdr:cNvPr id="523" name="Text Box 153">
          <a:extLst>
            <a:ext uri="{FF2B5EF4-FFF2-40B4-BE49-F238E27FC236}">
              <a16:creationId xmlns:a16="http://schemas.microsoft.com/office/drawing/2014/main" id="{4ECE312A-2DE5-49D9-9FE0-A11CDDCA35C6}"/>
            </a:ext>
          </a:extLst>
        </xdr:cNvPr>
        <xdr:cNvSpPr txBox="1">
          <a:spLocks noChangeArrowheads="1"/>
        </xdr:cNvSpPr>
      </xdr:nvSpPr>
      <xdr:spPr bwMode="auto">
        <a:xfrm>
          <a:off x="16116300" y="3028950"/>
          <a:ext cx="76200" cy="19843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10</xdr:col>
      <xdr:colOff>0</xdr:colOff>
      <xdr:row>8</xdr:row>
      <xdr:rowOff>0</xdr:rowOff>
    </xdr:from>
    <xdr:ext cx="76200" cy="200025"/>
    <xdr:sp macro="" textlink="">
      <xdr:nvSpPr>
        <xdr:cNvPr id="524" name="Text Box 153">
          <a:extLst>
            <a:ext uri="{FF2B5EF4-FFF2-40B4-BE49-F238E27FC236}">
              <a16:creationId xmlns:a16="http://schemas.microsoft.com/office/drawing/2014/main" id="{04EB319C-DFB1-420E-A60F-1BED5E843F00}"/>
            </a:ext>
          </a:extLst>
        </xdr:cNvPr>
        <xdr:cNvSpPr txBox="1">
          <a:spLocks noChangeArrowheads="1"/>
        </xdr:cNvSpPr>
      </xdr:nvSpPr>
      <xdr:spPr bwMode="auto">
        <a:xfrm>
          <a:off x="16116300" y="30289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10</xdr:col>
      <xdr:colOff>0</xdr:colOff>
      <xdr:row>8</xdr:row>
      <xdr:rowOff>0</xdr:rowOff>
    </xdr:from>
    <xdr:ext cx="76200" cy="200025"/>
    <xdr:sp macro="" textlink="">
      <xdr:nvSpPr>
        <xdr:cNvPr id="525" name="Text Box 153">
          <a:extLst>
            <a:ext uri="{FF2B5EF4-FFF2-40B4-BE49-F238E27FC236}">
              <a16:creationId xmlns:a16="http://schemas.microsoft.com/office/drawing/2014/main" id="{522638C8-0B9E-4376-A8FE-858256982DAA}"/>
            </a:ext>
          </a:extLst>
        </xdr:cNvPr>
        <xdr:cNvSpPr txBox="1">
          <a:spLocks noChangeArrowheads="1"/>
        </xdr:cNvSpPr>
      </xdr:nvSpPr>
      <xdr:spPr bwMode="auto">
        <a:xfrm>
          <a:off x="16116300" y="30289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10</xdr:col>
      <xdr:colOff>0</xdr:colOff>
      <xdr:row>8</xdr:row>
      <xdr:rowOff>0</xdr:rowOff>
    </xdr:from>
    <xdr:ext cx="76200" cy="200025"/>
    <xdr:sp macro="" textlink="">
      <xdr:nvSpPr>
        <xdr:cNvPr id="526" name="Text Box 153">
          <a:extLst>
            <a:ext uri="{FF2B5EF4-FFF2-40B4-BE49-F238E27FC236}">
              <a16:creationId xmlns:a16="http://schemas.microsoft.com/office/drawing/2014/main" id="{799B0BB2-58FE-4500-BED7-DBF6D1E0CD25}"/>
            </a:ext>
          </a:extLst>
        </xdr:cNvPr>
        <xdr:cNvSpPr txBox="1">
          <a:spLocks noChangeArrowheads="1"/>
        </xdr:cNvSpPr>
      </xdr:nvSpPr>
      <xdr:spPr bwMode="auto">
        <a:xfrm>
          <a:off x="16116300" y="30289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10</xdr:col>
      <xdr:colOff>0</xdr:colOff>
      <xdr:row>8</xdr:row>
      <xdr:rowOff>0</xdr:rowOff>
    </xdr:from>
    <xdr:ext cx="76200" cy="198438"/>
    <xdr:sp macro="" textlink="">
      <xdr:nvSpPr>
        <xdr:cNvPr id="527" name="Text Box 153">
          <a:extLst>
            <a:ext uri="{FF2B5EF4-FFF2-40B4-BE49-F238E27FC236}">
              <a16:creationId xmlns:a16="http://schemas.microsoft.com/office/drawing/2014/main" id="{E02ABACA-B3BA-4A47-9BB1-E4F456BB0A9B}"/>
            </a:ext>
          </a:extLst>
        </xdr:cNvPr>
        <xdr:cNvSpPr txBox="1">
          <a:spLocks noChangeArrowheads="1"/>
        </xdr:cNvSpPr>
      </xdr:nvSpPr>
      <xdr:spPr bwMode="auto">
        <a:xfrm>
          <a:off x="16116300" y="3028950"/>
          <a:ext cx="76200" cy="19843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10</xdr:col>
      <xdr:colOff>0</xdr:colOff>
      <xdr:row>8</xdr:row>
      <xdr:rowOff>0</xdr:rowOff>
    </xdr:from>
    <xdr:ext cx="76200" cy="200025"/>
    <xdr:sp macro="" textlink="">
      <xdr:nvSpPr>
        <xdr:cNvPr id="528" name="Text Box 153">
          <a:extLst>
            <a:ext uri="{FF2B5EF4-FFF2-40B4-BE49-F238E27FC236}">
              <a16:creationId xmlns:a16="http://schemas.microsoft.com/office/drawing/2014/main" id="{7BB6FDF6-26B9-4A6A-B0AE-0839F57CC519}"/>
            </a:ext>
          </a:extLst>
        </xdr:cNvPr>
        <xdr:cNvSpPr txBox="1">
          <a:spLocks noChangeArrowheads="1"/>
        </xdr:cNvSpPr>
      </xdr:nvSpPr>
      <xdr:spPr bwMode="auto">
        <a:xfrm>
          <a:off x="16116300" y="30289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10</xdr:col>
      <xdr:colOff>0</xdr:colOff>
      <xdr:row>8</xdr:row>
      <xdr:rowOff>0</xdr:rowOff>
    </xdr:from>
    <xdr:ext cx="76200" cy="200025"/>
    <xdr:sp macro="" textlink="">
      <xdr:nvSpPr>
        <xdr:cNvPr id="529" name="Text Box 153">
          <a:extLst>
            <a:ext uri="{FF2B5EF4-FFF2-40B4-BE49-F238E27FC236}">
              <a16:creationId xmlns:a16="http://schemas.microsoft.com/office/drawing/2014/main" id="{46657446-65C9-4B08-9C15-E93EA50F82CD}"/>
            </a:ext>
          </a:extLst>
        </xdr:cNvPr>
        <xdr:cNvSpPr txBox="1">
          <a:spLocks noChangeArrowheads="1"/>
        </xdr:cNvSpPr>
      </xdr:nvSpPr>
      <xdr:spPr bwMode="auto">
        <a:xfrm>
          <a:off x="16116300" y="28765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10</xdr:col>
      <xdr:colOff>0</xdr:colOff>
      <xdr:row>8</xdr:row>
      <xdr:rowOff>0</xdr:rowOff>
    </xdr:from>
    <xdr:ext cx="76200" cy="200025"/>
    <xdr:sp macro="" textlink="">
      <xdr:nvSpPr>
        <xdr:cNvPr id="530" name="Text Box 153">
          <a:extLst>
            <a:ext uri="{FF2B5EF4-FFF2-40B4-BE49-F238E27FC236}">
              <a16:creationId xmlns:a16="http://schemas.microsoft.com/office/drawing/2014/main" id="{7651AE38-7887-4AF2-9735-524D9B67FED3}"/>
            </a:ext>
          </a:extLst>
        </xdr:cNvPr>
        <xdr:cNvSpPr txBox="1">
          <a:spLocks noChangeArrowheads="1"/>
        </xdr:cNvSpPr>
      </xdr:nvSpPr>
      <xdr:spPr bwMode="auto">
        <a:xfrm>
          <a:off x="16116300" y="28765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10</xdr:col>
      <xdr:colOff>0</xdr:colOff>
      <xdr:row>8</xdr:row>
      <xdr:rowOff>0</xdr:rowOff>
    </xdr:from>
    <xdr:ext cx="76200" cy="200025"/>
    <xdr:sp macro="" textlink="">
      <xdr:nvSpPr>
        <xdr:cNvPr id="531" name="Text Box 153">
          <a:extLst>
            <a:ext uri="{FF2B5EF4-FFF2-40B4-BE49-F238E27FC236}">
              <a16:creationId xmlns:a16="http://schemas.microsoft.com/office/drawing/2014/main" id="{A2081CBB-57C5-4B04-BD9C-8AF99DB23983}"/>
            </a:ext>
          </a:extLst>
        </xdr:cNvPr>
        <xdr:cNvSpPr txBox="1">
          <a:spLocks noChangeArrowheads="1"/>
        </xdr:cNvSpPr>
      </xdr:nvSpPr>
      <xdr:spPr bwMode="auto">
        <a:xfrm>
          <a:off x="16116300" y="28765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10</xdr:col>
      <xdr:colOff>0</xdr:colOff>
      <xdr:row>8</xdr:row>
      <xdr:rowOff>0</xdr:rowOff>
    </xdr:from>
    <xdr:ext cx="76200" cy="198438"/>
    <xdr:sp macro="" textlink="">
      <xdr:nvSpPr>
        <xdr:cNvPr id="532" name="Text Box 153">
          <a:extLst>
            <a:ext uri="{FF2B5EF4-FFF2-40B4-BE49-F238E27FC236}">
              <a16:creationId xmlns:a16="http://schemas.microsoft.com/office/drawing/2014/main" id="{CBF262B9-A0AD-4C29-93D7-2EEE57C64E58}"/>
            </a:ext>
          </a:extLst>
        </xdr:cNvPr>
        <xdr:cNvSpPr txBox="1">
          <a:spLocks noChangeArrowheads="1"/>
        </xdr:cNvSpPr>
      </xdr:nvSpPr>
      <xdr:spPr bwMode="auto">
        <a:xfrm>
          <a:off x="16116300" y="2876550"/>
          <a:ext cx="76200" cy="19843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10</xdr:col>
      <xdr:colOff>0</xdr:colOff>
      <xdr:row>8</xdr:row>
      <xdr:rowOff>0</xdr:rowOff>
    </xdr:from>
    <xdr:ext cx="76200" cy="200025"/>
    <xdr:sp macro="" textlink="">
      <xdr:nvSpPr>
        <xdr:cNvPr id="533" name="Text Box 153">
          <a:extLst>
            <a:ext uri="{FF2B5EF4-FFF2-40B4-BE49-F238E27FC236}">
              <a16:creationId xmlns:a16="http://schemas.microsoft.com/office/drawing/2014/main" id="{67EAF0C5-8760-4D92-85D2-B5F55CD51E26}"/>
            </a:ext>
          </a:extLst>
        </xdr:cNvPr>
        <xdr:cNvSpPr txBox="1">
          <a:spLocks noChangeArrowheads="1"/>
        </xdr:cNvSpPr>
      </xdr:nvSpPr>
      <xdr:spPr bwMode="auto">
        <a:xfrm>
          <a:off x="16116300" y="28765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10</xdr:col>
      <xdr:colOff>0</xdr:colOff>
      <xdr:row>8</xdr:row>
      <xdr:rowOff>0</xdr:rowOff>
    </xdr:from>
    <xdr:ext cx="76200" cy="200025"/>
    <xdr:sp macro="" textlink="">
      <xdr:nvSpPr>
        <xdr:cNvPr id="534" name="Text Box 153">
          <a:extLst>
            <a:ext uri="{FF2B5EF4-FFF2-40B4-BE49-F238E27FC236}">
              <a16:creationId xmlns:a16="http://schemas.microsoft.com/office/drawing/2014/main" id="{08304BF5-A6A6-4125-AD88-30F26D1DC2B3}"/>
            </a:ext>
          </a:extLst>
        </xdr:cNvPr>
        <xdr:cNvSpPr txBox="1">
          <a:spLocks noChangeArrowheads="1"/>
        </xdr:cNvSpPr>
      </xdr:nvSpPr>
      <xdr:spPr bwMode="auto">
        <a:xfrm>
          <a:off x="16116300" y="28765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10</xdr:col>
      <xdr:colOff>0</xdr:colOff>
      <xdr:row>8</xdr:row>
      <xdr:rowOff>0</xdr:rowOff>
    </xdr:from>
    <xdr:ext cx="76200" cy="200025"/>
    <xdr:sp macro="" textlink="">
      <xdr:nvSpPr>
        <xdr:cNvPr id="535" name="Text Box 153">
          <a:extLst>
            <a:ext uri="{FF2B5EF4-FFF2-40B4-BE49-F238E27FC236}">
              <a16:creationId xmlns:a16="http://schemas.microsoft.com/office/drawing/2014/main" id="{593515D0-F633-41CB-8A3C-46BB297FF09E}"/>
            </a:ext>
          </a:extLst>
        </xdr:cNvPr>
        <xdr:cNvSpPr txBox="1">
          <a:spLocks noChangeArrowheads="1"/>
        </xdr:cNvSpPr>
      </xdr:nvSpPr>
      <xdr:spPr bwMode="auto">
        <a:xfrm>
          <a:off x="16116300" y="28765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10</xdr:col>
      <xdr:colOff>0</xdr:colOff>
      <xdr:row>8</xdr:row>
      <xdr:rowOff>0</xdr:rowOff>
    </xdr:from>
    <xdr:ext cx="76200" cy="198438"/>
    <xdr:sp macro="" textlink="">
      <xdr:nvSpPr>
        <xdr:cNvPr id="536" name="Text Box 153">
          <a:extLst>
            <a:ext uri="{FF2B5EF4-FFF2-40B4-BE49-F238E27FC236}">
              <a16:creationId xmlns:a16="http://schemas.microsoft.com/office/drawing/2014/main" id="{78D8F962-A595-4EFA-92BE-827F6891C82B}"/>
            </a:ext>
          </a:extLst>
        </xdr:cNvPr>
        <xdr:cNvSpPr txBox="1">
          <a:spLocks noChangeArrowheads="1"/>
        </xdr:cNvSpPr>
      </xdr:nvSpPr>
      <xdr:spPr bwMode="auto">
        <a:xfrm>
          <a:off x="16116300" y="2876550"/>
          <a:ext cx="76200" cy="19843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10</xdr:col>
      <xdr:colOff>0</xdr:colOff>
      <xdr:row>8</xdr:row>
      <xdr:rowOff>0</xdr:rowOff>
    </xdr:from>
    <xdr:ext cx="76200" cy="200025"/>
    <xdr:sp macro="" textlink="">
      <xdr:nvSpPr>
        <xdr:cNvPr id="537" name="Text Box 153">
          <a:extLst>
            <a:ext uri="{FF2B5EF4-FFF2-40B4-BE49-F238E27FC236}">
              <a16:creationId xmlns:a16="http://schemas.microsoft.com/office/drawing/2014/main" id="{68E1A5A1-F340-4B62-A454-9733E1437383}"/>
            </a:ext>
          </a:extLst>
        </xdr:cNvPr>
        <xdr:cNvSpPr txBox="1">
          <a:spLocks noChangeArrowheads="1"/>
        </xdr:cNvSpPr>
      </xdr:nvSpPr>
      <xdr:spPr bwMode="auto">
        <a:xfrm>
          <a:off x="16116300" y="28765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twoCellAnchor editAs="oneCell">
    <xdr:from>
      <xdr:col>0</xdr:col>
      <xdr:colOff>0</xdr:colOff>
      <xdr:row>7</xdr:row>
      <xdr:rowOff>0</xdr:rowOff>
    </xdr:from>
    <xdr:to>
      <xdr:col>0</xdr:col>
      <xdr:colOff>123825</xdr:colOff>
      <xdr:row>7</xdr:row>
      <xdr:rowOff>143679</xdr:rowOff>
    </xdr:to>
    <xdr:sp macro="" textlink="">
      <xdr:nvSpPr>
        <xdr:cNvPr id="538" name="Text Box 1">
          <a:extLst>
            <a:ext uri="{FF2B5EF4-FFF2-40B4-BE49-F238E27FC236}">
              <a16:creationId xmlns:a16="http://schemas.microsoft.com/office/drawing/2014/main" id="{B76EC562-2231-480A-A1AA-4B16C5996FC3}"/>
            </a:ext>
          </a:extLst>
        </xdr:cNvPr>
        <xdr:cNvSpPr txBox="1">
          <a:spLocks noChangeArrowheads="1"/>
        </xdr:cNvSpPr>
      </xdr:nvSpPr>
      <xdr:spPr bwMode="auto">
        <a:xfrm>
          <a:off x="0" y="1047750"/>
          <a:ext cx="1238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7</xdr:row>
      <xdr:rowOff>0</xdr:rowOff>
    </xdr:from>
    <xdr:to>
      <xdr:col>0</xdr:col>
      <xdr:colOff>85725</xdr:colOff>
      <xdr:row>7</xdr:row>
      <xdr:rowOff>143679</xdr:rowOff>
    </xdr:to>
    <xdr:sp macro="" textlink="">
      <xdr:nvSpPr>
        <xdr:cNvPr id="539" name="Text Box 2">
          <a:extLst>
            <a:ext uri="{FF2B5EF4-FFF2-40B4-BE49-F238E27FC236}">
              <a16:creationId xmlns:a16="http://schemas.microsoft.com/office/drawing/2014/main" id="{D7DA0EFF-5144-4A03-B655-B72944655CDE}"/>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7</xdr:row>
      <xdr:rowOff>0</xdr:rowOff>
    </xdr:from>
    <xdr:to>
      <xdr:col>0</xdr:col>
      <xdr:colOff>85725</xdr:colOff>
      <xdr:row>7</xdr:row>
      <xdr:rowOff>143679</xdr:rowOff>
    </xdr:to>
    <xdr:sp macro="" textlink="">
      <xdr:nvSpPr>
        <xdr:cNvPr id="540" name="Text Box 3">
          <a:extLst>
            <a:ext uri="{FF2B5EF4-FFF2-40B4-BE49-F238E27FC236}">
              <a16:creationId xmlns:a16="http://schemas.microsoft.com/office/drawing/2014/main" id="{17867498-0FF1-4004-89AC-55A9D5D52CC2}"/>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7</xdr:row>
      <xdr:rowOff>0</xdr:rowOff>
    </xdr:from>
    <xdr:to>
      <xdr:col>0</xdr:col>
      <xdr:colOff>85725</xdr:colOff>
      <xdr:row>7</xdr:row>
      <xdr:rowOff>143679</xdr:rowOff>
    </xdr:to>
    <xdr:sp macro="" textlink="">
      <xdr:nvSpPr>
        <xdr:cNvPr id="541" name="Text Box 4">
          <a:extLst>
            <a:ext uri="{FF2B5EF4-FFF2-40B4-BE49-F238E27FC236}">
              <a16:creationId xmlns:a16="http://schemas.microsoft.com/office/drawing/2014/main" id="{2BAE0C13-C127-41D4-A31A-001DA2B96263}"/>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7</xdr:row>
      <xdr:rowOff>0</xdr:rowOff>
    </xdr:from>
    <xdr:to>
      <xdr:col>0</xdr:col>
      <xdr:colOff>85725</xdr:colOff>
      <xdr:row>7</xdr:row>
      <xdr:rowOff>143679</xdr:rowOff>
    </xdr:to>
    <xdr:sp macro="" textlink="">
      <xdr:nvSpPr>
        <xdr:cNvPr id="542" name="Text Box 5">
          <a:extLst>
            <a:ext uri="{FF2B5EF4-FFF2-40B4-BE49-F238E27FC236}">
              <a16:creationId xmlns:a16="http://schemas.microsoft.com/office/drawing/2014/main" id="{57B4A3C7-7598-48BC-B15E-DF3C84482562}"/>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7</xdr:row>
      <xdr:rowOff>0</xdr:rowOff>
    </xdr:from>
    <xdr:to>
      <xdr:col>0</xdr:col>
      <xdr:colOff>123825</xdr:colOff>
      <xdr:row>7</xdr:row>
      <xdr:rowOff>143679</xdr:rowOff>
    </xdr:to>
    <xdr:sp macro="" textlink="">
      <xdr:nvSpPr>
        <xdr:cNvPr id="543" name="Text Box 6">
          <a:extLst>
            <a:ext uri="{FF2B5EF4-FFF2-40B4-BE49-F238E27FC236}">
              <a16:creationId xmlns:a16="http://schemas.microsoft.com/office/drawing/2014/main" id="{4364202E-2E7A-4D2E-94D6-5DF4E4A6BF2B}"/>
            </a:ext>
          </a:extLst>
        </xdr:cNvPr>
        <xdr:cNvSpPr txBox="1">
          <a:spLocks noChangeArrowheads="1"/>
        </xdr:cNvSpPr>
      </xdr:nvSpPr>
      <xdr:spPr bwMode="auto">
        <a:xfrm>
          <a:off x="0" y="1047750"/>
          <a:ext cx="1238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7</xdr:row>
      <xdr:rowOff>0</xdr:rowOff>
    </xdr:from>
    <xdr:to>
      <xdr:col>0</xdr:col>
      <xdr:colOff>85725</xdr:colOff>
      <xdr:row>7</xdr:row>
      <xdr:rowOff>143679</xdr:rowOff>
    </xdr:to>
    <xdr:sp macro="" textlink="">
      <xdr:nvSpPr>
        <xdr:cNvPr id="544" name="Text Box 7">
          <a:extLst>
            <a:ext uri="{FF2B5EF4-FFF2-40B4-BE49-F238E27FC236}">
              <a16:creationId xmlns:a16="http://schemas.microsoft.com/office/drawing/2014/main" id="{715A6F2C-D55B-4886-A48D-0DEB647D1767}"/>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7</xdr:row>
      <xdr:rowOff>0</xdr:rowOff>
    </xdr:from>
    <xdr:to>
      <xdr:col>0</xdr:col>
      <xdr:colOff>85725</xdr:colOff>
      <xdr:row>7</xdr:row>
      <xdr:rowOff>143679</xdr:rowOff>
    </xdr:to>
    <xdr:sp macro="" textlink="">
      <xdr:nvSpPr>
        <xdr:cNvPr id="545" name="Text Box 8">
          <a:extLst>
            <a:ext uri="{FF2B5EF4-FFF2-40B4-BE49-F238E27FC236}">
              <a16:creationId xmlns:a16="http://schemas.microsoft.com/office/drawing/2014/main" id="{7F87696C-A1B4-45AA-B4C8-16BC3FF0C157}"/>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7</xdr:row>
      <xdr:rowOff>0</xdr:rowOff>
    </xdr:from>
    <xdr:to>
      <xdr:col>0</xdr:col>
      <xdr:colOff>85725</xdr:colOff>
      <xdr:row>7</xdr:row>
      <xdr:rowOff>143679</xdr:rowOff>
    </xdr:to>
    <xdr:sp macro="" textlink="">
      <xdr:nvSpPr>
        <xdr:cNvPr id="546" name="Text Box 9">
          <a:extLst>
            <a:ext uri="{FF2B5EF4-FFF2-40B4-BE49-F238E27FC236}">
              <a16:creationId xmlns:a16="http://schemas.microsoft.com/office/drawing/2014/main" id="{C546AC69-6505-4051-92E4-4981BA8B2489}"/>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7</xdr:row>
      <xdr:rowOff>0</xdr:rowOff>
    </xdr:from>
    <xdr:to>
      <xdr:col>0</xdr:col>
      <xdr:colOff>85725</xdr:colOff>
      <xdr:row>7</xdr:row>
      <xdr:rowOff>143679</xdr:rowOff>
    </xdr:to>
    <xdr:sp macro="" textlink="">
      <xdr:nvSpPr>
        <xdr:cNvPr id="547" name="Text Box 10">
          <a:extLst>
            <a:ext uri="{FF2B5EF4-FFF2-40B4-BE49-F238E27FC236}">
              <a16:creationId xmlns:a16="http://schemas.microsoft.com/office/drawing/2014/main" id="{C20FA22A-DEFE-4284-9C02-A921E7B550D9}"/>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7</xdr:row>
      <xdr:rowOff>0</xdr:rowOff>
    </xdr:from>
    <xdr:to>
      <xdr:col>0</xdr:col>
      <xdr:colOff>123825</xdr:colOff>
      <xdr:row>7</xdr:row>
      <xdr:rowOff>143679</xdr:rowOff>
    </xdr:to>
    <xdr:sp macro="" textlink="">
      <xdr:nvSpPr>
        <xdr:cNvPr id="548" name="Text Box 11">
          <a:extLst>
            <a:ext uri="{FF2B5EF4-FFF2-40B4-BE49-F238E27FC236}">
              <a16:creationId xmlns:a16="http://schemas.microsoft.com/office/drawing/2014/main" id="{802CDE16-C566-4702-844E-33B5FF367A90}"/>
            </a:ext>
          </a:extLst>
        </xdr:cNvPr>
        <xdr:cNvSpPr txBox="1">
          <a:spLocks noChangeArrowheads="1"/>
        </xdr:cNvSpPr>
      </xdr:nvSpPr>
      <xdr:spPr bwMode="auto">
        <a:xfrm>
          <a:off x="0" y="1047750"/>
          <a:ext cx="1238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7</xdr:row>
      <xdr:rowOff>0</xdr:rowOff>
    </xdr:from>
    <xdr:to>
      <xdr:col>0</xdr:col>
      <xdr:colOff>85725</xdr:colOff>
      <xdr:row>7</xdr:row>
      <xdr:rowOff>143679</xdr:rowOff>
    </xdr:to>
    <xdr:sp macro="" textlink="">
      <xdr:nvSpPr>
        <xdr:cNvPr id="549" name="Text Box 12">
          <a:extLst>
            <a:ext uri="{FF2B5EF4-FFF2-40B4-BE49-F238E27FC236}">
              <a16:creationId xmlns:a16="http://schemas.microsoft.com/office/drawing/2014/main" id="{3C5A07E2-65D5-47D1-9460-9794E6F4300C}"/>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7</xdr:row>
      <xdr:rowOff>0</xdr:rowOff>
    </xdr:from>
    <xdr:to>
      <xdr:col>0</xdr:col>
      <xdr:colOff>85725</xdr:colOff>
      <xdr:row>7</xdr:row>
      <xdr:rowOff>143679</xdr:rowOff>
    </xdr:to>
    <xdr:sp macro="" textlink="">
      <xdr:nvSpPr>
        <xdr:cNvPr id="550" name="Text Box 13">
          <a:extLst>
            <a:ext uri="{FF2B5EF4-FFF2-40B4-BE49-F238E27FC236}">
              <a16:creationId xmlns:a16="http://schemas.microsoft.com/office/drawing/2014/main" id="{A9C1C2AD-0FF8-41C9-979B-5FB976F9359F}"/>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7</xdr:row>
      <xdr:rowOff>0</xdr:rowOff>
    </xdr:from>
    <xdr:to>
      <xdr:col>0</xdr:col>
      <xdr:colOff>85725</xdr:colOff>
      <xdr:row>7</xdr:row>
      <xdr:rowOff>143679</xdr:rowOff>
    </xdr:to>
    <xdr:sp macro="" textlink="">
      <xdr:nvSpPr>
        <xdr:cNvPr id="551" name="Text Box 14">
          <a:extLst>
            <a:ext uri="{FF2B5EF4-FFF2-40B4-BE49-F238E27FC236}">
              <a16:creationId xmlns:a16="http://schemas.microsoft.com/office/drawing/2014/main" id="{38DA8F9E-F8BD-4D39-B0DB-D019BDD74C4A}"/>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7</xdr:row>
      <xdr:rowOff>0</xdr:rowOff>
    </xdr:from>
    <xdr:to>
      <xdr:col>0</xdr:col>
      <xdr:colOff>85725</xdr:colOff>
      <xdr:row>7</xdr:row>
      <xdr:rowOff>143679</xdr:rowOff>
    </xdr:to>
    <xdr:sp macro="" textlink="">
      <xdr:nvSpPr>
        <xdr:cNvPr id="552" name="Text Box 15">
          <a:extLst>
            <a:ext uri="{FF2B5EF4-FFF2-40B4-BE49-F238E27FC236}">
              <a16:creationId xmlns:a16="http://schemas.microsoft.com/office/drawing/2014/main" id="{3EEC1B11-53AB-4624-8E16-9DAAC0A35A55}"/>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7</xdr:row>
      <xdr:rowOff>0</xdr:rowOff>
    </xdr:from>
    <xdr:to>
      <xdr:col>0</xdr:col>
      <xdr:colOff>123825</xdr:colOff>
      <xdr:row>7</xdr:row>
      <xdr:rowOff>143679</xdr:rowOff>
    </xdr:to>
    <xdr:sp macro="" textlink="">
      <xdr:nvSpPr>
        <xdr:cNvPr id="553" name="Text Box 16">
          <a:extLst>
            <a:ext uri="{FF2B5EF4-FFF2-40B4-BE49-F238E27FC236}">
              <a16:creationId xmlns:a16="http://schemas.microsoft.com/office/drawing/2014/main" id="{D3482E26-0D79-4050-A1B4-E734F0C85514}"/>
            </a:ext>
          </a:extLst>
        </xdr:cNvPr>
        <xdr:cNvSpPr txBox="1">
          <a:spLocks noChangeArrowheads="1"/>
        </xdr:cNvSpPr>
      </xdr:nvSpPr>
      <xdr:spPr bwMode="auto">
        <a:xfrm>
          <a:off x="0" y="1047750"/>
          <a:ext cx="1238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7</xdr:row>
      <xdr:rowOff>0</xdr:rowOff>
    </xdr:from>
    <xdr:to>
      <xdr:col>0</xdr:col>
      <xdr:colOff>85725</xdr:colOff>
      <xdr:row>7</xdr:row>
      <xdr:rowOff>143679</xdr:rowOff>
    </xdr:to>
    <xdr:sp macro="" textlink="">
      <xdr:nvSpPr>
        <xdr:cNvPr id="554" name="Text Box 17">
          <a:extLst>
            <a:ext uri="{FF2B5EF4-FFF2-40B4-BE49-F238E27FC236}">
              <a16:creationId xmlns:a16="http://schemas.microsoft.com/office/drawing/2014/main" id="{A6180B97-35E3-46EE-85FD-679D9E152A74}"/>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7</xdr:row>
      <xdr:rowOff>0</xdr:rowOff>
    </xdr:from>
    <xdr:to>
      <xdr:col>0</xdr:col>
      <xdr:colOff>85725</xdr:colOff>
      <xdr:row>7</xdr:row>
      <xdr:rowOff>143679</xdr:rowOff>
    </xdr:to>
    <xdr:sp macro="" textlink="">
      <xdr:nvSpPr>
        <xdr:cNvPr id="555" name="Text Box 18">
          <a:extLst>
            <a:ext uri="{FF2B5EF4-FFF2-40B4-BE49-F238E27FC236}">
              <a16:creationId xmlns:a16="http://schemas.microsoft.com/office/drawing/2014/main" id="{30057F91-F146-4679-9D8C-26DB66600361}"/>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7</xdr:row>
      <xdr:rowOff>0</xdr:rowOff>
    </xdr:from>
    <xdr:to>
      <xdr:col>0</xdr:col>
      <xdr:colOff>85725</xdr:colOff>
      <xdr:row>7</xdr:row>
      <xdr:rowOff>143679</xdr:rowOff>
    </xdr:to>
    <xdr:sp macro="" textlink="">
      <xdr:nvSpPr>
        <xdr:cNvPr id="556" name="Text Box 19">
          <a:extLst>
            <a:ext uri="{FF2B5EF4-FFF2-40B4-BE49-F238E27FC236}">
              <a16:creationId xmlns:a16="http://schemas.microsoft.com/office/drawing/2014/main" id="{070B0A7C-453C-412E-B6CF-26A2B18FC062}"/>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7</xdr:row>
      <xdr:rowOff>0</xdr:rowOff>
    </xdr:from>
    <xdr:to>
      <xdr:col>0</xdr:col>
      <xdr:colOff>85725</xdr:colOff>
      <xdr:row>7</xdr:row>
      <xdr:rowOff>143679</xdr:rowOff>
    </xdr:to>
    <xdr:sp macro="" textlink="">
      <xdr:nvSpPr>
        <xdr:cNvPr id="557" name="Text Box 20">
          <a:extLst>
            <a:ext uri="{FF2B5EF4-FFF2-40B4-BE49-F238E27FC236}">
              <a16:creationId xmlns:a16="http://schemas.microsoft.com/office/drawing/2014/main" id="{37EBB421-8679-4D0C-9450-6DB6037268A4}"/>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7</xdr:row>
      <xdr:rowOff>0</xdr:rowOff>
    </xdr:from>
    <xdr:to>
      <xdr:col>0</xdr:col>
      <xdr:colOff>123825</xdr:colOff>
      <xdr:row>7</xdr:row>
      <xdr:rowOff>143679</xdr:rowOff>
    </xdr:to>
    <xdr:sp macro="" textlink="">
      <xdr:nvSpPr>
        <xdr:cNvPr id="558" name="Text Box 21">
          <a:extLst>
            <a:ext uri="{FF2B5EF4-FFF2-40B4-BE49-F238E27FC236}">
              <a16:creationId xmlns:a16="http://schemas.microsoft.com/office/drawing/2014/main" id="{B5588EBF-0038-4D9D-971C-7C20034D343C}"/>
            </a:ext>
          </a:extLst>
        </xdr:cNvPr>
        <xdr:cNvSpPr txBox="1">
          <a:spLocks noChangeArrowheads="1"/>
        </xdr:cNvSpPr>
      </xdr:nvSpPr>
      <xdr:spPr bwMode="auto">
        <a:xfrm>
          <a:off x="0" y="1047750"/>
          <a:ext cx="1238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7</xdr:row>
      <xdr:rowOff>0</xdr:rowOff>
    </xdr:from>
    <xdr:to>
      <xdr:col>0</xdr:col>
      <xdr:colOff>85725</xdr:colOff>
      <xdr:row>7</xdr:row>
      <xdr:rowOff>143679</xdr:rowOff>
    </xdr:to>
    <xdr:sp macro="" textlink="">
      <xdr:nvSpPr>
        <xdr:cNvPr id="559" name="Text Box 22">
          <a:extLst>
            <a:ext uri="{FF2B5EF4-FFF2-40B4-BE49-F238E27FC236}">
              <a16:creationId xmlns:a16="http://schemas.microsoft.com/office/drawing/2014/main" id="{EB45357D-7585-46F2-AC40-CD4A77019153}"/>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7</xdr:row>
      <xdr:rowOff>0</xdr:rowOff>
    </xdr:from>
    <xdr:to>
      <xdr:col>0</xdr:col>
      <xdr:colOff>85725</xdr:colOff>
      <xdr:row>7</xdr:row>
      <xdr:rowOff>143679</xdr:rowOff>
    </xdr:to>
    <xdr:sp macro="" textlink="">
      <xdr:nvSpPr>
        <xdr:cNvPr id="560" name="Text Box 23">
          <a:extLst>
            <a:ext uri="{FF2B5EF4-FFF2-40B4-BE49-F238E27FC236}">
              <a16:creationId xmlns:a16="http://schemas.microsoft.com/office/drawing/2014/main" id="{3FD3EE87-9B19-4A48-AA41-1F79862CFF48}"/>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7</xdr:row>
      <xdr:rowOff>0</xdr:rowOff>
    </xdr:from>
    <xdr:to>
      <xdr:col>0</xdr:col>
      <xdr:colOff>85725</xdr:colOff>
      <xdr:row>7</xdr:row>
      <xdr:rowOff>143679</xdr:rowOff>
    </xdr:to>
    <xdr:sp macro="" textlink="">
      <xdr:nvSpPr>
        <xdr:cNvPr id="561" name="Text Box 24">
          <a:extLst>
            <a:ext uri="{FF2B5EF4-FFF2-40B4-BE49-F238E27FC236}">
              <a16:creationId xmlns:a16="http://schemas.microsoft.com/office/drawing/2014/main" id="{12C9FC69-7A6D-4F97-80A5-459715D93E71}"/>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7</xdr:row>
      <xdr:rowOff>0</xdr:rowOff>
    </xdr:from>
    <xdr:to>
      <xdr:col>0</xdr:col>
      <xdr:colOff>85725</xdr:colOff>
      <xdr:row>7</xdr:row>
      <xdr:rowOff>143679</xdr:rowOff>
    </xdr:to>
    <xdr:sp macro="" textlink="">
      <xdr:nvSpPr>
        <xdr:cNvPr id="562" name="Text Box 25">
          <a:extLst>
            <a:ext uri="{FF2B5EF4-FFF2-40B4-BE49-F238E27FC236}">
              <a16:creationId xmlns:a16="http://schemas.microsoft.com/office/drawing/2014/main" id="{C6CF174D-7B3E-4E59-832C-7B076EDE375B}"/>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7</xdr:row>
      <xdr:rowOff>0</xdr:rowOff>
    </xdr:from>
    <xdr:to>
      <xdr:col>0</xdr:col>
      <xdr:colOff>123825</xdr:colOff>
      <xdr:row>7</xdr:row>
      <xdr:rowOff>143679</xdr:rowOff>
    </xdr:to>
    <xdr:sp macro="" textlink="">
      <xdr:nvSpPr>
        <xdr:cNvPr id="563" name="Text Box 26">
          <a:extLst>
            <a:ext uri="{FF2B5EF4-FFF2-40B4-BE49-F238E27FC236}">
              <a16:creationId xmlns:a16="http://schemas.microsoft.com/office/drawing/2014/main" id="{E82CD0A5-4456-400A-95B8-1D16F283AF85}"/>
            </a:ext>
          </a:extLst>
        </xdr:cNvPr>
        <xdr:cNvSpPr txBox="1">
          <a:spLocks noChangeArrowheads="1"/>
        </xdr:cNvSpPr>
      </xdr:nvSpPr>
      <xdr:spPr bwMode="auto">
        <a:xfrm>
          <a:off x="0" y="1047750"/>
          <a:ext cx="1238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7</xdr:row>
      <xdr:rowOff>0</xdr:rowOff>
    </xdr:from>
    <xdr:to>
      <xdr:col>0</xdr:col>
      <xdr:colOff>85725</xdr:colOff>
      <xdr:row>7</xdr:row>
      <xdr:rowOff>143679</xdr:rowOff>
    </xdr:to>
    <xdr:sp macro="" textlink="">
      <xdr:nvSpPr>
        <xdr:cNvPr id="564" name="Text Box 27">
          <a:extLst>
            <a:ext uri="{FF2B5EF4-FFF2-40B4-BE49-F238E27FC236}">
              <a16:creationId xmlns:a16="http://schemas.microsoft.com/office/drawing/2014/main" id="{EA34EA6F-B586-4EA9-B310-D36B3DDD5466}"/>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7</xdr:row>
      <xdr:rowOff>0</xdr:rowOff>
    </xdr:from>
    <xdr:to>
      <xdr:col>0</xdr:col>
      <xdr:colOff>85725</xdr:colOff>
      <xdr:row>7</xdr:row>
      <xdr:rowOff>143679</xdr:rowOff>
    </xdr:to>
    <xdr:sp macro="" textlink="">
      <xdr:nvSpPr>
        <xdr:cNvPr id="565" name="Text Box 28">
          <a:extLst>
            <a:ext uri="{FF2B5EF4-FFF2-40B4-BE49-F238E27FC236}">
              <a16:creationId xmlns:a16="http://schemas.microsoft.com/office/drawing/2014/main" id="{EB94062C-A4CE-4879-80DE-2D28EA8638BB}"/>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7</xdr:row>
      <xdr:rowOff>0</xdr:rowOff>
    </xdr:from>
    <xdr:to>
      <xdr:col>0</xdr:col>
      <xdr:colOff>85725</xdr:colOff>
      <xdr:row>7</xdr:row>
      <xdr:rowOff>143679</xdr:rowOff>
    </xdr:to>
    <xdr:sp macro="" textlink="">
      <xdr:nvSpPr>
        <xdr:cNvPr id="566" name="Text Box 29">
          <a:extLst>
            <a:ext uri="{FF2B5EF4-FFF2-40B4-BE49-F238E27FC236}">
              <a16:creationId xmlns:a16="http://schemas.microsoft.com/office/drawing/2014/main" id="{D675A9BB-091F-49E1-B22A-30E5A8BE87CC}"/>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7</xdr:row>
      <xdr:rowOff>0</xdr:rowOff>
    </xdr:from>
    <xdr:to>
      <xdr:col>0</xdr:col>
      <xdr:colOff>85725</xdr:colOff>
      <xdr:row>7</xdr:row>
      <xdr:rowOff>143679</xdr:rowOff>
    </xdr:to>
    <xdr:sp macro="" textlink="">
      <xdr:nvSpPr>
        <xdr:cNvPr id="567" name="Text Box 30">
          <a:extLst>
            <a:ext uri="{FF2B5EF4-FFF2-40B4-BE49-F238E27FC236}">
              <a16:creationId xmlns:a16="http://schemas.microsoft.com/office/drawing/2014/main" id="{C15B2DF6-0D7C-47E8-9239-DBC4A22DAB44}"/>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7</xdr:row>
      <xdr:rowOff>0</xdr:rowOff>
    </xdr:from>
    <xdr:to>
      <xdr:col>0</xdr:col>
      <xdr:colOff>123825</xdr:colOff>
      <xdr:row>7</xdr:row>
      <xdr:rowOff>143679</xdr:rowOff>
    </xdr:to>
    <xdr:sp macro="" textlink="">
      <xdr:nvSpPr>
        <xdr:cNvPr id="568" name="Text Box 31">
          <a:extLst>
            <a:ext uri="{FF2B5EF4-FFF2-40B4-BE49-F238E27FC236}">
              <a16:creationId xmlns:a16="http://schemas.microsoft.com/office/drawing/2014/main" id="{42C57E91-2990-496E-8FAD-5B47B7DF6220}"/>
            </a:ext>
          </a:extLst>
        </xdr:cNvPr>
        <xdr:cNvSpPr txBox="1">
          <a:spLocks noChangeArrowheads="1"/>
        </xdr:cNvSpPr>
      </xdr:nvSpPr>
      <xdr:spPr bwMode="auto">
        <a:xfrm>
          <a:off x="0" y="1047750"/>
          <a:ext cx="1238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7</xdr:row>
      <xdr:rowOff>0</xdr:rowOff>
    </xdr:from>
    <xdr:to>
      <xdr:col>0</xdr:col>
      <xdr:colOff>85725</xdr:colOff>
      <xdr:row>7</xdr:row>
      <xdr:rowOff>143679</xdr:rowOff>
    </xdr:to>
    <xdr:sp macro="" textlink="">
      <xdr:nvSpPr>
        <xdr:cNvPr id="569" name="Text Box 32">
          <a:extLst>
            <a:ext uri="{FF2B5EF4-FFF2-40B4-BE49-F238E27FC236}">
              <a16:creationId xmlns:a16="http://schemas.microsoft.com/office/drawing/2014/main" id="{02391687-3391-4640-BA56-620027ED1AE9}"/>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7</xdr:row>
      <xdr:rowOff>0</xdr:rowOff>
    </xdr:from>
    <xdr:to>
      <xdr:col>0</xdr:col>
      <xdr:colOff>85725</xdr:colOff>
      <xdr:row>7</xdr:row>
      <xdr:rowOff>143679</xdr:rowOff>
    </xdr:to>
    <xdr:sp macro="" textlink="">
      <xdr:nvSpPr>
        <xdr:cNvPr id="570" name="Text Box 33">
          <a:extLst>
            <a:ext uri="{FF2B5EF4-FFF2-40B4-BE49-F238E27FC236}">
              <a16:creationId xmlns:a16="http://schemas.microsoft.com/office/drawing/2014/main" id="{2892CB0E-A4D6-4B06-9185-54B1C30611F5}"/>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7</xdr:row>
      <xdr:rowOff>0</xdr:rowOff>
    </xdr:from>
    <xdr:to>
      <xdr:col>0</xdr:col>
      <xdr:colOff>85725</xdr:colOff>
      <xdr:row>7</xdr:row>
      <xdr:rowOff>143679</xdr:rowOff>
    </xdr:to>
    <xdr:sp macro="" textlink="">
      <xdr:nvSpPr>
        <xdr:cNvPr id="571" name="Text Box 34">
          <a:extLst>
            <a:ext uri="{FF2B5EF4-FFF2-40B4-BE49-F238E27FC236}">
              <a16:creationId xmlns:a16="http://schemas.microsoft.com/office/drawing/2014/main" id="{E36E2517-EDB4-46C8-9A1C-E7068D38682B}"/>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7</xdr:row>
      <xdr:rowOff>0</xdr:rowOff>
    </xdr:from>
    <xdr:to>
      <xdr:col>0</xdr:col>
      <xdr:colOff>85725</xdr:colOff>
      <xdr:row>7</xdr:row>
      <xdr:rowOff>143679</xdr:rowOff>
    </xdr:to>
    <xdr:sp macro="" textlink="">
      <xdr:nvSpPr>
        <xdr:cNvPr id="572" name="Text Box 35">
          <a:extLst>
            <a:ext uri="{FF2B5EF4-FFF2-40B4-BE49-F238E27FC236}">
              <a16:creationId xmlns:a16="http://schemas.microsoft.com/office/drawing/2014/main" id="{AEB5E9F1-0581-49A0-B949-4083E6F2D30B}"/>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7</xdr:row>
      <xdr:rowOff>0</xdr:rowOff>
    </xdr:from>
    <xdr:to>
      <xdr:col>0</xdr:col>
      <xdr:colOff>123825</xdr:colOff>
      <xdr:row>7</xdr:row>
      <xdr:rowOff>143679</xdr:rowOff>
    </xdr:to>
    <xdr:sp macro="" textlink="">
      <xdr:nvSpPr>
        <xdr:cNvPr id="573" name="Text Box 36">
          <a:extLst>
            <a:ext uri="{FF2B5EF4-FFF2-40B4-BE49-F238E27FC236}">
              <a16:creationId xmlns:a16="http://schemas.microsoft.com/office/drawing/2014/main" id="{94207463-E05F-492E-9794-824E9EA07830}"/>
            </a:ext>
          </a:extLst>
        </xdr:cNvPr>
        <xdr:cNvSpPr txBox="1">
          <a:spLocks noChangeArrowheads="1"/>
        </xdr:cNvSpPr>
      </xdr:nvSpPr>
      <xdr:spPr bwMode="auto">
        <a:xfrm>
          <a:off x="0" y="1047750"/>
          <a:ext cx="1238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7</xdr:row>
      <xdr:rowOff>0</xdr:rowOff>
    </xdr:from>
    <xdr:to>
      <xdr:col>0</xdr:col>
      <xdr:colOff>85725</xdr:colOff>
      <xdr:row>7</xdr:row>
      <xdr:rowOff>143679</xdr:rowOff>
    </xdr:to>
    <xdr:sp macro="" textlink="">
      <xdr:nvSpPr>
        <xdr:cNvPr id="574" name="Text Box 37">
          <a:extLst>
            <a:ext uri="{FF2B5EF4-FFF2-40B4-BE49-F238E27FC236}">
              <a16:creationId xmlns:a16="http://schemas.microsoft.com/office/drawing/2014/main" id="{29183CB1-8D36-4C7C-95C0-A97CA82EB3E5}"/>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7</xdr:row>
      <xdr:rowOff>0</xdr:rowOff>
    </xdr:from>
    <xdr:to>
      <xdr:col>0</xdr:col>
      <xdr:colOff>85725</xdr:colOff>
      <xdr:row>7</xdr:row>
      <xdr:rowOff>143679</xdr:rowOff>
    </xdr:to>
    <xdr:sp macro="" textlink="">
      <xdr:nvSpPr>
        <xdr:cNvPr id="575" name="Text Box 38">
          <a:extLst>
            <a:ext uri="{FF2B5EF4-FFF2-40B4-BE49-F238E27FC236}">
              <a16:creationId xmlns:a16="http://schemas.microsoft.com/office/drawing/2014/main" id="{40F9C1E3-AE34-44AC-AA65-ADA1DC476A06}"/>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7</xdr:row>
      <xdr:rowOff>0</xdr:rowOff>
    </xdr:from>
    <xdr:to>
      <xdr:col>0</xdr:col>
      <xdr:colOff>85725</xdr:colOff>
      <xdr:row>7</xdr:row>
      <xdr:rowOff>143679</xdr:rowOff>
    </xdr:to>
    <xdr:sp macro="" textlink="">
      <xdr:nvSpPr>
        <xdr:cNvPr id="576" name="Text Box 39">
          <a:extLst>
            <a:ext uri="{FF2B5EF4-FFF2-40B4-BE49-F238E27FC236}">
              <a16:creationId xmlns:a16="http://schemas.microsoft.com/office/drawing/2014/main" id="{9E179531-DA21-4605-8165-A8C24ED74E30}"/>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7</xdr:row>
      <xdr:rowOff>0</xdr:rowOff>
    </xdr:from>
    <xdr:to>
      <xdr:col>0</xdr:col>
      <xdr:colOff>85725</xdr:colOff>
      <xdr:row>7</xdr:row>
      <xdr:rowOff>143679</xdr:rowOff>
    </xdr:to>
    <xdr:sp macro="" textlink="">
      <xdr:nvSpPr>
        <xdr:cNvPr id="577" name="Text Box 40">
          <a:extLst>
            <a:ext uri="{FF2B5EF4-FFF2-40B4-BE49-F238E27FC236}">
              <a16:creationId xmlns:a16="http://schemas.microsoft.com/office/drawing/2014/main" id="{EE7023B7-48C2-4184-84DF-0B91A6682052}"/>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7</xdr:row>
      <xdr:rowOff>0</xdr:rowOff>
    </xdr:from>
    <xdr:to>
      <xdr:col>0</xdr:col>
      <xdr:colOff>123825</xdr:colOff>
      <xdr:row>7</xdr:row>
      <xdr:rowOff>143679</xdr:rowOff>
    </xdr:to>
    <xdr:sp macro="" textlink="">
      <xdr:nvSpPr>
        <xdr:cNvPr id="578" name="Text Box 41">
          <a:extLst>
            <a:ext uri="{FF2B5EF4-FFF2-40B4-BE49-F238E27FC236}">
              <a16:creationId xmlns:a16="http://schemas.microsoft.com/office/drawing/2014/main" id="{48AF8DB7-83E9-47E1-BCB3-F10849858B64}"/>
            </a:ext>
          </a:extLst>
        </xdr:cNvPr>
        <xdr:cNvSpPr txBox="1">
          <a:spLocks noChangeArrowheads="1"/>
        </xdr:cNvSpPr>
      </xdr:nvSpPr>
      <xdr:spPr bwMode="auto">
        <a:xfrm>
          <a:off x="0" y="1047750"/>
          <a:ext cx="1238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7</xdr:row>
      <xdr:rowOff>0</xdr:rowOff>
    </xdr:from>
    <xdr:to>
      <xdr:col>0</xdr:col>
      <xdr:colOff>85725</xdr:colOff>
      <xdr:row>7</xdr:row>
      <xdr:rowOff>143679</xdr:rowOff>
    </xdr:to>
    <xdr:sp macro="" textlink="">
      <xdr:nvSpPr>
        <xdr:cNvPr id="579" name="Text Box 42">
          <a:extLst>
            <a:ext uri="{FF2B5EF4-FFF2-40B4-BE49-F238E27FC236}">
              <a16:creationId xmlns:a16="http://schemas.microsoft.com/office/drawing/2014/main" id="{1A3B5977-30A4-4FEC-B6B7-DCF0A5492E24}"/>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7</xdr:row>
      <xdr:rowOff>0</xdr:rowOff>
    </xdr:from>
    <xdr:to>
      <xdr:col>0</xdr:col>
      <xdr:colOff>85725</xdr:colOff>
      <xdr:row>7</xdr:row>
      <xdr:rowOff>143679</xdr:rowOff>
    </xdr:to>
    <xdr:sp macro="" textlink="">
      <xdr:nvSpPr>
        <xdr:cNvPr id="580" name="Text Box 43">
          <a:extLst>
            <a:ext uri="{FF2B5EF4-FFF2-40B4-BE49-F238E27FC236}">
              <a16:creationId xmlns:a16="http://schemas.microsoft.com/office/drawing/2014/main" id="{1C1E1792-1292-4E0C-B19D-956700EEEE06}"/>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7</xdr:row>
      <xdr:rowOff>0</xdr:rowOff>
    </xdr:from>
    <xdr:to>
      <xdr:col>0</xdr:col>
      <xdr:colOff>85725</xdr:colOff>
      <xdr:row>7</xdr:row>
      <xdr:rowOff>143679</xdr:rowOff>
    </xdr:to>
    <xdr:sp macro="" textlink="">
      <xdr:nvSpPr>
        <xdr:cNvPr id="581" name="Text Box 44">
          <a:extLst>
            <a:ext uri="{FF2B5EF4-FFF2-40B4-BE49-F238E27FC236}">
              <a16:creationId xmlns:a16="http://schemas.microsoft.com/office/drawing/2014/main" id="{6C535544-4B21-4D18-B0A2-AEF44780BAF7}"/>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7</xdr:row>
      <xdr:rowOff>0</xdr:rowOff>
    </xdr:from>
    <xdr:to>
      <xdr:col>0</xdr:col>
      <xdr:colOff>85725</xdr:colOff>
      <xdr:row>7</xdr:row>
      <xdr:rowOff>143679</xdr:rowOff>
    </xdr:to>
    <xdr:sp macro="" textlink="">
      <xdr:nvSpPr>
        <xdr:cNvPr id="582" name="Text Box 45">
          <a:extLst>
            <a:ext uri="{FF2B5EF4-FFF2-40B4-BE49-F238E27FC236}">
              <a16:creationId xmlns:a16="http://schemas.microsoft.com/office/drawing/2014/main" id="{DA5524AC-3B4E-4CBF-A22F-54A78CEE4ABA}"/>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7</xdr:row>
      <xdr:rowOff>0</xdr:rowOff>
    </xdr:from>
    <xdr:to>
      <xdr:col>0</xdr:col>
      <xdr:colOff>123825</xdr:colOff>
      <xdr:row>7</xdr:row>
      <xdr:rowOff>143679</xdr:rowOff>
    </xdr:to>
    <xdr:sp macro="" textlink="">
      <xdr:nvSpPr>
        <xdr:cNvPr id="583" name="Text Box 46">
          <a:extLst>
            <a:ext uri="{FF2B5EF4-FFF2-40B4-BE49-F238E27FC236}">
              <a16:creationId xmlns:a16="http://schemas.microsoft.com/office/drawing/2014/main" id="{2AA1E17C-3E28-41D2-A1F6-6E6DE9E59569}"/>
            </a:ext>
          </a:extLst>
        </xdr:cNvPr>
        <xdr:cNvSpPr txBox="1">
          <a:spLocks noChangeArrowheads="1"/>
        </xdr:cNvSpPr>
      </xdr:nvSpPr>
      <xdr:spPr bwMode="auto">
        <a:xfrm>
          <a:off x="0" y="1047750"/>
          <a:ext cx="1238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7</xdr:row>
      <xdr:rowOff>0</xdr:rowOff>
    </xdr:from>
    <xdr:to>
      <xdr:col>0</xdr:col>
      <xdr:colOff>85725</xdr:colOff>
      <xdr:row>7</xdr:row>
      <xdr:rowOff>143679</xdr:rowOff>
    </xdr:to>
    <xdr:sp macro="" textlink="">
      <xdr:nvSpPr>
        <xdr:cNvPr id="584" name="Text Box 47">
          <a:extLst>
            <a:ext uri="{FF2B5EF4-FFF2-40B4-BE49-F238E27FC236}">
              <a16:creationId xmlns:a16="http://schemas.microsoft.com/office/drawing/2014/main" id="{07E0DE1C-FB8B-4226-8FFE-ED1FC463DE87}"/>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7</xdr:row>
      <xdr:rowOff>0</xdr:rowOff>
    </xdr:from>
    <xdr:to>
      <xdr:col>0</xdr:col>
      <xdr:colOff>85725</xdr:colOff>
      <xdr:row>7</xdr:row>
      <xdr:rowOff>143679</xdr:rowOff>
    </xdr:to>
    <xdr:sp macro="" textlink="">
      <xdr:nvSpPr>
        <xdr:cNvPr id="585" name="Text Box 48">
          <a:extLst>
            <a:ext uri="{FF2B5EF4-FFF2-40B4-BE49-F238E27FC236}">
              <a16:creationId xmlns:a16="http://schemas.microsoft.com/office/drawing/2014/main" id="{4B3101E2-7751-44B4-B49D-4A16AE9040B9}"/>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7</xdr:row>
      <xdr:rowOff>0</xdr:rowOff>
    </xdr:from>
    <xdr:to>
      <xdr:col>0</xdr:col>
      <xdr:colOff>85725</xdr:colOff>
      <xdr:row>7</xdr:row>
      <xdr:rowOff>143679</xdr:rowOff>
    </xdr:to>
    <xdr:sp macro="" textlink="">
      <xdr:nvSpPr>
        <xdr:cNvPr id="586" name="Text Box 49">
          <a:extLst>
            <a:ext uri="{FF2B5EF4-FFF2-40B4-BE49-F238E27FC236}">
              <a16:creationId xmlns:a16="http://schemas.microsoft.com/office/drawing/2014/main" id="{2711A7A1-A00D-4CE0-905A-EF8020921374}"/>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7</xdr:row>
      <xdr:rowOff>0</xdr:rowOff>
    </xdr:from>
    <xdr:to>
      <xdr:col>0</xdr:col>
      <xdr:colOff>85725</xdr:colOff>
      <xdr:row>7</xdr:row>
      <xdr:rowOff>143679</xdr:rowOff>
    </xdr:to>
    <xdr:sp macro="" textlink="">
      <xdr:nvSpPr>
        <xdr:cNvPr id="587" name="Text Box 50">
          <a:extLst>
            <a:ext uri="{FF2B5EF4-FFF2-40B4-BE49-F238E27FC236}">
              <a16:creationId xmlns:a16="http://schemas.microsoft.com/office/drawing/2014/main" id="{9AE49883-4554-49F8-9C46-F6D214B3E29B}"/>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7</xdr:row>
      <xdr:rowOff>0</xdr:rowOff>
    </xdr:from>
    <xdr:to>
      <xdr:col>0</xdr:col>
      <xdr:colOff>123825</xdr:colOff>
      <xdr:row>7</xdr:row>
      <xdr:rowOff>143679</xdr:rowOff>
    </xdr:to>
    <xdr:sp macro="" textlink="">
      <xdr:nvSpPr>
        <xdr:cNvPr id="588" name="Text Box 51">
          <a:extLst>
            <a:ext uri="{FF2B5EF4-FFF2-40B4-BE49-F238E27FC236}">
              <a16:creationId xmlns:a16="http://schemas.microsoft.com/office/drawing/2014/main" id="{AB500CCC-3084-4A19-8AA7-AF8226C177DE}"/>
            </a:ext>
          </a:extLst>
        </xdr:cNvPr>
        <xdr:cNvSpPr txBox="1">
          <a:spLocks noChangeArrowheads="1"/>
        </xdr:cNvSpPr>
      </xdr:nvSpPr>
      <xdr:spPr bwMode="auto">
        <a:xfrm>
          <a:off x="0" y="1047750"/>
          <a:ext cx="1238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7</xdr:row>
      <xdr:rowOff>0</xdr:rowOff>
    </xdr:from>
    <xdr:to>
      <xdr:col>0</xdr:col>
      <xdr:colOff>85725</xdr:colOff>
      <xdr:row>7</xdr:row>
      <xdr:rowOff>143679</xdr:rowOff>
    </xdr:to>
    <xdr:sp macro="" textlink="">
      <xdr:nvSpPr>
        <xdr:cNvPr id="589" name="Text Box 52">
          <a:extLst>
            <a:ext uri="{FF2B5EF4-FFF2-40B4-BE49-F238E27FC236}">
              <a16:creationId xmlns:a16="http://schemas.microsoft.com/office/drawing/2014/main" id="{D088FB08-A6E9-4F23-A417-365A3DB45706}"/>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7</xdr:row>
      <xdr:rowOff>0</xdr:rowOff>
    </xdr:from>
    <xdr:to>
      <xdr:col>0</xdr:col>
      <xdr:colOff>85725</xdr:colOff>
      <xdr:row>7</xdr:row>
      <xdr:rowOff>143679</xdr:rowOff>
    </xdr:to>
    <xdr:sp macro="" textlink="">
      <xdr:nvSpPr>
        <xdr:cNvPr id="590" name="Text Box 53">
          <a:extLst>
            <a:ext uri="{FF2B5EF4-FFF2-40B4-BE49-F238E27FC236}">
              <a16:creationId xmlns:a16="http://schemas.microsoft.com/office/drawing/2014/main" id="{F1B04064-CD86-4E88-B174-50B41F9E8C87}"/>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7</xdr:row>
      <xdr:rowOff>0</xdr:rowOff>
    </xdr:from>
    <xdr:to>
      <xdr:col>0</xdr:col>
      <xdr:colOff>85725</xdr:colOff>
      <xdr:row>7</xdr:row>
      <xdr:rowOff>143679</xdr:rowOff>
    </xdr:to>
    <xdr:sp macro="" textlink="">
      <xdr:nvSpPr>
        <xdr:cNvPr id="591" name="Text Box 54">
          <a:extLst>
            <a:ext uri="{FF2B5EF4-FFF2-40B4-BE49-F238E27FC236}">
              <a16:creationId xmlns:a16="http://schemas.microsoft.com/office/drawing/2014/main" id="{7B0B7F92-66A2-4AEC-A706-969868AA2C25}"/>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7</xdr:row>
      <xdr:rowOff>0</xdr:rowOff>
    </xdr:from>
    <xdr:to>
      <xdr:col>0</xdr:col>
      <xdr:colOff>85725</xdr:colOff>
      <xdr:row>7</xdr:row>
      <xdr:rowOff>143679</xdr:rowOff>
    </xdr:to>
    <xdr:sp macro="" textlink="">
      <xdr:nvSpPr>
        <xdr:cNvPr id="592" name="Text Box 55">
          <a:extLst>
            <a:ext uri="{FF2B5EF4-FFF2-40B4-BE49-F238E27FC236}">
              <a16:creationId xmlns:a16="http://schemas.microsoft.com/office/drawing/2014/main" id="{56F3A30A-DCFE-4680-BA3D-B6C0D0FA1C13}"/>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7</xdr:row>
      <xdr:rowOff>0</xdr:rowOff>
    </xdr:from>
    <xdr:to>
      <xdr:col>0</xdr:col>
      <xdr:colOff>123825</xdr:colOff>
      <xdr:row>7</xdr:row>
      <xdr:rowOff>143679</xdr:rowOff>
    </xdr:to>
    <xdr:sp macro="" textlink="">
      <xdr:nvSpPr>
        <xdr:cNvPr id="593" name="Text Box 56">
          <a:extLst>
            <a:ext uri="{FF2B5EF4-FFF2-40B4-BE49-F238E27FC236}">
              <a16:creationId xmlns:a16="http://schemas.microsoft.com/office/drawing/2014/main" id="{6FB7DB86-7D7F-45AE-AB98-534815BC3E09}"/>
            </a:ext>
          </a:extLst>
        </xdr:cNvPr>
        <xdr:cNvSpPr txBox="1">
          <a:spLocks noChangeArrowheads="1"/>
        </xdr:cNvSpPr>
      </xdr:nvSpPr>
      <xdr:spPr bwMode="auto">
        <a:xfrm>
          <a:off x="0" y="1047750"/>
          <a:ext cx="1238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7</xdr:row>
      <xdr:rowOff>0</xdr:rowOff>
    </xdr:from>
    <xdr:to>
      <xdr:col>0</xdr:col>
      <xdr:colOff>85725</xdr:colOff>
      <xdr:row>7</xdr:row>
      <xdr:rowOff>143679</xdr:rowOff>
    </xdr:to>
    <xdr:sp macro="" textlink="">
      <xdr:nvSpPr>
        <xdr:cNvPr id="594" name="Text Box 57">
          <a:extLst>
            <a:ext uri="{FF2B5EF4-FFF2-40B4-BE49-F238E27FC236}">
              <a16:creationId xmlns:a16="http://schemas.microsoft.com/office/drawing/2014/main" id="{551240A7-19CC-44F7-B7E1-465D0F42C00E}"/>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7</xdr:row>
      <xdr:rowOff>0</xdr:rowOff>
    </xdr:from>
    <xdr:to>
      <xdr:col>0</xdr:col>
      <xdr:colOff>85725</xdr:colOff>
      <xdr:row>7</xdr:row>
      <xdr:rowOff>143679</xdr:rowOff>
    </xdr:to>
    <xdr:sp macro="" textlink="">
      <xdr:nvSpPr>
        <xdr:cNvPr id="595" name="Text Box 58">
          <a:extLst>
            <a:ext uri="{FF2B5EF4-FFF2-40B4-BE49-F238E27FC236}">
              <a16:creationId xmlns:a16="http://schemas.microsoft.com/office/drawing/2014/main" id="{4B1A89DC-CD7E-4863-A9A0-31E56B89EACF}"/>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7</xdr:row>
      <xdr:rowOff>0</xdr:rowOff>
    </xdr:from>
    <xdr:to>
      <xdr:col>0</xdr:col>
      <xdr:colOff>85725</xdr:colOff>
      <xdr:row>7</xdr:row>
      <xdr:rowOff>143679</xdr:rowOff>
    </xdr:to>
    <xdr:sp macro="" textlink="">
      <xdr:nvSpPr>
        <xdr:cNvPr id="596" name="Text Box 59">
          <a:extLst>
            <a:ext uri="{FF2B5EF4-FFF2-40B4-BE49-F238E27FC236}">
              <a16:creationId xmlns:a16="http://schemas.microsoft.com/office/drawing/2014/main" id="{1546EAD4-6A43-406B-890A-17EA65EB7376}"/>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7</xdr:row>
      <xdr:rowOff>0</xdr:rowOff>
    </xdr:from>
    <xdr:to>
      <xdr:col>0</xdr:col>
      <xdr:colOff>85725</xdr:colOff>
      <xdr:row>7</xdr:row>
      <xdr:rowOff>143679</xdr:rowOff>
    </xdr:to>
    <xdr:sp macro="" textlink="">
      <xdr:nvSpPr>
        <xdr:cNvPr id="597" name="Text Box 60">
          <a:extLst>
            <a:ext uri="{FF2B5EF4-FFF2-40B4-BE49-F238E27FC236}">
              <a16:creationId xmlns:a16="http://schemas.microsoft.com/office/drawing/2014/main" id="{0C31D15F-3629-4E10-B938-9ADBF7E22FC9}"/>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7</xdr:row>
      <xdr:rowOff>0</xdr:rowOff>
    </xdr:from>
    <xdr:to>
      <xdr:col>0</xdr:col>
      <xdr:colOff>123825</xdr:colOff>
      <xdr:row>7</xdr:row>
      <xdr:rowOff>143679</xdr:rowOff>
    </xdr:to>
    <xdr:sp macro="" textlink="">
      <xdr:nvSpPr>
        <xdr:cNvPr id="598" name="Text Box 61">
          <a:extLst>
            <a:ext uri="{FF2B5EF4-FFF2-40B4-BE49-F238E27FC236}">
              <a16:creationId xmlns:a16="http://schemas.microsoft.com/office/drawing/2014/main" id="{38C8C6CE-AD94-4AC6-8424-B8CA686DA50E}"/>
            </a:ext>
          </a:extLst>
        </xdr:cNvPr>
        <xdr:cNvSpPr txBox="1">
          <a:spLocks noChangeArrowheads="1"/>
        </xdr:cNvSpPr>
      </xdr:nvSpPr>
      <xdr:spPr bwMode="auto">
        <a:xfrm>
          <a:off x="0" y="1047750"/>
          <a:ext cx="1238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7</xdr:row>
      <xdr:rowOff>0</xdr:rowOff>
    </xdr:from>
    <xdr:to>
      <xdr:col>0</xdr:col>
      <xdr:colOff>85725</xdr:colOff>
      <xdr:row>7</xdr:row>
      <xdr:rowOff>143679</xdr:rowOff>
    </xdr:to>
    <xdr:sp macro="" textlink="">
      <xdr:nvSpPr>
        <xdr:cNvPr id="599" name="Text Box 62">
          <a:extLst>
            <a:ext uri="{FF2B5EF4-FFF2-40B4-BE49-F238E27FC236}">
              <a16:creationId xmlns:a16="http://schemas.microsoft.com/office/drawing/2014/main" id="{1D194581-1988-4E5D-9664-189696CD5708}"/>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7</xdr:row>
      <xdr:rowOff>0</xdr:rowOff>
    </xdr:from>
    <xdr:to>
      <xdr:col>0</xdr:col>
      <xdr:colOff>85725</xdr:colOff>
      <xdr:row>7</xdr:row>
      <xdr:rowOff>143679</xdr:rowOff>
    </xdr:to>
    <xdr:sp macro="" textlink="">
      <xdr:nvSpPr>
        <xdr:cNvPr id="600" name="Text Box 63">
          <a:extLst>
            <a:ext uri="{FF2B5EF4-FFF2-40B4-BE49-F238E27FC236}">
              <a16:creationId xmlns:a16="http://schemas.microsoft.com/office/drawing/2014/main" id="{88FD3A9E-01E2-4891-8129-C9062ED51156}"/>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7</xdr:row>
      <xdr:rowOff>0</xdr:rowOff>
    </xdr:from>
    <xdr:to>
      <xdr:col>0</xdr:col>
      <xdr:colOff>85725</xdr:colOff>
      <xdr:row>7</xdr:row>
      <xdr:rowOff>143679</xdr:rowOff>
    </xdr:to>
    <xdr:sp macro="" textlink="">
      <xdr:nvSpPr>
        <xdr:cNvPr id="601" name="Text Box 64">
          <a:extLst>
            <a:ext uri="{FF2B5EF4-FFF2-40B4-BE49-F238E27FC236}">
              <a16:creationId xmlns:a16="http://schemas.microsoft.com/office/drawing/2014/main" id="{DC504E3B-3C2B-4C73-A892-D0306A3BAAD8}"/>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7</xdr:row>
      <xdr:rowOff>0</xdr:rowOff>
    </xdr:from>
    <xdr:to>
      <xdr:col>0</xdr:col>
      <xdr:colOff>85725</xdr:colOff>
      <xdr:row>7</xdr:row>
      <xdr:rowOff>143679</xdr:rowOff>
    </xdr:to>
    <xdr:sp macro="" textlink="">
      <xdr:nvSpPr>
        <xdr:cNvPr id="602" name="Text Box 65">
          <a:extLst>
            <a:ext uri="{FF2B5EF4-FFF2-40B4-BE49-F238E27FC236}">
              <a16:creationId xmlns:a16="http://schemas.microsoft.com/office/drawing/2014/main" id="{668023AC-E278-48CB-BC99-C7444B7A223D}"/>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133350</xdr:colOff>
      <xdr:row>7</xdr:row>
      <xdr:rowOff>0</xdr:rowOff>
    </xdr:from>
    <xdr:to>
      <xdr:col>2</xdr:col>
      <xdr:colOff>115358</xdr:colOff>
      <xdr:row>7</xdr:row>
      <xdr:rowOff>143679</xdr:rowOff>
    </xdr:to>
    <xdr:sp macro="" textlink="">
      <xdr:nvSpPr>
        <xdr:cNvPr id="603" name="Text Box 66">
          <a:extLst>
            <a:ext uri="{FF2B5EF4-FFF2-40B4-BE49-F238E27FC236}">
              <a16:creationId xmlns:a16="http://schemas.microsoft.com/office/drawing/2014/main" id="{5DD566CC-737C-401C-A7FB-4D84AB4B7892}"/>
            </a:ext>
          </a:extLst>
        </xdr:cNvPr>
        <xdr:cNvSpPr txBox="1">
          <a:spLocks noChangeArrowheads="1"/>
        </xdr:cNvSpPr>
      </xdr:nvSpPr>
      <xdr:spPr bwMode="auto">
        <a:xfrm>
          <a:off x="285750" y="1047750"/>
          <a:ext cx="115358"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7</xdr:row>
      <xdr:rowOff>0</xdr:rowOff>
    </xdr:from>
    <xdr:to>
      <xdr:col>0</xdr:col>
      <xdr:colOff>85725</xdr:colOff>
      <xdr:row>7</xdr:row>
      <xdr:rowOff>143679</xdr:rowOff>
    </xdr:to>
    <xdr:sp macro="" textlink="">
      <xdr:nvSpPr>
        <xdr:cNvPr id="604" name="Text Box 67">
          <a:extLst>
            <a:ext uri="{FF2B5EF4-FFF2-40B4-BE49-F238E27FC236}">
              <a16:creationId xmlns:a16="http://schemas.microsoft.com/office/drawing/2014/main" id="{11638074-6381-4A7D-B699-ECB15BE6D5BD}"/>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7</xdr:row>
      <xdr:rowOff>0</xdr:rowOff>
    </xdr:from>
    <xdr:to>
      <xdr:col>0</xdr:col>
      <xdr:colOff>85725</xdr:colOff>
      <xdr:row>7</xdr:row>
      <xdr:rowOff>143679</xdr:rowOff>
    </xdr:to>
    <xdr:sp macro="" textlink="">
      <xdr:nvSpPr>
        <xdr:cNvPr id="605" name="Text Box 68">
          <a:extLst>
            <a:ext uri="{FF2B5EF4-FFF2-40B4-BE49-F238E27FC236}">
              <a16:creationId xmlns:a16="http://schemas.microsoft.com/office/drawing/2014/main" id="{0A7BCF54-8585-4AF5-BD50-555A67CE93FC}"/>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7</xdr:row>
      <xdr:rowOff>0</xdr:rowOff>
    </xdr:from>
    <xdr:to>
      <xdr:col>0</xdr:col>
      <xdr:colOff>85725</xdr:colOff>
      <xdr:row>7</xdr:row>
      <xdr:rowOff>143679</xdr:rowOff>
    </xdr:to>
    <xdr:sp macro="" textlink="">
      <xdr:nvSpPr>
        <xdr:cNvPr id="606" name="Text Box 69">
          <a:extLst>
            <a:ext uri="{FF2B5EF4-FFF2-40B4-BE49-F238E27FC236}">
              <a16:creationId xmlns:a16="http://schemas.microsoft.com/office/drawing/2014/main" id="{C01B0A33-267C-49A1-A7A5-76C341BCB249}"/>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7</xdr:row>
      <xdr:rowOff>0</xdr:rowOff>
    </xdr:from>
    <xdr:to>
      <xdr:col>0</xdr:col>
      <xdr:colOff>85725</xdr:colOff>
      <xdr:row>7</xdr:row>
      <xdr:rowOff>143679</xdr:rowOff>
    </xdr:to>
    <xdr:sp macro="" textlink="">
      <xdr:nvSpPr>
        <xdr:cNvPr id="607" name="Text Box 70">
          <a:extLst>
            <a:ext uri="{FF2B5EF4-FFF2-40B4-BE49-F238E27FC236}">
              <a16:creationId xmlns:a16="http://schemas.microsoft.com/office/drawing/2014/main" id="{2B57B844-C5A5-4E4C-9FEE-1596834F2D07}"/>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7</xdr:row>
      <xdr:rowOff>0</xdr:rowOff>
    </xdr:from>
    <xdr:to>
      <xdr:col>0</xdr:col>
      <xdr:colOff>85725</xdr:colOff>
      <xdr:row>7</xdr:row>
      <xdr:rowOff>143679</xdr:rowOff>
    </xdr:to>
    <xdr:sp macro="" textlink="">
      <xdr:nvSpPr>
        <xdr:cNvPr id="608" name="Text Box 72">
          <a:extLst>
            <a:ext uri="{FF2B5EF4-FFF2-40B4-BE49-F238E27FC236}">
              <a16:creationId xmlns:a16="http://schemas.microsoft.com/office/drawing/2014/main" id="{FB40769F-A3FD-4D6F-A031-0188CC920963}"/>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7</xdr:row>
      <xdr:rowOff>0</xdr:rowOff>
    </xdr:from>
    <xdr:to>
      <xdr:col>0</xdr:col>
      <xdr:colOff>85725</xdr:colOff>
      <xdr:row>7</xdr:row>
      <xdr:rowOff>143679</xdr:rowOff>
    </xdr:to>
    <xdr:sp macro="" textlink="">
      <xdr:nvSpPr>
        <xdr:cNvPr id="609" name="Text Box 73">
          <a:extLst>
            <a:ext uri="{FF2B5EF4-FFF2-40B4-BE49-F238E27FC236}">
              <a16:creationId xmlns:a16="http://schemas.microsoft.com/office/drawing/2014/main" id="{CBEC96AF-C698-4895-A61D-0AEA4F458991}"/>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7</xdr:row>
      <xdr:rowOff>0</xdr:rowOff>
    </xdr:from>
    <xdr:to>
      <xdr:col>0</xdr:col>
      <xdr:colOff>85725</xdr:colOff>
      <xdr:row>7</xdr:row>
      <xdr:rowOff>143679</xdr:rowOff>
    </xdr:to>
    <xdr:sp macro="" textlink="">
      <xdr:nvSpPr>
        <xdr:cNvPr id="610" name="Text Box 74">
          <a:extLst>
            <a:ext uri="{FF2B5EF4-FFF2-40B4-BE49-F238E27FC236}">
              <a16:creationId xmlns:a16="http://schemas.microsoft.com/office/drawing/2014/main" id="{E91F2920-2343-4859-ACCB-7DC0F6F1BFF4}"/>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7</xdr:row>
      <xdr:rowOff>0</xdr:rowOff>
    </xdr:from>
    <xdr:to>
      <xdr:col>0</xdr:col>
      <xdr:colOff>85725</xdr:colOff>
      <xdr:row>7</xdr:row>
      <xdr:rowOff>143679</xdr:rowOff>
    </xdr:to>
    <xdr:sp macro="" textlink="">
      <xdr:nvSpPr>
        <xdr:cNvPr id="611" name="Text Box 75">
          <a:extLst>
            <a:ext uri="{FF2B5EF4-FFF2-40B4-BE49-F238E27FC236}">
              <a16:creationId xmlns:a16="http://schemas.microsoft.com/office/drawing/2014/main" id="{8234F13A-C594-4D12-A96E-0F87985624E5}"/>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7</xdr:row>
      <xdr:rowOff>0</xdr:rowOff>
    </xdr:from>
    <xdr:to>
      <xdr:col>0</xdr:col>
      <xdr:colOff>85725</xdr:colOff>
      <xdr:row>7</xdr:row>
      <xdr:rowOff>143679</xdr:rowOff>
    </xdr:to>
    <xdr:sp macro="" textlink="">
      <xdr:nvSpPr>
        <xdr:cNvPr id="612" name="Text Box 76">
          <a:extLst>
            <a:ext uri="{FF2B5EF4-FFF2-40B4-BE49-F238E27FC236}">
              <a16:creationId xmlns:a16="http://schemas.microsoft.com/office/drawing/2014/main" id="{83315360-6D5D-46D1-A874-8F535DB75175}"/>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7</xdr:row>
      <xdr:rowOff>0</xdr:rowOff>
    </xdr:from>
    <xdr:to>
      <xdr:col>0</xdr:col>
      <xdr:colOff>85725</xdr:colOff>
      <xdr:row>7</xdr:row>
      <xdr:rowOff>143679</xdr:rowOff>
    </xdr:to>
    <xdr:sp macro="" textlink="">
      <xdr:nvSpPr>
        <xdr:cNvPr id="613" name="Text Box 77">
          <a:extLst>
            <a:ext uri="{FF2B5EF4-FFF2-40B4-BE49-F238E27FC236}">
              <a16:creationId xmlns:a16="http://schemas.microsoft.com/office/drawing/2014/main" id="{F24CB927-7F78-4E89-9F75-54296E3B0284}"/>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7</xdr:row>
      <xdr:rowOff>0</xdr:rowOff>
    </xdr:from>
    <xdr:to>
      <xdr:col>0</xdr:col>
      <xdr:colOff>85725</xdr:colOff>
      <xdr:row>7</xdr:row>
      <xdr:rowOff>143679</xdr:rowOff>
    </xdr:to>
    <xdr:sp macro="" textlink="">
      <xdr:nvSpPr>
        <xdr:cNvPr id="614" name="Text Box 78">
          <a:extLst>
            <a:ext uri="{FF2B5EF4-FFF2-40B4-BE49-F238E27FC236}">
              <a16:creationId xmlns:a16="http://schemas.microsoft.com/office/drawing/2014/main" id="{89CED9EC-5DB3-4C88-9B0A-47755BD5D92D}"/>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9525</xdr:colOff>
      <xdr:row>7</xdr:row>
      <xdr:rowOff>0</xdr:rowOff>
    </xdr:from>
    <xdr:to>
      <xdr:col>0</xdr:col>
      <xdr:colOff>95250</xdr:colOff>
      <xdr:row>7</xdr:row>
      <xdr:rowOff>143679</xdr:rowOff>
    </xdr:to>
    <xdr:sp macro="" textlink="">
      <xdr:nvSpPr>
        <xdr:cNvPr id="615" name="Text Box 79">
          <a:extLst>
            <a:ext uri="{FF2B5EF4-FFF2-40B4-BE49-F238E27FC236}">
              <a16:creationId xmlns:a16="http://schemas.microsoft.com/office/drawing/2014/main" id="{27DE2807-2608-444F-8C6F-EAFD78C02927}"/>
            </a:ext>
          </a:extLst>
        </xdr:cNvPr>
        <xdr:cNvSpPr txBox="1">
          <a:spLocks noChangeArrowheads="1"/>
        </xdr:cNvSpPr>
      </xdr:nvSpPr>
      <xdr:spPr bwMode="auto">
        <a:xfrm>
          <a:off x="9525"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7</xdr:row>
      <xdr:rowOff>0</xdr:rowOff>
    </xdr:from>
    <xdr:to>
      <xdr:col>0</xdr:col>
      <xdr:colOff>123825</xdr:colOff>
      <xdr:row>7</xdr:row>
      <xdr:rowOff>143679</xdr:rowOff>
    </xdr:to>
    <xdr:sp macro="" textlink="">
      <xdr:nvSpPr>
        <xdr:cNvPr id="616" name="Text Box 80">
          <a:extLst>
            <a:ext uri="{FF2B5EF4-FFF2-40B4-BE49-F238E27FC236}">
              <a16:creationId xmlns:a16="http://schemas.microsoft.com/office/drawing/2014/main" id="{A5961906-B83A-47E8-B21A-B585F2E2D5B9}"/>
            </a:ext>
          </a:extLst>
        </xdr:cNvPr>
        <xdr:cNvSpPr txBox="1">
          <a:spLocks noChangeArrowheads="1"/>
        </xdr:cNvSpPr>
      </xdr:nvSpPr>
      <xdr:spPr bwMode="auto">
        <a:xfrm>
          <a:off x="0" y="1047750"/>
          <a:ext cx="1238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7</xdr:row>
      <xdr:rowOff>0</xdr:rowOff>
    </xdr:from>
    <xdr:to>
      <xdr:col>0</xdr:col>
      <xdr:colOff>85725</xdr:colOff>
      <xdr:row>7</xdr:row>
      <xdr:rowOff>143679</xdr:rowOff>
    </xdr:to>
    <xdr:sp macro="" textlink="">
      <xdr:nvSpPr>
        <xdr:cNvPr id="617" name="Text Box 81">
          <a:extLst>
            <a:ext uri="{FF2B5EF4-FFF2-40B4-BE49-F238E27FC236}">
              <a16:creationId xmlns:a16="http://schemas.microsoft.com/office/drawing/2014/main" id="{6536D032-1931-46E8-9977-F92F4071A59D}"/>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7</xdr:row>
      <xdr:rowOff>0</xdr:rowOff>
    </xdr:from>
    <xdr:to>
      <xdr:col>0</xdr:col>
      <xdr:colOff>85725</xdr:colOff>
      <xdr:row>7</xdr:row>
      <xdr:rowOff>143679</xdr:rowOff>
    </xdr:to>
    <xdr:sp macro="" textlink="">
      <xdr:nvSpPr>
        <xdr:cNvPr id="618" name="Text Box 82">
          <a:extLst>
            <a:ext uri="{FF2B5EF4-FFF2-40B4-BE49-F238E27FC236}">
              <a16:creationId xmlns:a16="http://schemas.microsoft.com/office/drawing/2014/main" id="{FB0EDCA2-C688-4579-8FA1-7FFF1BC79994}"/>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7</xdr:row>
      <xdr:rowOff>0</xdr:rowOff>
    </xdr:from>
    <xdr:to>
      <xdr:col>0</xdr:col>
      <xdr:colOff>85725</xdr:colOff>
      <xdr:row>7</xdr:row>
      <xdr:rowOff>143679</xdr:rowOff>
    </xdr:to>
    <xdr:sp macro="" textlink="">
      <xdr:nvSpPr>
        <xdr:cNvPr id="619" name="Text Box 83">
          <a:extLst>
            <a:ext uri="{FF2B5EF4-FFF2-40B4-BE49-F238E27FC236}">
              <a16:creationId xmlns:a16="http://schemas.microsoft.com/office/drawing/2014/main" id="{042BB0CA-6AC8-40B0-8F89-4216EFB957E1}"/>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7</xdr:row>
      <xdr:rowOff>0</xdr:rowOff>
    </xdr:from>
    <xdr:to>
      <xdr:col>0</xdr:col>
      <xdr:colOff>85725</xdr:colOff>
      <xdr:row>7</xdr:row>
      <xdr:rowOff>143679</xdr:rowOff>
    </xdr:to>
    <xdr:sp macro="" textlink="">
      <xdr:nvSpPr>
        <xdr:cNvPr id="620" name="Text Box 84">
          <a:extLst>
            <a:ext uri="{FF2B5EF4-FFF2-40B4-BE49-F238E27FC236}">
              <a16:creationId xmlns:a16="http://schemas.microsoft.com/office/drawing/2014/main" id="{51F883BA-FB75-4F64-A27B-EBC5A153E41D}"/>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7</xdr:row>
      <xdr:rowOff>0</xdr:rowOff>
    </xdr:from>
    <xdr:to>
      <xdr:col>0</xdr:col>
      <xdr:colOff>123825</xdr:colOff>
      <xdr:row>7</xdr:row>
      <xdr:rowOff>143679</xdr:rowOff>
    </xdr:to>
    <xdr:sp macro="" textlink="">
      <xdr:nvSpPr>
        <xdr:cNvPr id="621" name="Text Box 85">
          <a:extLst>
            <a:ext uri="{FF2B5EF4-FFF2-40B4-BE49-F238E27FC236}">
              <a16:creationId xmlns:a16="http://schemas.microsoft.com/office/drawing/2014/main" id="{369B6768-12D7-4382-B514-0376452361C6}"/>
            </a:ext>
          </a:extLst>
        </xdr:cNvPr>
        <xdr:cNvSpPr txBox="1">
          <a:spLocks noChangeArrowheads="1"/>
        </xdr:cNvSpPr>
      </xdr:nvSpPr>
      <xdr:spPr bwMode="auto">
        <a:xfrm>
          <a:off x="0" y="1047750"/>
          <a:ext cx="1238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7</xdr:row>
      <xdr:rowOff>0</xdr:rowOff>
    </xdr:from>
    <xdr:to>
      <xdr:col>0</xdr:col>
      <xdr:colOff>85725</xdr:colOff>
      <xdr:row>7</xdr:row>
      <xdr:rowOff>143679</xdr:rowOff>
    </xdr:to>
    <xdr:sp macro="" textlink="">
      <xdr:nvSpPr>
        <xdr:cNvPr id="622" name="Text Box 86">
          <a:extLst>
            <a:ext uri="{FF2B5EF4-FFF2-40B4-BE49-F238E27FC236}">
              <a16:creationId xmlns:a16="http://schemas.microsoft.com/office/drawing/2014/main" id="{55087252-CA6B-463A-B409-1173A10D01F2}"/>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7</xdr:row>
      <xdr:rowOff>0</xdr:rowOff>
    </xdr:from>
    <xdr:to>
      <xdr:col>0</xdr:col>
      <xdr:colOff>85725</xdr:colOff>
      <xdr:row>7</xdr:row>
      <xdr:rowOff>143679</xdr:rowOff>
    </xdr:to>
    <xdr:sp macro="" textlink="">
      <xdr:nvSpPr>
        <xdr:cNvPr id="623" name="Text Box 87">
          <a:extLst>
            <a:ext uri="{FF2B5EF4-FFF2-40B4-BE49-F238E27FC236}">
              <a16:creationId xmlns:a16="http://schemas.microsoft.com/office/drawing/2014/main" id="{B40953F7-1922-4DCC-9C9D-0EE97E94D499}"/>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7</xdr:row>
      <xdr:rowOff>0</xdr:rowOff>
    </xdr:from>
    <xdr:to>
      <xdr:col>0</xdr:col>
      <xdr:colOff>85725</xdr:colOff>
      <xdr:row>7</xdr:row>
      <xdr:rowOff>143679</xdr:rowOff>
    </xdr:to>
    <xdr:sp macro="" textlink="">
      <xdr:nvSpPr>
        <xdr:cNvPr id="624" name="Text Box 88">
          <a:extLst>
            <a:ext uri="{FF2B5EF4-FFF2-40B4-BE49-F238E27FC236}">
              <a16:creationId xmlns:a16="http://schemas.microsoft.com/office/drawing/2014/main" id="{523FF6C1-A1F2-4AE0-BE3C-A7AC30001F2F}"/>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7</xdr:row>
      <xdr:rowOff>0</xdr:rowOff>
    </xdr:from>
    <xdr:to>
      <xdr:col>0</xdr:col>
      <xdr:colOff>85725</xdr:colOff>
      <xdr:row>7</xdr:row>
      <xdr:rowOff>143679</xdr:rowOff>
    </xdr:to>
    <xdr:sp macro="" textlink="">
      <xdr:nvSpPr>
        <xdr:cNvPr id="625" name="Text Box 89">
          <a:extLst>
            <a:ext uri="{FF2B5EF4-FFF2-40B4-BE49-F238E27FC236}">
              <a16:creationId xmlns:a16="http://schemas.microsoft.com/office/drawing/2014/main" id="{4B4CD22F-05F9-499D-B68B-D78CCD20C3EF}"/>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7</xdr:row>
      <xdr:rowOff>0</xdr:rowOff>
    </xdr:from>
    <xdr:to>
      <xdr:col>0</xdr:col>
      <xdr:colOff>123825</xdr:colOff>
      <xdr:row>7</xdr:row>
      <xdr:rowOff>143679</xdr:rowOff>
    </xdr:to>
    <xdr:sp macro="" textlink="">
      <xdr:nvSpPr>
        <xdr:cNvPr id="626" name="Text Box 90">
          <a:extLst>
            <a:ext uri="{FF2B5EF4-FFF2-40B4-BE49-F238E27FC236}">
              <a16:creationId xmlns:a16="http://schemas.microsoft.com/office/drawing/2014/main" id="{D0B6CC61-F0ED-43E4-9FC0-A69AE212BF92}"/>
            </a:ext>
          </a:extLst>
        </xdr:cNvPr>
        <xdr:cNvSpPr txBox="1">
          <a:spLocks noChangeArrowheads="1"/>
        </xdr:cNvSpPr>
      </xdr:nvSpPr>
      <xdr:spPr bwMode="auto">
        <a:xfrm>
          <a:off x="0" y="1047750"/>
          <a:ext cx="1238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7</xdr:row>
      <xdr:rowOff>0</xdr:rowOff>
    </xdr:from>
    <xdr:to>
      <xdr:col>0</xdr:col>
      <xdr:colOff>85725</xdr:colOff>
      <xdr:row>7</xdr:row>
      <xdr:rowOff>143679</xdr:rowOff>
    </xdr:to>
    <xdr:sp macro="" textlink="">
      <xdr:nvSpPr>
        <xdr:cNvPr id="627" name="Text Box 91">
          <a:extLst>
            <a:ext uri="{FF2B5EF4-FFF2-40B4-BE49-F238E27FC236}">
              <a16:creationId xmlns:a16="http://schemas.microsoft.com/office/drawing/2014/main" id="{11D1C98B-F2BD-4D67-852A-E3A464A79591}"/>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7</xdr:row>
      <xdr:rowOff>0</xdr:rowOff>
    </xdr:from>
    <xdr:to>
      <xdr:col>0</xdr:col>
      <xdr:colOff>85725</xdr:colOff>
      <xdr:row>7</xdr:row>
      <xdr:rowOff>143679</xdr:rowOff>
    </xdr:to>
    <xdr:sp macro="" textlink="">
      <xdr:nvSpPr>
        <xdr:cNvPr id="628" name="Text Box 92">
          <a:extLst>
            <a:ext uri="{FF2B5EF4-FFF2-40B4-BE49-F238E27FC236}">
              <a16:creationId xmlns:a16="http://schemas.microsoft.com/office/drawing/2014/main" id="{9A599DE0-F2DE-4A5C-803D-6BB6E1519584}"/>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7</xdr:row>
      <xdr:rowOff>0</xdr:rowOff>
    </xdr:from>
    <xdr:to>
      <xdr:col>0</xdr:col>
      <xdr:colOff>85725</xdr:colOff>
      <xdr:row>7</xdr:row>
      <xdr:rowOff>143679</xdr:rowOff>
    </xdr:to>
    <xdr:sp macro="" textlink="">
      <xdr:nvSpPr>
        <xdr:cNvPr id="629" name="Text Box 93">
          <a:extLst>
            <a:ext uri="{FF2B5EF4-FFF2-40B4-BE49-F238E27FC236}">
              <a16:creationId xmlns:a16="http://schemas.microsoft.com/office/drawing/2014/main" id="{A8D89F2E-DF4E-4A43-9DAE-3A9AC9B8F7B5}"/>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7</xdr:row>
      <xdr:rowOff>0</xdr:rowOff>
    </xdr:from>
    <xdr:to>
      <xdr:col>0</xdr:col>
      <xdr:colOff>85725</xdr:colOff>
      <xdr:row>7</xdr:row>
      <xdr:rowOff>143679</xdr:rowOff>
    </xdr:to>
    <xdr:sp macro="" textlink="">
      <xdr:nvSpPr>
        <xdr:cNvPr id="630" name="Text Box 94">
          <a:extLst>
            <a:ext uri="{FF2B5EF4-FFF2-40B4-BE49-F238E27FC236}">
              <a16:creationId xmlns:a16="http://schemas.microsoft.com/office/drawing/2014/main" id="{327137E1-7393-49A4-8C80-61E9CB816438}"/>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7</xdr:row>
      <xdr:rowOff>0</xdr:rowOff>
    </xdr:from>
    <xdr:to>
      <xdr:col>0</xdr:col>
      <xdr:colOff>123825</xdr:colOff>
      <xdr:row>7</xdr:row>
      <xdr:rowOff>143679</xdr:rowOff>
    </xdr:to>
    <xdr:sp macro="" textlink="">
      <xdr:nvSpPr>
        <xdr:cNvPr id="631" name="Text Box 95">
          <a:extLst>
            <a:ext uri="{FF2B5EF4-FFF2-40B4-BE49-F238E27FC236}">
              <a16:creationId xmlns:a16="http://schemas.microsoft.com/office/drawing/2014/main" id="{2EA20517-BC53-470B-A16C-802D6703AEBE}"/>
            </a:ext>
          </a:extLst>
        </xdr:cNvPr>
        <xdr:cNvSpPr txBox="1">
          <a:spLocks noChangeArrowheads="1"/>
        </xdr:cNvSpPr>
      </xdr:nvSpPr>
      <xdr:spPr bwMode="auto">
        <a:xfrm>
          <a:off x="0" y="1047750"/>
          <a:ext cx="1238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7</xdr:row>
      <xdr:rowOff>0</xdr:rowOff>
    </xdr:from>
    <xdr:to>
      <xdr:col>0</xdr:col>
      <xdr:colOff>85725</xdr:colOff>
      <xdr:row>7</xdr:row>
      <xdr:rowOff>143679</xdr:rowOff>
    </xdr:to>
    <xdr:sp macro="" textlink="">
      <xdr:nvSpPr>
        <xdr:cNvPr id="632" name="Text Box 96">
          <a:extLst>
            <a:ext uri="{FF2B5EF4-FFF2-40B4-BE49-F238E27FC236}">
              <a16:creationId xmlns:a16="http://schemas.microsoft.com/office/drawing/2014/main" id="{C1C522AE-766C-4551-BA24-BF086EC3794E}"/>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7</xdr:row>
      <xdr:rowOff>0</xdr:rowOff>
    </xdr:from>
    <xdr:to>
      <xdr:col>0</xdr:col>
      <xdr:colOff>85725</xdr:colOff>
      <xdr:row>7</xdr:row>
      <xdr:rowOff>143679</xdr:rowOff>
    </xdr:to>
    <xdr:sp macro="" textlink="">
      <xdr:nvSpPr>
        <xdr:cNvPr id="633" name="Text Box 97">
          <a:extLst>
            <a:ext uri="{FF2B5EF4-FFF2-40B4-BE49-F238E27FC236}">
              <a16:creationId xmlns:a16="http://schemas.microsoft.com/office/drawing/2014/main" id="{D9E498D2-84A7-4DBC-967C-3626CD68D1D7}"/>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7</xdr:row>
      <xdr:rowOff>0</xdr:rowOff>
    </xdr:from>
    <xdr:to>
      <xdr:col>0</xdr:col>
      <xdr:colOff>85725</xdr:colOff>
      <xdr:row>7</xdr:row>
      <xdr:rowOff>143679</xdr:rowOff>
    </xdr:to>
    <xdr:sp macro="" textlink="">
      <xdr:nvSpPr>
        <xdr:cNvPr id="634" name="Text Box 98">
          <a:extLst>
            <a:ext uri="{FF2B5EF4-FFF2-40B4-BE49-F238E27FC236}">
              <a16:creationId xmlns:a16="http://schemas.microsoft.com/office/drawing/2014/main" id="{3A8CD025-66C9-4D50-A140-961E65B72393}"/>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7</xdr:row>
      <xdr:rowOff>0</xdr:rowOff>
    </xdr:from>
    <xdr:to>
      <xdr:col>0</xdr:col>
      <xdr:colOff>85725</xdr:colOff>
      <xdr:row>7</xdr:row>
      <xdr:rowOff>143679</xdr:rowOff>
    </xdr:to>
    <xdr:sp macro="" textlink="">
      <xdr:nvSpPr>
        <xdr:cNvPr id="635" name="Text Box 99">
          <a:extLst>
            <a:ext uri="{FF2B5EF4-FFF2-40B4-BE49-F238E27FC236}">
              <a16:creationId xmlns:a16="http://schemas.microsoft.com/office/drawing/2014/main" id="{13851E6B-AC5A-4935-9FD3-AEB2DA500931}"/>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7</xdr:row>
      <xdr:rowOff>0</xdr:rowOff>
    </xdr:from>
    <xdr:to>
      <xdr:col>0</xdr:col>
      <xdr:colOff>123825</xdr:colOff>
      <xdr:row>7</xdr:row>
      <xdr:rowOff>143679</xdr:rowOff>
    </xdr:to>
    <xdr:sp macro="" textlink="">
      <xdr:nvSpPr>
        <xdr:cNvPr id="636" name="Text Box 100">
          <a:extLst>
            <a:ext uri="{FF2B5EF4-FFF2-40B4-BE49-F238E27FC236}">
              <a16:creationId xmlns:a16="http://schemas.microsoft.com/office/drawing/2014/main" id="{DFA8420F-DD74-4EC3-9B41-DA02BF916E3F}"/>
            </a:ext>
          </a:extLst>
        </xdr:cNvPr>
        <xdr:cNvSpPr txBox="1">
          <a:spLocks noChangeArrowheads="1"/>
        </xdr:cNvSpPr>
      </xdr:nvSpPr>
      <xdr:spPr bwMode="auto">
        <a:xfrm>
          <a:off x="0" y="1047750"/>
          <a:ext cx="1238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7</xdr:row>
      <xdr:rowOff>0</xdr:rowOff>
    </xdr:from>
    <xdr:to>
      <xdr:col>0</xdr:col>
      <xdr:colOff>85725</xdr:colOff>
      <xdr:row>7</xdr:row>
      <xdr:rowOff>143679</xdr:rowOff>
    </xdr:to>
    <xdr:sp macro="" textlink="">
      <xdr:nvSpPr>
        <xdr:cNvPr id="637" name="Text Box 101">
          <a:extLst>
            <a:ext uri="{FF2B5EF4-FFF2-40B4-BE49-F238E27FC236}">
              <a16:creationId xmlns:a16="http://schemas.microsoft.com/office/drawing/2014/main" id="{B3BAEA68-B70F-472D-8BCA-B3161A24E5C2}"/>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7</xdr:row>
      <xdr:rowOff>0</xdr:rowOff>
    </xdr:from>
    <xdr:to>
      <xdr:col>0</xdr:col>
      <xdr:colOff>85725</xdr:colOff>
      <xdr:row>7</xdr:row>
      <xdr:rowOff>143679</xdr:rowOff>
    </xdr:to>
    <xdr:sp macro="" textlink="">
      <xdr:nvSpPr>
        <xdr:cNvPr id="638" name="Text Box 102">
          <a:extLst>
            <a:ext uri="{FF2B5EF4-FFF2-40B4-BE49-F238E27FC236}">
              <a16:creationId xmlns:a16="http://schemas.microsoft.com/office/drawing/2014/main" id="{C31E158C-0F56-49EF-922F-2021A8E81414}"/>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7</xdr:row>
      <xdr:rowOff>0</xdr:rowOff>
    </xdr:from>
    <xdr:to>
      <xdr:col>0</xdr:col>
      <xdr:colOff>85725</xdr:colOff>
      <xdr:row>7</xdr:row>
      <xdr:rowOff>143679</xdr:rowOff>
    </xdr:to>
    <xdr:sp macro="" textlink="">
      <xdr:nvSpPr>
        <xdr:cNvPr id="639" name="Text Box 103">
          <a:extLst>
            <a:ext uri="{FF2B5EF4-FFF2-40B4-BE49-F238E27FC236}">
              <a16:creationId xmlns:a16="http://schemas.microsoft.com/office/drawing/2014/main" id="{3F02111D-B660-42E9-AA2A-4B0CA83E00F3}"/>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7</xdr:row>
      <xdr:rowOff>0</xdr:rowOff>
    </xdr:from>
    <xdr:to>
      <xdr:col>0</xdr:col>
      <xdr:colOff>85725</xdr:colOff>
      <xdr:row>7</xdr:row>
      <xdr:rowOff>143679</xdr:rowOff>
    </xdr:to>
    <xdr:sp macro="" textlink="">
      <xdr:nvSpPr>
        <xdr:cNvPr id="640" name="Text Box 104">
          <a:extLst>
            <a:ext uri="{FF2B5EF4-FFF2-40B4-BE49-F238E27FC236}">
              <a16:creationId xmlns:a16="http://schemas.microsoft.com/office/drawing/2014/main" id="{A1F241DA-5AF0-4B82-ABE6-AF49527E5524}"/>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7</xdr:row>
      <xdr:rowOff>0</xdr:rowOff>
    </xdr:from>
    <xdr:to>
      <xdr:col>0</xdr:col>
      <xdr:colOff>123825</xdr:colOff>
      <xdr:row>7</xdr:row>
      <xdr:rowOff>143679</xdr:rowOff>
    </xdr:to>
    <xdr:sp macro="" textlink="">
      <xdr:nvSpPr>
        <xdr:cNvPr id="641" name="Text Box 105">
          <a:extLst>
            <a:ext uri="{FF2B5EF4-FFF2-40B4-BE49-F238E27FC236}">
              <a16:creationId xmlns:a16="http://schemas.microsoft.com/office/drawing/2014/main" id="{75114428-955B-46E8-A26E-7E249ED8B6A5}"/>
            </a:ext>
          </a:extLst>
        </xdr:cNvPr>
        <xdr:cNvSpPr txBox="1">
          <a:spLocks noChangeArrowheads="1"/>
        </xdr:cNvSpPr>
      </xdr:nvSpPr>
      <xdr:spPr bwMode="auto">
        <a:xfrm>
          <a:off x="0" y="1047750"/>
          <a:ext cx="1238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7</xdr:row>
      <xdr:rowOff>0</xdr:rowOff>
    </xdr:from>
    <xdr:to>
      <xdr:col>0</xdr:col>
      <xdr:colOff>85725</xdr:colOff>
      <xdr:row>7</xdr:row>
      <xdr:rowOff>143679</xdr:rowOff>
    </xdr:to>
    <xdr:sp macro="" textlink="">
      <xdr:nvSpPr>
        <xdr:cNvPr id="642" name="Text Box 106">
          <a:extLst>
            <a:ext uri="{FF2B5EF4-FFF2-40B4-BE49-F238E27FC236}">
              <a16:creationId xmlns:a16="http://schemas.microsoft.com/office/drawing/2014/main" id="{F1234081-824C-4721-809A-F630680639DB}"/>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7</xdr:row>
      <xdr:rowOff>0</xdr:rowOff>
    </xdr:from>
    <xdr:to>
      <xdr:col>0</xdr:col>
      <xdr:colOff>85725</xdr:colOff>
      <xdr:row>7</xdr:row>
      <xdr:rowOff>143679</xdr:rowOff>
    </xdr:to>
    <xdr:sp macro="" textlink="">
      <xdr:nvSpPr>
        <xdr:cNvPr id="643" name="Text Box 107">
          <a:extLst>
            <a:ext uri="{FF2B5EF4-FFF2-40B4-BE49-F238E27FC236}">
              <a16:creationId xmlns:a16="http://schemas.microsoft.com/office/drawing/2014/main" id="{65E3127E-565C-4F60-8776-695AD7F31CDE}"/>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7</xdr:row>
      <xdr:rowOff>0</xdr:rowOff>
    </xdr:from>
    <xdr:to>
      <xdr:col>0</xdr:col>
      <xdr:colOff>85725</xdr:colOff>
      <xdr:row>7</xdr:row>
      <xdr:rowOff>143679</xdr:rowOff>
    </xdr:to>
    <xdr:sp macro="" textlink="">
      <xdr:nvSpPr>
        <xdr:cNvPr id="644" name="Text Box 108">
          <a:extLst>
            <a:ext uri="{FF2B5EF4-FFF2-40B4-BE49-F238E27FC236}">
              <a16:creationId xmlns:a16="http://schemas.microsoft.com/office/drawing/2014/main" id="{69778F17-CAFF-46B5-8B43-95B347F46656}"/>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7</xdr:row>
      <xdr:rowOff>0</xdr:rowOff>
    </xdr:from>
    <xdr:to>
      <xdr:col>0</xdr:col>
      <xdr:colOff>85725</xdr:colOff>
      <xdr:row>7</xdr:row>
      <xdr:rowOff>143679</xdr:rowOff>
    </xdr:to>
    <xdr:sp macro="" textlink="">
      <xdr:nvSpPr>
        <xdr:cNvPr id="645" name="Text Box 109">
          <a:extLst>
            <a:ext uri="{FF2B5EF4-FFF2-40B4-BE49-F238E27FC236}">
              <a16:creationId xmlns:a16="http://schemas.microsoft.com/office/drawing/2014/main" id="{6A4BB3A6-9A44-4AE4-8526-F6C68F57403A}"/>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7</xdr:row>
      <xdr:rowOff>0</xdr:rowOff>
    </xdr:from>
    <xdr:to>
      <xdr:col>0</xdr:col>
      <xdr:colOff>123825</xdr:colOff>
      <xdr:row>7</xdr:row>
      <xdr:rowOff>143679</xdr:rowOff>
    </xdr:to>
    <xdr:sp macro="" textlink="">
      <xdr:nvSpPr>
        <xdr:cNvPr id="646" name="Text Box 110">
          <a:extLst>
            <a:ext uri="{FF2B5EF4-FFF2-40B4-BE49-F238E27FC236}">
              <a16:creationId xmlns:a16="http://schemas.microsoft.com/office/drawing/2014/main" id="{41AD3220-3519-4C59-A5E9-62F14C215BBF}"/>
            </a:ext>
          </a:extLst>
        </xdr:cNvPr>
        <xdr:cNvSpPr txBox="1">
          <a:spLocks noChangeArrowheads="1"/>
        </xdr:cNvSpPr>
      </xdr:nvSpPr>
      <xdr:spPr bwMode="auto">
        <a:xfrm>
          <a:off x="0" y="1047750"/>
          <a:ext cx="1238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7</xdr:row>
      <xdr:rowOff>0</xdr:rowOff>
    </xdr:from>
    <xdr:to>
      <xdr:col>0</xdr:col>
      <xdr:colOff>85725</xdr:colOff>
      <xdr:row>7</xdr:row>
      <xdr:rowOff>143679</xdr:rowOff>
    </xdr:to>
    <xdr:sp macro="" textlink="">
      <xdr:nvSpPr>
        <xdr:cNvPr id="647" name="Text Box 111">
          <a:extLst>
            <a:ext uri="{FF2B5EF4-FFF2-40B4-BE49-F238E27FC236}">
              <a16:creationId xmlns:a16="http://schemas.microsoft.com/office/drawing/2014/main" id="{CF3DE19D-A2A3-45C4-82E5-BE7A85BCFC5F}"/>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7</xdr:row>
      <xdr:rowOff>0</xdr:rowOff>
    </xdr:from>
    <xdr:to>
      <xdr:col>0</xdr:col>
      <xdr:colOff>85725</xdr:colOff>
      <xdr:row>7</xdr:row>
      <xdr:rowOff>143679</xdr:rowOff>
    </xdr:to>
    <xdr:sp macro="" textlink="">
      <xdr:nvSpPr>
        <xdr:cNvPr id="648" name="Text Box 112">
          <a:extLst>
            <a:ext uri="{FF2B5EF4-FFF2-40B4-BE49-F238E27FC236}">
              <a16:creationId xmlns:a16="http://schemas.microsoft.com/office/drawing/2014/main" id="{A77A69CC-A49C-4C31-A4A0-C21532B72966}"/>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7</xdr:row>
      <xdr:rowOff>0</xdr:rowOff>
    </xdr:from>
    <xdr:to>
      <xdr:col>0</xdr:col>
      <xdr:colOff>85725</xdr:colOff>
      <xdr:row>7</xdr:row>
      <xdr:rowOff>143679</xdr:rowOff>
    </xdr:to>
    <xdr:sp macro="" textlink="">
      <xdr:nvSpPr>
        <xdr:cNvPr id="649" name="Text Box 113">
          <a:extLst>
            <a:ext uri="{FF2B5EF4-FFF2-40B4-BE49-F238E27FC236}">
              <a16:creationId xmlns:a16="http://schemas.microsoft.com/office/drawing/2014/main" id="{7C7BB98C-A80C-4413-8161-028879957CDF}"/>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7</xdr:row>
      <xdr:rowOff>0</xdr:rowOff>
    </xdr:from>
    <xdr:to>
      <xdr:col>0</xdr:col>
      <xdr:colOff>85725</xdr:colOff>
      <xdr:row>7</xdr:row>
      <xdr:rowOff>143679</xdr:rowOff>
    </xdr:to>
    <xdr:sp macro="" textlink="">
      <xdr:nvSpPr>
        <xdr:cNvPr id="650" name="Text Box 114">
          <a:extLst>
            <a:ext uri="{FF2B5EF4-FFF2-40B4-BE49-F238E27FC236}">
              <a16:creationId xmlns:a16="http://schemas.microsoft.com/office/drawing/2014/main" id="{2A11F63D-8CC6-4170-AD83-E1C14004F82E}"/>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7</xdr:row>
      <xdr:rowOff>0</xdr:rowOff>
    </xdr:from>
    <xdr:to>
      <xdr:col>0</xdr:col>
      <xdr:colOff>123825</xdr:colOff>
      <xdr:row>7</xdr:row>
      <xdr:rowOff>143679</xdr:rowOff>
    </xdr:to>
    <xdr:sp macro="" textlink="">
      <xdr:nvSpPr>
        <xdr:cNvPr id="651" name="Text Box 115">
          <a:extLst>
            <a:ext uri="{FF2B5EF4-FFF2-40B4-BE49-F238E27FC236}">
              <a16:creationId xmlns:a16="http://schemas.microsoft.com/office/drawing/2014/main" id="{0151EF05-AB33-4923-BEB3-623D6D7F23E2}"/>
            </a:ext>
          </a:extLst>
        </xdr:cNvPr>
        <xdr:cNvSpPr txBox="1">
          <a:spLocks noChangeArrowheads="1"/>
        </xdr:cNvSpPr>
      </xdr:nvSpPr>
      <xdr:spPr bwMode="auto">
        <a:xfrm>
          <a:off x="0" y="1047750"/>
          <a:ext cx="1238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7</xdr:row>
      <xdr:rowOff>0</xdr:rowOff>
    </xdr:from>
    <xdr:to>
      <xdr:col>0</xdr:col>
      <xdr:colOff>85725</xdr:colOff>
      <xdr:row>7</xdr:row>
      <xdr:rowOff>143679</xdr:rowOff>
    </xdr:to>
    <xdr:sp macro="" textlink="">
      <xdr:nvSpPr>
        <xdr:cNvPr id="652" name="Text Box 116">
          <a:extLst>
            <a:ext uri="{FF2B5EF4-FFF2-40B4-BE49-F238E27FC236}">
              <a16:creationId xmlns:a16="http://schemas.microsoft.com/office/drawing/2014/main" id="{65A1A040-A34D-4E6E-8C96-C727BEC887C3}"/>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7</xdr:row>
      <xdr:rowOff>0</xdr:rowOff>
    </xdr:from>
    <xdr:to>
      <xdr:col>0</xdr:col>
      <xdr:colOff>85725</xdr:colOff>
      <xdr:row>7</xdr:row>
      <xdr:rowOff>143679</xdr:rowOff>
    </xdr:to>
    <xdr:sp macro="" textlink="">
      <xdr:nvSpPr>
        <xdr:cNvPr id="653" name="Text Box 117">
          <a:extLst>
            <a:ext uri="{FF2B5EF4-FFF2-40B4-BE49-F238E27FC236}">
              <a16:creationId xmlns:a16="http://schemas.microsoft.com/office/drawing/2014/main" id="{013A64DE-CEB7-4721-95D5-60A53D1ADCB6}"/>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7</xdr:row>
      <xdr:rowOff>0</xdr:rowOff>
    </xdr:from>
    <xdr:to>
      <xdr:col>0</xdr:col>
      <xdr:colOff>85725</xdr:colOff>
      <xdr:row>7</xdr:row>
      <xdr:rowOff>143679</xdr:rowOff>
    </xdr:to>
    <xdr:sp macro="" textlink="">
      <xdr:nvSpPr>
        <xdr:cNvPr id="654" name="Text Box 118">
          <a:extLst>
            <a:ext uri="{FF2B5EF4-FFF2-40B4-BE49-F238E27FC236}">
              <a16:creationId xmlns:a16="http://schemas.microsoft.com/office/drawing/2014/main" id="{7A9F29A8-1081-4557-B923-33E56C9BC2E3}"/>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7</xdr:row>
      <xdr:rowOff>0</xdr:rowOff>
    </xdr:from>
    <xdr:to>
      <xdr:col>0</xdr:col>
      <xdr:colOff>85725</xdr:colOff>
      <xdr:row>7</xdr:row>
      <xdr:rowOff>143679</xdr:rowOff>
    </xdr:to>
    <xdr:sp macro="" textlink="">
      <xdr:nvSpPr>
        <xdr:cNvPr id="655" name="Text Box 119">
          <a:extLst>
            <a:ext uri="{FF2B5EF4-FFF2-40B4-BE49-F238E27FC236}">
              <a16:creationId xmlns:a16="http://schemas.microsoft.com/office/drawing/2014/main" id="{5AA046FE-3A5A-41EE-BDA0-62CD6DF432D8}"/>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7</xdr:row>
      <xdr:rowOff>0</xdr:rowOff>
    </xdr:from>
    <xdr:to>
      <xdr:col>0</xdr:col>
      <xdr:colOff>123825</xdr:colOff>
      <xdr:row>7</xdr:row>
      <xdr:rowOff>143679</xdr:rowOff>
    </xdr:to>
    <xdr:sp macro="" textlink="">
      <xdr:nvSpPr>
        <xdr:cNvPr id="656" name="Text Box 120">
          <a:extLst>
            <a:ext uri="{FF2B5EF4-FFF2-40B4-BE49-F238E27FC236}">
              <a16:creationId xmlns:a16="http://schemas.microsoft.com/office/drawing/2014/main" id="{A8F3C101-EFF9-4E6D-816C-CC0E19BFAC79}"/>
            </a:ext>
          </a:extLst>
        </xdr:cNvPr>
        <xdr:cNvSpPr txBox="1">
          <a:spLocks noChangeArrowheads="1"/>
        </xdr:cNvSpPr>
      </xdr:nvSpPr>
      <xdr:spPr bwMode="auto">
        <a:xfrm>
          <a:off x="0" y="1047750"/>
          <a:ext cx="1238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7</xdr:row>
      <xdr:rowOff>0</xdr:rowOff>
    </xdr:from>
    <xdr:to>
      <xdr:col>0</xdr:col>
      <xdr:colOff>85725</xdr:colOff>
      <xdr:row>7</xdr:row>
      <xdr:rowOff>143679</xdr:rowOff>
    </xdr:to>
    <xdr:sp macro="" textlink="">
      <xdr:nvSpPr>
        <xdr:cNvPr id="657" name="Text Box 121">
          <a:extLst>
            <a:ext uri="{FF2B5EF4-FFF2-40B4-BE49-F238E27FC236}">
              <a16:creationId xmlns:a16="http://schemas.microsoft.com/office/drawing/2014/main" id="{5DABBAD4-CC56-45E7-B710-D7E0B29C1060}"/>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7</xdr:row>
      <xdr:rowOff>0</xdr:rowOff>
    </xdr:from>
    <xdr:to>
      <xdr:col>0</xdr:col>
      <xdr:colOff>85725</xdr:colOff>
      <xdr:row>7</xdr:row>
      <xdr:rowOff>143679</xdr:rowOff>
    </xdr:to>
    <xdr:sp macro="" textlink="">
      <xdr:nvSpPr>
        <xdr:cNvPr id="658" name="Text Box 122">
          <a:extLst>
            <a:ext uri="{FF2B5EF4-FFF2-40B4-BE49-F238E27FC236}">
              <a16:creationId xmlns:a16="http://schemas.microsoft.com/office/drawing/2014/main" id="{D1F52F80-DCB3-4CE9-9A22-21C5DFF183F8}"/>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7</xdr:row>
      <xdr:rowOff>0</xdr:rowOff>
    </xdr:from>
    <xdr:to>
      <xdr:col>0</xdr:col>
      <xdr:colOff>85725</xdr:colOff>
      <xdr:row>7</xdr:row>
      <xdr:rowOff>143679</xdr:rowOff>
    </xdr:to>
    <xdr:sp macro="" textlink="">
      <xdr:nvSpPr>
        <xdr:cNvPr id="659" name="Text Box 123">
          <a:extLst>
            <a:ext uri="{FF2B5EF4-FFF2-40B4-BE49-F238E27FC236}">
              <a16:creationId xmlns:a16="http://schemas.microsoft.com/office/drawing/2014/main" id="{B350761B-1AA0-4695-8739-D64351C845B9}"/>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7</xdr:row>
      <xdr:rowOff>0</xdr:rowOff>
    </xdr:from>
    <xdr:to>
      <xdr:col>0</xdr:col>
      <xdr:colOff>85725</xdr:colOff>
      <xdr:row>7</xdr:row>
      <xdr:rowOff>143679</xdr:rowOff>
    </xdr:to>
    <xdr:sp macro="" textlink="">
      <xdr:nvSpPr>
        <xdr:cNvPr id="660" name="Text Box 124">
          <a:extLst>
            <a:ext uri="{FF2B5EF4-FFF2-40B4-BE49-F238E27FC236}">
              <a16:creationId xmlns:a16="http://schemas.microsoft.com/office/drawing/2014/main" id="{9A7776B1-F76C-4316-B263-F763B489BFC7}"/>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7</xdr:row>
      <xdr:rowOff>0</xdr:rowOff>
    </xdr:from>
    <xdr:to>
      <xdr:col>0</xdr:col>
      <xdr:colOff>123825</xdr:colOff>
      <xdr:row>7</xdr:row>
      <xdr:rowOff>143679</xdr:rowOff>
    </xdr:to>
    <xdr:sp macro="" textlink="">
      <xdr:nvSpPr>
        <xdr:cNvPr id="661" name="Text Box 125">
          <a:extLst>
            <a:ext uri="{FF2B5EF4-FFF2-40B4-BE49-F238E27FC236}">
              <a16:creationId xmlns:a16="http://schemas.microsoft.com/office/drawing/2014/main" id="{C29E8BD1-9F05-4908-B300-995129FE7594}"/>
            </a:ext>
          </a:extLst>
        </xdr:cNvPr>
        <xdr:cNvSpPr txBox="1">
          <a:spLocks noChangeArrowheads="1"/>
        </xdr:cNvSpPr>
      </xdr:nvSpPr>
      <xdr:spPr bwMode="auto">
        <a:xfrm>
          <a:off x="0" y="1047750"/>
          <a:ext cx="1238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7</xdr:row>
      <xdr:rowOff>0</xdr:rowOff>
    </xdr:from>
    <xdr:to>
      <xdr:col>0</xdr:col>
      <xdr:colOff>85725</xdr:colOff>
      <xdr:row>7</xdr:row>
      <xdr:rowOff>143679</xdr:rowOff>
    </xdr:to>
    <xdr:sp macro="" textlink="">
      <xdr:nvSpPr>
        <xdr:cNvPr id="662" name="Text Box 126">
          <a:extLst>
            <a:ext uri="{FF2B5EF4-FFF2-40B4-BE49-F238E27FC236}">
              <a16:creationId xmlns:a16="http://schemas.microsoft.com/office/drawing/2014/main" id="{953E5326-7ADB-4D16-BCFA-83D16120610D}"/>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7</xdr:row>
      <xdr:rowOff>0</xdr:rowOff>
    </xdr:from>
    <xdr:to>
      <xdr:col>0</xdr:col>
      <xdr:colOff>85725</xdr:colOff>
      <xdr:row>7</xdr:row>
      <xdr:rowOff>143679</xdr:rowOff>
    </xdr:to>
    <xdr:sp macro="" textlink="">
      <xdr:nvSpPr>
        <xdr:cNvPr id="663" name="Text Box 127">
          <a:extLst>
            <a:ext uri="{FF2B5EF4-FFF2-40B4-BE49-F238E27FC236}">
              <a16:creationId xmlns:a16="http://schemas.microsoft.com/office/drawing/2014/main" id="{84A1F20F-60DA-42FB-A22D-10D3AA772BDB}"/>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7</xdr:row>
      <xdr:rowOff>0</xdr:rowOff>
    </xdr:from>
    <xdr:to>
      <xdr:col>0</xdr:col>
      <xdr:colOff>85725</xdr:colOff>
      <xdr:row>7</xdr:row>
      <xdr:rowOff>143679</xdr:rowOff>
    </xdr:to>
    <xdr:sp macro="" textlink="">
      <xdr:nvSpPr>
        <xdr:cNvPr id="664" name="Text Box 128">
          <a:extLst>
            <a:ext uri="{FF2B5EF4-FFF2-40B4-BE49-F238E27FC236}">
              <a16:creationId xmlns:a16="http://schemas.microsoft.com/office/drawing/2014/main" id="{E4238688-C483-4ECE-BC6B-D643070E356F}"/>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7</xdr:row>
      <xdr:rowOff>0</xdr:rowOff>
    </xdr:from>
    <xdr:to>
      <xdr:col>0</xdr:col>
      <xdr:colOff>85725</xdr:colOff>
      <xdr:row>7</xdr:row>
      <xdr:rowOff>143679</xdr:rowOff>
    </xdr:to>
    <xdr:sp macro="" textlink="">
      <xdr:nvSpPr>
        <xdr:cNvPr id="665" name="Text Box 129">
          <a:extLst>
            <a:ext uri="{FF2B5EF4-FFF2-40B4-BE49-F238E27FC236}">
              <a16:creationId xmlns:a16="http://schemas.microsoft.com/office/drawing/2014/main" id="{BA1F1D5D-6EB6-4B38-98C4-642F91628CD7}"/>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7</xdr:row>
      <xdr:rowOff>0</xdr:rowOff>
    </xdr:from>
    <xdr:to>
      <xdr:col>0</xdr:col>
      <xdr:colOff>123825</xdr:colOff>
      <xdr:row>7</xdr:row>
      <xdr:rowOff>143679</xdr:rowOff>
    </xdr:to>
    <xdr:sp macro="" textlink="">
      <xdr:nvSpPr>
        <xdr:cNvPr id="666" name="Text Box 130">
          <a:extLst>
            <a:ext uri="{FF2B5EF4-FFF2-40B4-BE49-F238E27FC236}">
              <a16:creationId xmlns:a16="http://schemas.microsoft.com/office/drawing/2014/main" id="{53EBBEF8-DA64-43A5-8005-FCBB2B7B4730}"/>
            </a:ext>
          </a:extLst>
        </xdr:cNvPr>
        <xdr:cNvSpPr txBox="1">
          <a:spLocks noChangeArrowheads="1"/>
        </xdr:cNvSpPr>
      </xdr:nvSpPr>
      <xdr:spPr bwMode="auto">
        <a:xfrm>
          <a:off x="0" y="1047750"/>
          <a:ext cx="1238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7</xdr:row>
      <xdr:rowOff>0</xdr:rowOff>
    </xdr:from>
    <xdr:to>
      <xdr:col>0</xdr:col>
      <xdr:colOff>85725</xdr:colOff>
      <xdr:row>7</xdr:row>
      <xdr:rowOff>143679</xdr:rowOff>
    </xdr:to>
    <xdr:sp macro="" textlink="">
      <xdr:nvSpPr>
        <xdr:cNvPr id="667" name="Text Box 131">
          <a:extLst>
            <a:ext uri="{FF2B5EF4-FFF2-40B4-BE49-F238E27FC236}">
              <a16:creationId xmlns:a16="http://schemas.microsoft.com/office/drawing/2014/main" id="{72E0A3A5-1FEC-494A-B3A5-B97D089F2B10}"/>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7</xdr:row>
      <xdr:rowOff>0</xdr:rowOff>
    </xdr:from>
    <xdr:to>
      <xdr:col>0</xdr:col>
      <xdr:colOff>85725</xdr:colOff>
      <xdr:row>7</xdr:row>
      <xdr:rowOff>143679</xdr:rowOff>
    </xdr:to>
    <xdr:sp macro="" textlink="">
      <xdr:nvSpPr>
        <xdr:cNvPr id="668" name="Text Box 132">
          <a:extLst>
            <a:ext uri="{FF2B5EF4-FFF2-40B4-BE49-F238E27FC236}">
              <a16:creationId xmlns:a16="http://schemas.microsoft.com/office/drawing/2014/main" id="{2BDDBC36-CCCD-4B54-9FBA-1DE5B53E4929}"/>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7</xdr:row>
      <xdr:rowOff>0</xdr:rowOff>
    </xdr:from>
    <xdr:to>
      <xdr:col>0</xdr:col>
      <xdr:colOff>85725</xdr:colOff>
      <xdr:row>7</xdr:row>
      <xdr:rowOff>143679</xdr:rowOff>
    </xdr:to>
    <xdr:sp macro="" textlink="">
      <xdr:nvSpPr>
        <xdr:cNvPr id="669" name="Text Box 133">
          <a:extLst>
            <a:ext uri="{FF2B5EF4-FFF2-40B4-BE49-F238E27FC236}">
              <a16:creationId xmlns:a16="http://schemas.microsoft.com/office/drawing/2014/main" id="{CA9ABA33-C969-4908-AD45-60CA1CEAF65E}"/>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7</xdr:row>
      <xdr:rowOff>0</xdr:rowOff>
    </xdr:from>
    <xdr:to>
      <xdr:col>0</xdr:col>
      <xdr:colOff>85725</xdr:colOff>
      <xdr:row>7</xdr:row>
      <xdr:rowOff>143679</xdr:rowOff>
    </xdr:to>
    <xdr:sp macro="" textlink="">
      <xdr:nvSpPr>
        <xdr:cNvPr id="670" name="Text Box 134">
          <a:extLst>
            <a:ext uri="{FF2B5EF4-FFF2-40B4-BE49-F238E27FC236}">
              <a16:creationId xmlns:a16="http://schemas.microsoft.com/office/drawing/2014/main" id="{D52AE472-09A9-4F21-AB31-80346EA2224D}"/>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7</xdr:row>
      <xdr:rowOff>0</xdr:rowOff>
    </xdr:from>
    <xdr:to>
      <xdr:col>0</xdr:col>
      <xdr:colOff>123825</xdr:colOff>
      <xdr:row>7</xdr:row>
      <xdr:rowOff>143679</xdr:rowOff>
    </xdr:to>
    <xdr:sp macro="" textlink="">
      <xdr:nvSpPr>
        <xdr:cNvPr id="671" name="Text Box 135">
          <a:extLst>
            <a:ext uri="{FF2B5EF4-FFF2-40B4-BE49-F238E27FC236}">
              <a16:creationId xmlns:a16="http://schemas.microsoft.com/office/drawing/2014/main" id="{6D1DC4F2-C668-43DE-96C6-4F6B711A2375}"/>
            </a:ext>
          </a:extLst>
        </xdr:cNvPr>
        <xdr:cNvSpPr txBox="1">
          <a:spLocks noChangeArrowheads="1"/>
        </xdr:cNvSpPr>
      </xdr:nvSpPr>
      <xdr:spPr bwMode="auto">
        <a:xfrm>
          <a:off x="0" y="1047750"/>
          <a:ext cx="1238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7</xdr:row>
      <xdr:rowOff>0</xdr:rowOff>
    </xdr:from>
    <xdr:to>
      <xdr:col>0</xdr:col>
      <xdr:colOff>85725</xdr:colOff>
      <xdr:row>7</xdr:row>
      <xdr:rowOff>143679</xdr:rowOff>
    </xdr:to>
    <xdr:sp macro="" textlink="">
      <xdr:nvSpPr>
        <xdr:cNvPr id="672" name="Text Box 136">
          <a:extLst>
            <a:ext uri="{FF2B5EF4-FFF2-40B4-BE49-F238E27FC236}">
              <a16:creationId xmlns:a16="http://schemas.microsoft.com/office/drawing/2014/main" id="{A22C605F-38A3-43CF-B727-352BE15D249B}"/>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7</xdr:row>
      <xdr:rowOff>0</xdr:rowOff>
    </xdr:from>
    <xdr:to>
      <xdr:col>0</xdr:col>
      <xdr:colOff>85725</xdr:colOff>
      <xdr:row>7</xdr:row>
      <xdr:rowOff>143679</xdr:rowOff>
    </xdr:to>
    <xdr:sp macro="" textlink="">
      <xdr:nvSpPr>
        <xdr:cNvPr id="673" name="Text Box 137">
          <a:extLst>
            <a:ext uri="{FF2B5EF4-FFF2-40B4-BE49-F238E27FC236}">
              <a16:creationId xmlns:a16="http://schemas.microsoft.com/office/drawing/2014/main" id="{96B822F5-53E3-44F8-9023-D54EEDD063DD}"/>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7</xdr:row>
      <xdr:rowOff>0</xdr:rowOff>
    </xdr:from>
    <xdr:to>
      <xdr:col>0</xdr:col>
      <xdr:colOff>85725</xdr:colOff>
      <xdr:row>7</xdr:row>
      <xdr:rowOff>143679</xdr:rowOff>
    </xdr:to>
    <xdr:sp macro="" textlink="">
      <xdr:nvSpPr>
        <xdr:cNvPr id="674" name="Text Box 138">
          <a:extLst>
            <a:ext uri="{FF2B5EF4-FFF2-40B4-BE49-F238E27FC236}">
              <a16:creationId xmlns:a16="http://schemas.microsoft.com/office/drawing/2014/main" id="{B5B7202C-45DB-461E-9EA8-BBA652B96CEE}"/>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7</xdr:row>
      <xdr:rowOff>0</xdr:rowOff>
    </xdr:from>
    <xdr:to>
      <xdr:col>0</xdr:col>
      <xdr:colOff>85725</xdr:colOff>
      <xdr:row>7</xdr:row>
      <xdr:rowOff>143679</xdr:rowOff>
    </xdr:to>
    <xdr:sp macro="" textlink="">
      <xdr:nvSpPr>
        <xdr:cNvPr id="675" name="Text Box 139">
          <a:extLst>
            <a:ext uri="{FF2B5EF4-FFF2-40B4-BE49-F238E27FC236}">
              <a16:creationId xmlns:a16="http://schemas.microsoft.com/office/drawing/2014/main" id="{FEF04572-C147-43BD-A558-4DBEF6E85965}"/>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7</xdr:row>
      <xdr:rowOff>0</xdr:rowOff>
    </xdr:from>
    <xdr:to>
      <xdr:col>0</xdr:col>
      <xdr:colOff>123825</xdr:colOff>
      <xdr:row>7</xdr:row>
      <xdr:rowOff>143679</xdr:rowOff>
    </xdr:to>
    <xdr:sp macro="" textlink="">
      <xdr:nvSpPr>
        <xdr:cNvPr id="676" name="Text Box 140">
          <a:extLst>
            <a:ext uri="{FF2B5EF4-FFF2-40B4-BE49-F238E27FC236}">
              <a16:creationId xmlns:a16="http://schemas.microsoft.com/office/drawing/2014/main" id="{877DF320-AFC4-414E-8F5D-8302B38229AD}"/>
            </a:ext>
          </a:extLst>
        </xdr:cNvPr>
        <xdr:cNvSpPr txBox="1">
          <a:spLocks noChangeArrowheads="1"/>
        </xdr:cNvSpPr>
      </xdr:nvSpPr>
      <xdr:spPr bwMode="auto">
        <a:xfrm>
          <a:off x="0" y="1047750"/>
          <a:ext cx="1238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7</xdr:row>
      <xdr:rowOff>0</xdr:rowOff>
    </xdr:from>
    <xdr:to>
      <xdr:col>0</xdr:col>
      <xdr:colOff>85725</xdr:colOff>
      <xdr:row>7</xdr:row>
      <xdr:rowOff>143679</xdr:rowOff>
    </xdr:to>
    <xdr:sp macro="" textlink="">
      <xdr:nvSpPr>
        <xdr:cNvPr id="677" name="Text Box 141">
          <a:extLst>
            <a:ext uri="{FF2B5EF4-FFF2-40B4-BE49-F238E27FC236}">
              <a16:creationId xmlns:a16="http://schemas.microsoft.com/office/drawing/2014/main" id="{6E51DB19-C632-4953-BAB7-060FCB20248B}"/>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7</xdr:row>
      <xdr:rowOff>0</xdr:rowOff>
    </xdr:from>
    <xdr:to>
      <xdr:col>0</xdr:col>
      <xdr:colOff>85725</xdr:colOff>
      <xdr:row>7</xdr:row>
      <xdr:rowOff>143679</xdr:rowOff>
    </xdr:to>
    <xdr:sp macro="" textlink="">
      <xdr:nvSpPr>
        <xdr:cNvPr id="678" name="Text Box 142">
          <a:extLst>
            <a:ext uri="{FF2B5EF4-FFF2-40B4-BE49-F238E27FC236}">
              <a16:creationId xmlns:a16="http://schemas.microsoft.com/office/drawing/2014/main" id="{25F884C6-B1EF-4BEF-ADCE-A7039DA441AA}"/>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7</xdr:row>
      <xdr:rowOff>0</xdr:rowOff>
    </xdr:from>
    <xdr:to>
      <xdr:col>0</xdr:col>
      <xdr:colOff>85725</xdr:colOff>
      <xdr:row>7</xdr:row>
      <xdr:rowOff>143679</xdr:rowOff>
    </xdr:to>
    <xdr:sp macro="" textlink="">
      <xdr:nvSpPr>
        <xdr:cNvPr id="679" name="Text Box 143">
          <a:extLst>
            <a:ext uri="{FF2B5EF4-FFF2-40B4-BE49-F238E27FC236}">
              <a16:creationId xmlns:a16="http://schemas.microsoft.com/office/drawing/2014/main" id="{D93D132F-C429-4F74-A894-3CFAC7106BA5}"/>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7</xdr:row>
      <xdr:rowOff>0</xdr:rowOff>
    </xdr:from>
    <xdr:to>
      <xdr:col>0</xdr:col>
      <xdr:colOff>85725</xdr:colOff>
      <xdr:row>7</xdr:row>
      <xdr:rowOff>143679</xdr:rowOff>
    </xdr:to>
    <xdr:sp macro="" textlink="">
      <xdr:nvSpPr>
        <xdr:cNvPr id="680" name="Text Box 144">
          <a:extLst>
            <a:ext uri="{FF2B5EF4-FFF2-40B4-BE49-F238E27FC236}">
              <a16:creationId xmlns:a16="http://schemas.microsoft.com/office/drawing/2014/main" id="{C4939EF7-A38D-4249-A368-6D2FDDE80038}"/>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7</xdr:row>
      <xdr:rowOff>0</xdr:rowOff>
    </xdr:from>
    <xdr:to>
      <xdr:col>0</xdr:col>
      <xdr:colOff>85725</xdr:colOff>
      <xdr:row>7</xdr:row>
      <xdr:rowOff>143679</xdr:rowOff>
    </xdr:to>
    <xdr:sp macro="" textlink="">
      <xdr:nvSpPr>
        <xdr:cNvPr id="681" name="Text Box 146">
          <a:extLst>
            <a:ext uri="{FF2B5EF4-FFF2-40B4-BE49-F238E27FC236}">
              <a16:creationId xmlns:a16="http://schemas.microsoft.com/office/drawing/2014/main" id="{4D1D21F0-E56F-4317-AB08-A0F08BCB0C8C}"/>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7</xdr:row>
      <xdr:rowOff>0</xdr:rowOff>
    </xdr:from>
    <xdr:to>
      <xdr:col>0</xdr:col>
      <xdr:colOff>85725</xdr:colOff>
      <xdr:row>7</xdr:row>
      <xdr:rowOff>143679</xdr:rowOff>
    </xdr:to>
    <xdr:sp macro="" textlink="">
      <xdr:nvSpPr>
        <xdr:cNvPr id="682" name="Text Box 147">
          <a:extLst>
            <a:ext uri="{FF2B5EF4-FFF2-40B4-BE49-F238E27FC236}">
              <a16:creationId xmlns:a16="http://schemas.microsoft.com/office/drawing/2014/main" id="{48CA3885-E92B-4439-83C9-41D28F620CC5}"/>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7</xdr:row>
      <xdr:rowOff>0</xdr:rowOff>
    </xdr:from>
    <xdr:to>
      <xdr:col>0</xdr:col>
      <xdr:colOff>85725</xdr:colOff>
      <xdr:row>7</xdr:row>
      <xdr:rowOff>143679</xdr:rowOff>
    </xdr:to>
    <xdr:sp macro="" textlink="">
      <xdr:nvSpPr>
        <xdr:cNvPr id="683" name="Text Box 148">
          <a:extLst>
            <a:ext uri="{FF2B5EF4-FFF2-40B4-BE49-F238E27FC236}">
              <a16:creationId xmlns:a16="http://schemas.microsoft.com/office/drawing/2014/main" id="{F3176DB7-13B8-49DF-8740-EA5B4DF9F447}"/>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7</xdr:row>
      <xdr:rowOff>0</xdr:rowOff>
    </xdr:from>
    <xdr:to>
      <xdr:col>0</xdr:col>
      <xdr:colOff>85725</xdr:colOff>
      <xdr:row>7</xdr:row>
      <xdr:rowOff>143679</xdr:rowOff>
    </xdr:to>
    <xdr:sp macro="" textlink="">
      <xdr:nvSpPr>
        <xdr:cNvPr id="684" name="Text Box 149">
          <a:extLst>
            <a:ext uri="{FF2B5EF4-FFF2-40B4-BE49-F238E27FC236}">
              <a16:creationId xmlns:a16="http://schemas.microsoft.com/office/drawing/2014/main" id="{56688F11-6BF2-4522-B212-ED6BE82377E5}"/>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7</xdr:row>
      <xdr:rowOff>0</xdr:rowOff>
    </xdr:from>
    <xdr:to>
      <xdr:col>0</xdr:col>
      <xdr:colOff>85725</xdr:colOff>
      <xdr:row>7</xdr:row>
      <xdr:rowOff>143679</xdr:rowOff>
    </xdr:to>
    <xdr:sp macro="" textlink="">
      <xdr:nvSpPr>
        <xdr:cNvPr id="685" name="Text Box 151">
          <a:extLst>
            <a:ext uri="{FF2B5EF4-FFF2-40B4-BE49-F238E27FC236}">
              <a16:creationId xmlns:a16="http://schemas.microsoft.com/office/drawing/2014/main" id="{500C9B9E-4627-4949-80E3-8E2D7340D433}"/>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0</xdr:colOff>
      <xdr:row>7</xdr:row>
      <xdr:rowOff>0</xdr:rowOff>
    </xdr:from>
    <xdr:to>
      <xdr:col>0</xdr:col>
      <xdr:colOff>85725</xdr:colOff>
      <xdr:row>7</xdr:row>
      <xdr:rowOff>143679</xdr:rowOff>
    </xdr:to>
    <xdr:sp macro="" textlink="">
      <xdr:nvSpPr>
        <xdr:cNvPr id="686" name="Text Box 152">
          <a:extLst>
            <a:ext uri="{FF2B5EF4-FFF2-40B4-BE49-F238E27FC236}">
              <a16:creationId xmlns:a16="http://schemas.microsoft.com/office/drawing/2014/main" id="{9E191C5E-6480-4FED-8022-9344EB29D32F}"/>
            </a:ext>
          </a:extLst>
        </xdr:cNvPr>
        <xdr:cNvSpPr txBox="1">
          <a:spLocks noChangeArrowheads="1"/>
        </xdr:cNvSpPr>
      </xdr:nvSpPr>
      <xdr:spPr bwMode="auto">
        <a:xfrm>
          <a:off x="0" y="10477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14</xdr:col>
      <xdr:colOff>0</xdr:colOff>
      <xdr:row>16</xdr:row>
      <xdr:rowOff>0</xdr:rowOff>
    </xdr:from>
    <xdr:ext cx="76200" cy="200025"/>
    <xdr:sp macro="" textlink="">
      <xdr:nvSpPr>
        <xdr:cNvPr id="687" name="Text Box 153">
          <a:extLst>
            <a:ext uri="{FF2B5EF4-FFF2-40B4-BE49-F238E27FC236}">
              <a16:creationId xmlns:a16="http://schemas.microsoft.com/office/drawing/2014/main" id="{F3F9B285-CB54-4461-BC1F-6961F7C9D3D0}"/>
            </a:ext>
          </a:extLst>
        </xdr:cNvPr>
        <xdr:cNvSpPr txBox="1">
          <a:spLocks noChangeArrowheads="1"/>
        </xdr:cNvSpPr>
      </xdr:nvSpPr>
      <xdr:spPr bwMode="auto">
        <a:xfrm>
          <a:off x="7505700" y="24003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14</xdr:col>
      <xdr:colOff>0</xdr:colOff>
      <xdr:row>16</xdr:row>
      <xdr:rowOff>0</xdr:rowOff>
    </xdr:from>
    <xdr:ext cx="76200" cy="198438"/>
    <xdr:sp macro="" textlink="">
      <xdr:nvSpPr>
        <xdr:cNvPr id="688" name="Text Box 153">
          <a:extLst>
            <a:ext uri="{FF2B5EF4-FFF2-40B4-BE49-F238E27FC236}">
              <a16:creationId xmlns:a16="http://schemas.microsoft.com/office/drawing/2014/main" id="{D388CA67-D8C0-4062-9F07-A8EE6BE1314D}"/>
            </a:ext>
          </a:extLst>
        </xdr:cNvPr>
        <xdr:cNvSpPr txBox="1">
          <a:spLocks noChangeArrowheads="1"/>
        </xdr:cNvSpPr>
      </xdr:nvSpPr>
      <xdr:spPr bwMode="auto">
        <a:xfrm>
          <a:off x="7505700" y="2400300"/>
          <a:ext cx="76200" cy="19843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14</xdr:col>
      <xdr:colOff>104775</xdr:colOff>
      <xdr:row>23</xdr:row>
      <xdr:rowOff>0</xdr:rowOff>
    </xdr:from>
    <xdr:ext cx="76200" cy="200025"/>
    <xdr:sp macro="" textlink="">
      <xdr:nvSpPr>
        <xdr:cNvPr id="689" name="Text Box 153">
          <a:extLst>
            <a:ext uri="{FF2B5EF4-FFF2-40B4-BE49-F238E27FC236}">
              <a16:creationId xmlns:a16="http://schemas.microsoft.com/office/drawing/2014/main" id="{42A24439-786A-467F-98D6-7B018676D6BA}"/>
            </a:ext>
          </a:extLst>
        </xdr:cNvPr>
        <xdr:cNvSpPr txBox="1">
          <a:spLocks noChangeArrowheads="1"/>
        </xdr:cNvSpPr>
      </xdr:nvSpPr>
      <xdr:spPr bwMode="auto">
        <a:xfrm>
          <a:off x="10410825" y="32956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10</xdr:col>
      <xdr:colOff>0</xdr:colOff>
      <xdr:row>16</xdr:row>
      <xdr:rowOff>0</xdr:rowOff>
    </xdr:from>
    <xdr:ext cx="76200" cy="200025"/>
    <xdr:sp macro="" textlink="">
      <xdr:nvSpPr>
        <xdr:cNvPr id="690" name="Text Box 153">
          <a:extLst>
            <a:ext uri="{FF2B5EF4-FFF2-40B4-BE49-F238E27FC236}">
              <a16:creationId xmlns:a16="http://schemas.microsoft.com/office/drawing/2014/main" id="{DD8B632E-C6C8-4F60-9AA2-87190E8CA0C6}"/>
            </a:ext>
          </a:extLst>
        </xdr:cNvPr>
        <xdr:cNvSpPr txBox="1">
          <a:spLocks noChangeArrowheads="1"/>
        </xdr:cNvSpPr>
      </xdr:nvSpPr>
      <xdr:spPr bwMode="auto">
        <a:xfrm>
          <a:off x="10306050" y="24003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10</xdr:col>
      <xdr:colOff>0</xdr:colOff>
      <xdr:row>16</xdr:row>
      <xdr:rowOff>0</xdr:rowOff>
    </xdr:from>
    <xdr:ext cx="76200" cy="198438"/>
    <xdr:sp macro="" textlink="">
      <xdr:nvSpPr>
        <xdr:cNvPr id="691" name="Text Box 153">
          <a:extLst>
            <a:ext uri="{FF2B5EF4-FFF2-40B4-BE49-F238E27FC236}">
              <a16:creationId xmlns:a16="http://schemas.microsoft.com/office/drawing/2014/main" id="{7DC79B9E-09AA-4F4E-9692-BB04815262A8}"/>
            </a:ext>
          </a:extLst>
        </xdr:cNvPr>
        <xdr:cNvSpPr txBox="1">
          <a:spLocks noChangeArrowheads="1"/>
        </xdr:cNvSpPr>
      </xdr:nvSpPr>
      <xdr:spPr bwMode="auto">
        <a:xfrm>
          <a:off x="10306050" y="2400300"/>
          <a:ext cx="76200" cy="19843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10</xdr:col>
      <xdr:colOff>104775</xdr:colOff>
      <xdr:row>23</xdr:row>
      <xdr:rowOff>0</xdr:rowOff>
    </xdr:from>
    <xdr:ext cx="76200" cy="200025"/>
    <xdr:sp macro="" textlink="">
      <xdr:nvSpPr>
        <xdr:cNvPr id="692" name="Text Box 153">
          <a:extLst>
            <a:ext uri="{FF2B5EF4-FFF2-40B4-BE49-F238E27FC236}">
              <a16:creationId xmlns:a16="http://schemas.microsoft.com/office/drawing/2014/main" id="{A3791A08-0623-41C5-95D4-C2A9059F21B5}"/>
            </a:ext>
          </a:extLst>
        </xdr:cNvPr>
        <xdr:cNvSpPr txBox="1">
          <a:spLocks noChangeArrowheads="1"/>
        </xdr:cNvSpPr>
      </xdr:nvSpPr>
      <xdr:spPr bwMode="auto">
        <a:xfrm>
          <a:off x="10410825" y="32956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11</xdr:col>
      <xdr:colOff>0</xdr:colOff>
      <xdr:row>16</xdr:row>
      <xdr:rowOff>0</xdr:rowOff>
    </xdr:from>
    <xdr:ext cx="76200" cy="200025"/>
    <xdr:sp macro="" textlink="">
      <xdr:nvSpPr>
        <xdr:cNvPr id="693" name="Text Box 153">
          <a:extLst>
            <a:ext uri="{FF2B5EF4-FFF2-40B4-BE49-F238E27FC236}">
              <a16:creationId xmlns:a16="http://schemas.microsoft.com/office/drawing/2014/main" id="{AF1E8CDC-08B2-47BA-9868-5C687F78E652}"/>
            </a:ext>
          </a:extLst>
        </xdr:cNvPr>
        <xdr:cNvSpPr txBox="1">
          <a:spLocks noChangeArrowheads="1"/>
        </xdr:cNvSpPr>
      </xdr:nvSpPr>
      <xdr:spPr bwMode="auto">
        <a:xfrm>
          <a:off x="10306050" y="24003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11</xdr:col>
      <xdr:colOff>0</xdr:colOff>
      <xdr:row>16</xdr:row>
      <xdr:rowOff>0</xdr:rowOff>
    </xdr:from>
    <xdr:ext cx="76200" cy="198438"/>
    <xdr:sp macro="" textlink="">
      <xdr:nvSpPr>
        <xdr:cNvPr id="694" name="Text Box 153">
          <a:extLst>
            <a:ext uri="{FF2B5EF4-FFF2-40B4-BE49-F238E27FC236}">
              <a16:creationId xmlns:a16="http://schemas.microsoft.com/office/drawing/2014/main" id="{F397EFCD-3BAF-4BAA-AC83-367D9A4907A7}"/>
            </a:ext>
          </a:extLst>
        </xdr:cNvPr>
        <xdr:cNvSpPr txBox="1">
          <a:spLocks noChangeArrowheads="1"/>
        </xdr:cNvSpPr>
      </xdr:nvSpPr>
      <xdr:spPr bwMode="auto">
        <a:xfrm>
          <a:off x="10306050" y="2400300"/>
          <a:ext cx="76200" cy="19843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11</xdr:col>
      <xdr:colOff>104775</xdr:colOff>
      <xdr:row>23</xdr:row>
      <xdr:rowOff>0</xdr:rowOff>
    </xdr:from>
    <xdr:ext cx="76200" cy="200025"/>
    <xdr:sp macro="" textlink="">
      <xdr:nvSpPr>
        <xdr:cNvPr id="695" name="Text Box 153">
          <a:extLst>
            <a:ext uri="{FF2B5EF4-FFF2-40B4-BE49-F238E27FC236}">
              <a16:creationId xmlns:a16="http://schemas.microsoft.com/office/drawing/2014/main" id="{5BCDC081-431C-4D32-A63A-93073B25A320}"/>
            </a:ext>
          </a:extLst>
        </xdr:cNvPr>
        <xdr:cNvSpPr txBox="1">
          <a:spLocks noChangeArrowheads="1"/>
        </xdr:cNvSpPr>
      </xdr:nvSpPr>
      <xdr:spPr bwMode="auto">
        <a:xfrm>
          <a:off x="10410825" y="32956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12</xdr:col>
      <xdr:colOff>0</xdr:colOff>
      <xdr:row>16</xdr:row>
      <xdr:rowOff>0</xdr:rowOff>
    </xdr:from>
    <xdr:ext cx="76200" cy="200025"/>
    <xdr:sp macro="" textlink="">
      <xdr:nvSpPr>
        <xdr:cNvPr id="696" name="Text Box 153">
          <a:extLst>
            <a:ext uri="{FF2B5EF4-FFF2-40B4-BE49-F238E27FC236}">
              <a16:creationId xmlns:a16="http://schemas.microsoft.com/office/drawing/2014/main" id="{49CD3E14-B292-4786-BA77-1EE8EF40612C}"/>
            </a:ext>
          </a:extLst>
        </xdr:cNvPr>
        <xdr:cNvSpPr txBox="1">
          <a:spLocks noChangeArrowheads="1"/>
        </xdr:cNvSpPr>
      </xdr:nvSpPr>
      <xdr:spPr bwMode="auto">
        <a:xfrm>
          <a:off x="10306050" y="24003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12</xdr:col>
      <xdr:colOff>0</xdr:colOff>
      <xdr:row>16</xdr:row>
      <xdr:rowOff>0</xdr:rowOff>
    </xdr:from>
    <xdr:ext cx="76200" cy="198438"/>
    <xdr:sp macro="" textlink="">
      <xdr:nvSpPr>
        <xdr:cNvPr id="697" name="Text Box 153">
          <a:extLst>
            <a:ext uri="{FF2B5EF4-FFF2-40B4-BE49-F238E27FC236}">
              <a16:creationId xmlns:a16="http://schemas.microsoft.com/office/drawing/2014/main" id="{B227D166-1CD4-4E29-93FE-6A9D1C68BEFB}"/>
            </a:ext>
          </a:extLst>
        </xdr:cNvPr>
        <xdr:cNvSpPr txBox="1">
          <a:spLocks noChangeArrowheads="1"/>
        </xdr:cNvSpPr>
      </xdr:nvSpPr>
      <xdr:spPr bwMode="auto">
        <a:xfrm>
          <a:off x="10306050" y="2400300"/>
          <a:ext cx="76200" cy="19843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12</xdr:col>
      <xdr:colOff>104775</xdr:colOff>
      <xdr:row>23</xdr:row>
      <xdr:rowOff>0</xdr:rowOff>
    </xdr:from>
    <xdr:ext cx="76200" cy="200025"/>
    <xdr:sp macro="" textlink="">
      <xdr:nvSpPr>
        <xdr:cNvPr id="698" name="Text Box 153">
          <a:extLst>
            <a:ext uri="{FF2B5EF4-FFF2-40B4-BE49-F238E27FC236}">
              <a16:creationId xmlns:a16="http://schemas.microsoft.com/office/drawing/2014/main" id="{A07B969E-E299-450B-A8B8-B718EEF8D934}"/>
            </a:ext>
          </a:extLst>
        </xdr:cNvPr>
        <xdr:cNvSpPr txBox="1">
          <a:spLocks noChangeArrowheads="1"/>
        </xdr:cNvSpPr>
      </xdr:nvSpPr>
      <xdr:spPr bwMode="auto">
        <a:xfrm>
          <a:off x="10410825" y="32956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13</xdr:col>
      <xdr:colOff>0</xdr:colOff>
      <xdr:row>16</xdr:row>
      <xdr:rowOff>0</xdr:rowOff>
    </xdr:from>
    <xdr:ext cx="76200" cy="200025"/>
    <xdr:sp macro="" textlink="">
      <xdr:nvSpPr>
        <xdr:cNvPr id="699" name="Text Box 153">
          <a:extLst>
            <a:ext uri="{FF2B5EF4-FFF2-40B4-BE49-F238E27FC236}">
              <a16:creationId xmlns:a16="http://schemas.microsoft.com/office/drawing/2014/main" id="{C938E960-8100-4D78-96F9-D8E66FE03B75}"/>
            </a:ext>
          </a:extLst>
        </xdr:cNvPr>
        <xdr:cNvSpPr txBox="1">
          <a:spLocks noChangeArrowheads="1"/>
        </xdr:cNvSpPr>
      </xdr:nvSpPr>
      <xdr:spPr bwMode="auto">
        <a:xfrm>
          <a:off x="10306050" y="24003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13</xdr:col>
      <xdr:colOff>0</xdr:colOff>
      <xdr:row>16</xdr:row>
      <xdr:rowOff>0</xdr:rowOff>
    </xdr:from>
    <xdr:ext cx="76200" cy="198438"/>
    <xdr:sp macro="" textlink="">
      <xdr:nvSpPr>
        <xdr:cNvPr id="700" name="Text Box 153">
          <a:extLst>
            <a:ext uri="{FF2B5EF4-FFF2-40B4-BE49-F238E27FC236}">
              <a16:creationId xmlns:a16="http://schemas.microsoft.com/office/drawing/2014/main" id="{3717F0A6-36C5-49C6-B6F8-E05734AD4F36}"/>
            </a:ext>
          </a:extLst>
        </xdr:cNvPr>
        <xdr:cNvSpPr txBox="1">
          <a:spLocks noChangeArrowheads="1"/>
        </xdr:cNvSpPr>
      </xdr:nvSpPr>
      <xdr:spPr bwMode="auto">
        <a:xfrm>
          <a:off x="10306050" y="2400300"/>
          <a:ext cx="76200" cy="19843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13</xdr:col>
      <xdr:colOff>104775</xdr:colOff>
      <xdr:row>23</xdr:row>
      <xdr:rowOff>0</xdr:rowOff>
    </xdr:from>
    <xdr:ext cx="76200" cy="200025"/>
    <xdr:sp macro="" textlink="">
      <xdr:nvSpPr>
        <xdr:cNvPr id="701" name="Text Box 153">
          <a:extLst>
            <a:ext uri="{FF2B5EF4-FFF2-40B4-BE49-F238E27FC236}">
              <a16:creationId xmlns:a16="http://schemas.microsoft.com/office/drawing/2014/main" id="{222154D8-E9C6-4D2A-9289-A96580C52056}"/>
            </a:ext>
          </a:extLst>
        </xdr:cNvPr>
        <xdr:cNvSpPr txBox="1">
          <a:spLocks noChangeArrowheads="1"/>
        </xdr:cNvSpPr>
      </xdr:nvSpPr>
      <xdr:spPr bwMode="auto">
        <a:xfrm>
          <a:off x="10410825" y="32956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23</xdr:row>
      <xdr:rowOff>0</xdr:rowOff>
    </xdr:from>
    <xdr:ext cx="76200" cy="200025"/>
    <xdr:sp macro="" textlink="">
      <xdr:nvSpPr>
        <xdr:cNvPr id="702" name="Text Box 153">
          <a:extLst>
            <a:ext uri="{FF2B5EF4-FFF2-40B4-BE49-F238E27FC236}">
              <a16:creationId xmlns:a16="http://schemas.microsoft.com/office/drawing/2014/main" id="{B03E1EDA-6500-40E9-8BDB-1600708E7F9D}"/>
            </a:ext>
          </a:extLst>
        </xdr:cNvPr>
        <xdr:cNvSpPr txBox="1">
          <a:spLocks noChangeArrowheads="1"/>
        </xdr:cNvSpPr>
      </xdr:nvSpPr>
      <xdr:spPr bwMode="auto">
        <a:xfrm>
          <a:off x="8077200" y="25336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23</xdr:row>
      <xdr:rowOff>0</xdr:rowOff>
    </xdr:from>
    <xdr:ext cx="76200" cy="200025"/>
    <xdr:sp macro="" textlink="">
      <xdr:nvSpPr>
        <xdr:cNvPr id="703" name="Text Box 153">
          <a:extLst>
            <a:ext uri="{FF2B5EF4-FFF2-40B4-BE49-F238E27FC236}">
              <a16:creationId xmlns:a16="http://schemas.microsoft.com/office/drawing/2014/main" id="{1D1AD351-238D-42A8-A3FB-4FC19C4539A3}"/>
            </a:ext>
          </a:extLst>
        </xdr:cNvPr>
        <xdr:cNvSpPr txBox="1">
          <a:spLocks noChangeArrowheads="1"/>
        </xdr:cNvSpPr>
      </xdr:nvSpPr>
      <xdr:spPr bwMode="auto">
        <a:xfrm>
          <a:off x="8620125" y="25336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23</xdr:row>
      <xdr:rowOff>0</xdr:rowOff>
    </xdr:from>
    <xdr:ext cx="76200" cy="200025"/>
    <xdr:sp macro="" textlink="">
      <xdr:nvSpPr>
        <xdr:cNvPr id="704" name="Text Box 153">
          <a:extLst>
            <a:ext uri="{FF2B5EF4-FFF2-40B4-BE49-F238E27FC236}">
              <a16:creationId xmlns:a16="http://schemas.microsoft.com/office/drawing/2014/main" id="{56736FBA-F99B-46F0-A8F1-09B2D5EEC616}"/>
            </a:ext>
          </a:extLst>
        </xdr:cNvPr>
        <xdr:cNvSpPr txBox="1">
          <a:spLocks noChangeArrowheads="1"/>
        </xdr:cNvSpPr>
      </xdr:nvSpPr>
      <xdr:spPr bwMode="auto">
        <a:xfrm>
          <a:off x="8077200" y="25336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23</xdr:row>
      <xdr:rowOff>0</xdr:rowOff>
    </xdr:from>
    <xdr:ext cx="76200" cy="198438"/>
    <xdr:sp macro="" textlink="">
      <xdr:nvSpPr>
        <xdr:cNvPr id="705" name="Text Box 153">
          <a:extLst>
            <a:ext uri="{FF2B5EF4-FFF2-40B4-BE49-F238E27FC236}">
              <a16:creationId xmlns:a16="http://schemas.microsoft.com/office/drawing/2014/main" id="{D1C90E5A-5870-445E-AEDF-8EEE6407EB18}"/>
            </a:ext>
          </a:extLst>
        </xdr:cNvPr>
        <xdr:cNvSpPr txBox="1">
          <a:spLocks noChangeArrowheads="1"/>
        </xdr:cNvSpPr>
      </xdr:nvSpPr>
      <xdr:spPr bwMode="auto">
        <a:xfrm>
          <a:off x="8077200" y="2533650"/>
          <a:ext cx="76200" cy="19843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23</xdr:row>
      <xdr:rowOff>0</xdr:rowOff>
    </xdr:from>
    <xdr:ext cx="76200" cy="200025"/>
    <xdr:sp macro="" textlink="">
      <xdr:nvSpPr>
        <xdr:cNvPr id="706" name="Text Box 153">
          <a:extLst>
            <a:ext uri="{FF2B5EF4-FFF2-40B4-BE49-F238E27FC236}">
              <a16:creationId xmlns:a16="http://schemas.microsoft.com/office/drawing/2014/main" id="{599E0C73-643B-47C7-BAF4-7EC72D26A229}"/>
            </a:ext>
          </a:extLst>
        </xdr:cNvPr>
        <xdr:cNvSpPr txBox="1">
          <a:spLocks noChangeArrowheads="1"/>
        </xdr:cNvSpPr>
      </xdr:nvSpPr>
      <xdr:spPr bwMode="auto">
        <a:xfrm>
          <a:off x="8077200" y="25336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23</xdr:row>
      <xdr:rowOff>0</xdr:rowOff>
    </xdr:from>
    <xdr:ext cx="76200" cy="200025"/>
    <xdr:sp macro="" textlink="">
      <xdr:nvSpPr>
        <xdr:cNvPr id="707" name="Text Box 153">
          <a:extLst>
            <a:ext uri="{FF2B5EF4-FFF2-40B4-BE49-F238E27FC236}">
              <a16:creationId xmlns:a16="http://schemas.microsoft.com/office/drawing/2014/main" id="{92758DFB-9D27-4F51-83B0-6D10B40EEAD3}"/>
            </a:ext>
          </a:extLst>
        </xdr:cNvPr>
        <xdr:cNvSpPr txBox="1">
          <a:spLocks noChangeArrowheads="1"/>
        </xdr:cNvSpPr>
      </xdr:nvSpPr>
      <xdr:spPr bwMode="auto">
        <a:xfrm>
          <a:off x="8620125" y="25336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23</xdr:row>
      <xdr:rowOff>0</xdr:rowOff>
    </xdr:from>
    <xdr:ext cx="76200" cy="200025"/>
    <xdr:sp macro="" textlink="">
      <xdr:nvSpPr>
        <xdr:cNvPr id="708" name="Text Box 153">
          <a:extLst>
            <a:ext uri="{FF2B5EF4-FFF2-40B4-BE49-F238E27FC236}">
              <a16:creationId xmlns:a16="http://schemas.microsoft.com/office/drawing/2014/main" id="{5671AD93-49B9-46FB-BFD1-F60E97F8F450}"/>
            </a:ext>
          </a:extLst>
        </xdr:cNvPr>
        <xdr:cNvSpPr txBox="1">
          <a:spLocks noChangeArrowheads="1"/>
        </xdr:cNvSpPr>
      </xdr:nvSpPr>
      <xdr:spPr bwMode="auto">
        <a:xfrm>
          <a:off x="8620125" y="25336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23</xdr:row>
      <xdr:rowOff>0</xdr:rowOff>
    </xdr:from>
    <xdr:ext cx="76200" cy="198438"/>
    <xdr:sp macro="" textlink="">
      <xdr:nvSpPr>
        <xdr:cNvPr id="709" name="Text Box 153">
          <a:extLst>
            <a:ext uri="{FF2B5EF4-FFF2-40B4-BE49-F238E27FC236}">
              <a16:creationId xmlns:a16="http://schemas.microsoft.com/office/drawing/2014/main" id="{93EDA658-35C6-46F4-93AA-8F6FB3113583}"/>
            </a:ext>
          </a:extLst>
        </xdr:cNvPr>
        <xdr:cNvSpPr txBox="1">
          <a:spLocks noChangeArrowheads="1"/>
        </xdr:cNvSpPr>
      </xdr:nvSpPr>
      <xdr:spPr bwMode="auto">
        <a:xfrm>
          <a:off x="8620125" y="2533650"/>
          <a:ext cx="76200" cy="19843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23</xdr:row>
      <xdr:rowOff>0</xdr:rowOff>
    </xdr:from>
    <xdr:ext cx="76200" cy="200025"/>
    <xdr:sp macro="" textlink="">
      <xdr:nvSpPr>
        <xdr:cNvPr id="710" name="Text Box 153">
          <a:extLst>
            <a:ext uri="{FF2B5EF4-FFF2-40B4-BE49-F238E27FC236}">
              <a16:creationId xmlns:a16="http://schemas.microsoft.com/office/drawing/2014/main" id="{D844AA0F-DF50-46C2-AFAB-B807B7BD39A4}"/>
            </a:ext>
          </a:extLst>
        </xdr:cNvPr>
        <xdr:cNvSpPr txBox="1">
          <a:spLocks noChangeArrowheads="1"/>
        </xdr:cNvSpPr>
      </xdr:nvSpPr>
      <xdr:spPr bwMode="auto">
        <a:xfrm>
          <a:off x="8620125" y="25336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23</xdr:row>
      <xdr:rowOff>0</xdr:rowOff>
    </xdr:from>
    <xdr:ext cx="76200" cy="200025"/>
    <xdr:sp macro="" textlink="">
      <xdr:nvSpPr>
        <xdr:cNvPr id="711" name="Text Box 153">
          <a:extLst>
            <a:ext uri="{FF2B5EF4-FFF2-40B4-BE49-F238E27FC236}">
              <a16:creationId xmlns:a16="http://schemas.microsoft.com/office/drawing/2014/main" id="{DF9F61D7-D609-4887-BFFE-BB9E3961671A}"/>
            </a:ext>
          </a:extLst>
        </xdr:cNvPr>
        <xdr:cNvSpPr txBox="1">
          <a:spLocks noChangeArrowheads="1"/>
        </xdr:cNvSpPr>
      </xdr:nvSpPr>
      <xdr:spPr bwMode="auto">
        <a:xfrm>
          <a:off x="8620125" y="25336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23</xdr:row>
      <xdr:rowOff>0</xdr:rowOff>
    </xdr:from>
    <xdr:ext cx="76200" cy="200025"/>
    <xdr:sp macro="" textlink="">
      <xdr:nvSpPr>
        <xdr:cNvPr id="712" name="Text Box 153">
          <a:extLst>
            <a:ext uri="{FF2B5EF4-FFF2-40B4-BE49-F238E27FC236}">
              <a16:creationId xmlns:a16="http://schemas.microsoft.com/office/drawing/2014/main" id="{0B82AF7A-B8F9-4902-A51B-1E7C40B7239F}"/>
            </a:ext>
          </a:extLst>
        </xdr:cNvPr>
        <xdr:cNvSpPr txBox="1">
          <a:spLocks noChangeArrowheads="1"/>
        </xdr:cNvSpPr>
      </xdr:nvSpPr>
      <xdr:spPr bwMode="auto">
        <a:xfrm>
          <a:off x="8620125" y="25336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23</xdr:row>
      <xdr:rowOff>0</xdr:rowOff>
    </xdr:from>
    <xdr:ext cx="76200" cy="198438"/>
    <xdr:sp macro="" textlink="">
      <xdr:nvSpPr>
        <xdr:cNvPr id="713" name="Text Box 153">
          <a:extLst>
            <a:ext uri="{FF2B5EF4-FFF2-40B4-BE49-F238E27FC236}">
              <a16:creationId xmlns:a16="http://schemas.microsoft.com/office/drawing/2014/main" id="{C2ADD922-8599-4F08-92D1-419C61613A42}"/>
            </a:ext>
          </a:extLst>
        </xdr:cNvPr>
        <xdr:cNvSpPr txBox="1">
          <a:spLocks noChangeArrowheads="1"/>
        </xdr:cNvSpPr>
      </xdr:nvSpPr>
      <xdr:spPr bwMode="auto">
        <a:xfrm>
          <a:off x="8620125" y="2533650"/>
          <a:ext cx="76200" cy="19843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23</xdr:row>
      <xdr:rowOff>0</xdr:rowOff>
    </xdr:from>
    <xdr:ext cx="76200" cy="200025"/>
    <xdr:sp macro="" textlink="">
      <xdr:nvSpPr>
        <xdr:cNvPr id="714" name="Text Box 153">
          <a:extLst>
            <a:ext uri="{FF2B5EF4-FFF2-40B4-BE49-F238E27FC236}">
              <a16:creationId xmlns:a16="http://schemas.microsoft.com/office/drawing/2014/main" id="{416B81B5-3FF3-4265-A907-9C20DD6A2018}"/>
            </a:ext>
          </a:extLst>
        </xdr:cNvPr>
        <xdr:cNvSpPr txBox="1">
          <a:spLocks noChangeArrowheads="1"/>
        </xdr:cNvSpPr>
      </xdr:nvSpPr>
      <xdr:spPr bwMode="auto">
        <a:xfrm>
          <a:off x="8620125" y="25336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23</xdr:row>
      <xdr:rowOff>0</xdr:rowOff>
    </xdr:from>
    <xdr:ext cx="76200" cy="200025"/>
    <xdr:sp macro="" textlink="">
      <xdr:nvSpPr>
        <xdr:cNvPr id="715" name="Text Box 153">
          <a:extLst>
            <a:ext uri="{FF2B5EF4-FFF2-40B4-BE49-F238E27FC236}">
              <a16:creationId xmlns:a16="http://schemas.microsoft.com/office/drawing/2014/main" id="{68D5757A-1286-4040-BA33-51184534D134}"/>
            </a:ext>
          </a:extLst>
        </xdr:cNvPr>
        <xdr:cNvSpPr txBox="1">
          <a:spLocks noChangeArrowheads="1"/>
        </xdr:cNvSpPr>
      </xdr:nvSpPr>
      <xdr:spPr bwMode="auto">
        <a:xfrm>
          <a:off x="8620125" y="25336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23</xdr:row>
      <xdr:rowOff>0</xdr:rowOff>
    </xdr:from>
    <xdr:ext cx="76200" cy="200025"/>
    <xdr:sp macro="" textlink="">
      <xdr:nvSpPr>
        <xdr:cNvPr id="716" name="Text Box 153">
          <a:extLst>
            <a:ext uri="{FF2B5EF4-FFF2-40B4-BE49-F238E27FC236}">
              <a16:creationId xmlns:a16="http://schemas.microsoft.com/office/drawing/2014/main" id="{664706CD-2A2F-450A-A92F-76249ECE439E}"/>
            </a:ext>
          </a:extLst>
        </xdr:cNvPr>
        <xdr:cNvSpPr txBox="1">
          <a:spLocks noChangeArrowheads="1"/>
        </xdr:cNvSpPr>
      </xdr:nvSpPr>
      <xdr:spPr bwMode="auto">
        <a:xfrm>
          <a:off x="8620125" y="25336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23</xdr:row>
      <xdr:rowOff>0</xdr:rowOff>
    </xdr:from>
    <xdr:ext cx="76200" cy="200025"/>
    <xdr:sp macro="" textlink="">
      <xdr:nvSpPr>
        <xdr:cNvPr id="717" name="Text Box 153">
          <a:extLst>
            <a:ext uri="{FF2B5EF4-FFF2-40B4-BE49-F238E27FC236}">
              <a16:creationId xmlns:a16="http://schemas.microsoft.com/office/drawing/2014/main" id="{0B0D933B-EE27-4DCA-B520-DA516DEA185A}"/>
            </a:ext>
          </a:extLst>
        </xdr:cNvPr>
        <xdr:cNvSpPr txBox="1">
          <a:spLocks noChangeArrowheads="1"/>
        </xdr:cNvSpPr>
      </xdr:nvSpPr>
      <xdr:spPr bwMode="auto">
        <a:xfrm>
          <a:off x="8620125" y="25336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23</xdr:row>
      <xdr:rowOff>0</xdr:rowOff>
    </xdr:from>
    <xdr:ext cx="76200" cy="198438"/>
    <xdr:sp macro="" textlink="">
      <xdr:nvSpPr>
        <xdr:cNvPr id="718" name="Text Box 153">
          <a:extLst>
            <a:ext uri="{FF2B5EF4-FFF2-40B4-BE49-F238E27FC236}">
              <a16:creationId xmlns:a16="http://schemas.microsoft.com/office/drawing/2014/main" id="{546F591C-78C6-4CAD-9D3D-8765DC7119CF}"/>
            </a:ext>
          </a:extLst>
        </xdr:cNvPr>
        <xdr:cNvSpPr txBox="1">
          <a:spLocks noChangeArrowheads="1"/>
        </xdr:cNvSpPr>
      </xdr:nvSpPr>
      <xdr:spPr bwMode="auto">
        <a:xfrm>
          <a:off x="8620125" y="2533650"/>
          <a:ext cx="76200" cy="19843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23</xdr:row>
      <xdr:rowOff>0</xdr:rowOff>
    </xdr:from>
    <xdr:ext cx="76200" cy="200025"/>
    <xdr:sp macro="" textlink="">
      <xdr:nvSpPr>
        <xdr:cNvPr id="719" name="Text Box 153">
          <a:extLst>
            <a:ext uri="{FF2B5EF4-FFF2-40B4-BE49-F238E27FC236}">
              <a16:creationId xmlns:a16="http://schemas.microsoft.com/office/drawing/2014/main" id="{D46B5094-0A57-40CC-9702-42A13F2BE996}"/>
            </a:ext>
          </a:extLst>
        </xdr:cNvPr>
        <xdr:cNvSpPr txBox="1">
          <a:spLocks noChangeArrowheads="1"/>
        </xdr:cNvSpPr>
      </xdr:nvSpPr>
      <xdr:spPr bwMode="auto">
        <a:xfrm>
          <a:off x="8620125" y="25336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23</xdr:row>
      <xdr:rowOff>0</xdr:rowOff>
    </xdr:from>
    <xdr:ext cx="76200" cy="200025"/>
    <xdr:sp macro="" textlink="">
      <xdr:nvSpPr>
        <xdr:cNvPr id="720" name="Text Box 153">
          <a:extLst>
            <a:ext uri="{FF2B5EF4-FFF2-40B4-BE49-F238E27FC236}">
              <a16:creationId xmlns:a16="http://schemas.microsoft.com/office/drawing/2014/main" id="{9C246869-D8B9-49EF-93C2-811E41C2ABC8}"/>
            </a:ext>
          </a:extLst>
        </xdr:cNvPr>
        <xdr:cNvSpPr txBox="1">
          <a:spLocks noChangeArrowheads="1"/>
        </xdr:cNvSpPr>
      </xdr:nvSpPr>
      <xdr:spPr bwMode="auto">
        <a:xfrm>
          <a:off x="8620125" y="25336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23</xdr:row>
      <xdr:rowOff>0</xdr:rowOff>
    </xdr:from>
    <xdr:ext cx="76200" cy="200025"/>
    <xdr:sp macro="" textlink="">
      <xdr:nvSpPr>
        <xdr:cNvPr id="721" name="Text Box 153">
          <a:extLst>
            <a:ext uri="{FF2B5EF4-FFF2-40B4-BE49-F238E27FC236}">
              <a16:creationId xmlns:a16="http://schemas.microsoft.com/office/drawing/2014/main" id="{8FD76A82-DDC1-4DCB-B3C1-D23387699475}"/>
            </a:ext>
          </a:extLst>
        </xdr:cNvPr>
        <xdr:cNvSpPr txBox="1">
          <a:spLocks noChangeArrowheads="1"/>
        </xdr:cNvSpPr>
      </xdr:nvSpPr>
      <xdr:spPr bwMode="auto">
        <a:xfrm>
          <a:off x="8620125" y="25336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23</xdr:row>
      <xdr:rowOff>0</xdr:rowOff>
    </xdr:from>
    <xdr:ext cx="76200" cy="198438"/>
    <xdr:sp macro="" textlink="">
      <xdr:nvSpPr>
        <xdr:cNvPr id="722" name="Text Box 153">
          <a:extLst>
            <a:ext uri="{FF2B5EF4-FFF2-40B4-BE49-F238E27FC236}">
              <a16:creationId xmlns:a16="http://schemas.microsoft.com/office/drawing/2014/main" id="{02062A5F-CF80-42CD-8C9B-06DB9D5C02A1}"/>
            </a:ext>
          </a:extLst>
        </xdr:cNvPr>
        <xdr:cNvSpPr txBox="1">
          <a:spLocks noChangeArrowheads="1"/>
        </xdr:cNvSpPr>
      </xdr:nvSpPr>
      <xdr:spPr bwMode="auto">
        <a:xfrm>
          <a:off x="8620125" y="2533650"/>
          <a:ext cx="76200" cy="19843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23</xdr:row>
      <xdr:rowOff>0</xdr:rowOff>
    </xdr:from>
    <xdr:ext cx="76200" cy="200025"/>
    <xdr:sp macro="" textlink="">
      <xdr:nvSpPr>
        <xdr:cNvPr id="723" name="Text Box 153">
          <a:extLst>
            <a:ext uri="{FF2B5EF4-FFF2-40B4-BE49-F238E27FC236}">
              <a16:creationId xmlns:a16="http://schemas.microsoft.com/office/drawing/2014/main" id="{006A3CAD-CCA9-4D31-8A36-6C749E1C8802}"/>
            </a:ext>
          </a:extLst>
        </xdr:cNvPr>
        <xdr:cNvSpPr txBox="1">
          <a:spLocks noChangeArrowheads="1"/>
        </xdr:cNvSpPr>
      </xdr:nvSpPr>
      <xdr:spPr bwMode="auto">
        <a:xfrm>
          <a:off x="8620125" y="25336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16</xdr:row>
      <xdr:rowOff>0</xdr:rowOff>
    </xdr:from>
    <xdr:ext cx="76200" cy="200025"/>
    <xdr:sp macro="" textlink="">
      <xdr:nvSpPr>
        <xdr:cNvPr id="724" name="Text Box 153">
          <a:extLst>
            <a:ext uri="{FF2B5EF4-FFF2-40B4-BE49-F238E27FC236}">
              <a16:creationId xmlns:a16="http://schemas.microsoft.com/office/drawing/2014/main" id="{7E4AC6CD-549A-4214-BD2F-7DFEA3053B84}"/>
            </a:ext>
          </a:extLst>
        </xdr:cNvPr>
        <xdr:cNvSpPr txBox="1">
          <a:spLocks noChangeArrowheads="1"/>
        </xdr:cNvSpPr>
      </xdr:nvSpPr>
      <xdr:spPr bwMode="auto">
        <a:xfrm>
          <a:off x="8077200" y="24003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16</xdr:row>
      <xdr:rowOff>0</xdr:rowOff>
    </xdr:from>
    <xdr:ext cx="76200" cy="198438"/>
    <xdr:sp macro="" textlink="">
      <xdr:nvSpPr>
        <xdr:cNvPr id="725" name="Text Box 153">
          <a:extLst>
            <a:ext uri="{FF2B5EF4-FFF2-40B4-BE49-F238E27FC236}">
              <a16:creationId xmlns:a16="http://schemas.microsoft.com/office/drawing/2014/main" id="{FF7AC6C6-61CC-4E82-B13C-8A2E7C6676D6}"/>
            </a:ext>
          </a:extLst>
        </xdr:cNvPr>
        <xdr:cNvSpPr txBox="1">
          <a:spLocks noChangeArrowheads="1"/>
        </xdr:cNvSpPr>
      </xdr:nvSpPr>
      <xdr:spPr bwMode="auto">
        <a:xfrm>
          <a:off x="8077200" y="2400300"/>
          <a:ext cx="76200" cy="19843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104775</xdr:colOff>
      <xdr:row>23</xdr:row>
      <xdr:rowOff>0</xdr:rowOff>
    </xdr:from>
    <xdr:ext cx="76200" cy="200025"/>
    <xdr:sp macro="" textlink="">
      <xdr:nvSpPr>
        <xdr:cNvPr id="726" name="Text Box 153">
          <a:extLst>
            <a:ext uri="{FF2B5EF4-FFF2-40B4-BE49-F238E27FC236}">
              <a16:creationId xmlns:a16="http://schemas.microsoft.com/office/drawing/2014/main" id="{CEA24DD4-A508-41A5-908F-226960C24EAA}"/>
            </a:ext>
          </a:extLst>
        </xdr:cNvPr>
        <xdr:cNvSpPr txBox="1">
          <a:spLocks noChangeArrowheads="1"/>
        </xdr:cNvSpPr>
      </xdr:nvSpPr>
      <xdr:spPr bwMode="auto">
        <a:xfrm>
          <a:off x="4981575" y="3414713"/>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16</xdr:row>
      <xdr:rowOff>0</xdr:rowOff>
    </xdr:from>
    <xdr:ext cx="76200" cy="200025"/>
    <xdr:sp macro="" textlink="">
      <xdr:nvSpPr>
        <xdr:cNvPr id="727" name="Text Box 153">
          <a:extLst>
            <a:ext uri="{FF2B5EF4-FFF2-40B4-BE49-F238E27FC236}">
              <a16:creationId xmlns:a16="http://schemas.microsoft.com/office/drawing/2014/main" id="{355E974C-6466-416A-93D1-3C74E6378FF5}"/>
            </a:ext>
          </a:extLst>
        </xdr:cNvPr>
        <xdr:cNvSpPr txBox="1">
          <a:spLocks noChangeArrowheads="1"/>
        </xdr:cNvSpPr>
      </xdr:nvSpPr>
      <xdr:spPr bwMode="auto">
        <a:xfrm>
          <a:off x="8620125" y="24003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16</xdr:row>
      <xdr:rowOff>0</xdr:rowOff>
    </xdr:from>
    <xdr:ext cx="76200" cy="198438"/>
    <xdr:sp macro="" textlink="">
      <xdr:nvSpPr>
        <xdr:cNvPr id="728" name="Text Box 153">
          <a:extLst>
            <a:ext uri="{FF2B5EF4-FFF2-40B4-BE49-F238E27FC236}">
              <a16:creationId xmlns:a16="http://schemas.microsoft.com/office/drawing/2014/main" id="{505619DA-BBC1-4089-8FB1-97BFD3663371}"/>
            </a:ext>
          </a:extLst>
        </xdr:cNvPr>
        <xdr:cNvSpPr txBox="1">
          <a:spLocks noChangeArrowheads="1"/>
        </xdr:cNvSpPr>
      </xdr:nvSpPr>
      <xdr:spPr bwMode="auto">
        <a:xfrm>
          <a:off x="8620125" y="2400300"/>
          <a:ext cx="76200" cy="19843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104775</xdr:colOff>
      <xdr:row>23</xdr:row>
      <xdr:rowOff>0</xdr:rowOff>
    </xdr:from>
    <xdr:ext cx="76200" cy="200025"/>
    <xdr:sp macro="" textlink="">
      <xdr:nvSpPr>
        <xdr:cNvPr id="729" name="Text Box 153">
          <a:extLst>
            <a:ext uri="{FF2B5EF4-FFF2-40B4-BE49-F238E27FC236}">
              <a16:creationId xmlns:a16="http://schemas.microsoft.com/office/drawing/2014/main" id="{FF858FFE-B6F7-4704-ABD7-9E28E06D7D8C}"/>
            </a:ext>
          </a:extLst>
        </xdr:cNvPr>
        <xdr:cNvSpPr txBox="1">
          <a:spLocks noChangeArrowheads="1"/>
        </xdr:cNvSpPr>
      </xdr:nvSpPr>
      <xdr:spPr bwMode="auto">
        <a:xfrm>
          <a:off x="8724900" y="32956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7</xdr:col>
      <xdr:colOff>0</xdr:colOff>
      <xdr:row>16</xdr:row>
      <xdr:rowOff>0</xdr:rowOff>
    </xdr:from>
    <xdr:ext cx="76200" cy="200025"/>
    <xdr:sp macro="" textlink="">
      <xdr:nvSpPr>
        <xdr:cNvPr id="730" name="Text Box 153">
          <a:extLst>
            <a:ext uri="{FF2B5EF4-FFF2-40B4-BE49-F238E27FC236}">
              <a16:creationId xmlns:a16="http://schemas.microsoft.com/office/drawing/2014/main" id="{01A0EC39-6774-4805-A84F-78C88980A05B}"/>
            </a:ext>
          </a:extLst>
        </xdr:cNvPr>
        <xdr:cNvSpPr txBox="1">
          <a:spLocks noChangeArrowheads="1"/>
        </xdr:cNvSpPr>
      </xdr:nvSpPr>
      <xdr:spPr bwMode="auto">
        <a:xfrm>
          <a:off x="9182100" y="24003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7</xdr:col>
      <xdr:colOff>0</xdr:colOff>
      <xdr:row>16</xdr:row>
      <xdr:rowOff>0</xdr:rowOff>
    </xdr:from>
    <xdr:ext cx="76200" cy="198438"/>
    <xdr:sp macro="" textlink="">
      <xdr:nvSpPr>
        <xdr:cNvPr id="731" name="Text Box 153">
          <a:extLst>
            <a:ext uri="{FF2B5EF4-FFF2-40B4-BE49-F238E27FC236}">
              <a16:creationId xmlns:a16="http://schemas.microsoft.com/office/drawing/2014/main" id="{15027E0D-E546-45B1-9713-D87CE7FEF590}"/>
            </a:ext>
          </a:extLst>
        </xdr:cNvPr>
        <xdr:cNvSpPr txBox="1">
          <a:spLocks noChangeArrowheads="1"/>
        </xdr:cNvSpPr>
      </xdr:nvSpPr>
      <xdr:spPr bwMode="auto">
        <a:xfrm>
          <a:off x="9182100" y="2400300"/>
          <a:ext cx="76200" cy="19843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7</xdr:col>
      <xdr:colOff>104775</xdr:colOff>
      <xdr:row>23</xdr:row>
      <xdr:rowOff>0</xdr:rowOff>
    </xdr:from>
    <xdr:ext cx="76200" cy="200025"/>
    <xdr:sp macro="" textlink="">
      <xdr:nvSpPr>
        <xdr:cNvPr id="732" name="Text Box 153">
          <a:extLst>
            <a:ext uri="{FF2B5EF4-FFF2-40B4-BE49-F238E27FC236}">
              <a16:creationId xmlns:a16="http://schemas.microsoft.com/office/drawing/2014/main" id="{33B57622-D20E-4FF0-B659-D12722E7819A}"/>
            </a:ext>
          </a:extLst>
        </xdr:cNvPr>
        <xdr:cNvSpPr txBox="1">
          <a:spLocks noChangeArrowheads="1"/>
        </xdr:cNvSpPr>
      </xdr:nvSpPr>
      <xdr:spPr bwMode="auto">
        <a:xfrm>
          <a:off x="9286875" y="329565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8</xdr:col>
      <xdr:colOff>0</xdr:colOff>
      <xdr:row>16</xdr:row>
      <xdr:rowOff>0</xdr:rowOff>
    </xdr:from>
    <xdr:ext cx="76200" cy="200025"/>
    <xdr:sp macro="" textlink="">
      <xdr:nvSpPr>
        <xdr:cNvPr id="733" name="Text Box 153">
          <a:extLst>
            <a:ext uri="{FF2B5EF4-FFF2-40B4-BE49-F238E27FC236}">
              <a16:creationId xmlns:a16="http://schemas.microsoft.com/office/drawing/2014/main" id="{40DAC162-6C8B-484F-8061-A7C7449757F7}"/>
            </a:ext>
          </a:extLst>
        </xdr:cNvPr>
        <xdr:cNvSpPr txBox="1">
          <a:spLocks noChangeArrowheads="1"/>
        </xdr:cNvSpPr>
      </xdr:nvSpPr>
      <xdr:spPr bwMode="auto">
        <a:xfrm>
          <a:off x="9744075" y="240030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8</xdr:col>
      <xdr:colOff>0</xdr:colOff>
      <xdr:row>16</xdr:row>
      <xdr:rowOff>0</xdr:rowOff>
    </xdr:from>
    <xdr:ext cx="76200" cy="198438"/>
    <xdr:sp macro="" textlink="">
      <xdr:nvSpPr>
        <xdr:cNvPr id="734" name="Text Box 153">
          <a:extLst>
            <a:ext uri="{FF2B5EF4-FFF2-40B4-BE49-F238E27FC236}">
              <a16:creationId xmlns:a16="http://schemas.microsoft.com/office/drawing/2014/main" id="{69772734-E729-4B8C-904E-AFDF8D9600DC}"/>
            </a:ext>
          </a:extLst>
        </xdr:cNvPr>
        <xdr:cNvSpPr txBox="1">
          <a:spLocks noChangeArrowheads="1"/>
        </xdr:cNvSpPr>
      </xdr:nvSpPr>
      <xdr:spPr bwMode="auto">
        <a:xfrm>
          <a:off x="9744075" y="2400300"/>
          <a:ext cx="76200" cy="19843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0</xdr:colOff>
      <xdr:row>5</xdr:row>
      <xdr:rowOff>0</xdr:rowOff>
    </xdr:from>
    <xdr:ext cx="123825" cy="180975"/>
    <xdr:sp macro="" textlink="">
      <xdr:nvSpPr>
        <xdr:cNvPr id="736" name="Text Box 1">
          <a:extLst>
            <a:ext uri="{FF2B5EF4-FFF2-40B4-BE49-F238E27FC236}">
              <a16:creationId xmlns:a16="http://schemas.microsoft.com/office/drawing/2014/main" id="{9BD6CADE-5DCB-4DA0-B301-CC0ED1FD4A6E}"/>
            </a:ext>
          </a:extLst>
        </xdr:cNvPr>
        <xdr:cNvSpPr txBox="1">
          <a:spLocks noChangeArrowheads="1"/>
        </xdr:cNvSpPr>
      </xdr:nvSpPr>
      <xdr:spPr bwMode="auto">
        <a:xfrm>
          <a:off x="180975" y="695325"/>
          <a:ext cx="1238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0</xdr:colOff>
      <xdr:row>5</xdr:row>
      <xdr:rowOff>0</xdr:rowOff>
    </xdr:from>
    <xdr:ext cx="85725" cy="200025"/>
    <xdr:sp macro="" textlink="">
      <xdr:nvSpPr>
        <xdr:cNvPr id="737" name="Text Box 2">
          <a:extLst>
            <a:ext uri="{FF2B5EF4-FFF2-40B4-BE49-F238E27FC236}">
              <a16:creationId xmlns:a16="http://schemas.microsoft.com/office/drawing/2014/main" id="{2B3BDD27-97F4-48E7-8063-C6F393130642}"/>
            </a:ext>
          </a:extLst>
        </xdr:cNvPr>
        <xdr:cNvSpPr txBox="1">
          <a:spLocks noChangeArrowheads="1"/>
        </xdr:cNvSpPr>
      </xdr:nvSpPr>
      <xdr:spPr bwMode="auto">
        <a:xfrm>
          <a:off x="180975" y="695325"/>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0</xdr:colOff>
      <xdr:row>5</xdr:row>
      <xdr:rowOff>0</xdr:rowOff>
    </xdr:from>
    <xdr:ext cx="85725" cy="200025"/>
    <xdr:sp macro="" textlink="">
      <xdr:nvSpPr>
        <xdr:cNvPr id="738" name="Text Box 3">
          <a:extLst>
            <a:ext uri="{FF2B5EF4-FFF2-40B4-BE49-F238E27FC236}">
              <a16:creationId xmlns:a16="http://schemas.microsoft.com/office/drawing/2014/main" id="{64FF11EC-2C9A-4D7E-99BD-D4BA9C006066}"/>
            </a:ext>
          </a:extLst>
        </xdr:cNvPr>
        <xdr:cNvSpPr txBox="1">
          <a:spLocks noChangeArrowheads="1"/>
        </xdr:cNvSpPr>
      </xdr:nvSpPr>
      <xdr:spPr bwMode="auto">
        <a:xfrm>
          <a:off x="180975" y="695325"/>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0</xdr:colOff>
      <xdr:row>5</xdr:row>
      <xdr:rowOff>0</xdr:rowOff>
    </xdr:from>
    <xdr:ext cx="85725" cy="200025"/>
    <xdr:sp macro="" textlink="">
      <xdr:nvSpPr>
        <xdr:cNvPr id="739" name="Text Box 4">
          <a:extLst>
            <a:ext uri="{FF2B5EF4-FFF2-40B4-BE49-F238E27FC236}">
              <a16:creationId xmlns:a16="http://schemas.microsoft.com/office/drawing/2014/main" id="{C5EB7554-1FAD-4300-9FF5-35B848BFFDF4}"/>
            </a:ext>
          </a:extLst>
        </xdr:cNvPr>
        <xdr:cNvSpPr txBox="1">
          <a:spLocks noChangeArrowheads="1"/>
        </xdr:cNvSpPr>
      </xdr:nvSpPr>
      <xdr:spPr bwMode="auto">
        <a:xfrm>
          <a:off x="180975" y="695325"/>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0</xdr:colOff>
      <xdr:row>5</xdr:row>
      <xdr:rowOff>0</xdr:rowOff>
    </xdr:from>
    <xdr:ext cx="85725" cy="200025"/>
    <xdr:sp macro="" textlink="">
      <xdr:nvSpPr>
        <xdr:cNvPr id="740" name="Text Box 5">
          <a:extLst>
            <a:ext uri="{FF2B5EF4-FFF2-40B4-BE49-F238E27FC236}">
              <a16:creationId xmlns:a16="http://schemas.microsoft.com/office/drawing/2014/main" id="{38F92B4A-78CF-4E31-A2D1-E1FE18D343F8}"/>
            </a:ext>
          </a:extLst>
        </xdr:cNvPr>
        <xdr:cNvSpPr txBox="1">
          <a:spLocks noChangeArrowheads="1"/>
        </xdr:cNvSpPr>
      </xdr:nvSpPr>
      <xdr:spPr bwMode="auto">
        <a:xfrm>
          <a:off x="180975" y="695325"/>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0</xdr:colOff>
      <xdr:row>5</xdr:row>
      <xdr:rowOff>0</xdr:rowOff>
    </xdr:from>
    <xdr:ext cx="123825" cy="180975"/>
    <xdr:sp macro="" textlink="">
      <xdr:nvSpPr>
        <xdr:cNvPr id="741" name="Text Box 6">
          <a:extLst>
            <a:ext uri="{FF2B5EF4-FFF2-40B4-BE49-F238E27FC236}">
              <a16:creationId xmlns:a16="http://schemas.microsoft.com/office/drawing/2014/main" id="{9CA479B0-3661-45E1-93D5-19ABFC2E8B0F}"/>
            </a:ext>
          </a:extLst>
        </xdr:cNvPr>
        <xdr:cNvSpPr txBox="1">
          <a:spLocks noChangeArrowheads="1"/>
        </xdr:cNvSpPr>
      </xdr:nvSpPr>
      <xdr:spPr bwMode="auto">
        <a:xfrm>
          <a:off x="180975" y="695325"/>
          <a:ext cx="1238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0</xdr:colOff>
      <xdr:row>5</xdr:row>
      <xdr:rowOff>0</xdr:rowOff>
    </xdr:from>
    <xdr:ext cx="85725" cy="200025"/>
    <xdr:sp macro="" textlink="">
      <xdr:nvSpPr>
        <xdr:cNvPr id="742" name="Text Box 7">
          <a:extLst>
            <a:ext uri="{FF2B5EF4-FFF2-40B4-BE49-F238E27FC236}">
              <a16:creationId xmlns:a16="http://schemas.microsoft.com/office/drawing/2014/main" id="{C3F1C9C6-153B-4FEC-880C-F76BB659AD7B}"/>
            </a:ext>
          </a:extLst>
        </xdr:cNvPr>
        <xdr:cNvSpPr txBox="1">
          <a:spLocks noChangeArrowheads="1"/>
        </xdr:cNvSpPr>
      </xdr:nvSpPr>
      <xdr:spPr bwMode="auto">
        <a:xfrm>
          <a:off x="180975" y="695325"/>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0</xdr:colOff>
      <xdr:row>5</xdr:row>
      <xdr:rowOff>0</xdr:rowOff>
    </xdr:from>
    <xdr:ext cx="85725" cy="200025"/>
    <xdr:sp macro="" textlink="">
      <xdr:nvSpPr>
        <xdr:cNvPr id="743" name="Text Box 8">
          <a:extLst>
            <a:ext uri="{FF2B5EF4-FFF2-40B4-BE49-F238E27FC236}">
              <a16:creationId xmlns:a16="http://schemas.microsoft.com/office/drawing/2014/main" id="{A4A82A4B-6299-463C-BF5A-3EB2C7FC94AE}"/>
            </a:ext>
          </a:extLst>
        </xdr:cNvPr>
        <xdr:cNvSpPr txBox="1">
          <a:spLocks noChangeArrowheads="1"/>
        </xdr:cNvSpPr>
      </xdr:nvSpPr>
      <xdr:spPr bwMode="auto">
        <a:xfrm>
          <a:off x="180975" y="695325"/>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0</xdr:colOff>
      <xdr:row>5</xdr:row>
      <xdr:rowOff>0</xdr:rowOff>
    </xdr:from>
    <xdr:ext cx="85725" cy="200025"/>
    <xdr:sp macro="" textlink="">
      <xdr:nvSpPr>
        <xdr:cNvPr id="744" name="Text Box 9">
          <a:extLst>
            <a:ext uri="{FF2B5EF4-FFF2-40B4-BE49-F238E27FC236}">
              <a16:creationId xmlns:a16="http://schemas.microsoft.com/office/drawing/2014/main" id="{C8CA487F-FB94-4E10-A756-3BE991B075D5}"/>
            </a:ext>
          </a:extLst>
        </xdr:cNvPr>
        <xdr:cNvSpPr txBox="1">
          <a:spLocks noChangeArrowheads="1"/>
        </xdr:cNvSpPr>
      </xdr:nvSpPr>
      <xdr:spPr bwMode="auto">
        <a:xfrm>
          <a:off x="180975" y="695325"/>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0</xdr:colOff>
      <xdr:row>5</xdr:row>
      <xdr:rowOff>0</xdr:rowOff>
    </xdr:from>
    <xdr:ext cx="85725" cy="200025"/>
    <xdr:sp macro="" textlink="">
      <xdr:nvSpPr>
        <xdr:cNvPr id="745" name="Text Box 10">
          <a:extLst>
            <a:ext uri="{FF2B5EF4-FFF2-40B4-BE49-F238E27FC236}">
              <a16:creationId xmlns:a16="http://schemas.microsoft.com/office/drawing/2014/main" id="{C91368EA-7FB4-49C7-83C7-8C705381D44E}"/>
            </a:ext>
          </a:extLst>
        </xdr:cNvPr>
        <xdr:cNvSpPr txBox="1">
          <a:spLocks noChangeArrowheads="1"/>
        </xdr:cNvSpPr>
      </xdr:nvSpPr>
      <xdr:spPr bwMode="auto">
        <a:xfrm>
          <a:off x="180975" y="695325"/>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0</xdr:colOff>
      <xdr:row>5</xdr:row>
      <xdr:rowOff>0</xdr:rowOff>
    </xdr:from>
    <xdr:ext cx="123825" cy="180975"/>
    <xdr:sp macro="" textlink="">
      <xdr:nvSpPr>
        <xdr:cNvPr id="746" name="Text Box 11">
          <a:extLst>
            <a:ext uri="{FF2B5EF4-FFF2-40B4-BE49-F238E27FC236}">
              <a16:creationId xmlns:a16="http://schemas.microsoft.com/office/drawing/2014/main" id="{D68F42E7-3557-448E-8701-9A311DA9E798}"/>
            </a:ext>
          </a:extLst>
        </xdr:cNvPr>
        <xdr:cNvSpPr txBox="1">
          <a:spLocks noChangeArrowheads="1"/>
        </xdr:cNvSpPr>
      </xdr:nvSpPr>
      <xdr:spPr bwMode="auto">
        <a:xfrm>
          <a:off x="180975" y="695325"/>
          <a:ext cx="1238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0</xdr:colOff>
      <xdr:row>5</xdr:row>
      <xdr:rowOff>0</xdr:rowOff>
    </xdr:from>
    <xdr:ext cx="85725" cy="200025"/>
    <xdr:sp macro="" textlink="">
      <xdr:nvSpPr>
        <xdr:cNvPr id="747" name="Text Box 12">
          <a:extLst>
            <a:ext uri="{FF2B5EF4-FFF2-40B4-BE49-F238E27FC236}">
              <a16:creationId xmlns:a16="http://schemas.microsoft.com/office/drawing/2014/main" id="{DCF2119D-E760-43FB-8DE5-3F4B4E2E3FBF}"/>
            </a:ext>
          </a:extLst>
        </xdr:cNvPr>
        <xdr:cNvSpPr txBox="1">
          <a:spLocks noChangeArrowheads="1"/>
        </xdr:cNvSpPr>
      </xdr:nvSpPr>
      <xdr:spPr bwMode="auto">
        <a:xfrm>
          <a:off x="180975" y="695325"/>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0</xdr:colOff>
      <xdr:row>5</xdr:row>
      <xdr:rowOff>0</xdr:rowOff>
    </xdr:from>
    <xdr:ext cx="85725" cy="200025"/>
    <xdr:sp macro="" textlink="">
      <xdr:nvSpPr>
        <xdr:cNvPr id="748" name="Text Box 13">
          <a:extLst>
            <a:ext uri="{FF2B5EF4-FFF2-40B4-BE49-F238E27FC236}">
              <a16:creationId xmlns:a16="http://schemas.microsoft.com/office/drawing/2014/main" id="{18712A1C-255F-4345-8F1D-7123DE085F86}"/>
            </a:ext>
          </a:extLst>
        </xdr:cNvPr>
        <xdr:cNvSpPr txBox="1">
          <a:spLocks noChangeArrowheads="1"/>
        </xdr:cNvSpPr>
      </xdr:nvSpPr>
      <xdr:spPr bwMode="auto">
        <a:xfrm>
          <a:off x="180975" y="695325"/>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0</xdr:colOff>
      <xdr:row>5</xdr:row>
      <xdr:rowOff>0</xdr:rowOff>
    </xdr:from>
    <xdr:ext cx="85725" cy="200025"/>
    <xdr:sp macro="" textlink="">
      <xdr:nvSpPr>
        <xdr:cNvPr id="749" name="Text Box 14">
          <a:extLst>
            <a:ext uri="{FF2B5EF4-FFF2-40B4-BE49-F238E27FC236}">
              <a16:creationId xmlns:a16="http://schemas.microsoft.com/office/drawing/2014/main" id="{4B0799D8-D421-4D7C-AFCE-2B7DF3EBDB51}"/>
            </a:ext>
          </a:extLst>
        </xdr:cNvPr>
        <xdr:cNvSpPr txBox="1">
          <a:spLocks noChangeArrowheads="1"/>
        </xdr:cNvSpPr>
      </xdr:nvSpPr>
      <xdr:spPr bwMode="auto">
        <a:xfrm>
          <a:off x="180975" y="695325"/>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0</xdr:colOff>
      <xdr:row>5</xdr:row>
      <xdr:rowOff>0</xdr:rowOff>
    </xdr:from>
    <xdr:ext cx="85725" cy="200025"/>
    <xdr:sp macro="" textlink="">
      <xdr:nvSpPr>
        <xdr:cNvPr id="750" name="Text Box 15">
          <a:extLst>
            <a:ext uri="{FF2B5EF4-FFF2-40B4-BE49-F238E27FC236}">
              <a16:creationId xmlns:a16="http://schemas.microsoft.com/office/drawing/2014/main" id="{873B78BD-565B-419D-9838-8D800126FDFA}"/>
            </a:ext>
          </a:extLst>
        </xdr:cNvPr>
        <xdr:cNvSpPr txBox="1">
          <a:spLocks noChangeArrowheads="1"/>
        </xdr:cNvSpPr>
      </xdr:nvSpPr>
      <xdr:spPr bwMode="auto">
        <a:xfrm>
          <a:off x="180975" y="695325"/>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0</xdr:colOff>
      <xdr:row>5</xdr:row>
      <xdr:rowOff>0</xdr:rowOff>
    </xdr:from>
    <xdr:ext cx="123825" cy="180975"/>
    <xdr:sp macro="" textlink="">
      <xdr:nvSpPr>
        <xdr:cNvPr id="751" name="Text Box 16">
          <a:extLst>
            <a:ext uri="{FF2B5EF4-FFF2-40B4-BE49-F238E27FC236}">
              <a16:creationId xmlns:a16="http://schemas.microsoft.com/office/drawing/2014/main" id="{3517CC22-216E-4FDA-97B9-8EF57CD9B970}"/>
            </a:ext>
          </a:extLst>
        </xdr:cNvPr>
        <xdr:cNvSpPr txBox="1">
          <a:spLocks noChangeArrowheads="1"/>
        </xdr:cNvSpPr>
      </xdr:nvSpPr>
      <xdr:spPr bwMode="auto">
        <a:xfrm>
          <a:off x="180975" y="695325"/>
          <a:ext cx="1238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0</xdr:colOff>
      <xdr:row>5</xdr:row>
      <xdr:rowOff>0</xdr:rowOff>
    </xdr:from>
    <xdr:ext cx="85725" cy="200025"/>
    <xdr:sp macro="" textlink="">
      <xdr:nvSpPr>
        <xdr:cNvPr id="752" name="Text Box 17">
          <a:extLst>
            <a:ext uri="{FF2B5EF4-FFF2-40B4-BE49-F238E27FC236}">
              <a16:creationId xmlns:a16="http://schemas.microsoft.com/office/drawing/2014/main" id="{3FB5A0F5-6406-4163-8F30-F319DFD4438D}"/>
            </a:ext>
          </a:extLst>
        </xdr:cNvPr>
        <xdr:cNvSpPr txBox="1">
          <a:spLocks noChangeArrowheads="1"/>
        </xdr:cNvSpPr>
      </xdr:nvSpPr>
      <xdr:spPr bwMode="auto">
        <a:xfrm>
          <a:off x="180975" y="695325"/>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0</xdr:colOff>
      <xdr:row>5</xdr:row>
      <xdr:rowOff>0</xdr:rowOff>
    </xdr:from>
    <xdr:ext cx="85725" cy="200025"/>
    <xdr:sp macro="" textlink="">
      <xdr:nvSpPr>
        <xdr:cNvPr id="753" name="Text Box 18">
          <a:extLst>
            <a:ext uri="{FF2B5EF4-FFF2-40B4-BE49-F238E27FC236}">
              <a16:creationId xmlns:a16="http://schemas.microsoft.com/office/drawing/2014/main" id="{98628077-DA25-438C-AC66-A5566840D0C8}"/>
            </a:ext>
          </a:extLst>
        </xdr:cNvPr>
        <xdr:cNvSpPr txBox="1">
          <a:spLocks noChangeArrowheads="1"/>
        </xdr:cNvSpPr>
      </xdr:nvSpPr>
      <xdr:spPr bwMode="auto">
        <a:xfrm>
          <a:off x="180975" y="695325"/>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0</xdr:colOff>
      <xdr:row>5</xdr:row>
      <xdr:rowOff>0</xdr:rowOff>
    </xdr:from>
    <xdr:ext cx="85725" cy="200025"/>
    <xdr:sp macro="" textlink="">
      <xdr:nvSpPr>
        <xdr:cNvPr id="754" name="Text Box 19">
          <a:extLst>
            <a:ext uri="{FF2B5EF4-FFF2-40B4-BE49-F238E27FC236}">
              <a16:creationId xmlns:a16="http://schemas.microsoft.com/office/drawing/2014/main" id="{00535B70-941D-4730-857D-C5C5B9F66EC7}"/>
            </a:ext>
          </a:extLst>
        </xdr:cNvPr>
        <xdr:cNvSpPr txBox="1">
          <a:spLocks noChangeArrowheads="1"/>
        </xdr:cNvSpPr>
      </xdr:nvSpPr>
      <xdr:spPr bwMode="auto">
        <a:xfrm>
          <a:off x="180975" y="695325"/>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0</xdr:colOff>
      <xdr:row>5</xdr:row>
      <xdr:rowOff>0</xdr:rowOff>
    </xdr:from>
    <xdr:ext cx="85725" cy="200025"/>
    <xdr:sp macro="" textlink="">
      <xdr:nvSpPr>
        <xdr:cNvPr id="755" name="Text Box 20">
          <a:extLst>
            <a:ext uri="{FF2B5EF4-FFF2-40B4-BE49-F238E27FC236}">
              <a16:creationId xmlns:a16="http://schemas.microsoft.com/office/drawing/2014/main" id="{A5121CE2-51CB-44A5-8E2F-08F11DE02DB0}"/>
            </a:ext>
          </a:extLst>
        </xdr:cNvPr>
        <xdr:cNvSpPr txBox="1">
          <a:spLocks noChangeArrowheads="1"/>
        </xdr:cNvSpPr>
      </xdr:nvSpPr>
      <xdr:spPr bwMode="auto">
        <a:xfrm>
          <a:off x="180975" y="695325"/>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0</xdr:colOff>
      <xdr:row>5</xdr:row>
      <xdr:rowOff>0</xdr:rowOff>
    </xdr:from>
    <xdr:ext cx="123825" cy="180975"/>
    <xdr:sp macro="" textlink="">
      <xdr:nvSpPr>
        <xdr:cNvPr id="756" name="Text Box 21">
          <a:extLst>
            <a:ext uri="{FF2B5EF4-FFF2-40B4-BE49-F238E27FC236}">
              <a16:creationId xmlns:a16="http://schemas.microsoft.com/office/drawing/2014/main" id="{7B74D88E-CCA9-4FDF-A27B-68F76AA2280A}"/>
            </a:ext>
          </a:extLst>
        </xdr:cNvPr>
        <xdr:cNvSpPr txBox="1">
          <a:spLocks noChangeArrowheads="1"/>
        </xdr:cNvSpPr>
      </xdr:nvSpPr>
      <xdr:spPr bwMode="auto">
        <a:xfrm>
          <a:off x="180975" y="695325"/>
          <a:ext cx="1238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0</xdr:colOff>
      <xdr:row>5</xdr:row>
      <xdr:rowOff>0</xdr:rowOff>
    </xdr:from>
    <xdr:ext cx="85725" cy="200025"/>
    <xdr:sp macro="" textlink="">
      <xdr:nvSpPr>
        <xdr:cNvPr id="757" name="Text Box 22">
          <a:extLst>
            <a:ext uri="{FF2B5EF4-FFF2-40B4-BE49-F238E27FC236}">
              <a16:creationId xmlns:a16="http://schemas.microsoft.com/office/drawing/2014/main" id="{C12515A3-4D65-4BAD-BD14-6AA11249E754}"/>
            </a:ext>
          </a:extLst>
        </xdr:cNvPr>
        <xdr:cNvSpPr txBox="1">
          <a:spLocks noChangeArrowheads="1"/>
        </xdr:cNvSpPr>
      </xdr:nvSpPr>
      <xdr:spPr bwMode="auto">
        <a:xfrm>
          <a:off x="180975" y="695325"/>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0</xdr:colOff>
      <xdr:row>5</xdr:row>
      <xdr:rowOff>0</xdr:rowOff>
    </xdr:from>
    <xdr:ext cx="85725" cy="200025"/>
    <xdr:sp macro="" textlink="">
      <xdr:nvSpPr>
        <xdr:cNvPr id="758" name="Text Box 23">
          <a:extLst>
            <a:ext uri="{FF2B5EF4-FFF2-40B4-BE49-F238E27FC236}">
              <a16:creationId xmlns:a16="http://schemas.microsoft.com/office/drawing/2014/main" id="{1C8C38F9-212D-4967-8817-0F02B11F1C65}"/>
            </a:ext>
          </a:extLst>
        </xdr:cNvPr>
        <xdr:cNvSpPr txBox="1">
          <a:spLocks noChangeArrowheads="1"/>
        </xdr:cNvSpPr>
      </xdr:nvSpPr>
      <xdr:spPr bwMode="auto">
        <a:xfrm>
          <a:off x="180975" y="695325"/>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0</xdr:colOff>
      <xdr:row>5</xdr:row>
      <xdr:rowOff>0</xdr:rowOff>
    </xdr:from>
    <xdr:ext cx="85725" cy="200025"/>
    <xdr:sp macro="" textlink="">
      <xdr:nvSpPr>
        <xdr:cNvPr id="759" name="Text Box 24">
          <a:extLst>
            <a:ext uri="{FF2B5EF4-FFF2-40B4-BE49-F238E27FC236}">
              <a16:creationId xmlns:a16="http://schemas.microsoft.com/office/drawing/2014/main" id="{2634B252-A387-411A-BED9-1462CA5D41AE}"/>
            </a:ext>
          </a:extLst>
        </xdr:cNvPr>
        <xdr:cNvSpPr txBox="1">
          <a:spLocks noChangeArrowheads="1"/>
        </xdr:cNvSpPr>
      </xdr:nvSpPr>
      <xdr:spPr bwMode="auto">
        <a:xfrm>
          <a:off x="180975" y="695325"/>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0</xdr:colOff>
      <xdr:row>5</xdr:row>
      <xdr:rowOff>0</xdr:rowOff>
    </xdr:from>
    <xdr:ext cx="85725" cy="200025"/>
    <xdr:sp macro="" textlink="">
      <xdr:nvSpPr>
        <xdr:cNvPr id="760" name="Text Box 25">
          <a:extLst>
            <a:ext uri="{FF2B5EF4-FFF2-40B4-BE49-F238E27FC236}">
              <a16:creationId xmlns:a16="http://schemas.microsoft.com/office/drawing/2014/main" id="{E879FF8A-023D-4097-B041-A4EBC23568DC}"/>
            </a:ext>
          </a:extLst>
        </xdr:cNvPr>
        <xdr:cNvSpPr txBox="1">
          <a:spLocks noChangeArrowheads="1"/>
        </xdr:cNvSpPr>
      </xdr:nvSpPr>
      <xdr:spPr bwMode="auto">
        <a:xfrm>
          <a:off x="180975" y="695325"/>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0</xdr:colOff>
      <xdr:row>5</xdr:row>
      <xdr:rowOff>0</xdr:rowOff>
    </xdr:from>
    <xdr:ext cx="123825" cy="180975"/>
    <xdr:sp macro="" textlink="">
      <xdr:nvSpPr>
        <xdr:cNvPr id="761" name="Text Box 26">
          <a:extLst>
            <a:ext uri="{FF2B5EF4-FFF2-40B4-BE49-F238E27FC236}">
              <a16:creationId xmlns:a16="http://schemas.microsoft.com/office/drawing/2014/main" id="{7C0A3AA1-E58D-4F4D-AD15-1DEBB6CB7E87}"/>
            </a:ext>
          </a:extLst>
        </xdr:cNvPr>
        <xdr:cNvSpPr txBox="1">
          <a:spLocks noChangeArrowheads="1"/>
        </xdr:cNvSpPr>
      </xdr:nvSpPr>
      <xdr:spPr bwMode="auto">
        <a:xfrm>
          <a:off x="180975" y="695325"/>
          <a:ext cx="1238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0</xdr:colOff>
      <xdr:row>5</xdr:row>
      <xdr:rowOff>0</xdr:rowOff>
    </xdr:from>
    <xdr:ext cx="85725" cy="200025"/>
    <xdr:sp macro="" textlink="">
      <xdr:nvSpPr>
        <xdr:cNvPr id="762" name="Text Box 27">
          <a:extLst>
            <a:ext uri="{FF2B5EF4-FFF2-40B4-BE49-F238E27FC236}">
              <a16:creationId xmlns:a16="http://schemas.microsoft.com/office/drawing/2014/main" id="{61470D22-6C7E-47B6-BF05-C0A2127F500D}"/>
            </a:ext>
          </a:extLst>
        </xdr:cNvPr>
        <xdr:cNvSpPr txBox="1">
          <a:spLocks noChangeArrowheads="1"/>
        </xdr:cNvSpPr>
      </xdr:nvSpPr>
      <xdr:spPr bwMode="auto">
        <a:xfrm>
          <a:off x="180975" y="695325"/>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0</xdr:colOff>
      <xdr:row>5</xdr:row>
      <xdr:rowOff>0</xdr:rowOff>
    </xdr:from>
    <xdr:ext cx="85725" cy="200025"/>
    <xdr:sp macro="" textlink="">
      <xdr:nvSpPr>
        <xdr:cNvPr id="763" name="Text Box 28">
          <a:extLst>
            <a:ext uri="{FF2B5EF4-FFF2-40B4-BE49-F238E27FC236}">
              <a16:creationId xmlns:a16="http://schemas.microsoft.com/office/drawing/2014/main" id="{FEA96881-A98E-4A23-8C2A-CA88F8B3E7A6}"/>
            </a:ext>
          </a:extLst>
        </xdr:cNvPr>
        <xdr:cNvSpPr txBox="1">
          <a:spLocks noChangeArrowheads="1"/>
        </xdr:cNvSpPr>
      </xdr:nvSpPr>
      <xdr:spPr bwMode="auto">
        <a:xfrm>
          <a:off x="180975" y="695325"/>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0</xdr:colOff>
      <xdr:row>5</xdr:row>
      <xdr:rowOff>0</xdr:rowOff>
    </xdr:from>
    <xdr:ext cx="85725" cy="200025"/>
    <xdr:sp macro="" textlink="">
      <xdr:nvSpPr>
        <xdr:cNvPr id="764" name="Text Box 29">
          <a:extLst>
            <a:ext uri="{FF2B5EF4-FFF2-40B4-BE49-F238E27FC236}">
              <a16:creationId xmlns:a16="http://schemas.microsoft.com/office/drawing/2014/main" id="{6ACA626B-95D5-443D-BA31-F76ED5B69A41}"/>
            </a:ext>
          </a:extLst>
        </xdr:cNvPr>
        <xdr:cNvSpPr txBox="1">
          <a:spLocks noChangeArrowheads="1"/>
        </xdr:cNvSpPr>
      </xdr:nvSpPr>
      <xdr:spPr bwMode="auto">
        <a:xfrm>
          <a:off x="180975" y="695325"/>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0</xdr:colOff>
      <xdr:row>5</xdr:row>
      <xdr:rowOff>0</xdr:rowOff>
    </xdr:from>
    <xdr:ext cx="85725" cy="200025"/>
    <xdr:sp macro="" textlink="">
      <xdr:nvSpPr>
        <xdr:cNvPr id="765" name="Text Box 30">
          <a:extLst>
            <a:ext uri="{FF2B5EF4-FFF2-40B4-BE49-F238E27FC236}">
              <a16:creationId xmlns:a16="http://schemas.microsoft.com/office/drawing/2014/main" id="{77DB554E-130C-48CC-8043-18E13DBB59C3}"/>
            </a:ext>
          </a:extLst>
        </xdr:cNvPr>
        <xdr:cNvSpPr txBox="1">
          <a:spLocks noChangeArrowheads="1"/>
        </xdr:cNvSpPr>
      </xdr:nvSpPr>
      <xdr:spPr bwMode="auto">
        <a:xfrm>
          <a:off x="180975" y="695325"/>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0</xdr:colOff>
      <xdr:row>5</xdr:row>
      <xdr:rowOff>0</xdr:rowOff>
    </xdr:from>
    <xdr:ext cx="123825" cy="180975"/>
    <xdr:sp macro="" textlink="">
      <xdr:nvSpPr>
        <xdr:cNvPr id="766" name="Text Box 31">
          <a:extLst>
            <a:ext uri="{FF2B5EF4-FFF2-40B4-BE49-F238E27FC236}">
              <a16:creationId xmlns:a16="http://schemas.microsoft.com/office/drawing/2014/main" id="{4D7EB9BB-6C4F-4644-A2FE-F5A3F25A3379}"/>
            </a:ext>
          </a:extLst>
        </xdr:cNvPr>
        <xdr:cNvSpPr txBox="1">
          <a:spLocks noChangeArrowheads="1"/>
        </xdr:cNvSpPr>
      </xdr:nvSpPr>
      <xdr:spPr bwMode="auto">
        <a:xfrm>
          <a:off x="180975" y="695325"/>
          <a:ext cx="1238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0</xdr:colOff>
      <xdr:row>5</xdr:row>
      <xdr:rowOff>0</xdr:rowOff>
    </xdr:from>
    <xdr:ext cx="85725" cy="200025"/>
    <xdr:sp macro="" textlink="">
      <xdr:nvSpPr>
        <xdr:cNvPr id="767" name="Text Box 32">
          <a:extLst>
            <a:ext uri="{FF2B5EF4-FFF2-40B4-BE49-F238E27FC236}">
              <a16:creationId xmlns:a16="http://schemas.microsoft.com/office/drawing/2014/main" id="{9D873111-21F9-4D74-AF30-19E5737579B0}"/>
            </a:ext>
          </a:extLst>
        </xdr:cNvPr>
        <xdr:cNvSpPr txBox="1">
          <a:spLocks noChangeArrowheads="1"/>
        </xdr:cNvSpPr>
      </xdr:nvSpPr>
      <xdr:spPr bwMode="auto">
        <a:xfrm>
          <a:off x="180975" y="695325"/>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0</xdr:colOff>
      <xdr:row>5</xdr:row>
      <xdr:rowOff>0</xdr:rowOff>
    </xdr:from>
    <xdr:ext cx="85725" cy="200025"/>
    <xdr:sp macro="" textlink="">
      <xdr:nvSpPr>
        <xdr:cNvPr id="768" name="Text Box 33">
          <a:extLst>
            <a:ext uri="{FF2B5EF4-FFF2-40B4-BE49-F238E27FC236}">
              <a16:creationId xmlns:a16="http://schemas.microsoft.com/office/drawing/2014/main" id="{D0075AD6-D25D-4FD0-B015-1E47D8842A58}"/>
            </a:ext>
          </a:extLst>
        </xdr:cNvPr>
        <xdr:cNvSpPr txBox="1">
          <a:spLocks noChangeArrowheads="1"/>
        </xdr:cNvSpPr>
      </xdr:nvSpPr>
      <xdr:spPr bwMode="auto">
        <a:xfrm>
          <a:off x="180975" y="695325"/>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0</xdr:colOff>
      <xdr:row>5</xdr:row>
      <xdr:rowOff>0</xdr:rowOff>
    </xdr:from>
    <xdr:ext cx="85725" cy="200025"/>
    <xdr:sp macro="" textlink="">
      <xdr:nvSpPr>
        <xdr:cNvPr id="769" name="Text Box 34">
          <a:extLst>
            <a:ext uri="{FF2B5EF4-FFF2-40B4-BE49-F238E27FC236}">
              <a16:creationId xmlns:a16="http://schemas.microsoft.com/office/drawing/2014/main" id="{FA95ED22-C981-45C3-93BD-B52EE29715E4}"/>
            </a:ext>
          </a:extLst>
        </xdr:cNvPr>
        <xdr:cNvSpPr txBox="1">
          <a:spLocks noChangeArrowheads="1"/>
        </xdr:cNvSpPr>
      </xdr:nvSpPr>
      <xdr:spPr bwMode="auto">
        <a:xfrm>
          <a:off x="180975" y="695325"/>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0</xdr:colOff>
      <xdr:row>5</xdr:row>
      <xdr:rowOff>0</xdr:rowOff>
    </xdr:from>
    <xdr:ext cx="85725" cy="200025"/>
    <xdr:sp macro="" textlink="">
      <xdr:nvSpPr>
        <xdr:cNvPr id="770" name="Text Box 35">
          <a:extLst>
            <a:ext uri="{FF2B5EF4-FFF2-40B4-BE49-F238E27FC236}">
              <a16:creationId xmlns:a16="http://schemas.microsoft.com/office/drawing/2014/main" id="{04D96066-485D-47B4-AD3F-0577CB36452E}"/>
            </a:ext>
          </a:extLst>
        </xdr:cNvPr>
        <xdr:cNvSpPr txBox="1">
          <a:spLocks noChangeArrowheads="1"/>
        </xdr:cNvSpPr>
      </xdr:nvSpPr>
      <xdr:spPr bwMode="auto">
        <a:xfrm>
          <a:off x="180975" y="695325"/>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0</xdr:col>
      <xdr:colOff>171450</xdr:colOff>
      <xdr:row>5</xdr:row>
      <xdr:rowOff>76200</xdr:rowOff>
    </xdr:from>
    <xdr:ext cx="123825" cy="180975"/>
    <xdr:sp macro="" textlink="">
      <xdr:nvSpPr>
        <xdr:cNvPr id="771" name="Text Box 36">
          <a:extLst>
            <a:ext uri="{FF2B5EF4-FFF2-40B4-BE49-F238E27FC236}">
              <a16:creationId xmlns:a16="http://schemas.microsoft.com/office/drawing/2014/main" id="{2629709A-3E6B-44D1-9EE3-38FEFC9517C6}"/>
            </a:ext>
          </a:extLst>
        </xdr:cNvPr>
        <xdr:cNvSpPr txBox="1">
          <a:spLocks noChangeArrowheads="1"/>
        </xdr:cNvSpPr>
      </xdr:nvSpPr>
      <xdr:spPr bwMode="auto">
        <a:xfrm>
          <a:off x="171450" y="771525"/>
          <a:ext cx="123825"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0</xdr:colOff>
      <xdr:row>5</xdr:row>
      <xdr:rowOff>0</xdr:rowOff>
    </xdr:from>
    <xdr:ext cx="85725" cy="200025"/>
    <xdr:sp macro="" textlink="">
      <xdr:nvSpPr>
        <xdr:cNvPr id="772" name="Text Box 37">
          <a:extLst>
            <a:ext uri="{FF2B5EF4-FFF2-40B4-BE49-F238E27FC236}">
              <a16:creationId xmlns:a16="http://schemas.microsoft.com/office/drawing/2014/main" id="{EEB5CC61-5CCB-4B14-82C9-4F4C9E95617A}"/>
            </a:ext>
          </a:extLst>
        </xdr:cNvPr>
        <xdr:cNvSpPr txBox="1">
          <a:spLocks noChangeArrowheads="1"/>
        </xdr:cNvSpPr>
      </xdr:nvSpPr>
      <xdr:spPr bwMode="auto">
        <a:xfrm>
          <a:off x="180975" y="695325"/>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xdr:col>
      <xdr:colOff>0</xdr:colOff>
      <xdr:row>5</xdr:row>
      <xdr:rowOff>0</xdr:rowOff>
    </xdr:from>
    <xdr:ext cx="85725" cy="200025"/>
    <xdr:sp macro="" textlink="">
      <xdr:nvSpPr>
        <xdr:cNvPr id="773" name="Text Box 38">
          <a:extLst>
            <a:ext uri="{FF2B5EF4-FFF2-40B4-BE49-F238E27FC236}">
              <a16:creationId xmlns:a16="http://schemas.microsoft.com/office/drawing/2014/main" id="{0823426A-9916-42A0-ACCF-967564A15E1A}"/>
            </a:ext>
          </a:extLst>
        </xdr:cNvPr>
        <xdr:cNvSpPr txBox="1">
          <a:spLocks noChangeArrowheads="1"/>
        </xdr:cNvSpPr>
      </xdr:nvSpPr>
      <xdr:spPr bwMode="auto">
        <a:xfrm>
          <a:off x="180975" y="695325"/>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2</xdr:col>
      <xdr:colOff>85725</xdr:colOff>
      <xdr:row>5</xdr:row>
      <xdr:rowOff>85725</xdr:rowOff>
    </xdr:from>
    <xdr:ext cx="85725" cy="200025"/>
    <xdr:sp macro="" textlink="">
      <xdr:nvSpPr>
        <xdr:cNvPr id="774" name="Text Box 40">
          <a:extLst>
            <a:ext uri="{FF2B5EF4-FFF2-40B4-BE49-F238E27FC236}">
              <a16:creationId xmlns:a16="http://schemas.microsoft.com/office/drawing/2014/main" id="{4007DC0A-B256-417F-8C27-8076807526A7}"/>
            </a:ext>
          </a:extLst>
        </xdr:cNvPr>
        <xdr:cNvSpPr txBox="1">
          <a:spLocks noChangeArrowheads="1"/>
        </xdr:cNvSpPr>
      </xdr:nvSpPr>
      <xdr:spPr bwMode="auto">
        <a:xfrm>
          <a:off x="447675" y="7810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3</xdr:col>
      <xdr:colOff>85725</xdr:colOff>
      <xdr:row>5</xdr:row>
      <xdr:rowOff>85725</xdr:rowOff>
    </xdr:from>
    <xdr:ext cx="85725" cy="200025"/>
    <xdr:sp macro="" textlink="">
      <xdr:nvSpPr>
        <xdr:cNvPr id="775" name="Text Box 40">
          <a:extLst>
            <a:ext uri="{FF2B5EF4-FFF2-40B4-BE49-F238E27FC236}">
              <a16:creationId xmlns:a16="http://schemas.microsoft.com/office/drawing/2014/main" id="{C4BE3B62-FCC5-40C8-B240-E62D6CB305D6}"/>
            </a:ext>
          </a:extLst>
        </xdr:cNvPr>
        <xdr:cNvSpPr txBox="1">
          <a:spLocks noChangeArrowheads="1"/>
        </xdr:cNvSpPr>
      </xdr:nvSpPr>
      <xdr:spPr bwMode="auto">
        <a:xfrm>
          <a:off x="371475" y="971550"/>
          <a:ext cx="857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10</xdr:col>
      <xdr:colOff>0</xdr:colOff>
      <xdr:row>18</xdr:row>
      <xdr:rowOff>0</xdr:rowOff>
    </xdr:from>
    <xdr:ext cx="76200" cy="200025"/>
    <xdr:sp macro="" textlink="">
      <xdr:nvSpPr>
        <xdr:cNvPr id="857" name="Text Box 153">
          <a:extLst>
            <a:ext uri="{FF2B5EF4-FFF2-40B4-BE49-F238E27FC236}">
              <a16:creationId xmlns:a16="http://schemas.microsoft.com/office/drawing/2014/main" id="{77344C2F-9FAA-4596-8AB5-2D6B4557568B}"/>
            </a:ext>
          </a:extLst>
        </xdr:cNvPr>
        <xdr:cNvSpPr txBox="1">
          <a:spLocks noChangeArrowheads="1"/>
        </xdr:cNvSpPr>
      </xdr:nvSpPr>
      <xdr:spPr bwMode="auto">
        <a:xfrm>
          <a:off x="8048625" y="2695575"/>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11</xdr:col>
      <xdr:colOff>0</xdr:colOff>
      <xdr:row>18</xdr:row>
      <xdr:rowOff>0</xdr:rowOff>
    </xdr:from>
    <xdr:ext cx="76200" cy="200025"/>
    <xdr:sp macro="" textlink="">
      <xdr:nvSpPr>
        <xdr:cNvPr id="858" name="Text Box 153">
          <a:extLst>
            <a:ext uri="{FF2B5EF4-FFF2-40B4-BE49-F238E27FC236}">
              <a16:creationId xmlns:a16="http://schemas.microsoft.com/office/drawing/2014/main" id="{6C25C8D5-076F-46F5-B150-FE5D3C702CB7}"/>
            </a:ext>
          </a:extLst>
        </xdr:cNvPr>
        <xdr:cNvSpPr txBox="1">
          <a:spLocks noChangeArrowheads="1"/>
        </xdr:cNvSpPr>
      </xdr:nvSpPr>
      <xdr:spPr bwMode="auto">
        <a:xfrm>
          <a:off x="8591550" y="2695575"/>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7</xdr:col>
      <xdr:colOff>0</xdr:colOff>
      <xdr:row>18</xdr:row>
      <xdr:rowOff>0</xdr:rowOff>
    </xdr:from>
    <xdr:ext cx="76200" cy="200025"/>
    <xdr:sp macro="" textlink="">
      <xdr:nvSpPr>
        <xdr:cNvPr id="859" name="Text Box 153">
          <a:extLst>
            <a:ext uri="{FF2B5EF4-FFF2-40B4-BE49-F238E27FC236}">
              <a16:creationId xmlns:a16="http://schemas.microsoft.com/office/drawing/2014/main" id="{94253E4B-7D5C-48DE-A148-19E83FC87701}"/>
            </a:ext>
          </a:extLst>
        </xdr:cNvPr>
        <xdr:cNvSpPr txBox="1">
          <a:spLocks noChangeArrowheads="1"/>
        </xdr:cNvSpPr>
      </xdr:nvSpPr>
      <xdr:spPr bwMode="auto">
        <a:xfrm>
          <a:off x="6362700" y="2695575"/>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8</xdr:col>
      <xdr:colOff>0</xdr:colOff>
      <xdr:row>18</xdr:row>
      <xdr:rowOff>0</xdr:rowOff>
    </xdr:from>
    <xdr:ext cx="76200" cy="200025"/>
    <xdr:sp macro="" textlink="">
      <xdr:nvSpPr>
        <xdr:cNvPr id="860" name="Text Box 153">
          <a:extLst>
            <a:ext uri="{FF2B5EF4-FFF2-40B4-BE49-F238E27FC236}">
              <a16:creationId xmlns:a16="http://schemas.microsoft.com/office/drawing/2014/main" id="{6E4C44A1-84DE-4527-9377-FA5A04A2915C}"/>
            </a:ext>
          </a:extLst>
        </xdr:cNvPr>
        <xdr:cNvSpPr txBox="1">
          <a:spLocks noChangeArrowheads="1"/>
        </xdr:cNvSpPr>
      </xdr:nvSpPr>
      <xdr:spPr bwMode="auto">
        <a:xfrm>
          <a:off x="6924675" y="2695575"/>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18</xdr:row>
      <xdr:rowOff>0</xdr:rowOff>
    </xdr:from>
    <xdr:ext cx="76200" cy="200025"/>
    <xdr:sp macro="" textlink="">
      <xdr:nvSpPr>
        <xdr:cNvPr id="861" name="Text Box 153">
          <a:extLst>
            <a:ext uri="{FF2B5EF4-FFF2-40B4-BE49-F238E27FC236}">
              <a16:creationId xmlns:a16="http://schemas.microsoft.com/office/drawing/2014/main" id="{86F377EF-48CE-47E1-B15F-7838B57F3664}"/>
            </a:ext>
          </a:extLst>
        </xdr:cNvPr>
        <xdr:cNvSpPr txBox="1">
          <a:spLocks noChangeArrowheads="1"/>
        </xdr:cNvSpPr>
      </xdr:nvSpPr>
      <xdr:spPr bwMode="auto">
        <a:xfrm>
          <a:off x="5257800" y="2695575"/>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18</xdr:row>
      <xdr:rowOff>0</xdr:rowOff>
    </xdr:from>
    <xdr:ext cx="76200" cy="200025"/>
    <xdr:sp macro="" textlink="">
      <xdr:nvSpPr>
        <xdr:cNvPr id="862" name="Text Box 153">
          <a:extLst>
            <a:ext uri="{FF2B5EF4-FFF2-40B4-BE49-F238E27FC236}">
              <a16:creationId xmlns:a16="http://schemas.microsoft.com/office/drawing/2014/main" id="{C8953056-923C-4986-BDDC-B365870AD252}"/>
            </a:ext>
          </a:extLst>
        </xdr:cNvPr>
        <xdr:cNvSpPr txBox="1">
          <a:spLocks noChangeArrowheads="1"/>
        </xdr:cNvSpPr>
      </xdr:nvSpPr>
      <xdr:spPr bwMode="auto">
        <a:xfrm>
          <a:off x="5800725" y="2695575"/>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7</xdr:col>
      <xdr:colOff>0</xdr:colOff>
      <xdr:row>18</xdr:row>
      <xdr:rowOff>0</xdr:rowOff>
    </xdr:from>
    <xdr:ext cx="76200" cy="200025"/>
    <xdr:sp macro="" textlink="">
      <xdr:nvSpPr>
        <xdr:cNvPr id="863" name="Text Box 153">
          <a:extLst>
            <a:ext uri="{FF2B5EF4-FFF2-40B4-BE49-F238E27FC236}">
              <a16:creationId xmlns:a16="http://schemas.microsoft.com/office/drawing/2014/main" id="{F1A1AD01-5295-4DA8-B83E-334E471083CB}"/>
            </a:ext>
          </a:extLst>
        </xdr:cNvPr>
        <xdr:cNvSpPr txBox="1">
          <a:spLocks noChangeArrowheads="1"/>
        </xdr:cNvSpPr>
      </xdr:nvSpPr>
      <xdr:spPr bwMode="auto">
        <a:xfrm>
          <a:off x="6362700" y="2695575"/>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8</xdr:col>
      <xdr:colOff>0</xdr:colOff>
      <xdr:row>18</xdr:row>
      <xdr:rowOff>0</xdr:rowOff>
    </xdr:from>
    <xdr:ext cx="76200" cy="198438"/>
    <xdr:sp macro="" textlink="">
      <xdr:nvSpPr>
        <xdr:cNvPr id="864" name="Text Box 153">
          <a:extLst>
            <a:ext uri="{FF2B5EF4-FFF2-40B4-BE49-F238E27FC236}">
              <a16:creationId xmlns:a16="http://schemas.microsoft.com/office/drawing/2014/main" id="{FEDCBE2F-DE2C-4A60-95D0-2AAC20C9F3C8}"/>
            </a:ext>
          </a:extLst>
        </xdr:cNvPr>
        <xdr:cNvSpPr txBox="1">
          <a:spLocks noChangeArrowheads="1"/>
        </xdr:cNvSpPr>
      </xdr:nvSpPr>
      <xdr:spPr bwMode="auto">
        <a:xfrm>
          <a:off x="6924675" y="2695575"/>
          <a:ext cx="76200" cy="19843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8</xdr:col>
      <xdr:colOff>0</xdr:colOff>
      <xdr:row>18</xdr:row>
      <xdr:rowOff>0</xdr:rowOff>
    </xdr:from>
    <xdr:ext cx="76200" cy="200025"/>
    <xdr:sp macro="" textlink="">
      <xdr:nvSpPr>
        <xdr:cNvPr id="865" name="Text Box 153">
          <a:extLst>
            <a:ext uri="{FF2B5EF4-FFF2-40B4-BE49-F238E27FC236}">
              <a16:creationId xmlns:a16="http://schemas.microsoft.com/office/drawing/2014/main" id="{DE0A1E9B-8E5A-411F-9594-87D2F5092958}"/>
            </a:ext>
          </a:extLst>
        </xdr:cNvPr>
        <xdr:cNvSpPr txBox="1">
          <a:spLocks noChangeArrowheads="1"/>
        </xdr:cNvSpPr>
      </xdr:nvSpPr>
      <xdr:spPr bwMode="auto">
        <a:xfrm>
          <a:off x="6924675" y="2695575"/>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9</xdr:col>
      <xdr:colOff>0</xdr:colOff>
      <xdr:row>17</xdr:row>
      <xdr:rowOff>0</xdr:rowOff>
    </xdr:from>
    <xdr:ext cx="76200" cy="200025"/>
    <xdr:sp macro="" textlink="">
      <xdr:nvSpPr>
        <xdr:cNvPr id="866" name="Text Box 153">
          <a:extLst>
            <a:ext uri="{FF2B5EF4-FFF2-40B4-BE49-F238E27FC236}">
              <a16:creationId xmlns:a16="http://schemas.microsoft.com/office/drawing/2014/main" id="{3BB4C22E-0F48-440C-889D-B7663F57CCCB}"/>
            </a:ext>
          </a:extLst>
        </xdr:cNvPr>
        <xdr:cNvSpPr txBox="1">
          <a:spLocks noChangeArrowheads="1"/>
        </xdr:cNvSpPr>
      </xdr:nvSpPr>
      <xdr:spPr bwMode="auto">
        <a:xfrm>
          <a:off x="7486650" y="2562225"/>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9</xdr:col>
      <xdr:colOff>0</xdr:colOff>
      <xdr:row>17</xdr:row>
      <xdr:rowOff>0</xdr:rowOff>
    </xdr:from>
    <xdr:ext cx="76200" cy="198438"/>
    <xdr:sp macro="" textlink="">
      <xdr:nvSpPr>
        <xdr:cNvPr id="867" name="Text Box 153">
          <a:extLst>
            <a:ext uri="{FF2B5EF4-FFF2-40B4-BE49-F238E27FC236}">
              <a16:creationId xmlns:a16="http://schemas.microsoft.com/office/drawing/2014/main" id="{D1DC3253-0673-489D-924C-EC41F69A250B}"/>
            </a:ext>
          </a:extLst>
        </xdr:cNvPr>
        <xdr:cNvSpPr txBox="1">
          <a:spLocks noChangeArrowheads="1"/>
        </xdr:cNvSpPr>
      </xdr:nvSpPr>
      <xdr:spPr bwMode="auto">
        <a:xfrm>
          <a:off x="7486650" y="2562225"/>
          <a:ext cx="76200" cy="19843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9</xdr:col>
      <xdr:colOff>0</xdr:colOff>
      <xdr:row>17</xdr:row>
      <xdr:rowOff>0</xdr:rowOff>
    </xdr:from>
    <xdr:ext cx="76200" cy="200025"/>
    <xdr:sp macro="" textlink="">
      <xdr:nvSpPr>
        <xdr:cNvPr id="868" name="Text Box 153">
          <a:extLst>
            <a:ext uri="{FF2B5EF4-FFF2-40B4-BE49-F238E27FC236}">
              <a16:creationId xmlns:a16="http://schemas.microsoft.com/office/drawing/2014/main" id="{7031A108-F10B-467C-A678-C9B513C20C87}"/>
            </a:ext>
          </a:extLst>
        </xdr:cNvPr>
        <xdr:cNvSpPr txBox="1">
          <a:spLocks noChangeArrowheads="1"/>
        </xdr:cNvSpPr>
      </xdr:nvSpPr>
      <xdr:spPr bwMode="auto">
        <a:xfrm>
          <a:off x="7486650" y="2562225"/>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10</xdr:col>
      <xdr:colOff>0</xdr:colOff>
      <xdr:row>18</xdr:row>
      <xdr:rowOff>0</xdr:rowOff>
    </xdr:from>
    <xdr:ext cx="76200" cy="200025"/>
    <xdr:sp macro="" textlink="">
      <xdr:nvSpPr>
        <xdr:cNvPr id="869" name="Text Box 153">
          <a:extLst>
            <a:ext uri="{FF2B5EF4-FFF2-40B4-BE49-F238E27FC236}">
              <a16:creationId xmlns:a16="http://schemas.microsoft.com/office/drawing/2014/main" id="{7D60316B-05D6-482A-89F1-9E9EFD3911BD}"/>
            </a:ext>
          </a:extLst>
        </xdr:cNvPr>
        <xdr:cNvSpPr txBox="1">
          <a:spLocks noChangeArrowheads="1"/>
        </xdr:cNvSpPr>
      </xdr:nvSpPr>
      <xdr:spPr bwMode="auto">
        <a:xfrm>
          <a:off x="8048625" y="2695575"/>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10</xdr:col>
      <xdr:colOff>0</xdr:colOff>
      <xdr:row>18</xdr:row>
      <xdr:rowOff>0</xdr:rowOff>
    </xdr:from>
    <xdr:ext cx="76200" cy="198438"/>
    <xdr:sp macro="" textlink="">
      <xdr:nvSpPr>
        <xdr:cNvPr id="870" name="Text Box 153">
          <a:extLst>
            <a:ext uri="{FF2B5EF4-FFF2-40B4-BE49-F238E27FC236}">
              <a16:creationId xmlns:a16="http://schemas.microsoft.com/office/drawing/2014/main" id="{CB72D938-7661-480B-BA7E-1418F95C124D}"/>
            </a:ext>
          </a:extLst>
        </xdr:cNvPr>
        <xdr:cNvSpPr txBox="1">
          <a:spLocks noChangeArrowheads="1"/>
        </xdr:cNvSpPr>
      </xdr:nvSpPr>
      <xdr:spPr bwMode="auto">
        <a:xfrm>
          <a:off x="8048625" y="2695575"/>
          <a:ext cx="76200" cy="19843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10</xdr:col>
      <xdr:colOff>0</xdr:colOff>
      <xdr:row>18</xdr:row>
      <xdr:rowOff>0</xdr:rowOff>
    </xdr:from>
    <xdr:ext cx="76200" cy="200025"/>
    <xdr:sp macro="" textlink="">
      <xdr:nvSpPr>
        <xdr:cNvPr id="871" name="Text Box 153">
          <a:extLst>
            <a:ext uri="{FF2B5EF4-FFF2-40B4-BE49-F238E27FC236}">
              <a16:creationId xmlns:a16="http://schemas.microsoft.com/office/drawing/2014/main" id="{A379EA51-F770-465C-9FBB-8A5EB61EF424}"/>
            </a:ext>
          </a:extLst>
        </xdr:cNvPr>
        <xdr:cNvSpPr txBox="1">
          <a:spLocks noChangeArrowheads="1"/>
        </xdr:cNvSpPr>
      </xdr:nvSpPr>
      <xdr:spPr bwMode="auto">
        <a:xfrm>
          <a:off x="8048625" y="2695575"/>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11</xdr:col>
      <xdr:colOff>0</xdr:colOff>
      <xdr:row>18</xdr:row>
      <xdr:rowOff>0</xdr:rowOff>
    </xdr:from>
    <xdr:ext cx="76200" cy="200025"/>
    <xdr:sp macro="" textlink="">
      <xdr:nvSpPr>
        <xdr:cNvPr id="872" name="Text Box 153">
          <a:extLst>
            <a:ext uri="{FF2B5EF4-FFF2-40B4-BE49-F238E27FC236}">
              <a16:creationId xmlns:a16="http://schemas.microsoft.com/office/drawing/2014/main" id="{67981779-C673-4326-8C98-B8E11F4C1248}"/>
            </a:ext>
          </a:extLst>
        </xdr:cNvPr>
        <xdr:cNvSpPr txBox="1">
          <a:spLocks noChangeArrowheads="1"/>
        </xdr:cNvSpPr>
      </xdr:nvSpPr>
      <xdr:spPr bwMode="auto">
        <a:xfrm>
          <a:off x="8591550" y="2695575"/>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11</xdr:col>
      <xdr:colOff>0</xdr:colOff>
      <xdr:row>18</xdr:row>
      <xdr:rowOff>0</xdr:rowOff>
    </xdr:from>
    <xdr:ext cx="76200" cy="200025"/>
    <xdr:sp macro="" textlink="">
      <xdr:nvSpPr>
        <xdr:cNvPr id="873" name="Text Box 153">
          <a:extLst>
            <a:ext uri="{FF2B5EF4-FFF2-40B4-BE49-F238E27FC236}">
              <a16:creationId xmlns:a16="http://schemas.microsoft.com/office/drawing/2014/main" id="{A0EB478A-9E87-49D4-8DE2-DA7AAA97A2BB}"/>
            </a:ext>
          </a:extLst>
        </xdr:cNvPr>
        <xdr:cNvSpPr txBox="1">
          <a:spLocks noChangeArrowheads="1"/>
        </xdr:cNvSpPr>
      </xdr:nvSpPr>
      <xdr:spPr bwMode="auto">
        <a:xfrm>
          <a:off x="8591550" y="2695575"/>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11</xdr:col>
      <xdr:colOff>0</xdr:colOff>
      <xdr:row>18</xdr:row>
      <xdr:rowOff>0</xdr:rowOff>
    </xdr:from>
    <xdr:ext cx="76200" cy="198438"/>
    <xdr:sp macro="" textlink="">
      <xdr:nvSpPr>
        <xdr:cNvPr id="874" name="Text Box 153">
          <a:extLst>
            <a:ext uri="{FF2B5EF4-FFF2-40B4-BE49-F238E27FC236}">
              <a16:creationId xmlns:a16="http://schemas.microsoft.com/office/drawing/2014/main" id="{4EC44D5C-6912-4592-9B2C-F0BF6D0464F7}"/>
            </a:ext>
          </a:extLst>
        </xdr:cNvPr>
        <xdr:cNvSpPr txBox="1">
          <a:spLocks noChangeArrowheads="1"/>
        </xdr:cNvSpPr>
      </xdr:nvSpPr>
      <xdr:spPr bwMode="auto">
        <a:xfrm>
          <a:off x="8591550" y="2695575"/>
          <a:ext cx="76200" cy="19843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11</xdr:col>
      <xdr:colOff>0</xdr:colOff>
      <xdr:row>18</xdr:row>
      <xdr:rowOff>0</xdr:rowOff>
    </xdr:from>
    <xdr:ext cx="76200" cy="200025"/>
    <xdr:sp macro="" textlink="">
      <xdr:nvSpPr>
        <xdr:cNvPr id="875" name="Text Box 153">
          <a:extLst>
            <a:ext uri="{FF2B5EF4-FFF2-40B4-BE49-F238E27FC236}">
              <a16:creationId xmlns:a16="http://schemas.microsoft.com/office/drawing/2014/main" id="{C7907796-1D8F-4967-AD70-CA93C93751D0}"/>
            </a:ext>
          </a:extLst>
        </xdr:cNvPr>
        <xdr:cNvSpPr txBox="1">
          <a:spLocks noChangeArrowheads="1"/>
        </xdr:cNvSpPr>
      </xdr:nvSpPr>
      <xdr:spPr bwMode="auto">
        <a:xfrm>
          <a:off x="8591550" y="2695575"/>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11</xdr:col>
      <xdr:colOff>0</xdr:colOff>
      <xdr:row>18</xdr:row>
      <xdr:rowOff>0</xdr:rowOff>
    </xdr:from>
    <xdr:ext cx="76200" cy="200025"/>
    <xdr:sp macro="" textlink="">
      <xdr:nvSpPr>
        <xdr:cNvPr id="876" name="Text Box 153">
          <a:extLst>
            <a:ext uri="{FF2B5EF4-FFF2-40B4-BE49-F238E27FC236}">
              <a16:creationId xmlns:a16="http://schemas.microsoft.com/office/drawing/2014/main" id="{3EC93793-3D31-4B3E-95BC-B4C0BDE55185}"/>
            </a:ext>
          </a:extLst>
        </xdr:cNvPr>
        <xdr:cNvSpPr txBox="1">
          <a:spLocks noChangeArrowheads="1"/>
        </xdr:cNvSpPr>
      </xdr:nvSpPr>
      <xdr:spPr bwMode="auto">
        <a:xfrm>
          <a:off x="8591550" y="2695575"/>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11</xdr:col>
      <xdr:colOff>0</xdr:colOff>
      <xdr:row>18</xdr:row>
      <xdr:rowOff>0</xdr:rowOff>
    </xdr:from>
    <xdr:ext cx="76200" cy="200025"/>
    <xdr:sp macro="" textlink="">
      <xdr:nvSpPr>
        <xdr:cNvPr id="877" name="Text Box 153">
          <a:extLst>
            <a:ext uri="{FF2B5EF4-FFF2-40B4-BE49-F238E27FC236}">
              <a16:creationId xmlns:a16="http://schemas.microsoft.com/office/drawing/2014/main" id="{152DC2A4-38D8-4BB5-A191-E4412E780695}"/>
            </a:ext>
          </a:extLst>
        </xdr:cNvPr>
        <xdr:cNvSpPr txBox="1">
          <a:spLocks noChangeArrowheads="1"/>
        </xdr:cNvSpPr>
      </xdr:nvSpPr>
      <xdr:spPr bwMode="auto">
        <a:xfrm>
          <a:off x="8591550" y="2695575"/>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11</xdr:col>
      <xdr:colOff>0</xdr:colOff>
      <xdr:row>18</xdr:row>
      <xdr:rowOff>0</xdr:rowOff>
    </xdr:from>
    <xdr:ext cx="76200" cy="198438"/>
    <xdr:sp macro="" textlink="">
      <xdr:nvSpPr>
        <xdr:cNvPr id="878" name="Text Box 153">
          <a:extLst>
            <a:ext uri="{FF2B5EF4-FFF2-40B4-BE49-F238E27FC236}">
              <a16:creationId xmlns:a16="http://schemas.microsoft.com/office/drawing/2014/main" id="{AB53E3F7-D0AF-4A89-8FCA-69CB8A5B66E2}"/>
            </a:ext>
          </a:extLst>
        </xdr:cNvPr>
        <xdr:cNvSpPr txBox="1">
          <a:spLocks noChangeArrowheads="1"/>
        </xdr:cNvSpPr>
      </xdr:nvSpPr>
      <xdr:spPr bwMode="auto">
        <a:xfrm>
          <a:off x="8591550" y="2695575"/>
          <a:ext cx="76200" cy="19843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11</xdr:col>
      <xdr:colOff>0</xdr:colOff>
      <xdr:row>18</xdr:row>
      <xdr:rowOff>0</xdr:rowOff>
    </xdr:from>
    <xdr:ext cx="76200" cy="200025"/>
    <xdr:sp macro="" textlink="">
      <xdr:nvSpPr>
        <xdr:cNvPr id="879" name="Text Box 153">
          <a:extLst>
            <a:ext uri="{FF2B5EF4-FFF2-40B4-BE49-F238E27FC236}">
              <a16:creationId xmlns:a16="http://schemas.microsoft.com/office/drawing/2014/main" id="{D1671B19-BEA7-4C2A-BCC3-031E429A51FD}"/>
            </a:ext>
          </a:extLst>
        </xdr:cNvPr>
        <xdr:cNvSpPr txBox="1">
          <a:spLocks noChangeArrowheads="1"/>
        </xdr:cNvSpPr>
      </xdr:nvSpPr>
      <xdr:spPr bwMode="auto">
        <a:xfrm>
          <a:off x="8591550" y="2695575"/>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11</xdr:col>
      <xdr:colOff>0</xdr:colOff>
      <xdr:row>18</xdr:row>
      <xdr:rowOff>0</xdr:rowOff>
    </xdr:from>
    <xdr:ext cx="76200" cy="200025"/>
    <xdr:sp macro="" textlink="">
      <xdr:nvSpPr>
        <xdr:cNvPr id="880" name="Text Box 153">
          <a:extLst>
            <a:ext uri="{FF2B5EF4-FFF2-40B4-BE49-F238E27FC236}">
              <a16:creationId xmlns:a16="http://schemas.microsoft.com/office/drawing/2014/main" id="{67AD9263-552E-4430-B0EE-231B7B27C5C2}"/>
            </a:ext>
          </a:extLst>
        </xdr:cNvPr>
        <xdr:cNvSpPr txBox="1">
          <a:spLocks noChangeArrowheads="1"/>
        </xdr:cNvSpPr>
      </xdr:nvSpPr>
      <xdr:spPr bwMode="auto">
        <a:xfrm>
          <a:off x="8591550" y="2695575"/>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11</xdr:col>
      <xdr:colOff>0</xdr:colOff>
      <xdr:row>18</xdr:row>
      <xdr:rowOff>0</xdr:rowOff>
    </xdr:from>
    <xdr:ext cx="76200" cy="200025"/>
    <xdr:sp macro="" textlink="">
      <xdr:nvSpPr>
        <xdr:cNvPr id="881" name="Text Box 153">
          <a:extLst>
            <a:ext uri="{FF2B5EF4-FFF2-40B4-BE49-F238E27FC236}">
              <a16:creationId xmlns:a16="http://schemas.microsoft.com/office/drawing/2014/main" id="{02E357FF-02ED-4581-9C71-619E7148763A}"/>
            </a:ext>
          </a:extLst>
        </xdr:cNvPr>
        <xdr:cNvSpPr txBox="1">
          <a:spLocks noChangeArrowheads="1"/>
        </xdr:cNvSpPr>
      </xdr:nvSpPr>
      <xdr:spPr bwMode="auto">
        <a:xfrm>
          <a:off x="8591550" y="2695575"/>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11</xdr:col>
      <xdr:colOff>0</xdr:colOff>
      <xdr:row>18</xdr:row>
      <xdr:rowOff>0</xdr:rowOff>
    </xdr:from>
    <xdr:ext cx="76200" cy="200025"/>
    <xdr:sp macro="" textlink="">
      <xdr:nvSpPr>
        <xdr:cNvPr id="882" name="Text Box 153">
          <a:extLst>
            <a:ext uri="{FF2B5EF4-FFF2-40B4-BE49-F238E27FC236}">
              <a16:creationId xmlns:a16="http://schemas.microsoft.com/office/drawing/2014/main" id="{B987F895-938D-45D7-AA84-F6847D70C743}"/>
            </a:ext>
          </a:extLst>
        </xdr:cNvPr>
        <xdr:cNvSpPr txBox="1">
          <a:spLocks noChangeArrowheads="1"/>
        </xdr:cNvSpPr>
      </xdr:nvSpPr>
      <xdr:spPr bwMode="auto">
        <a:xfrm>
          <a:off x="8591550" y="2695575"/>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11</xdr:col>
      <xdr:colOff>0</xdr:colOff>
      <xdr:row>18</xdr:row>
      <xdr:rowOff>0</xdr:rowOff>
    </xdr:from>
    <xdr:ext cx="76200" cy="198438"/>
    <xdr:sp macro="" textlink="">
      <xdr:nvSpPr>
        <xdr:cNvPr id="883" name="Text Box 153">
          <a:extLst>
            <a:ext uri="{FF2B5EF4-FFF2-40B4-BE49-F238E27FC236}">
              <a16:creationId xmlns:a16="http://schemas.microsoft.com/office/drawing/2014/main" id="{313C0BAE-9CFC-4B5D-9602-4853E83C2E77}"/>
            </a:ext>
          </a:extLst>
        </xdr:cNvPr>
        <xdr:cNvSpPr txBox="1">
          <a:spLocks noChangeArrowheads="1"/>
        </xdr:cNvSpPr>
      </xdr:nvSpPr>
      <xdr:spPr bwMode="auto">
        <a:xfrm>
          <a:off x="8591550" y="2695575"/>
          <a:ext cx="76200" cy="19843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11</xdr:col>
      <xdr:colOff>0</xdr:colOff>
      <xdr:row>18</xdr:row>
      <xdr:rowOff>0</xdr:rowOff>
    </xdr:from>
    <xdr:ext cx="76200" cy="200025"/>
    <xdr:sp macro="" textlink="">
      <xdr:nvSpPr>
        <xdr:cNvPr id="884" name="Text Box 153">
          <a:extLst>
            <a:ext uri="{FF2B5EF4-FFF2-40B4-BE49-F238E27FC236}">
              <a16:creationId xmlns:a16="http://schemas.microsoft.com/office/drawing/2014/main" id="{CEB8767E-2A25-4173-BAF7-2C9ADE812211}"/>
            </a:ext>
          </a:extLst>
        </xdr:cNvPr>
        <xdr:cNvSpPr txBox="1">
          <a:spLocks noChangeArrowheads="1"/>
        </xdr:cNvSpPr>
      </xdr:nvSpPr>
      <xdr:spPr bwMode="auto">
        <a:xfrm>
          <a:off x="8591550" y="2695575"/>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11</xdr:col>
      <xdr:colOff>0</xdr:colOff>
      <xdr:row>18</xdr:row>
      <xdr:rowOff>0</xdr:rowOff>
    </xdr:from>
    <xdr:ext cx="76200" cy="200025"/>
    <xdr:sp macro="" textlink="">
      <xdr:nvSpPr>
        <xdr:cNvPr id="885" name="Text Box 153">
          <a:extLst>
            <a:ext uri="{FF2B5EF4-FFF2-40B4-BE49-F238E27FC236}">
              <a16:creationId xmlns:a16="http://schemas.microsoft.com/office/drawing/2014/main" id="{06B2D1D5-46C2-42D9-A1FE-060E92A4C4E3}"/>
            </a:ext>
          </a:extLst>
        </xdr:cNvPr>
        <xdr:cNvSpPr txBox="1">
          <a:spLocks noChangeArrowheads="1"/>
        </xdr:cNvSpPr>
      </xdr:nvSpPr>
      <xdr:spPr bwMode="auto">
        <a:xfrm>
          <a:off x="8591550" y="2695575"/>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11</xdr:col>
      <xdr:colOff>0</xdr:colOff>
      <xdr:row>18</xdr:row>
      <xdr:rowOff>0</xdr:rowOff>
    </xdr:from>
    <xdr:ext cx="76200" cy="200025"/>
    <xdr:sp macro="" textlink="">
      <xdr:nvSpPr>
        <xdr:cNvPr id="886" name="Text Box 153">
          <a:extLst>
            <a:ext uri="{FF2B5EF4-FFF2-40B4-BE49-F238E27FC236}">
              <a16:creationId xmlns:a16="http://schemas.microsoft.com/office/drawing/2014/main" id="{3BA7E9E9-7829-4E9A-A7AB-3D14179C294D}"/>
            </a:ext>
          </a:extLst>
        </xdr:cNvPr>
        <xdr:cNvSpPr txBox="1">
          <a:spLocks noChangeArrowheads="1"/>
        </xdr:cNvSpPr>
      </xdr:nvSpPr>
      <xdr:spPr bwMode="auto">
        <a:xfrm>
          <a:off x="8591550" y="2695575"/>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11</xdr:col>
      <xdr:colOff>0</xdr:colOff>
      <xdr:row>18</xdr:row>
      <xdr:rowOff>0</xdr:rowOff>
    </xdr:from>
    <xdr:ext cx="76200" cy="198438"/>
    <xdr:sp macro="" textlink="">
      <xdr:nvSpPr>
        <xdr:cNvPr id="887" name="Text Box 153">
          <a:extLst>
            <a:ext uri="{FF2B5EF4-FFF2-40B4-BE49-F238E27FC236}">
              <a16:creationId xmlns:a16="http://schemas.microsoft.com/office/drawing/2014/main" id="{F91CE8E7-6E29-46EF-93A2-583C25EE297D}"/>
            </a:ext>
          </a:extLst>
        </xdr:cNvPr>
        <xdr:cNvSpPr txBox="1">
          <a:spLocks noChangeArrowheads="1"/>
        </xdr:cNvSpPr>
      </xdr:nvSpPr>
      <xdr:spPr bwMode="auto">
        <a:xfrm>
          <a:off x="8591550" y="2695575"/>
          <a:ext cx="76200" cy="19843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11</xdr:col>
      <xdr:colOff>0</xdr:colOff>
      <xdr:row>18</xdr:row>
      <xdr:rowOff>0</xdr:rowOff>
    </xdr:from>
    <xdr:ext cx="76200" cy="200025"/>
    <xdr:sp macro="" textlink="">
      <xdr:nvSpPr>
        <xdr:cNvPr id="888" name="Text Box 153">
          <a:extLst>
            <a:ext uri="{FF2B5EF4-FFF2-40B4-BE49-F238E27FC236}">
              <a16:creationId xmlns:a16="http://schemas.microsoft.com/office/drawing/2014/main" id="{7EB4887E-AF4A-456B-8808-33F83B9C3E08}"/>
            </a:ext>
          </a:extLst>
        </xdr:cNvPr>
        <xdr:cNvSpPr txBox="1">
          <a:spLocks noChangeArrowheads="1"/>
        </xdr:cNvSpPr>
      </xdr:nvSpPr>
      <xdr:spPr bwMode="auto">
        <a:xfrm>
          <a:off x="8591550" y="2695575"/>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14</xdr:col>
      <xdr:colOff>0</xdr:colOff>
      <xdr:row>17</xdr:row>
      <xdr:rowOff>0</xdr:rowOff>
    </xdr:from>
    <xdr:ext cx="76200" cy="200025"/>
    <xdr:sp macro="" textlink="">
      <xdr:nvSpPr>
        <xdr:cNvPr id="889" name="Text Box 153">
          <a:extLst>
            <a:ext uri="{FF2B5EF4-FFF2-40B4-BE49-F238E27FC236}">
              <a16:creationId xmlns:a16="http://schemas.microsoft.com/office/drawing/2014/main" id="{E91D41FE-C525-48D3-B980-EA99E5BB449D}"/>
            </a:ext>
          </a:extLst>
        </xdr:cNvPr>
        <xdr:cNvSpPr txBox="1">
          <a:spLocks noChangeArrowheads="1"/>
        </xdr:cNvSpPr>
      </xdr:nvSpPr>
      <xdr:spPr bwMode="auto">
        <a:xfrm>
          <a:off x="10277475" y="2562225"/>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14</xdr:col>
      <xdr:colOff>0</xdr:colOff>
      <xdr:row>17</xdr:row>
      <xdr:rowOff>0</xdr:rowOff>
    </xdr:from>
    <xdr:ext cx="76200" cy="198438"/>
    <xdr:sp macro="" textlink="">
      <xdr:nvSpPr>
        <xdr:cNvPr id="890" name="Text Box 153">
          <a:extLst>
            <a:ext uri="{FF2B5EF4-FFF2-40B4-BE49-F238E27FC236}">
              <a16:creationId xmlns:a16="http://schemas.microsoft.com/office/drawing/2014/main" id="{E36966E1-1211-4550-9E40-E619A73A482B}"/>
            </a:ext>
          </a:extLst>
        </xdr:cNvPr>
        <xdr:cNvSpPr txBox="1">
          <a:spLocks noChangeArrowheads="1"/>
        </xdr:cNvSpPr>
      </xdr:nvSpPr>
      <xdr:spPr bwMode="auto">
        <a:xfrm>
          <a:off x="10277475" y="2562225"/>
          <a:ext cx="76200" cy="19843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14</xdr:col>
      <xdr:colOff>104775</xdr:colOff>
      <xdr:row>22</xdr:row>
      <xdr:rowOff>114300</xdr:rowOff>
    </xdr:from>
    <xdr:ext cx="76200" cy="200025"/>
    <xdr:sp macro="" textlink="">
      <xdr:nvSpPr>
        <xdr:cNvPr id="891" name="Text Box 153">
          <a:extLst>
            <a:ext uri="{FF2B5EF4-FFF2-40B4-BE49-F238E27FC236}">
              <a16:creationId xmlns:a16="http://schemas.microsoft.com/office/drawing/2014/main" id="{77DC656A-CAA3-4209-9441-F3FABCC35C75}"/>
            </a:ext>
          </a:extLst>
        </xdr:cNvPr>
        <xdr:cNvSpPr txBox="1">
          <a:spLocks noChangeArrowheads="1"/>
        </xdr:cNvSpPr>
      </xdr:nvSpPr>
      <xdr:spPr bwMode="auto">
        <a:xfrm>
          <a:off x="10382250" y="3457575"/>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10</xdr:col>
      <xdr:colOff>0</xdr:colOff>
      <xdr:row>17</xdr:row>
      <xdr:rowOff>0</xdr:rowOff>
    </xdr:from>
    <xdr:ext cx="76200" cy="200025"/>
    <xdr:sp macro="" textlink="">
      <xdr:nvSpPr>
        <xdr:cNvPr id="892" name="Text Box 153">
          <a:extLst>
            <a:ext uri="{FF2B5EF4-FFF2-40B4-BE49-F238E27FC236}">
              <a16:creationId xmlns:a16="http://schemas.microsoft.com/office/drawing/2014/main" id="{26E77504-B370-49E7-8233-AB6E0D9AF253}"/>
            </a:ext>
          </a:extLst>
        </xdr:cNvPr>
        <xdr:cNvSpPr txBox="1">
          <a:spLocks noChangeArrowheads="1"/>
        </xdr:cNvSpPr>
      </xdr:nvSpPr>
      <xdr:spPr bwMode="auto">
        <a:xfrm>
          <a:off x="8048625" y="2562225"/>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10</xdr:col>
      <xdr:colOff>0</xdr:colOff>
      <xdr:row>17</xdr:row>
      <xdr:rowOff>0</xdr:rowOff>
    </xdr:from>
    <xdr:ext cx="76200" cy="198438"/>
    <xdr:sp macro="" textlink="">
      <xdr:nvSpPr>
        <xdr:cNvPr id="893" name="Text Box 153">
          <a:extLst>
            <a:ext uri="{FF2B5EF4-FFF2-40B4-BE49-F238E27FC236}">
              <a16:creationId xmlns:a16="http://schemas.microsoft.com/office/drawing/2014/main" id="{5BA0AF2A-AC84-408D-A841-1BD43C5B3DD5}"/>
            </a:ext>
          </a:extLst>
        </xdr:cNvPr>
        <xdr:cNvSpPr txBox="1">
          <a:spLocks noChangeArrowheads="1"/>
        </xdr:cNvSpPr>
      </xdr:nvSpPr>
      <xdr:spPr bwMode="auto">
        <a:xfrm>
          <a:off x="8048625" y="2562225"/>
          <a:ext cx="76200" cy="19843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10</xdr:col>
      <xdr:colOff>104775</xdr:colOff>
      <xdr:row>22</xdr:row>
      <xdr:rowOff>114300</xdr:rowOff>
    </xdr:from>
    <xdr:ext cx="76200" cy="200025"/>
    <xdr:sp macro="" textlink="">
      <xdr:nvSpPr>
        <xdr:cNvPr id="894" name="Text Box 153">
          <a:extLst>
            <a:ext uri="{FF2B5EF4-FFF2-40B4-BE49-F238E27FC236}">
              <a16:creationId xmlns:a16="http://schemas.microsoft.com/office/drawing/2014/main" id="{91C1407E-7CE5-413F-B355-006719D0A9DF}"/>
            </a:ext>
          </a:extLst>
        </xdr:cNvPr>
        <xdr:cNvSpPr txBox="1">
          <a:spLocks noChangeArrowheads="1"/>
        </xdr:cNvSpPr>
      </xdr:nvSpPr>
      <xdr:spPr bwMode="auto">
        <a:xfrm>
          <a:off x="8153400" y="3457575"/>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11</xdr:col>
      <xdr:colOff>0</xdr:colOff>
      <xdr:row>17</xdr:row>
      <xdr:rowOff>0</xdr:rowOff>
    </xdr:from>
    <xdr:ext cx="76200" cy="200025"/>
    <xdr:sp macro="" textlink="">
      <xdr:nvSpPr>
        <xdr:cNvPr id="895" name="Text Box 153">
          <a:extLst>
            <a:ext uri="{FF2B5EF4-FFF2-40B4-BE49-F238E27FC236}">
              <a16:creationId xmlns:a16="http://schemas.microsoft.com/office/drawing/2014/main" id="{06846ADC-4CC6-4581-8239-C7C24F90F5D5}"/>
            </a:ext>
          </a:extLst>
        </xdr:cNvPr>
        <xdr:cNvSpPr txBox="1">
          <a:spLocks noChangeArrowheads="1"/>
        </xdr:cNvSpPr>
      </xdr:nvSpPr>
      <xdr:spPr bwMode="auto">
        <a:xfrm>
          <a:off x="8591550" y="2562225"/>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11</xdr:col>
      <xdr:colOff>0</xdr:colOff>
      <xdr:row>17</xdr:row>
      <xdr:rowOff>0</xdr:rowOff>
    </xdr:from>
    <xdr:ext cx="76200" cy="198438"/>
    <xdr:sp macro="" textlink="">
      <xdr:nvSpPr>
        <xdr:cNvPr id="896" name="Text Box 153">
          <a:extLst>
            <a:ext uri="{FF2B5EF4-FFF2-40B4-BE49-F238E27FC236}">
              <a16:creationId xmlns:a16="http://schemas.microsoft.com/office/drawing/2014/main" id="{BD49B48E-EE8C-4300-A4EC-B3BF5D8BD30D}"/>
            </a:ext>
          </a:extLst>
        </xdr:cNvPr>
        <xdr:cNvSpPr txBox="1">
          <a:spLocks noChangeArrowheads="1"/>
        </xdr:cNvSpPr>
      </xdr:nvSpPr>
      <xdr:spPr bwMode="auto">
        <a:xfrm>
          <a:off x="8591550" y="2562225"/>
          <a:ext cx="76200" cy="19843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11</xdr:col>
      <xdr:colOff>104775</xdr:colOff>
      <xdr:row>22</xdr:row>
      <xdr:rowOff>114300</xdr:rowOff>
    </xdr:from>
    <xdr:ext cx="76200" cy="200025"/>
    <xdr:sp macro="" textlink="">
      <xdr:nvSpPr>
        <xdr:cNvPr id="897" name="Text Box 153">
          <a:extLst>
            <a:ext uri="{FF2B5EF4-FFF2-40B4-BE49-F238E27FC236}">
              <a16:creationId xmlns:a16="http://schemas.microsoft.com/office/drawing/2014/main" id="{5721227A-F0FD-41FF-97CD-56CF123F915B}"/>
            </a:ext>
          </a:extLst>
        </xdr:cNvPr>
        <xdr:cNvSpPr txBox="1">
          <a:spLocks noChangeArrowheads="1"/>
        </xdr:cNvSpPr>
      </xdr:nvSpPr>
      <xdr:spPr bwMode="auto">
        <a:xfrm>
          <a:off x="8696325" y="3457575"/>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12</xdr:col>
      <xdr:colOff>0</xdr:colOff>
      <xdr:row>17</xdr:row>
      <xdr:rowOff>0</xdr:rowOff>
    </xdr:from>
    <xdr:ext cx="76200" cy="200025"/>
    <xdr:sp macro="" textlink="">
      <xdr:nvSpPr>
        <xdr:cNvPr id="898" name="Text Box 153">
          <a:extLst>
            <a:ext uri="{FF2B5EF4-FFF2-40B4-BE49-F238E27FC236}">
              <a16:creationId xmlns:a16="http://schemas.microsoft.com/office/drawing/2014/main" id="{3D9C0830-7988-43A4-B0AD-5300EBA50FCE}"/>
            </a:ext>
          </a:extLst>
        </xdr:cNvPr>
        <xdr:cNvSpPr txBox="1">
          <a:spLocks noChangeArrowheads="1"/>
        </xdr:cNvSpPr>
      </xdr:nvSpPr>
      <xdr:spPr bwMode="auto">
        <a:xfrm>
          <a:off x="9153525" y="2562225"/>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12</xdr:col>
      <xdr:colOff>0</xdr:colOff>
      <xdr:row>17</xdr:row>
      <xdr:rowOff>0</xdr:rowOff>
    </xdr:from>
    <xdr:ext cx="76200" cy="198438"/>
    <xdr:sp macro="" textlink="">
      <xdr:nvSpPr>
        <xdr:cNvPr id="899" name="Text Box 153">
          <a:extLst>
            <a:ext uri="{FF2B5EF4-FFF2-40B4-BE49-F238E27FC236}">
              <a16:creationId xmlns:a16="http://schemas.microsoft.com/office/drawing/2014/main" id="{88361FD6-0A4B-4197-8B39-18AA4E999D37}"/>
            </a:ext>
          </a:extLst>
        </xdr:cNvPr>
        <xdr:cNvSpPr txBox="1">
          <a:spLocks noChangeArrowheads="1"/>
        </xdr:cNvSpPr>
      </xdr:nvSpPr>
      <xdr:spPr bwMode="auto">
        <a:xfrm>
          <a:off x="9153525" y="2562225"/>
          <a:ext cx="76200" cy="19843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12</xdr:col>
      <xdr:colOff>104775</xdr:colOff>
      <xdr:row>22</xdr:row>
      <xdr:rowOff>114300</xdr:rowOff>
    </xdr:from>
    <xdr:ext cx="76200" cy="200025"/>
    <xdr:sp macro="" textlink="">
      <xdr:nvSpPr>
        <xdr:cNvPr id="900" name="Text Box 153">
          <a:extLst>
            <a:ext uri="{FF2B5EF4-FFF2-40B4-BE49-F238E27FC236}">
              <a16:creationId xmlns:a16="http://schemas.microsoft.com/office/drawing/2014/main" id="{7DAAE650-7212-46B9-8968-7B61D9BFE4F1}"/>
            </a:ext>
          </a:extLst>
        </xdr:cNvPr>
        <xdr:cNvSpPr txBox="1">
          <a:spLocks noChangeArrowheads="1"/>
        </xdr:cNvSpPr>
      </xdr:nvSpPr>
      <xdr:spPr bwMode="auto">
        <a:xfrm>
          <a:off x="9258300" y="3457575"/>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13</xdr:col>
      <xdr:colOff>0</xdr:colOff>
      <xdr:row>17</xdr:row>
      <xdr:rowOff>0</xdr:rowOff>
    </xdr:from>
    <xdr:ext cx="76200" cy="200025"/>
    <xdr:sp macro="" textlink="">
      <xdr:nvSpPr>
        <xdr:cNvPr id="901" name="Text Box 153">
          <a:extLst>
            <a:ext uri="{FF2B5EF4-FFF2-40B4-BE49-F238E27FC236}">
              <a16:creationId xmlns:a16="http://schemas.microsoft.com/office/drawing/2014/main" id="{6403481F-E36A-4ED2-8ED4-9A84E455D872}"/>
            </a:ext>
          </a:extLst>
        </xdr:cNvPr>
        <xdr:cNvSpPr txBox="1">
          <a:spLocks noChangeArrowheads="1"/>
        </xdr:cNvSpPr>
      </xdr:nvSpPr>
      <xdr:spPr bwMode="auto">
        <a:xfrm>
          <a:off x="9715500" y="2562225"/>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13</xdr:col>
      <xdr:colOff>0</xdr:colOff>
      <xdr:row>17</xdr:row>
      <xdr:rowOff>0</xdr:rowOff>
    </xdr:from>
    <xdr:ext cx="76200" cy="198438"/>
    <xdr:sp macro="" textlink="">
      <xdr:nvSpPr>
        <xdr:cNvPr id="902" name="Text Box 153">
          <a:extLst>
            <a:ext uri="{FF2B5EF4-FFF2-40B4-BE49-F238E27FC236}">
              <a16:creationId xmlns:a16="http://schemas.microsoft.com/office/drawing/2014/main" id="{0DA05A03-A375-47DE-8021-A659C5B361C9}"/>
            </a:ext>
          </a:extLst>
        </xdr:cNvPr>
        <xdr:cNvSpPr txBox="1">
          <a:spLocks noChangeArrowheads="1"/>
        </xdr:cNvSpPr>
      </xdr:nvSpPr>
      <xdr:spPr bwMode="auto">
        <a:xfrm>
          <a:off x="9715500" y="2562225"/>
          <a:ext cx="76200" cy="19843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13</xdr:col>
      <xdr:colOff>104775</xdr:colOff>
      <xdr:row>22</xdr:row>
      <xdr:rowOff>114300</xdr:rowOff>
    </xdr:from>
    <xdr:ext cx="76200" cy="200025"/>
    <xdr:sp macro="" textlink="">
      <xdr:nvSpPr>
        <xdr:cNvPr id="903" name="Text Box 153">
          <a:extLst>
            <a:ext uri="{FF2B5EF4-FFF2-40B4-BE49-F238E27FC236}">
              <a16:creationId xmlns:a16="http://schemas.microsoft.com/office/drawing/2014/main" id="{A062FF60-AEB9-477D-9241-7A1F98CD6563}"/>
            </a:ext>
          </a:extLst>
        </xdr:cNvPr>
        <xdr:cNvSpPr txBox="1">
          <a:spLocks noChangeArrowheads="1"/>
        </xdr:cNvSpPr>
      </xdr:nvSpPr>
      <xdr:spPr bwMode="auto">
        <a:xfrm>
          <a:off x="9820275" y="3457575"/>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18</xdr:row>
      <xdr:rowOff>0</xdr:rowOff>
    </xdr:from>
    <xdr:ext cx="76200" cy="200025"/>
    <xdr:sp macro="" textlink="">
      <xdr:nvSpPr>
        <xdr:cNvPr id="904" name="Text Box 153">
          <a:extLst>
            <a:ext uri="{FF2B5EF4-FFF2-40B4-BE49-F238E27FC236}">
              <a16:creationId xmlns:a16="http://schemas.microsoft.com/office/drawing/2014/main" id="{0CEE6249-0416-4112-997F-D7184B6ED8C1}"/>
            </a:ext>
          </a:extLst>
        </xdr:cNvPr>
        <xdr:cNvSpPr txBox="1">
          <a:spLocks noChangeArrowheads="1"/>
        </xdr:cNvSpPr>
      </xdr:nvSpPr>
      <xdr:spPr bwMode="auto">
        <a:xfrm>
          <a:off x="5257800" y="2695575"/>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18</xdr:row>
      <xdr:rowOff>0</xdr:rowOff>
    </xdr:from>
    <xdr:ext cx="76200" cy="200025"/>
    <xdr:sp macro="" textlink="">
      <xdr:nvSpPr>
        <xdr:cNvPr id="905" name="Text Box 153">
          <a:extLst>
            <a:ext uri="{FF2B5EF4-FFF2-40B4-BE49-F238E27FC236}">
              <a16:creationId xmlns:a16="http://schemas.microsoft.com/office/drawing/2014/main" id="{E1B45884-9EBF-47AA-AA1B-E456D5117FE1}"/>
            </a:ext>
          </a:extLst>
        </xdr:cNvPr>
        <xdr:cNvSpPr txBox="1">
          <a:spLocks noChangeArrowheads="1"/>
        </xdr:cNvSpPr>
      </xdr:nvSpPr>
      <xdr:spPr bwMode="auto">
        <a:xfrm>
          <a:off x="5800725" y="2695575"/>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18</xdr:row>
      <xdr:rowOff>0</xdr:rowOff>
    </xdr:from>
    <xdr:ext cx="76200" cy="200025"/>
    <xdr:sp macro="" textlink="">
      <xdr:nvSpPr>
        <xdr:cNvPr id="906" name="Text Box 153">
          <a:extLst>
            <a:ext uri="{FF2B5EF4-FFF2-40B4-BE49-F238E27FC236}">
              <a16:creationId xmlns:a16="http://schemas.microsoft.com/office/drawing/2014/main" id="{70E7D6BC-5BEE-4357-B76A-5BB2DA0210CF}"/>
            </a:ext>
          </a:extLst>
        </xdr:cNvPr>
        <xdr:cNvSpPr txBox="1">
          <a:spLocks noChangeArrowheads="1"/>
        </xdr:cNvSpPr>
      </xdr:nvSpPr>
      <xdr:spPr bwMode="auto">
        <a:xfrm>
          <a:off x="5257800" y="2695575"/>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18</xdr:row>
      <xdr:rowOff>0</xdr:rowOff>
    </xdr:from>
    <xdr:ext cx="76200" cy="198438"/>
    <xdr:sp macro="" textlink="">
      <xdr:nvSpPr>
        <xdr:cNvPr id="907" name="Text Box 153">
          <a:extLst>
            <a:ext uri="{FF2B5EF4-FFF2-40B4-BE49-F238E27FC236}">
              <a16:creationId xmlns:a16="http://schemas.microsoft.com/office/drawing/2014/main" id="{1B1DCB6C-F5D4-4896-86CF-FCD98ECD4320}"/>
            </a:ext>
          </a:extLst>
        </xdr:cNvPr>
        <xdr:cNvSpPr txBox="1">
          <a:spLocks noChangeArrowheads="1"/>
        </xdr:cNvSpPr>
      </xdr:nvSpPr>
      <xdr:spPr bwMode="auto">
        <a:xfrm>
          <a:off x="5257800" y="2695575"/>
          <a:ext cx="76200" cy="19843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18</xdr:row>
      <xdr:rowOff>0</xdr:rowOff>
    </xdr:from>
    <xdr:ext cx="76200" cy="200025"/>
    <xdr:sp macro="" textlink="">
      <xdr:nvSpPr>
        <xdr:cNvPr id="908" name="Text Box 153">
          <a:extLst>
            <a:ext uri="{FF2B5EF4-FFF2-40B4-BE49-F238E27FC236}">
              <a16:creationId xmlns:a16="http://schemas.microsoft.com/office/drawing/2014/main" id="{33DA8A71-8E76-4B31-9125-01A3F4CF3DF5}"/>
            </a:ext>
          </a:extLst>
        </xdr:cNvPr>
        <xdr:cNvSpPr txBox="1">
          <a:spLocks noChangeArrowheads="1"/>
        </xdr:cNvSpPr>
      </xdr:nvSpPr>
      <xdr:spPr bwMode="auto">
        <a:xfrm>
          <a:off x="5257800" y="2695575"/>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18</xdr:row>
      <xdr:rowOff>0</xdr:rowOff>
    </xdr:from>
    <xdr:ext cx="76200" cy="200025"/>
    <xdr:sp macro="" textlink="">
      <xdr:nvSpPr>
        <xdr:cNvPr id="909" name="Text Box 153">
          <a:extLst>
            <a:ext uri="{FF2B5EF4-FFF2-40B4-BE49-F238E27FC236}">
              <a16:creationId xmlns:a16="http://schemas.microsoft.com/office/drawing/2014/main" id="{DEF22B34-B485-43AA-B07E-3D53327D0387}"/>
            </a:ext>
          </a:extLst>
        </xdr:cNvPr>
        <xdr:cNvSpPr txBox="1">
          <a:spLocks noChangeArrowheads="1"/>
        </xdr:cNvSpPr>
      </xdr:nvSpPr>
      <xdr:spPr bwMode="auto">
        <a:xfrm>
          <a:off x="5800725" y="2695575"/>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18</xdr:row>
      <xdr:rowOff>0</xdr:rowOff>
    </xdr:from>
    <xdr:ext cx="76200" cy="200025"/>
    <xdr:sp macro="" textlink="">
      <xdr:nvSpPr>
        <xdr:cNvPr id="910" name="Text Box 153">
          <a:extLst>
            <a:ext uri="{FF2B5EF4-FFF2-40B4-BE49-F238E27FC236}">
              <a16:creationId xmlns:a16="http://schemas.microsoft.com/office/drawing/2014/main" id="{BF9253FC-099D-48A8-BF05-8D2435AB0FB8}"/>
            </a:ext>
          </a:extLst>
        </xdr:cNvPr>
        <xdr:cNvSpPr txBox="1">
          <a:spLocks noChangeArrowheads="1"/>
        </xdr:cNvSpPr>
      </xdr:nvSpPr>
      <xdr:spPr bwMode="auto">
        <a:xfrm>
          <a:off x="5800725" y="2695575"/>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18</xdr:row>
      <xdr:rowOff>0</xdr:rowOff>
    </xdr:from>
    <xdr:ext cx="76200" cy="198438"/>
    <xdr:sp macro="" textlink="">
      <xdr:nvSpPr>
        <xdr:cNvPr id="911" name="Text Box 153">
          <a:extLst>
            <a:ext uri="{FF2B5EF4-FFF2-40B4-BE49-F238E27FC236}">
              <a16:creationId xmlns:a16="http://schemas.microsoft.com/office/drawing/2014/main" id="{483A2246-7888-4547-9520-F4BEE97BF9CB}"/>
            </a:ext>
          </a:extLst>
        </xdr:cNvPr>
        <xdr:cNvSpPr txBox="1">
          <a:spLocks noChangeArrowheads="1"/>
        </xdr:cNvSpPr>
      </xdr:nvSpPr>
      <xdr:spPr bwMode="auto">
        <a:xfrm>
          <a:off x="5800725" y="2695575"/>
          <a:ext cx="76200" cy="19843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18</xdr:row>
      <xdr:rowOff>0</xdr:rowOff>
    </xdr:from>
    <xdr:ext cx="76200" cy="200025"/>
    <xdr:sp macro="" textlink="">
      <xdr:nvSpPr>
        <xdr:cNvPr id="912" name="Text Box 153">
          <a:extLst>
            <a:ext uri="{FF2B5EF4-FFF2-40B4-BE49-F238E27FC236}">
              <a16:creationId xmlns:a16="http://schemas.microsoft.com/office/drawing/2014/main" id="{7FC58CAD-D99E-4054-B680-7BF9442A8638}"/>
            </a:ext>
          </a:extLst>
        </xdr:cNvPr>
        <xdr:cNvSpPr txBox="1">
          <a:spLocks noChangeArrowheads="1"/>
        </xdr:cNvSpPr>
      </xdr:nvSpPr>
      <xdr:spPr bwMode="auto">
        <a:xfrm>
          <a:off x="5800725" y="2695575"/>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18</xdr:row>
      <xdr:rowOff>0</xdr:rowOff>
    </xdr:from>
    <xdr:ext cx="76200" cy="200025"/>
    <xdr:sp macro="" textlink="">
      <xdr:nvSpPr>
        <xdr:cNvPr id="913" name="Text Box 153">
          <a:extLst>
            <a:ext uri="{FF2B5EF4-FFF2-40B4-BE49-F238E27FC236}">
              <a16:creationId xmlns:a16="http://schemas.microsoft.com/office/drawing/2014/main" id="{9992A201-FD3C-4667-891D-B12E6E3A85C5}"/>
            </a:ext>
          </a:extLst>
        </xdr:cNvPr>
        <xdr:cNvSpPr txBox="1">
          <a:spLocks noChangeArrowheads="1"/>
        </xdr:cNvSpPr>
      </xdr:nvSpPr>
      <xdr:spPr bwMode="auto">
        <a:xfrm>
          <a:off x="5800725" y="2695575"/>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18</xdr:row>
      <xdr:rowOff>0</xdr:rowOff>
    </xdr:from>
    <xdr:ext cx="76200" cy="200025"/>
    <xdr:sp macro="" textlink="">
      <xdr:nvSpPr>
        <xdr:cNvPr id="914" name="Text Box 153">
          <a:extLst>
            <a:ext uri="{FF2B5EF4-FFF2-40B4-BE49-F238E27FC236}">
              <a16:creationId xmlns:a16="http://schemas.microsoft.com/office/drawing/2014/main" id="{D5F50739-0AA2-4A50-AA66-F369D507D450}"/>
            </a:ext>
          </a:extLst>
        </xdr:cNvPr>
        <xdr:cNvSpPr txBox="1">
          <a:spLocks noChangeArrowheads="1"/>
        </xdr:cNvSpPr>
      </xdr:nvSpPr>
      <xdr:spPr bwMode="auto">
        <a:xfrm>
          <a:off x="5800725" y="2695575"/>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18</xdr:row>
      <xdr:rowOff>0</xdr:rowOff>
    </xdr:from>
    <xdr:ext cx="76200" cy="198438"/>
    <xdr:sp macro="" textlink="">
      <xdr:nvSpPr>
        <xdr:cNvPr id="915" name="Text Box 153">
          <a:extLst>
            <a:ext uri="{FF2B5EF4-FFF2-40B4-BE49-F238E27FC236}">
              <a16:creationId xmlns:a16="http://schemas.microsoft.com/office/drawing/2014/main" id="{08F9CBCF-479F-477B-8AF1-BB0943299555}"/>
            </a:ext>
          </a:extLst>
        </xdr:cNvPr>
        <xdr:cNvSpPr txBox="1">
          <a:spLocks noChangeArrowheads="1"/>
        </xdr:cNvSpPr>
      </xdr:nvSpPr>
      <xdr:spPr bwMode="auto">
        <a:xfrm>
          <a:off x="5800725" y="2695575"/>
          <a:ext cx="76200" cy="19843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18</xdr:row>
      <xdr:rowOff>0</xdr:rowOff>
    </xdr:from>
    <xdr:ext cx="76200" cy="200025"/>
    <xdr:sp macro="" textlink="">
      <xdr:nvSpPr>
        <xdr:cNvPr id="916" name="Text Box 153">
          <a:extLst>
            <a:ext uri="{FF2B5EF4-FFF2-40B4-BE49-F238E27FC236}">
              <a16:creationId xmlns:a16="http://schemas.microsoft.com/office/drawing/2014/main" id="{78074929-68B9-4836-8AD0-72887783D612}"/>
            </a:ext>
          </a:extLst>
        </xdr:cNvPr>
        <xdr:cNvSpPr txBox="1">
          <a:spLocks noChangeArrowheads="1"/>
        </xdr:cNvSpPr>
      </xdr:nvSpPr>
      <xdr:spPr bwMode="auto">
        <a:xfrm>
          <a:off x="5800725" y="2695575"/>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18</xdr:row>
      <xdr:rowOff>0</xdr:rowOff>
    </xdr:from>
    <xdr:ext cx="76200" cy="200025"/>
    <xdr:sp macro="" textlink="">
      <xdr:nvSpPr>
        <xdr:cNvPr id="917" name="Text Box 153">
          <a:extLst>
            <a:ext uri="{FF2B5EF4-FFF2-40B4-BE49-F238E27FC236}">
              <a16:creationId xmlns:a16="http://schemas.microsoft.com/office/drawing/2014/main" id="{AD5CAFED-5D4E-40F9-8539-4B67E5EDDB78}"/>
            </a:ext>
          </a:extLst>
        </xdr:cNvPr>
        <xdr:cNvSpPr txBox="1">
          <a:spLocks noChangeArrowheads="1"/>
        </xdr:cNvSpPr>
      </xdr:nvSpPr>
      <xdr:spPr bwMode="auto">
        <a:xfrm>
          <a:off x="5800725" y="2695575"/>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18</xdr:row>
      <xdr:rowOff>0</xdr:rowOff>
    </xdr:from>
    <xdr:ext cx="76200" cy="200025"/>
    <xdr:sp macro="" textlink="">
      <xdr:nvSpPr>
        <xdr:cNvPr id="918" name="Text Box 153">
          <a:extLst>
            <a:ext uri="{FF2B5EF4-FFF2-40B4-BE49-F238E27FC236}">
              <a16:creationId xmlns:a16="http://schemas.microsoft.com/office/drawing/2014/main" id="{8AFC362D-951D-4232-AA64-818127E60FDE}"/>
            </a:ext>
          </a:extLst>
        </xdr:cNvPr>
        <xdr:cNvSpPr txBox="1">
          <a:spLocks noChangeArrowheads="1"/>
        </xdr:cNvSpPr>
      </xdr:nvSpPr>
      <xdr:spPr bwMode="auto">
        <a:xfrm>
          <a:off x="5800725" y="2695575"/>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18</xdr:row>
      <xdr:rowOff>0</xdr:rowOff>
    </xdr:from>
    <xdr:ext cx="76200" cy="200025"/>
    <xdr:sp macro="" textlink="">
      <xdr:nvSpPr>
        <xdr:cNvPr id="919" name="Text Box 153">
          <a:extLst>
            <a:ext uri="{FF2B5EF4-FFF2-40B4-BE49-F238E27FC236}">
              <a16:creationId xmlns:a16="http://schemas.microsoft.com/office/drawing/2014/main" id="{11AB9AD4-4EAA-4614-93DB-2573E15BBBE5}"/>
            </a:ext>
          </a:extLst>
        </xdr:cNvPr>
        <xdr:cNvSpPr txBox="1">
          <a:spLocks noChangeArrowheads="1"/>
        </xdr:cNvSpPr>
      </xdr:nvSpPr>
      <xdr:spPr bwMode="auto">
        <a:xfrm>
          <a:off x="5800725" y="2695575"/>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18</xdr:row>
      <xdr:rowOff>0</xdr:rowOff>
    </xdr:from>
    <xdr:ext cx="76200" cy="198438"/>
    <xdr:sp macro="" textlink="">
      <xdr:nvSpPr>
        <xdr:cNvPr id="920" name="Text Box 153">
          <a:extLst>
            <a:ext uri="{FF2B5EF4-FFF2-40B4-BE49-F238E27FC236}">
              <a16:creationId xmlns:a16="http://schemas.microsoft.com/office/drawing/2014/main" id="{52894D95-4451-4654-95BC-E370D3351CF4}"/>
            </a:ext>
          </a:extLst>
        </xdr:cNvPr>
        <xdr:cNvSpPr txBox="1">
          <a:spLocks noChangeArrowheads="1"/>
        </xdr:cNvSpPr>
      </xdr:nvSpPr>
      <xdr:spPr bwMode="auto">
        <a:xfrm>
          <a:off x="5800725" y="2695575"/>
          <a:ext cx="76200" cy="19843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18</xdr:row>
      <xdr:rowOff>0</xdr:rowOff>
    </xdr:from>
    <xdr:ext cx="76200" cy="200025"/>
    <xdr:sp macro="" textlink="">
      <xdr:nvSpPr>
        <xdr:cNvPr id="921" name="Text Box 153">
          <a:extLst>
            <a:ext uri="{FF2B5EF4-FFF2-40B4-BE49-F238E27FC236}">
              <a16:creationId xmlns:a16="http://schemas.microsoft.com/office/drawing/2014/main" id="{8077A9C4-3746-4A41-AD8D-A193F0070F10}"/>
            </a:ext>
          </a:extLst>
        </xdr:cNvPr>
        <xdr:cNvSpPr txBox="1">
          <a:spLocks noChangeArrowheads="1"/>
        </xdr:cNvSpPr>
      </xdr:nvSpPr>
      <xdr:spPr bwMode="auto">
        <a:xfrm>
          <a:off x="5800725" y="2695575"/>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18</xdr:row>
      <xdr:rowOff>0</xdr:rowOff>
    </xdr:from>
    <xdr:ext cx="76200" cy="200025"/>
    <xdr:sp macro="" textlink="">
      <xdr:nvSpPr>
        <xdr:cNvPr id="922" name="Text Box 153">
          <a:extLst>
            <a:ext uri="{FF2B5EF4-FFF2-40B4-BE49-F238E27FC236}">
              <a16:creationId xmlns:a16="http://schemas.microsoft.com/office/drawing/2014/main" id="{9D8D223B-8D68-4F03-8748-A159EB2EE5AC}"/>
            </a:ext>
          </a:extLst>
        </xdr:cNvPr>
        <xdr:cNvSpPr txBox="1">
          <a:spLocks noChangeArrowheads="1"/>
        </xdr:cNvSpPr>
      </xdr:nvSpPr>
      <xdr:spPr bwMode="auto">
        <a:xfrm>
          <a:off x="5800725" y="2695575"/>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18</xdr:row>
      <xdr:rowOff>0</xdr:rowOff>
    </xdr:from>
    <xdr:ext cx="76200" cy="200025"/>
    <xdr:sp macro="" textlink="">
      <xdr:nvSpPr>
        <xdr:cNvPr id="923" name="Text Box 153">
          <a:extLst>
            <a:ext uri="{FF2B5EF4-FFF2-40B4-BE49-F238E27FC236}">
              <a16:creationId xmlns:a16="http://schemas.microsoft.com/office/drawing/2014/main" id="{595DC8F9-C57E-4B64-B2AC-EB7D67AC5D9E}"/>
            </a:ext>
          </a:extLst>
        </xdr:cNvPr>
        <xdr:cNvSpPr txBox="1">
          <a:spLocks noChangeArrowheads="1"/>
        </xdr:cNvSpPr>
      </xdr:nvSpPr>
      <xdr:spPr bwMode="auto">
        <a:xfrm>
          <a:off x="5800725" y="2695575"/>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18</xdr:row>
      <xdr:rowOff>0</xdr:rowOff>
    </xdr:from>
    <xdr:ext cx="76200" cy="198438"/>
    <xdr:sp macro="" textlink="">
      <xdr:nvSpPr>
        <xdr:cNvPr id="924" name="Text Box 153">
          <a:extLst>
            <a:ext uri="{FF2B5EF4-FFF2-40B4-BE49-F238E27FC236}">
              <a16:creationId xmlns:a16="http://schemas.microsoft.com/office/drawing/2014/main" id="{590C018B-E47F-4C3F-8134-E07C376351F2}"/>
            </a:ext>
          </a:extLst>
        </xdr:cNvPr>
        <xdr:cNvSpPr txBox="1">
          <a:spLocks noChangeArrowheads="1"/>
        </xdr:cNvSpPr>
      </xdr:nvSpPr>
      <xdr:spPr bwMode="auto">
        <a:xfrm>
          <a:off x="5800725" y="2695575"/>
          <a:ext cx="76200" cy="19843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18</xdr:row>
      <xdr:rowOff>0</xdr:rowOff>
    </xdr:from>
    <xdr:ext cx="76200" cy="200025"/>
    <xdr:sp macro="" textlink="">
      <xdr:nvSpPr>
        <xdr:cNvPr id="925" name="Text Box 153">
          <a:extLst>
            <a:ext uri="{FF2B5EF4-FFF2-40B4-BE49-F238E27FC236}">
              <a16:creationId xmlns:a16="http://schemas.microsoft.com/office/drawing/2014/main" id="{C26D9889-9343-4788-A3B6-E8FB721E5F63}"/>
            </a:ext>
          </a:extLst>
        </xdr:cNvPr>
        <xdr:cNvSpPr txBox="1">
          <a:spLocks noChangeArrowheads="1"/>
        </xdr:cNvSpPr>
      </xdr:nvSpPr>
      <xdr:spPr bwMode="auto">
        <a:xfrm>
          <a:off x="5800725" y="2695575"/>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17</xdr:row>
      <xdr:rowOff>0</xdr:rowOff>
    </xdr:from>
    <xdr:ext cx="76200" cy="200025"/>
    <xdr:sp macro="" textlink="">
      <xdr:nvSpPr>
        <xdr:cNvPr id="926" name="Text Box 153">
          <a:extLst>
            <a:ext uri="{FF2B5EF4-FFF2-40B4-BE49-F238E27FC236}">
              <a16:creationId xmlns:a16="http://schemas.microsoft.com/office/drawing/2014/main" id="{E6439538-BDED-47A2-AA70-149182F29585}"/>
            </a:ext>
          </a:extLst>
        </xdr:cNvPr>
        <xdr:cNvSpPr txBox="1">
          <a:spLocks noChangeArrowheads="1"/>
        </xdr:cNvSpPr>
      </xdr:nvSpPr>
      <xdr:spPr bwMode="auto">
        <a:xfrm>
          <a:off x="5257800" y="2562225"/>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0</xdr:colOff>
      <xdr:row>17</xdr:row>
      <xdr:rowOff>0</xdr:rowOff>
    </xdr:from>
    <xdr:ext cx="76200" cy="198438"/>
    <xdr:sp macro="" textlink="">
      <xdr:nvSpPr>
        <xdr:cNvPr id="927" name="Text Box 153">
          <a:extLst>
            <a:ext uri="{FF2B5EF4-FFF2-40B4-BE49-F238E27FC236}">
              <a16:creationId xmlns:a16="http://schemas.microsoft.com/office/drawing/2014/main" id="{4FCB384A-86EB-4B61-86AD-D7B685CA08CB}"/>
            </a:ext>
          </a:extLst>
        </xdr:cNvPr>
        <xdr:cNvSpPr txBox="1">
          <a:spLocks noChangeArrowheads="1"/>
        </xdr:cNvSpPr>
      </xdr:nvSpPr>
      <xdr:spPr bwMode="auto">
        <a:xfrm>
          <a:off x="5257800" y="2562225"/>
          <a:ext cx="76200" cy="19843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5</xdr:col>
      <xdr:colOff>104775</xdr:colOff>
      <xdr:row>22</xdr:row>
      <xdr:rowOff>114300</xdr:rowOff>
    </xdr:from>
    <xdr:ext cx="76200" cy="200025"/>
    <xdr:sp macro="" textlink="">
      <xdr:nvSpPr>
        <xdr:cNvPr id="928" name="Text Box 153">
          <a:extLst>
            <a:ext uri="{FF2B5EF4-FFF2-40B4-BE49-F238E27FC236}">
              <a16:creationId xmlns:a16="http://schemas.microsoft.com/office/drawing/2014/main" id="{E10792ED-C49F-4818-89D2-EA79D6495C88}"/>
            </a:ext>
          </a:extLst>
        </xdr:cNvPr>
        <xdr:cNvSpPr txBox="1">
          <a:spLocks noChangeArrowheads="1"/>
        </xdr:cNvSpPr>
      </xdr:nvSpPr>
      <xdr:spPr bwMode="auto">
        <a:xfrm>
          <a:off x="5362575" y="3457575"/>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17</xdr:row>
      <xdr:rowOff>0</xdr:rowOff>
    </xdr:from>
    <xdr:ext cx="76200" cy="200025"/>
    <xdr:sp macro="" textlink="">
      <xdr:nvSpPr>
        <xdr:cNvPr id="929" name="Text Box 153">
          <a:extLst>
            <a:ext uri="{FF2B5EF4-FFF2-40B4-BE49-F238E27FC236}">
              <a16:creationId xmlns:a16="http://schemas.microsoft.com/office/drawing/2014/main" id="{460E890C-BE8A-459E-98F6-4E14A00EC427}"/>
            </a:ext>
          </a:extLst>
        </xdr:cNvPr>
        <xdr:cNvSpPr txBox="1">
          <a:spLocks noChangeArrowheads="1"/>
        </xdr:cNvSpPr>
      </xdr:nvSpPr>
      <xdr:spPr bwMode="auto">
        <a:xfrm>
          <a:off x="5800725" y="2562225"/>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0</xdr:colOff>
      <xdr:row>17</xdr:row>
      <xdr:rowOff>0</xdr:rowOff>
    </xdr:from>
    <xdr:ext cx="76200" cy="198438"/>
    <xdr:sp macro="" textlink="">
      <xdr:nvSpPr>
        <xdr:cNvPr id="930" name="Text Box 153">
          <a:extLst>
            <a:ext uri="{FF2B5EF4-FFF2-40B4-BE49-F238E27FC236}">
              <a16:creationId xmlns:a16="http://schemas.microsoft.com/office/drawing/2014/main" id="{F963107E-1A1F-4AAB-9687-F05BF92C0E0F}"/>
            </a:ext>
          </a:extLst>
        </xdr:cNvPr>
        <xdr:cNvSpPr txBox="1">
          <a:spLocks noChangeArrowheads="1"/>
        </xdr:cNvSpPr>
      </xdr:nvSpPr>
      <xdr:spPr bwMode="auto">
        <a:xfrm>
          <a:off x="5800725" y="2562225"/>
          <a:ext cx="76200" cy="19843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6</xdr:col>
      <xdr:colOff>104775</xdr:colOff>
      <xdr:row>22</xdr:row>
      <xdr:rowOff>114300</xdr:rowOff>
    </xdr:from>
    <xdr:ext cx="76200" cy="200025"/>
    <xdr:sp macro="" textlink="">
      <xdr:nvSpPr>
        <xdr:cNvPr id="931" name="Text Box 153">
          <a:extLst>
            <a:ext uri="{FF2B5EF4-FFF2-40B4-BE49-F238E27FC236}">
              <a16:creationId xmlns:a16="http://schemas.microsoft.com/office/drawing/2014/main" id="{611FCE6B-0F19-4BB8-A0F0-62F1C8AA77FB}"/>
            </a:ext>
          </a:extLst>
        </xdr:cNvPr>
        <xdr:cNvSpPr txBox="1">
          <a:spLocks noChangeArrowheads="1"/>
        </xdr:cNvSpPr>
      </xdr:nvSpPr>
      <xdr:spPr bwMode="auto">
        <a:xfrm>
          <a:off x="5905500" y="3457575"/>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7</xdr:col>
      <xdr:colOff>0</xdr:colOff>
      <xdr:row>17</xdr:row>
      <xdr:rowOff>0</xdr:rowOff>
    </xdr:from>
    <xdr:ext cx="76200" cy="200025"/>
    <xdr:sp macro="" textlink="">
      <xdr:nvSpPr>
        <xdr:cNvPr id="932" name="Text Box 153">
          <a:extLst>
            <a:ext uri="{FF2B5EF4-FFF2-40B4-BE49-F238E27FC236}">
              <a16:creationId xmlns:a16="http://schemas.microsoft.com/office/drawing/2014/main" id="{F71CA94A-054D-48DC-8CE1-E8D2BAE4AD1E}"/>
            </a:ext>
          </a:extLst>
        </xdr:cNvPr>
        <xdr:cNvSpPr txBox="1">
          <a:spLocks noChangeArrowheads="1"/>
        </xdr:cNvSpPr>
      </xdr:nvSpPr>
      <xdr:spPr bwMode="auto">
        <a:xfrm>
          <a:off x="6362700" y="2562225"/>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7</xdr:col>
      <xdr:colOff>0</xdr:colOff>
      <xdr:row>17</xdr:row>
      <xdr:rowOff>0</xdr:rowOff>
    </xdr:from>
    <xdr:ext cx="76200" cy="198438"/>
    <xdr:sp macro="" textlink="">
      <xdr:nvSpPr>
        <xdr:cNvPr id="933" name="Text Box 153">
          <a:extLst>
            <a:ext uri="{FF2B5EF4-FFF2-40B4-BE49-F238E27FC236}">
              <a16:creationId xmlns:a16="http://schemas.microsoft.com/office/drawing/2014/main" id="{38CAA3E1-A19C-4969-80A0-AE93E016549C}"/>
            </a:ext>
          </a:extLst>
        </xdr:cNvPr>
        <xdr:cNvSpPr txBox="1">
          <a:spLocks noChangeArrowheads="1"/>
        </xdr:cNvSpPr>
      </xdr:nvSpPr>
      <xdr:spPr bwMode="auto">
        <a:xfrm>
          <a:off x="6362700" y="2562225"/>
          <a:ext cx="76200" cy="19843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7</xdr:col>
      <xdr:colOff>104775</xdr:colOff>
      <xdr:row>22</xdr:row>
      <xdr:rowOff>114300</xdr:rowOff>
    </xdr:from>
    <xdr:ext cx="76200" cy="200025"/>
    <xdr:sp macro="" textlink="">
      <xdr:nvSpPr>
        <xdr:cNvPr id="934" name="Text Box 153">
          <a:extLst>
            <a:ext uri="{FF2B5EF4-FFF2-40B4-BE49-F238E27FC236}">
              <a16:creationId xmlns:a16="http://schemas.microsoft.com/office/drawing/2014/main" id="{37BE7881-C1A7-43F5-B971-12C78C7C1B98}"/>
            </a:ext>
          </a:extLst>
        </xdr:cNvPr>
        <xdr:cNvSpPr txBox="1">
          <a:spLocks noChangeArrowheads="1"/>
        </xdr:cNvSpPr>
      </xdr:nvSpPr>
      <xdr:spPr bwMode="auto">
        <a:xfrm>
          <a:off x="6467475" y="3457575"/>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8</xdr:col>
      <xdr:colOff>0</xdr:colOff>
      <xdr:row>17</xdr:row>
      <xdr:rowOff>0</xdr:rowOff>
    </xdr:from>
    <xdr:ext cx="76200" cy="200025"/>
    <xdr:sp macro="" textlink="">
      <xdr:nvSpPr>
        <xdr:cNvPr id="935" name="Text Box 153">
          <a:extLst>
            <a:ext uri="{FF2B5EF4-FFF2-40B4-BE49-F238E27FC236}">
              <a16:creationId xmlns:a16="http://schemas.microsoft.com/office/drawing/2014/main" id="{5CED9D10-48C4-4590-9C62-58AD143E8870}"/>
            </a:ext>
          </a:extLst>
        </xdr:cNvPr>
        <xdr:cNvSpPr txBox="1">
          <a:spLocks noChangeArrowheads="1"/>
        </xdr:cNvSpPr>
      </xdr:nvSpPr>
      <xdr:spPr bwMode="auto">
        <a:xfrm>
          <a:off x="6924675" y="2562225"/>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8</xdr:col>
      <xdr:colOff>0</xdr:colOff>
      <xdr:row>17</xdr:row>
      <xdr:rowOff>0</xdr:rowOff>
    </xdr:from>
    <xdr:ext cx="76200" cy="198438"/>
    <xdr:sp macro="" textlink="">
      <xdr:nvSpPr>
        <xdr:cNvPr id="936" name="Text Box 153">
          <a:extLst>
            <a:ext uri="{FF2B5EF4-FFF2-40B4-BE49-F238E27FC236}">
              <a16:creationId xmlns:a16="http://schemas.microsoft.com/office/drawing/2014/main" id="{37F5BDE9-5DAD-4C43-9CAA-94FEC8098128}"/>
            </a:ext>
          </a:extLst>
        </xdr:cNvPr>
        <xdr:cNvSpPr txBox="1">
          <a:spLocks noChangeArrowheads="1"/>
        </xdr:cNvSpPr>
      </xdr:nvSpPr>
      <xdr:spPr bwMode="auto">
        <a:xfrm>
          <a:off x="6924675" y="2562225"/>
          <a:ext cx="76200" cy="19843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oneCellAnchor>
    <xdr:from>
      <xdr:col>8</xdr:col>
      <xdr:colOff>104775</xdr:colOff>
      <xdr:row>22</xdr:row>
      <xdr:rowOff>114300</xdr:rowOff>
    </xdr:from>
    <xdr:ext cx="76200" cy="200025"/>
    <xdr:sp macro="" textlink="">
      <xdr:nvSpPr>
        <xdr:cNvPr id="937" name="Text Box 153">
          <a:extLst>
            <a:ext uri="{FF2B5EF4-FFF2-40B4-BE49-F238E27FC236}">
              <a16:creationId xmlns:a16="http://schemas.microsoft.com/office/drawing/2014/main" id="{CED67E3D-F815-41BA-9021-E6C7B57FB19A}"/>
            </a:ext>
          </a:extLst>
        </xdr:cNvPr>
        <xdr:cNvSpPr txBox="1">
          <a:spLocks noChangeArrowheads="1"/>
        </xdr:cNvSpPr>
      </xdr:nvSpPr>
      <xdr:spPr bwMode="auto">
        <a:xfrm>
          <a:off x="7029450" y="3457575"/>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ustomProperty" Target="../customProperty10.bin"/><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customProperty" Target="../customProperty11.bin"/><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customProperty" Target="../customProperty12.bin"/><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customProperty" Target="../customProperty13.bin"/><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customProperty" Target="../customProperty14.bin"/><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customProperty" Target="../customProperty15.bin"/><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customProperty" Target="../customProperty16.bin"/><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customProperty" Target="../customProperty17.bin"/><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customProperty" Target="../customProperty18.bin"/><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customProperty" Target="../customProperty19.bin"/><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customProperty" Target="../customProperty2.bin"/><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customProperty" Target="../customProperty20.bin"/><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customProperty" Target="../customProperty21.bin"/><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customProperty" Target="../customProperty22.bin"/><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customProperty" Target="../customProperty23.bin"/><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customProperty" Target="../customProperty24.bin"/><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customProperty" Target="../customProperty25.bin"/><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customProperty" Target="../customProperty26.bin"/><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customProperty" Target="../customProperty27.bin"/><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2" Type="http://schemas.openxmlformats.org/officeDocument/2006/relationships/customProperty" Target="../customProperty28.bin"/><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customProperty" Target="../customProperty29.bin"/><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2" Type="http://schemas.openxmlformats.org/officeDocument/2006/relationships/customProperty" Target="../customProperty3.bin"/><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customProperty" Target="../customProperty30.bin"/><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2" Type="http://schemas.openxmlformats.org/officeDocument/2006/relationships/customProperty" Target="../customProperty31.bin"/><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2" Type="http://schemas.openxmlformats.org/officeDocument/2006/relationships/customProperty" Target="../customProperty32.bin"/><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2" Type="http://schemas.openxmlformats.org/officeDocument/2006/relationships/customProperty" Target="../customProperty33.bin"/><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2" Type="http://schemas.openxmlformats.org/officeDocument/2006/relationships/customProperty" Target="../customProperty34.bin"/><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customProperty" Target="../customProperty35.bin"/><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3" Type="http://schemas.openxmlformats.org/officeDocument/2006/relationships/drawing" Target="../drawings/drawing11.xml"/><Relationship Id="rId2" Type="http://schemas.openxmlformats.org/officeDocument/2006/relationships/customProperty" Target="../customProperty36.bin"/><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3" Type="http://schemas.openxmlformats.org/officeDocument/2006/relationships/drawing" Target="../drawings/drawing12.xml"/><Relationship Id="rId2" Type="http://schemas.openxmlformats.org/officeDocument/2006/relationships/customProperty" Target="../customProperty37.bin"/><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2" Type="http://schemas.openxmlformats.org/officeDocument/2006/relationships/customProperty" Target="../customProperty38.bin"/><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customProperty" Target="../customProperty39.bin"/><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2" Type="http://schemas.openxmlformats.org/officeDocument/2006/relationships/customProperty" Target="../customProperty4.bin"/><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2" Type="http://schemas.openxmlformats.org/officeDocument/2006/relationships/customProperty" Target="../customProperty40.bin"/><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3" Type="http://schemas.openxmlformats.org/officeDocument/2006/relationships/drawing" Target="../drawings/drawing14.xml"/><Relationship Id="rId2" Type="http://schemas.openxmlformats.org/officeDocument/2006/relationships/customProperty" Target="../customProperty41.bin"/><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2" Type="http://schemas.openxmlformats.org/officeDocument/2006/relationships/customProperty" Target="../customProperty42.bin"/><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2" Type="http://schemas.openxmlformats.org/officeDocument/2006/relationships/customProperty" Target="../customProperty43.bin"/><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2" Type="http://schemas.openxmlformats.org/officeDocument/2006/relationships/customProperty" Target="../customProperty44.bin"/><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2" Type="http://schemas.openxmlformats.org/officeDocument/2006/relationships/customProperty" Target="../customProperty45.bin"/><Relationship Id="rId1" Type="http://schemas.openxmlformats.org/officeDocument/2006/relationships/printerSettings" Target="../printerSettings/printerSettings45.bin"/></Relationships>
</file>

<file path=xl/worksheets/_rels/sheet46.xml.rels><?xml version="1.0" encoding="UTF-8" standalone="yes"?>
<Relationships xmlns="http://schemas.openxmlformats.org/package/2006/relationships"><Relationship Id="rId2" Type="http://schemas.openxmlformats.org/officeDocument/2006/relationships/customProperty" Target="../customProperty46.bin"/><Relationship Id="rId1" Type="http://schemas.openxmlformats.org/officeDocument/2006/relationships/printerSettings" Target="../printerSettings/printerSettings46.bin"/></Relationships>
</file>

<file path=xl/worksheets/_rels/sheet5.xml.rels><?xml version="1.0" encoding="UTF-8" standalone="yes"?>
<Relationships xmlns="http://schemas.openxmlformats.org/package/2006/relationships"><Relationship Id="rId2" Type="http://schemas.openxmlformats.org/officeDocument/2006/relationships/customProperty" Target="../customProperty5.bin"/><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customProperty" Target="../customProperty6.bin"/><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customProperty" Target="../customProperty7.bin"/><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customProperty" Target="../customProperty8.bin"/><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customProperty" Target="../customProperty9.bin"/><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695B1B-C16C-4B64-A21D-7C67D53CE80C}">
  <sheetPr codeName="Sheet2"/>
  <dimension ref="A1:B6"/>
  <sheetViews>
    <sheetView workbookViewId="0">
      <selection activeCell="B1" sqref="B1"/>
    </sheetView>
  </sheetViews>
  <sheetFormatPr defaultRowHeight="12" outlineLevelRow="1" x14ac:dyDescent="0.2"/>
  <cols>
    <col min="1" max="1" width="11.85546875" bestFit="1" customWidth="1"/>
  </cols>
  <sheetData>
    <row r="1" spans="1:2" x14ac:dyDescent="0.2">
      <c r="A1" t="s">
        <v>0</v>
      </c>
      <c r="B1" t="s">
        <v>3</v>
      </c>
    </row>
    <row r="3" spans="1:2" outlineLevel="1" x14ac:dyDescent="0.2">
      <c r="A3" t="s">
        <v>2</v>
      </c>
    </row>
    <row r="4" spans="1:2" outlineLevel="1" x14ac:dyDescent="0.2">
      <c r="A4" t="s">
        <v>3</v>
      </c>
    </row>
    <row r="5" spans="1:2" outlineLevel="1" x14ac:dyDescent="0.2">
      <c r="A5" t="s">
        <v>1</v>
      </c>
    </row>
    <row r="6" spans="1:2" outlineLevel="1" x14ac:dyDescent="0.2">
      <c r="A6" t="s">
        <v>4</v>
      </c>
    </row>
  </sheetData>
  <dataValidations count="1">
    <dataValidation type="list" allowBlank="1" showInputMessage="1" showErrorMessage="1" sqref="B1" xr:uid="{5F24B2D2-D839-466B-917B-869862257818}">
      <formula1>$A$3:$A$6</formula1>
    </dataValidation>
  </dataValidations>
  <pageMargins left="0.7" right="0.7" top="0.75" bottom="0.75" header="0.3" footer="0.3"/>
  <pageSetup paperSize="9" orientation="portrait" horizontalDpi="300" verticalDpi="300" r:id="rId1"/>
  <customProperties>
    <customPr name="_pios_id" r:id="rId2"/>
  </customPropertie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33E5F4-9BCC-40F7-8C2E-589EC7DFF75F}">
  <sheetPr codeName="Sheet6">
    <tabColor rgb="FF008080"/>
    <pageSetUpPr fitToPage="1"/>
  </sheetPr>
  <dimension ref="A1:AD1515"/>
  <sheetViews>
    <sheetView showGridLines="0" showZeros="0" zoomScaleNormal="100" zoomScaleSheetLayoutView="130" workbookViewId="0">
      <pane xSplit="5" ySplit="8" topLeftCell="F9" activePane="bottomRight" state="frozen"/>
      <selection activeCell="B1" sqref="B1"/>
      <selection pane="topRight" activeCell="B1" sqref="B1"/>
      <selection pane="bottomLeft" activeCell="B1" sqref="B1"/>
      <selection pane="bottomRight" activeCell="B1" sqref="B1"/>
    </sheetView>
  </sheetViews>
  <sheetFormatPr defaultColWidth="11.42578125" defaultRowHeight="12" x14ac:dyDescent="0.2"/>
  <cols>
    <col min="1" max="1" width="2.7109375" style="315" customWidth="1"/>
    <col min="2" max="2" width="2.28515625" style="315" customWidth="1"/>
    <col min="3" max="3" width="50.7109375" style="315" customWidth="1"/>
    <col min="4" max="4" width="12.85546875" style="315" customWidth="1"/>
    <col min="5" max="5" width="2.7109375" style="315" customWidth="1"/>
    <col min="6" max="9" width="7.7109375" style="257" customWidth="1"/>
    <col min="10" max="10" width="7.7109375" style="318" customWidth="1"/>
    <col min="11" max="14" width="7.7109375" style="257" customWidth="1"/>
    <col min="15" max="25" width="7.7109375" style="318" customWidth="1"/>
    <col min="26" max="28" width="7.7109375" style="317" customWidth="1"/>
    <col min="29" max="29" width="7.7109375" style="316" customWidth="1"/>
    <col min="30" max="30" width="8.140625" style="315" customWidth="1"/>
    <col min="31" max="16384" width="11.42578125" style="315"/>
  </cols>
  <sheetData>
    <row r="1" spans="2:30" customFormat="1" ht="12.75" customHeight="1" x14ac:dyDescent="0.2">
      <c r="B1" s="61" t="str">
        <f>Summary!$B$1</f>
        <v>Financial and Operating Information 2020 - 2024</v>
      </c>
      <c r="C1" s="85"/>
      <c r="D1" s="85"/>
      <c r="E1" s="162"/>
      <c r="F1" s="5"/>
      <c r="G1" s="5"/>
      <c r="H1" s="5"/>
      <c r="I1" s="5"/>
      <c r="J1" s="119"/>
      <c r="K1" s="5"/>
      <c r="L1" s="5"/>
      <c r="M1" s="5"/>
      <c r="N1" s="5"/>
      <c r="O1" s="119"/>
      <c r="P1" s="119"/>
      <c r="Q1" s="119"/>
      <c r="R1" s="119"/>
      <c r="S1" s="119"/>
      <c r="T1" s="119"/>
      <c r="U1" s="119"/>
      <c r="V1" s="119"/>
      <c r="W1" s="119"/>
      <c r="X1" s="119"/>
      <c r="Y1" s="119"/>
      <c r="Z1" s="18"/>
      <c r="AA1" s="18"/>
      <c r="AB1" s="18"/>
      <c r="AC1" s="163"/>
    </row>
    <row r="2" spans="2:30" customFormat="1" ht="12.75" customHeight="1" x14ac:dyDescent="0.2">
      <c r="B2" s="29" t="s">
        <v>7</v>
      </c>
      <c r="C2" s="85"/>
      <c r="D2" s="85"/>
      <c r="E2" s="162"/>
      <c r="F2" s="5"/>
      <c r="G2" s="5"/>
      <c r="H2" s="5"/>
      <c r="I2" s="5"/>
      <c r="J2" s="119"/>
      <c r="K2" s="5"/>
      <c r="L2" s="5"/>
      <c r="M2" s="5"/>
      <c r="N2" s="5"/>
      <c r="O2" s="119"/>
      <c r="P2" s="119"/>
      <c r="Q2" s="119"/>
      <c r="R2" s="119"/>
      <c r="S2" s="119"/>
      <c r="T2" s="119"/>
      <c r="U2" s="119"/>
      <c r="V2" s="119"/>
      <c r="W2" s="119"/>
      <c r="X2" s="119"/>
      <c r="Y2" s="119"/>
      <c r="Z2" s="18"/>
      <c r="AA2" s="18"/>
      <c r="AB2" s="18"/>
      <c r="AC2" s="163"/>
    </row>
    <row r="3" spans="2:30" customFormat="1" ht="12.75" customHeight="1" x14ac:dyDescent="0.2">
      <c r="D3" s="894"/>
      <c r="E3" s="162"/>
      <c r="F3" s="5"/>
      <c r="G3" s="5"/>
      <c r="H3" s="5"/>
      <c r="I3" s="5"/>
      <c r="J3" s="119"/>
      <c r="K3" s="5"/>
      <c r="L3" s="5"/>
      <c r="M3" s="5"/>
      <c r="N3" s="5"/>
      <c r="O3" s="119"/>
      <c r="P3" s="119"/>
      <c r="Q3" s="119"/>
      <c r="R3" s="119"/>
      <c r="S3" s="119"/>
      <c r="T3" s="119"/>
      <c r="U3" s="119"/>
      <c r="V3" s="119"/>
      <c r="W3" s="119"/>
      <c r="X3" s="119"/>
      <c r="Y3" s="119"/>
      <c r="Z3" s="894" t="s">
        <v>5</v>
      </c>
      <c r="AA3" s="18"/>
      <c r="AB3" s="18"/>
      <c r="AC3" s="163"/>
    </row>
    <row r="4" spans="2:30" customFormat="1" ht="12.75" customHeight="1" x14ac:dyDescent="0.2">
      <c r="B4" s="766"/>
      <c r="C4" s="85"/>
      <c r="D4" s="85"/>
      <c r="E4" s="162"/>
      <c r="F4" s="5"/>
      <c r="G4" s="5"/>
      <c r="H4" s="5"/>
      <c r="I4" s="5"/>
      <c r="J4" s="119"/>
      <c r="K4" s="5"/>
      <c r="L4" s="5"/>
      <c r="M4" s="5"/>
      <c r="N4" s="5"/>
      <c r="O4" s="119"/>
      <c r="P4" s="119"/>
      <c r="Q4" s="119"/>
      <c r="R4" s="119"/>
      <c r="S4" s="119"/>
      <c r="T4" s="119"/>
      <c r="U4" s="119"/>
      <c r="V4" s="119"/>
      <c r="W4" s="119"/>
      <c r="X4" s="119"/>
      <c r="Y4" s="119"/>
      <c r="Z4" s="18"/>
      <c r="AA4" s="18"/>
      <c r="AB4" s="18"/>
      <c r="AC4" s="163"/>
    </row>
    <row r="5" spans="2:30" s="164" customFormat="1" ht="18.75" x14ac:dyDescent="0.25">
      <c r="B5" s="24" t="s">
        <v>99</v>
      </c>
      <c r="C5" s="24"/>
      <c r="D5" s="24"/>
      <c r="E5" s="165"/>
      <c r="F5" s="442"/>
      <c r="G5" s="442"/>
      <c r="H5" s="442"/>
      <c r="I5" s="442"/>
      <c r="J5" s="25"/>
      <c r="K5" s="442"/>
      <c r="L5" s="442"/>
      <c r="M5" s="442"/>
      <c r="N5" s="442"/>
      <c r="O5" s="25"/>
      <c r="P5" s="25"/>
      <c r="Q5" s="25"/>
      <c r="R5" s="25"/>
      <c r="S5" s="25"/>
      <c r="T5" s="25"/>
      <c r="U5" s="25"/>
      <c r="V5" s="25"/>
      <c r="W5" s="25"/>
      <c r="X5" s="25"/>
      <c r="Y5" s="25"/>
      <c r="Z5" s="21"/>
      <c r="AA5" s="21"/>
      <c r="AB5" s="21"/>
      <c r="AC5" s="163"/>
    </row>
    <row r="6" spans="2:30" s="18" customFormat="1" ht="12" customHeight="1" thickBot="1" x14ac:dyDescent="0.25">
      <c r="B6" s="766" t="s">
        <v>639</v>
      </c>
      <c r="C6" s="63"/>
      <c r="D6" s="63"/>
      <c r="F6" s="21"/>
      <c r="G6" s="21"/>
      <c r="H6" s="21"/>
      <c r="I6" s="21"/>
      <c r="J6" s="83"/>
      <c r="K6" s="21"/>
      <c r="L6" s="21"/>
      <c r="M6" s="21"/>
      <c r="N6" s="21"/>
      <c r="O6" s="83"/>
      <c r="P6" s="83"/>
      <c r="Q6" s="83"/>
      <c r="R6" s="83"/>
      <c r="S6" s="83"/>
      <c r="T6" s="83"/>
      <c r="U6" s="83"/>
      <c r="V6" s="83"/>
      <c r="W6" s="83"/>
      <c r="X6" s="83"/>
      <c r="Y6" s="83"/>
      <c r="Z6" s="21"/>
      <c r="AA6" s="21"/>
      <c r="AB6" s="21"/>
      <c r="AC6" s="163"/>
    </row>
    <row r="7" spans="2:30" s="18" customFormat="1" ht="12" customHeight="1" x14ac:dyDescent="0.2">
      <c r="B7" s="188" t="s">
        <v>81</v>
      </c>
      <c r="C7" s="77"/>
      <c r="D7" s="77"/>
      <c r="F7" s="77"/>
      <c r="G7" s="77"/>
      <c r="H7" s="77"/>
      <c r="I7" s="77"/>
      <c r="J7" s="126"/>
      <c r="K7" s="77"/>
      <c r="L7" s="77"/>
      <c r="M7" s="77"/>
      <c r="N7" s="77"/>
      <c r="O7" s="126"/>
      <c r="P7" s="126"/>
      <c r="Q7" s="126"/>
      <c r="R7" s="126"/>
      <c r="S7" s="126"/>
      <c r="T7" s="126"/>
      <c r="U7" s="126"/>
      <c r="V7" s="126"/>
      <c r="W7" s="126"/>
      <c r="X7" s="126"/>
      <c r="Y7" s="126"/>
      <c r="Z7" s="77"/>
      <c r="AA7" s="77"/>
      <c r="AB7" s="77"/>
      <c r="AC7" s="77"/>
      <c r="AD7" s="969" t="s">
        <v>100</v>
      </c>
    </row>
    <row r="8" spans="2:30" s="18" customFormat="1" x14ac:dyDescent="0.2">
      <c r="B8" s="73"/>
      <c r="C8" s="73"/>
      <c r="D8" s="967" t="s">
        <v>925</v>
      </c>
      <c r="F8" s="73" t="s">
        <v>34</v>
      </c>
      <c r="G8" s="73" t="s">
        <v>35</v>
      </c>
      <c r="H8" s="73" t="s">
        <v>36</v>
      </c>
      <c r="I8" s="73" t="s">
        <v>37</v>
      </c>
      <c r="J8" s="298">
        <v>2020</v>
      </c>
      <c r="K8" s="73" t="s">
        <v>34</v>
      </c>
      <c r="L8" s="73" t="s">
        <v>35</v>
      </c>
      <c r="M8" s="73" t="s">
        <v>36</v>
      </c>
      <c r="N8" s="73" t="s">
        <v>37</v>
      </c>
      <c r="O8" s="298">
        <v>2021</v>
      </c>
      <c r="P8" s="73" t="s">
        <v>34</v>
      </c>
      <c r="Q8" s="73" t="s">
        <v>35</v>
      </c>
      <c r="R8" s="73" t="s">
        <v>36</v>
      </c>
      <c r="S8" s="73" t="s">
        <v>37</v>
      </c>
      <c r="T8" s="298">
        <v>2022</v>
      </c>
      <c r="U8" s="73" t="s">
        <v>34</v>
      </c>
      <c r="V8" s="73" t="s">
        <v>35</v>
      </c>
      <c r="W8" s="73" t="s">
        <v>36</v>
      </c>
      <c r="X8" s="73" t="s">
        <v>37</v>
      </c>
      <c r="Y8" s="298">
        <v>2023</v>
      </c>
      <c r="Z8" s="73" t="s">
        <v>34</v>
      </c>
      <c r="AA8" s="73" t="s">
        <v>35</v>
      </c>
      <c r="AB8" s="73" t="s">
        <v>36</v>
      </c>
      <c r="AC8" s="73" t="s">
        <v>37</v>
      </c>
      <c r="AD8" s="298">
        <v>2024</v>
      </c>
    </row>
    <row r="9" spans="2:30" s="18" customFormat="1" ht="12" customHeight="1" x14ac:dyDescent="0.2">
      <c r="B9" s="27" t="s">
        <v>25</v>
      </c>
      <c r="C9" s="21"/>
      <c r="D9" s="21"/>
      <c r="F9" s="26"/>
      <c r="G9" s="26"/>
      <c r="H9" s="26"/>
      <c r="I9" s="26"/>
      <c r="J9" s="26"/>
      <c r="K9" s="26"/>
      <c r="L9" s="26"/>
      <c r="M9" s="26"/>
      <c r="N9" s="26"/>
      <c r="O9" s="26"/>
      <c r="P9" s="26"/>
      <c r="Q9" s="26"/>
      <c r="R9" s="26"/>
      <c r="S9" s="26"/>
      <c r="T9" s="26"/>
      <c r="U9" s="26"/>
      <c r="V9" s="26"/>
      <c r="W9" s="26"/>
      <c r="X9" s="26"/>
      <c r="Y9" s="26"/>
      <c r="Z9" s="291"/>
      <c r="AA9" s="291"/>
      <c r="AB9" s="291"/>
      <c r="AC9" s="291"/>
      <c r="AD9" s="283"/>
    </row>
    <row r="10" spans="2:30" s="18" customFormat="1" ht="12" customHeight="1" x14ac:dyDescent="0.2">
      <c r="B10" s="21"/>
      <c r="C10" s="21" t="s">
        <v>101</v>
      </c>
      <c r="D10" s="1122" t="str">
        <f>Footnotes!B9</f>
        <v>a</v>
      </c>
      <c r="F10" s="31">
        <v>0</v>
      </c>
      <c r="G10" s="31">
        <v>0</v>
      </c>
      <c r="H10" s="31">
        <v>0</v>
      </c>
      <c r="I10" s="31">
        <v>0</v>
      </c>
      <c r="J10" s="167">
        <v>0</v>
      </c>
      <c r="K10" s="31">
        <v>1034</v>
      </c>
      <c r="L10" s="31">
        <v>0</v>
      </c>
      <c r="M10" s="31">
        <v>0</v>
      </c>
      <c r="N10" s="31">
        <v>0</v>
      </c>
      <c r="O10" s="30">
        <v>1034</v>
      </c>
      <c r="P10" s="31">
        <v>9</v>
      </c>
      <c r="Q10" s="31">
        <v>0</v>
      </c>
      <c r="R10" s="31">
        <v>3</v>
      </c>
      <c r="S10" s="31">
        <v>33</v>
      </c>
      <c r="T10" s="30">
        <v>45</v>
      </c>
      <c r="U10" s="31">
        <v>15</v>
      </c>
      <c r="V10" s="31">
        <v>1</v>
      </c>
      <c r="W10" s="31">
        <v>0</v>
      </c>
      <c r="X10" s="31">
        <v>3</v>
      </c>
      <c r="Y10" s="30">
        <v>19</v>
      </c>
      <c r="Z10" s="389">
        <v>2</v>
      </c>
      <c r="AA10" s="389">
        <v>8</v>
      </c>
      <c r="AB10" s="389" t="s">
        <v>1266</v>
      </c>
      <c r="AC10" s="389" t="s">
        <v>1266</v>
      </c>
      <c r="AD10" s="390">
        <v>10</v>
      </c>
    </row>
    <row r="11" spans="2:30" s="18" customFormat="1" ht="12" customHeight="1" x14ac:dyDescent="0.2">
      <c r="B11" s="21"/>
      <c r="C11" s="21" t="s">
        <v>105</v>
      </c>
      <c r="D11" s="1122" t="str">
        <f>Footnotes!B10&amp;","&amp;Footnotes!B11</f>
        <v>b,c</v>
      </c>
      <c r="F11" s="31">
        <v>-3</v>
      </c>
      <c r="G11" s="31">
        <v>-6111</v>
      </c>
      <c r="H11" s="31">
        <v>-83</v>
      </c>
      <c r="I11" s="31">
        <v>-23</v>
      </c>
      <c r="J11" s="167">
        <v>-6220</v>
      </c>
      <c r="K11" s="31">
        <v>-123</v>
      </c>
      <c r="L11" s="31">
        <v>1270</v>
      </c>
      <c r="M11" s="31">
        <v>-197</v>
      </c>
      <c r="N11" s="31">
        <v>553</v>
      </c>
      <c r="O11" s="167">
        <v>1503</v>
      </c>
      <c r="P11" s="31">
        <v>-252</v>
      </c>
      <c r="Q11" s="31">
        <v>-265</v>
      </c>
      <c r="R11" s="31">
        <v>-6</v>
      </c>
      <c r="S11" s="31">
        <v>1111</v>
      </c>
      <c r="T11" s="167">
        <v>588</v>
      </c>
      <c r="U11" s="31">
        <v>-2</v>
      </c>
      <c r="V11" s="31">
        <v>-1058</v>
      </c>
      <c r="W11" s="31">
        <v>-224</v>
      </c>
      <c r="X11" s="31">
        <v>-937</v>
      </c>
      <c r="Y11" s="167">
        <v>-2221</v>
      </c>
      <c r="Z11" s="389">
        <v>-536</v>
      </c>
      <c r="AA11" s="389">
        <v>-590</v>
      </c>
      <c r="AB11" s="389" t="s">
        <v>1266</v>
      </c>
      <c r="AC11" s="389" t="s">
        <v>1266</v>
      </c>
      <c r="AD11" s="390">
        <v>-1126</v>
      </c>
    </row>
    <row r="12" spans="2:30" s="18" customFormat="1" ht="12" customHeight="1" x14ac:dyDescent="0.2">
      <c r="B12" s="21"/>
      <c r="C12" s="21" t="s">
        <v>102</v>
      </c>
      <c r="D12" s="470"/>
      <c r="F12" s="31">
        <v>0</v>
      </c>
      <c r="G12" s="31">
        <v>0</v>
      </c>
      <c r="H12" s="31">
        <v>0</v>
      </c>
      <c r="I12" s="31">
        <v>0</v>
      </c>
      <c r="J12" s="750">
        <v>0</v>
      </c>
      <c r="K12" s="31">
        <v>0</v>
      </c>
      <c r="L12" s="31">
        <v>0</v>
      </c>
      <c r="M12" s="31">
        <v>0</v>
      </c>
      <c r="N12" s="31">
        <v>0</v>
      </c>
      <c r="O12" s="750">
        <v>0</v>
      </c>
      <c r="P12" s="31">
        <v>0</v>
      </c>
      <c r="Q12" s="31">
        <v>0</v>
      </c>
      <c r="R12" s="31">
        <v>0</v>
      </c>
      <c r="S12" s="31">
        <v>0</v>
      </c>
      <c r="T12" s="750">
        <v>0</v>
      </c>
      <c r="U12" s="31">
        <v>0</v>
      </c>
      <c r="V12" s="31">
        <v>0</v>
      </c>
      <c r="W12" s="31">
        <v>0</v>
      </c>
      <c r="X12" s="31">
        <v>0</v>
      </c>
      <c r="Y12" s="750">
        <v>0</v>
      </c>
      <c r="Z12" s="389">
        <v>0</v>
      </c>
      <c r="AA12" s="389">
        <v>0</v>
      </c>
      <c r="AB12" s="389" t="s">
        <v>1266</v>
      </c>
      <c r="AC12" s="389" t="s">
        <v>1266</v>
      </c>
      <c r="AD12" s="390">
        <v>0</v>
      </c>
    </row>
    <row r="13" spans="2:30" s="18" customFormat="1" ht="12" customHeight="1" x14ac:dyDescent="0.2">
      <c r="B13" s="21"/>
      <c r="C13" s="21" t="s">
        <v>929</v>
      </c>
      <c r="D13" s="1122" t="str">
        <f>Footnotes!B12</f>
        <v>d</v>
      </c>
      <c r="F13" s="31">
        <v>2</v>
      </c>
      <c r="G13" s="31">
        <v>-6</v>
      </c>
      <c r="H13" s="31">
        <v>-36</v>
      </c>
      <c r="I13" s="31">
        <v>-87</v>
      </c>
      <c r="J13" s="750">
        <v>-127</v>
      </c>
      <c r="K13" s="31">
        <v>-8</v>
      </c>
      <c r="L13" s="31">
        <v>-21</v>
      </c>
      <c r="M13" s="31">
        <v>0</v>
      </c>
      <c r="N13" s="31">
        <v>-4</v>
      </c>
      <c r="O13" s="750">
        <v>-33</v>
      </c>
      <c r="P13" s="31">
        <v>4</v>
      </c>
      <c r="Q13" s="31">
        <v>1</v>
      </c>
      <c r="R13" s="31">
        <v>0</v>
      </c>
      <c r="S13" s="31">
        <v>3</v>
      </c>
      <c r="T13" s="750">
        <v>8</v>
      </c>
      <c r="U13" s="31">
        <v>0</v>
      </c>
      <c r="V13" s="31">
        <v>1</v>
      </c>
      <c r="W13" s="31">
        <v>-1</v>
      </c>
      <c r="X13" s="31">
        <v>0</v>
      </c>
      <c r="Y13" s="750">
        <v>0</v>
      </c>
      <c r="Z13" s="389">
        <v>0</v>
      </c>
      <c r="AA13" s="389">
        <v>0</v>
      </c>
      <c r="AB13" s="389" t="s">
        <v>1266</v>
      </c>
      <c r="AC13" s="389" t="s">
        <v>1266</v>
      </c>
      <c r="AD13" s="390">
        <v>0</v>
      </c>
    </row>
    <row r="14" spans="2:30" s="18" customFormat="1" ht="12" customHeight="1" x14ac:dyDescent="0.2">
      <c r="B14" s="21"/>
      <c r="C14" s="21" t="s">
        <v>104</v>
      </c>
      <c r="D14" s="1122" t="str">
        <f>Footnotes!B13</f>
        <v>e</v>
      </c>
      <c r="F14" s="166">
        <v>223</v>
      </c>
      <c r="G14" s="166">
        <v>-67</v>
      </c>
      <c r="H14" s="166">
        <v>-217</v>
      </c>
      <c r="I14" s="166">
        <v>-677</v>
      </c>
      <c r="J14" s="167">
        <v>-738</v>
      </c>
      <c r="K14" s="166">
        <v>247</v>
      </c>
      <c r="L14" s="166">
        <v>-1311</v>
      </c>
      <c r="M14" s="166">
        <v>-5808</v>
      </c>
      <c r="N14" s="166">
        <v>-790</v>
      </c>
      <c r="O14" s="167">
        <v>-7662</v>
      </c>
      <c r="P14" s="166">
        <v>-5015</v>
      </c>
      <c r="Q14" s="166">
        <v>-74</v>
      </c>
      <c r="R14" s="166">
        <v>-9224</v>
      </c>
      <c r="S14" s="166">
        <v>12502</v>
      </c>
      <c r="T14" s="167">
        <v>-1811</v>
      </c>
      <c r="U14" s="166">
        <v>3934</v>
      </c>
      <c r="V14" s="166">
        <v>1222</v>
      </c>
      <c r="W14" s="166">
        <v>1816</v>
      </c>
      <c r="X14" s="166">
        <v>1887</v>
      </c>
      <c r="Y14" s="167">
        <v>8859</v>
      </c>
      <c r="Z14" s="389">
        <v>113</v>
      </c>
      <c r="AA14" s="389">
        <v>-1011</v>
      </c>
      <c r="AB14" s="389" t="s">
        <v>1266</v>
      </c>
      <c r="AC14" s="389" t="s">
        <v>1266</v>
      </c>
      <c r="AD14" s="390">
        <v>-898</v>
      </c>
    </row>
    <row r="15" spans="2:30" s="18" customFormat="1" ht="12" customHeight="1" x14ac:dyDescent="0.2">
      <c r="B15" s="21"/>
      <c r="C15" s="21" t="s">
        <v>72</v>
      </c>
      <c r="D15" s="1122" t="str">
        <f>Footnotes!B14</f>
        <v>f</v>
      </c>
      <c r="F15" s="166">
        <v>1</v>
      </c>
      <c r="G15" s="166">
        <v>-754</v>
      </c>
      <c r="H15" s="166">
        <v>86</v>
      </c>
      <c r="I15" s="166">
        <v>-5</v>
      </c>
      <c r="J15" s="167">
        <v>-672</v>
      </c>
      <c r="K15" s="166">
        <v>10</v>
      </c>
      <c r="L15" s="166">
        <v>-251</v>
      </c>
      <c r="M15" s="166">
        <v>63</v>
      </c>
      <c r="N15" s="166">
        <v>-59</v>
      </c>
      <c r="O15" s="167">
        <v>-237</v>
      </c>
      <c r="P15" s="166">
        <v>135</v>
      </c>
      <c r="Q15" s="166">
        <v>-5</v>
      </c>
      <c r="R15" s="166">
        <v>31</v>
      </c>
      <c r="S15" s="166">
        <v>-358</v>
      </c>
      <c r="T15" s="167">
        <v>-197</v>
      </c>
      <c r="U15" s="166">
        <v>-56</v>
      </c>
      <c r="V15" s="166">
        <v>-110</v>
      </c>
      <c r="W15" s="166">
        <v>-572</v>
      </c>
      <c r="X15" s="166">
        <v>-561</v>
      </c>
      <c r="Y15" s="167">
        <v>-1299</v>
      </c>
      <c r="Z15" s="389">
        <v>-201</v>
      </c>
      <c r="AA15" s="389">
        <v>-124</v>
      </c>
      <c r="AB15" s="389" t="s">
        <v>1266</v>
      </c>
      <c r="AC15" s="389" t="s">
        <v>1266</v>
      </c>
      <c r="AD15" s="390">
        <v>-325</v>
      </c>
    </row>
    <row r="16" spans="2:30" s="18" customFormat="1" ht="12" customHeight="1" x14ac:dyDescent="0.2">
      <c r="B16" s="94"/>
      <c r="C16" s="94"/>
      <c r="D16" s="959"/>
      <c r="F16" s="168">
        <v>223</v>
      </c>
      <c r="G16" s="168">
        <v>-6938</v>
      </c>
      <c r="H16" s="168">
        <v>-250</v>
      </c>
      <c r="I16" s="168">
        <v>-792</v>
      </c>
      <c r="J16" s="169">
        <v>-7757</v>
      </c>
      <c r="K16" s="168">
        <v>1160</v>
      </c>
      <c r="L16" s="168">
        <v>-313</v>
      </c>
      <c r="M16" s="168">
        <v>-5942</v>
      </c>
      <c r="N16" s="168">
        <v>-300</v>
      </c>
      <c r="O16" s="169">
        <v>-5395</v>
      </c>
      <c r="P16" s="168">
        <v>-5119</v>
      </c>
      <c r="Q16" s="168">
        <v>-343</v>
      </c>
      <c r="R16" s="168">
        <v>-9196</v>
      </c>
      <c r="S16" s="168">
        <v>13291</v>
      </c>
      <c r="T16" s="169">
        <v>-1367</v>
      </c>
      <c r="U16" s="168">
        <v>3891</v>
      </c>
      <c r="V16" s="168">
        <v>56</v>
      </c>
      <c r="W16" s="168">
        <v>1019</v>
      </c>
      <c r="X16" s="168">
        <v>392</v>
      </c>
      <c r="Y16" s="169">
        <v>5358</v>
      </c>
      <c r="Z16" s="391">
        <v>-622</v>
      </c>
      <c r="AA16" s="391">
        <v>-1717</v>
      </c>
      <c r="AB16" s="391" t="s">
        <v>1266</v>
      </c>
      <c r="AC16" s="391" t="s">
        <v>1266</v>
      </c>
      <c r="AD16" s="392">
        <v>-2339</v>
      </c>
    </row>
    <row r="17" spans="2:30" s="18" customFormat="1" ht="12" customHeight="1" x14ac:dyDescent="0.2">
      <c r="B17" s="27" t="s">
        <v>26</v>
      </c>
      <c r="C17" s="21"/>
      <c r="D17" s="470"/>
      <c r="F17" s="26"/>
      <c r="G17" s="26"/>
      <c r="H17" s="26"/>
      <c r="I17" s="26"/>
      <c r="J17" s="26"/>
      <c r="K17" s="26"/>
      <c r="L17" s="26"/>
      <c r="M17" s="26"/>
      <c r="N17" s="26"/>
      <c r="O17" s="26"/>
      <c r="P17" s="26"/>
      <c r="Q17" s="26"/>
      <c r="R17" s="26"/>
      <c r="S17" s="26"/>
      <c r="T17" s="26"/>
      <c r="U17" s="26"/>
      <c r="V17" s="26"/>
      <c r="W17" s="26"/>
      <c r="X17" s="26"/>
      <c r="Y17" s="26"/>
      <c r="Z17" s="291"/>
      <c r="AA17" s="291"/>
      <c r="AB17" s="291"/>
      <c r="AC17" s="291"/>
      <c r="AD17" s="283"/>
    </row>
    <row r="18" spans="2:30" s="18" customFormat="1" ht="12" customHeight="1" x14ac:dyDescent="0.2">
      <c r="B18" s="21"/>
      <c r="C18" s="21" t="s">
        <v>101</v>
      </c>
      <c r="D18" s="1122" t="str">
        <f>Footnotes!B9</f>
        <v>a</v>
      </c>
      <c r="F18" s="166">
        <v>7</v>
      </c>
      <c r="G18" s="166">
        <v>87</v>
      </c>
      <c r="H18" s="31">
        <v>9</v>
      </c>
      <c r="I18" s="166">
        <v>257</v>
      </c>
      <c r="J18" s="167">
        <v>360</v>
      </c>
      <c r="K18" s="166">
        <v>168</v>
      </c>
      <c r="L18" s="166">
        <v>216</v>
      </c>
      <c r="M18" s="166">
        <v>261</v>
      </c>
      <c r="N18" s="166">
        <v>224</v>
      </c>
      <c r="O18" s="167">
        <v>869</v>
      </c>
      <c r="P18" s="166">
        <v>249</v>
      </c>
      <c r="Q18" s="166">
        <v>1278</v>
      </c>
      <c r="R18" s="166">
        <v>1851</v>
      </c>
      <c r="S18" s="166">
        <v>68</v>
      </c>
      <c r="T18" s="167">
        <v>3446</v>
      </c>
      <c r="U18" s="166">
        <v>137</v>
      </c>
      <c r="V18" s="166">
        <v>-31</v>
      </c>
      <c r="W18" s="166">
        <v>246</v>
      </c>
      <c r="X18" s="166">
        <v>-55</v>
      </c>
      <c r="Y18" s="167">
        <v>297</v>
      </c>
      <c r="Z18" s="389">
        <v>184</v>
      </c>
      <c r="AA18" s="389">
        <v>7</v>
      </c>
      <c r="AB18" s="389" t="s">
        <v>1266</v>
      </c>
      <c r="AC18" s="389" t="s">
        <v>1266</v>
      </c>
      <c r="AD18" s="390">
        <v>191</v>
      </c>
    </row>
    <row r="19" spans="2:30" s="18" customFormat="1" ht="12" customHeight="1" x14ac:dyDescent="0.2">
      <c r="B19" s="21"/>
      <c r="C19" s="21" t="s">
        <v>105</v>
      </c>
      <c r="D19" s="1122" t="str">
        <f>Footnotes!B10</f>
        <v>b</v>
      </c>
      <c r="F19" s="166">
        <v>-1130</v>
      </c>
      <c r="G19" s="166">
        <v>-4861</v>
      </c>
      <c r="H19" s="166">
        <v>-191</v>
      </c>
      <c r="I19" s="166">
        <v>-830</v>
      </c>
      <c r="J19" s="167">
        <v>-7012</v>
      </c>
      <c r="K19" s="166">
        <v>-209</v>
      </c>
      <c r="L19" s="166">
        <v>1751</v>
      </c>
      <c r="M19" s="166">
        <v>33</v>
      </c>
      <c r="N19" s="166">
        <v>-799</v>
      </c>
      <c r="O19" s="167">
        <v>776</v>
      </c>
      <c r="P19" s="166">
        <v>-1204</v>
      </c>
      <c r="Q19" s="166">
        <v>268</v>
      </c>
      <c r="R19" s="166">
        <v>-326</v>
      </c>
      <c r="S19" s="166">
        <v>-3246</v>
      </c>
      <c r="T19" s="167">
        <v>-4508</v>
      </c>
      <c r="U19" s="166">
        <v>8</v>
      </c>
      <c r="V19" s="166">
        <v>-140</v>
      </c>
      <c r="W19" s="166">
        <v>-52</v>
      </c>
      <c r="X19" s="166">
        <v>-1635</v>
      </c>
      <c r="Y19" s="167">
        <v>-1819</v>
      </c>
      <c r="Z19" s="389">
        <v>-120</v>
      </c>
      <c r="AA19" s="389">
        <v>-29</v>
      </c>
      <c r="AB19" s="389" t="s">
        <v>1266</v>
      </c>
      <c r="AC19" s="389" t="s">
        <v>1266</v>
      </c>
      <c r="AD19" s="390">
        <v>-149</v>
      </c>
    </row>
    <row r="20" spans="2:30" s="18" customFormat="1" ht="12" customHeight="1" x14ac:dyDescent="0.2">
      <c r="B20" s="21"/>
      <c r="C20" s="21" t="s">
        <v>102</v>
      </c>
      <c r="D20" s="1122" t="str">
        <f>Footnotes!B15</f>
        <v>g</v>
      </c>
      <c r="F20" s="31">
        <v>-13</v>
      </c>
      <c r="G20" s="31">
        <v>0</v>
      </c>
      <c r="H20" s="31">
        <v>-9</v>
      </c>
      <c r="I20" s="31">
        <v>20</v>
      </c>
      <c r="J20" s="167">
        <v>-2</v>
      </c>
      <c r="K20" s="31">
        <v>-65</v>
      </c>
      <c r="L20" s="31">
        <v>-776</v>
      </c>
      <c r="M20" s="31">
        <v>-68</v>
      </c>
      <c r="N20" s="31">
        <v>-235</v>
      </c>
      <c r="O20" s="167">
        <v>-1144</v>
      </c>
      <c r="P20" s="31">
        <v>58</v>
      </c>
      <c r="Q20" s="31">
        <v>-204</v>
      </c>
      <c r="R20" s="31">
        <v>244</v>
      </c>
      <c r="S20" s="31">
        <v>420</v>
      </c>
      <c r="T20" s="167">
        <v>518</v>
      </c>
      <c r="U20" s="31">
        <v>-49</v>
      </c>
      <c r="V20" s="31">
        <v>-44</v>
      </c>
      <c r="W20" s="31">
        <v>99</v>
      </c>
      <c r="X20" s="31">
        <v>48</v>
      </c>
      <c r="Y20" s="167">
        <v>54</v>
      </c>
      <c r="Z20" s="389">
        <v>-77</v>
      </c>
      <c r="AA20" s="389">
        <v>195</v>
      </c>
      <c r="AB20" s="389" t="s">
        <v>1266</v>
      </c>
      <c r="AC20" s="389" t="s">
        <v>1266</v>
      </c>
      <c r="AD20" s="390">
        <v>118</v>
      </c>
    </row>
    <row r="21" spans="2:30" s="18" customFormat="1" ht="12" customHeight="1" x14ac:dyDescent="0.2">
      <c r="B21" s="21"/>
      <c r="C21" s="21" t="s">
        <v>929</v>
      </c>
      <c r="D21" s="1122" t="str">
        <f>Footnotes!B12</f>
        <v>d</v>
      </c>
      <c r="F21" s="31">
        <v>-6</v>
      </c>
      <c r="G21" s="31">
        <v>-18</v>
      </c>
      <c r="H21" s="31">
        <v>-129</v>
      </c>
      <c r="I21" s="31">
        <v>-125</v>
      </c>
      <c r="J21" s="167">
        <v>-278</v>
      </c>
      <c r="K21" s="31">
        <v>-4</v>
      </c>
      <c r="L21" s="31">
        <v>-90</v>
      </c>
      <c r="M21" s="31">
        <v>4</v>
      </c>
      <c r="N21" s="31">
        <v>-2</v>
      </c>
      <c r="O21" s="167">
        <v>-92</v>
      </c>
      <c r="P21" s="31">
        <v>-10</v>
      </c>
      <c r="Q21" s="31">
        <v>-7</v>
      </c>
      <c r="R21" s="31">
        <v>3</v>
      </c>
      <c r="S21" s="31">
        <v>3</v>
      </c>
      <c r="T21" s="167">
        <v>-11</v>
      </c>
      <c r="U21" s="31">
        <v>0</v>
      </c>
      <c r="V21" s="31">
        <v>-1</v>
      </c>
      <c r="W21" s="31">
        <v>0</v>
      </c>
      <c r="X21" s="31">
        <v>0</v>
      </c>
      <c r="Y21" s="167">
        <v>-1</v>
      </c>
      <c r="Z21" s="389">
        <v>0</v>
      </c>
      <c r="AA21" s="389">
        <v>0</v>
      </c>
      <c r="AB21" s="389" t="s">
        <v>1266</v>
      </c>
      <c r="AC21" s="389" t="s">
        <v>1266</v>
      </c>
      <c r="AD21" s="390">
        <v>0</v>
      </c>
    </row>
    <row r="22" spans="2:30" s="18" customFormat="1" ht="12" customHeight="1" x14ac:dyDescent="0.2">
      <c r="B22" s="21"/>
      <c r="C22" s="21" t="s">
        <v>104</v>
      </c>
      <c r="D22" s="470"/>
      <c r="F22" s="166">
        <v>0</v>
      </c>
      <c r="G22" s="166">
        <v>0</v>
      </c>
      <c r="H22" s="166">
        <v>0</v>
      </c>
      <c r="I22" s="31">
        <v>0</v>
      </c>
      <c r="J22" s="167">
        <v>0</v>
      </c>
      <c r="K22" s="31">
        <v>0</v>
      </c>
      <c r="L22" s="31">
        <v>0</v>
      </c>
      <c r="M22" s="31">
        <v>0</v>
      </c>
      <c r="N22" s="31">
        <v>0</v>
      </c>
      <c r="O22" s="31">
        <v>0</v>
      </c>
      <c r="P22" s="31">
        <v>0</v>
      </c>
      <c r="Q22" s="31">
        <v>0</v>
      </c>
      <c r="R22" s="31">
        <v>0</v>
      </c>
      <c r="S22" s="31">
        <v>0</v>
      </c>
      <c r="T22" s="31">
        <v>0</v>
      </c>
      <c r="U22" s="31">
        <v>0</v>
      </c>
      <c r="V22" s="31">
        <v>0</v>
      </c>
      <c r="W22" s="31">
        <v>0</v>
      </c>
      <c r="X22" s="31">
        <v>0</v>
      </c>
      <c r="Y22" s="31">
        <v>0</v>
      </c>
      <c r="Z22" s="389">
        <v>0</v>
      </c>
      <c r="AA22" s="389">
        <v>0</v>
      </c>
      <c r="AB22" s="389" t="s">
        <v>1266</v>
      </c>
      <c r="AC22" s="389" t="s">
        <v>1266</v>
      </c>
      <c r="AD22" s="390">
        <v>0</v>
      </c>
    </row>
    <row r="23" spans="2:30" s="18" customFormat="1" ht="12" customHeight="1" x14ac:dyDescent="0.2">
      <c r="B23" s="21"/>
      <c r="C23" s="21" t="s">
        <v>72</v>
      </c>
      <c r="D23" s="1122" t="str">
        <f>Footnotes!B14</f>
        <v>f</v>
      </c>
      <c r="F23" s="166">
        <v>68</v>
      </c>
      <c r="G23" s="166">
        <v>-1809</v>
      </c>
      <c r="H23" s="166">
        <v>-203</v>
      </c>
      <c r="I23" s="166">
        <v>181</v>
      </c>
      <c r="J23" s="167">
        <v>-1763</v>
      </c>
      <c r="K23" s="166">
        <v>24</v>
      </c>
      <c r="L23" s="166">
        <v>-225</v>
      </c>
      <c r="M23" s="166">
        <v>1</v>
      </c>
      <c r="N23" s="166">
        <v>0</v>
      </c>
      <c r="O23" s="167">
        <v>-200</v>
      </c>
      <c r="P23" s="166">
        <v>55</v>
      </c>
      <c r="Q23" s="166">
        <v>0</v>
      </c>
      <c r="R23" s="166">
        <v>-18</v>
      </c>
      <c r="S23" s="166">
        <v>15</v>
      </c>
      <c r="T23" s="167">
        <v>52</v>
      </c>
      <c r="U23" s="166">
        <v>-98</v>
      </c>
      <c r="V23" s="166">
        <v>7</v>
      </c>
      <c r="W23" s="166">
        <v>-2</v>
      </c>
      <c r="X23" s="166">
        <v>-28</v>
      </c>
      <c r="Y23" s="167">
        <v>-121</v>
      </c>
      <c r="Z23" s="389">
        <v>-52</v>
      </c>
      <c r="AA23" s="389">
        <v>0</v>
      </c>
      <c r="AB23" s="389" t="s">
        <v>1266</v>
      </c>
      <c r="AC23" s="389" t="s">
        <v>1266</v>
      </c>
      <c r="AD23" s="390">
        <v>-52</v>
      </c>
    </row>
    <row r="24" spans="2:30" s="18" customFormat="1" ht="12" customHeight="1" x14ac:dyDescent="0.2">
      <c r="B24" s="94"/>
      <c r="C24" s="94"/>
      <c r="D24" s="959"/>
      <c r="F24" s="168">
        <v>-1074</v>
      </c>
      <c r="G24" s="168">
        <v>-6601</v>
      </c>
      <c r="H24" s="168">
        <v>-523</v>
      </c>
      <c r="I24" s="168">
        <v>-497</v>
      </c>
      <c r="J24" s="169">
        <v>-8695</v>
      </c>
      <c r="K24" s="168">
        <v>-86</v>
      </c>
      <c r="L24" s="168">
        <v>876</v>
      </c>
      <c r="M24" s="168">
        <v>231</v>
      </c>
      <c r="N24" s="168">
        <v>-812</v>
      </c>
      <c r="O24" s="169">
        <v>209</v>
      </c>
      <c r="P24" s="168">
        <v>-852</v>
      </c>
      <c r="Q24" s="168">
        <v>1335</v>
      </c>
      <c r="R24" s="168">
        <v>1754</v>
      </c>
      <c r="S24" s="168">
        <v>-2740</v>
      </c>
      <c r="T24" s="169">
        <v>-503</v>
      </c>
      <c r="U24" s="168">
        <v>-2</v>
      </c>
      <c r="V24" s="168">
        <v>-209</v>
      </c>
      <c r="W24" s="168">
        <v>291</v>
      </c>
      <c r="X24" s="168">
        <v>-1670</v>
      </c>
      <c r="Y24" s="169">
        <v>-1590</v>
      </c>
      <c r="Z24" s="391">
        <v>-65</v>
      </c>
      <c r="AA24" s="391">
        <v>173</v>
      </c>
      <c r="AB24" s="391" t="s">
        <v>1266</v>
      </c>
      <c r="AC24" s="391" t="s">
        <v>1266</v>
      </c>
      <c r="AD24" s="392">
        <v>108</v>
      </c>
    </row>
    <row r="25" spans="2:30" s="18" customFormat="1" ht="12" customHeight="1" x14ac:dyDescent="0.2">
      <c r="B25" s="27" t="s">
        <v>27</v>
      </c>
      <c r="C25" s="21"/>
      <c r="D25" s="470"/>
      <c r="F25" s="27"/>
      <c r="G25" s="27"/>
      <c r="H25" s="27"/>
      <c r="I25" s="27"/>
      <c r="J25" s="28"/>
      <c r="K25" s="27"/>
      <c r="L25" s="27"/>
      <c r="M25" s="27"/>
      <c r="N25" s="27"/>
      <c r="O25" s="28"/>
      <c r="P25" s="27"/>
      <c r="Q25" s="27"/>
      <c r="R25" s="27"/>
      <c r="S25" s="27"/>
      <c r="T25" s="28"/>
      <c r="U25" s="27"/>
      <c r="V25" s="27"/>
      <c r="W25" s="27"/>
      <c r="X25" s="27"/>
      <c r="Y25" s="28"/>
      <c r="Z25" s="213"/>
      <c r="AA25" s="213"/>
      <c r="AB25" s="213"/>
      <c r="AC25" s="213"/>
      <c r="AD25" s="910"/>
    </row>
    <row r="26" spans="2:30" s="18" customFormat="1" ht="12" customHeight="1" x14ac:dyDescent="0.2">
      <c r="B26" s="21"/>
      <c r="C26" s="21" t="s">
        <v>101</v>
      </c>
      <c r="D26" s="1122" t="str">
        <f>Footnotes!B16</f>
        <v>h</v>
      </c>
      <c r="F26" s="166">
        <v>7</v>
      </c>
      <c r="G26" s="166">
        <v>-13</v>
      </c>
      <c r="H26" s="166">
        <v>16</v>
      </c>
      <c r="I26" s="166">
        <v>2310</v>
      </c>
      <c r="J26" s="167">
        <v>2320</v>
      </c>
      <c r="K26" s="166">
        <v>-97</v>
      </c>
      <c r="L26" s="166">
        <v>8</v>
      </c>
      <c r="M26" s="166">
        <v>-25</v>
      </c>
      <c r="N26" s="166">
        <v>62</v>
      </c>
      <c r="O26" s="167">
        <v>-52</v>
      </c>
      <c r="P26" s="166">
        <v>261</v>
      </c>
      <c r="Q26" s="166">
        <v>31</v>
      </c>
      <c r="R26" s="166">
        <v>10</v>
      </c>
      <c r="S26" s="166">
        <v>72</v>
      </c>
      <c r="T26" s="167">
        <v>374</v>
      </c>
      <c r="U26" s="166">
        <v>1</v>
      </c>
      <c r="V26" s="166">
        <v>2</v>
      </c>
      <c r="W26" s="166">
        <v>18</v>
      </c>
      <c r="X26" s="166">
        <v>23</v>
      </c>
      <c r="Y26" s="167">
        <v>44</v>
      </c>
      <c r="Z26" s="393">
        <v>5</v>
      </c>
      <c r="AA26" s="393">
        <v>4</v>
      </c>
      <c r="AB26" s="393" t="s">
        <v>1266</v>
      </c>
      <c r="AC26" s="393" t="s">
        <v>1266</v>
      </c>
      <c r="AD26" s="911">
        <v>9</v>
      </c>
    </row>
    <row r="27" spans="2:30" s="18" customFormat="1" ht="12" customHeight="1" x14ac:dyDescent="0.2">
      <c r="B27" s="21"/>
      <c r="C27" s="21" t="s">
        <v>105</v>
      </c>
      <c r="D27" s="1122" t="str">
        <f>Footnotes!B10</f>
        <v>b</v>
      </c>
      <c r="F27" s="166">
        <v>-5</v>
      </c>
      <c r="G27" s="166">
        <v>-798</v>
      </c>
      <c r="H27" s="166">
        <v>-20</v>
      </c>
      <c r="I27" s="166">
        <v>-313</v>
      </c>
      <c r="J27" s="167">
        <v>-1136</v>
      </c>
      <c r="K27" s="166">
        <v>-43</v>
      </c>
      <c r="L27" s="166">
        <v>-35</v>
      </c>
      <c r="M27" s="166">
        <v>-58</v>
      </c>
      <c r="N27" s="166">
        <v>-961</v>
      </c>
      <c r="O27" s="167">
        <v>-1097</v>
      </c>
      <c r="P27" s="166">
        <v>-13</v>
      </c>
      <c r="Q27" s="166">
        <v>-434</v>
      </c>
      <c r="R27" s="166">
        <v>-85</v>
      </c>
      <c r="S27" s="166">
        <v>-1451</v>
      </c>
      <c r="T27" s="167">
        <v>-1983</v>
      </c>
      <c r="U27" s="166">
        <v>-83</v>
      </c>
      <c r="V27" s="166">
        <v>-36</v>
      </c>
      <c r="W27" s="166">
        <v>-242</v>
      </c>
      <c r="X27" s="166">
        <v>-1396</v>
      </c>
      <c r="Y27" s="167">
        <v>-1757</v>
      </c>
      <c r="Z27" s="393">
        <v>-96</v>
      </c>
      <c r="AA27" s="393">
        <v>-678</v>
      </c>
      <c r="AB27" s="393" t="s">
        <v>1266</v>
      </c>
      <c r="AC27" s="393" t="s">
        <v>1266</v>
      </c>
      <c r="AD27" s="911">
        <v>-774</v>
      </c>
    </row>
    <row r="28" spans="2:30" s="18" customFormat="1" ht="12" customHeight="1" x14ac:dyDescent="0.2">
      <c r="B28" s="21"/>
      <c r="C28" s="21" t="s">
        <v>102</v>
      </c>
      <c r="D28" s="470"/>
      <c r="F28" s="31">
        <v>0</v>
      </c>
      <c r="G28" s="31">
        <v>0</v>
      </c>
      <c r="H28" s="166">
        <v>0</v>
      </c>
      <c r="I28" s="31">
        <v>-33</v>
      </c>
      <c r="J28" s="167">
        <v>-33</v>
      </c>
      <c r="K28" s="31">
        <v>0</v>
      </c>
      <c r="L28" s="31">
        <v>-8</v>
      </c>
      <c r="M28" s="31">
        <v>-1</v>
      </c>
      <c r="N28" s="31">
        <v>-102</v>
      </c>
      <c r="O28" s="167">
        <v>-111</v>
      </c>
      <c r="P28" s="31">
        <v>0</v>
      </c>
      <c r="Q28" s="31">
        <v>-35</v>
      </c>
      <c r="R28" s="31">
        <v>-1</v>
      </c>
      <c r="S28" s="31">
        <v>-65</v>
      </c>
      <c r="T28" s="167">
        <v>-101</v>
      </c>
      <c r="U28" s="31">
        <v>-10</v>
      </c>
      <c r="V28" s="31">
        <v>-1</v>
      </c>
      <c r="W28" s="31">
        <v>0</v>
      </c>
      <c r="X28" s="31">
        <v>-86</v>
      </c>
      <c r="Y28" s="167">
        <v>-97</v>
      </c>
      <c r="Z28" s="389">
        <v>0</v>
      </c>
      <c r="AA28" s="389">
        <v>7</v>
      </c>
      <c r="AB28" s="389" t="s">
        <v>1266</v>
      </c>
      <c r="AC28" s="393" t="s">
        <v>1266</v>
      </c>
      <c r="AD28" s="390">
        <v>7</v>
      </c>
    </row>
    <row r="29" spans="2:30" s="18" customFormat="1" ht="12" customHeight="1" x14ac:dyDescent="0.2">
      <c r="B29" s="21"/>
      <c r="C29" s="21" t="s">
        <v>929</v>
      </c>
      <c r="D29" s="1122" t="str">
        <f>Footnotes!B12</f>
        <v>d</v>
      </c>
      <c r="F29" s="166">
        <v>0</v>
      </c>
      <c r="G29" s="166">
        <v>31</v>
      </c>
      <c r="H29" s="31">
        <v>-142</v>
      </c>
      <c r="I29" s="166">
        <v>-522</v>
      </c>
      <c r="J29" s="167">
        <v>-633</v>
      </c>
      <c r="K29" s="31">
        <v>-41</v>
      </c>
      <c r="L29" s="166">
        <v>-10</v>
      </c>
      <c r="M29" s="31">
        <v>16</v>
      </c>
      <c r="N29" s="166">
        <v>24</v>
      </c>
      <c r="O29" s="167">
        <v>-11</v>
      </c>
      <c r="P29" s="31">
        <v>1</v>
      </c>
      <c r="Q29" s="166">
        <v>9</v>
      </c>
      <c r="R29" s="31">
        <v>-4</v>
      </c>
      <c r="S29" s="166">
        <v>12</v>
      </c>
      <c r="T29" s="167">
        <v>18</v>
      </c>
      <c r="U29" s="31">
        <v>-2</v>
      </c>
      <c r="V29" s="166">
        <v>1</v>
      </c>
      <c r="W29" s="31">
        <v>1</v>
      </c>
      <c r="X29" s="166">
        <v>0</v>
      </c>
      <c r="Y29" s="167">
        <v>0</v>
      </c>
      <c r="Z29" s="389">
        <v>1</v>
      </c>
      <c r="AA29" s="393">
        <v>0</v>
      </c>
      <c r="AB29" s="393" t="s">
        <v>1266</v>
      </c>
      <c r="AC29" s="393" t="s">
        <v>1266</v>
      </c>
      <c r="AD29" s="390">
        <v>1</v>
      </c>
    </row>
    <row r="30" spans="2:30" s="18" customFormat="1" ht="12" customHeight="1" x14ac:dyDescent="0.2">
      <c r="B30" s="21"/>
      <c r="C30" s="21" t="s">
        <v>104</v>
      </c>
      <c r="D30" s="470"/>
      <c r="F30" s="31">
        <v>-259</v>
      </c>
      <c r="G30" s="31">
        <v>-31</v>
      </c>
      <c r="H30" s="31">
        <v>425</v>
      </c>
      <c r="I30" s="31">
        <v>-284</v>
      </c>
      <c r="J30" s="167">
        <v>-149</v>
      </c>
      <c r="K30" s="31">
        <v>459</v>
      </c>
      <c r="L30" s="31">
        <v>-139</v>
      </c>
      <c r="M30" s="31">
        <v>-30</v>
      </c>
      <c r="N30" s="31">
        <v>146</v>
      </c>
      <c r="O30" s="167">
        <v>436</v>
      </c>
      <c r="P30" s="31">
        <v>-377</v>
      </c>
      <c r="Q30" s="31">
        <v>-62</v>
      </c>
      <c r="R30" s="31">
        <v>-59</v>
      </c>
      <c r="S30" s="31">
        <v>189</v>
      </c>
      <c r="T30" s="167">
        <v>-309</v>
      </c>
      <c r="U30" s="31">
        <v>77</v>
      </c>
      <c r="V30" s="31">
        <v>-109</v>
      </c>
      <c r="W30" s="31">
        <v>-198</v>
      </c>
      <c r="X30" s="31">
        <v>144</v>
      </c>
      <c r="Y30" s="167">
        <v>-86</v>
      </c>
      <c r="Z30" s="357">
        <v>-144</v>
      </c>
      <c r="AA30" s="387">
        <v>25</v>
      </c>
      <c r="AB30" s="357" t="s">
        <v>1266</v>
      </c>
      <c r="AC30" s="357" t="s">
        <v>1266</v>
      </c>
      <c r="AD30" s="388">
        <v>-119</v>
      </c>
    </row>
    <row r="31" spans="2:30" s="18" customFormat="1" ht="12" customHeight="1" x14ac:dyDescent="0.2">
      <c r="B31" s="21"/>
      <c r="C31" s="21" t="s">
        <v>72</v>
      </c>
      <c r="D31" s="971" t="str">
        <f>Footnotes!B17</f>
        <v>i</v>
      </c>
      <c r="F31" s="128">
        <v>0</v>
      </c>
      <c r="G31" s="128">
        <v>0</v>
      </c>
      <c r="H31" s="128">
        <v>0</v>
      </c>
      <c r="I31" s="128">
        <v>-39</v>
      </c>
      <c r="J31" s="129">
        <v>-39</v>
      </c>
      <c r="K31" s="128">
        <v>0</v>
      </c>
      <c r="L31" s="128">
        <v>-3</v>
      </c>
      <c r="M31" s="128">
        <v>0</v>
      </c>
      <c r="N31" s="128">
        <v>-206</v>
      </c>
      <c r="O31" s="129">
        <v>-209</v>
      </c>
      <c r="P31" s="128">
        <v>-47</v>
      </c>
      <c r="Q31" s="128">
        <v>16</v>
      </c>
      <c r="R31" s="128">
        <v>0</v>
      </c>
      <c r="S31" s="128">
        <v>112</v>
      </c>
      <c r="T31" s="129">
        <v>81</v>
      </c>
      <c r="U31" s="128">
        <v>-62</v>
      </c>
      <c r="V31" s="128">
        <v>-98</v>
      </c>
      <c r="W31" s="128">
        <v>-85</v>
      </c>
      <c r="X31" s="128">
        <v>-42</v>
      </c>
      <c r="Y31" s="129">
        <v>-287</v>
      </c>
      <c r="Z31" s="389">
        <v>-67</v>
      </c>
      <c r="AA31" s="389">
        <v>-640</v>
      </c>
      <c r="AB31" s="389" t="s">
        <v>1266</v>
      </c>
      <c r="AC31" s="389" t="s">
        <v>1266</v>
      </c>
      <c r="AD31" s="390">
        <v>-707</v>
      </c>
    </row>
    <row r="32" spans="2:30" s="18" customFormat="1" ht="12" customHeight="1" x14ac:dyDescent="0.2">
      <c r="B32" s="94"/>
      <c r="C32" s="94"/>
      <c r="D32" s="959"/>
      <c r="F32" s="170">
        <v>-257</v>
      </c>
      <c r="G32" s="170">
        <v>-811</v>
      </c>
      <c r="H32" s="170">
        <v>279</v>
      </c>
      <c r="I32" s="170">
        <v>1119</v>
      </c>
      <c r="J32" s="171">
        <v>330</v>
      </c>
      <c r="K32" s="170">
        <v>278</v>
      </c>
      <c r="L32" s="170">
        <v>-187</v>
      </c>
      <c r="M32" s="170">
        <v>-98</v>
      </c>
      <c r="N32" s="170">
        <v>-1037</v>
      </c>
      <c r="O32" s="171">
        <v>-1044</v>
      </c>
      <c r="P32" s="170">
        <v>-175</v>
      </c>
      <c r="Q32" s="170">
        <v>-475</v>
      </c>
      <c r="R32" s="170">
        <v>-139</v>
      </c>
      <c r="S32" s="170">
        <v>-1131</v>
      </c>
      <c r="T32" s="171">
        <v>-1920</v>
      </c>
      <c r="U32" s="170">
        <v>-79</v>
      </c>
      <c r="V32" s="170">
        <v>-241</v>
      </c>
      <c r="W32" s="170">
        <v>-506</v>
      </c>
      <c r="X32" s="170">
        <v>-1357</v>
      </c>
      <c r="Y32" s="171">
        <v>-2183</v>
      </c>
      <c r="Z32" s="41">
        <v>-301</v>
      </c>
      <c r="AA32" s="41">
        <v>-1282</v>
      </c>
      <c r="AB32" s="41" t="s">
        <v>1266</v>
      </c>
      <c r="AC32" s="41" t="s">
        <v>1266</v>
      </c>
      <c r="AD32" s="42">
        <v>-1583</v>
      </c>
    </row>
    <row r="33" spans="2:30" s="18" customFormat="1" ht="12" customHeight="1" x14ac:dyDescent="0.2">
      <c r="B33" s="27" t="s">
        <v>28</v>
      </c>
      <c r="C33" s="21"/>
      <c r="D33" s="470"/>
      <c r="F33" s="37"/>
      <c r="G33" s="37"/>
      <c r="H33" s="37"/>
      <c r="I33" s="37"/>
      <c r="J33" s="38"/>
      <c r="K33" s="37"/>
      <c r="L33" s="37"/>
      <c r="M33" s="37"/>
      <c r="N33" s="37"/>
      <c r="O33" s="38"/>
      <c r="P33" s="37"/>
      <c r="Q33" s="37"/>
      <c r="R33" s="37"/>
      <c r="S33" s="37"/>
      <c r="T33" s="38"/>
      <c r="U33" s="37"/>
      <c r="V33" s="37"/>
      <c r="W33" s="37"/>
      <c r="X33" s="37"/>
      <c r="Y33" s="38"/>
      <c r="Z33" s="394"/>
      <c r="AA33" s="394"/>
      <c r="AB33" s="394"/>
      <c r="AC33" s="394"/>
      <c r="AD33" s="395"/>
    </row>
    <row r="34" spans="2:30" s="18" customFormat="1" ht="12" customHeight="1" x14ac:dyDescent="0.2">
      <c r="B34" s="21"/>
      <c r="C34" s="21" t="s">
        <v>72</v>
      </c>
      <c r="D34" s="1122" t="str">
        <f>Footnotes!B18</f>
        <v>j</v>
      </c>
      <c r="F34" s="31">
        <v>0</v>
      </c>
      <c r="G34" s="31">
        <v>-63</v>
      </c>
      <c r="H34" s="31">
        <v>-101</v>
      </c>
      <c r="I34" s="31">
        <v>-41</v>
      </c>
      <c r="J34" s="30">
        <v>-205</v>
      </c>
      <c r="K34" s="31">
        <v>0</v>
      </c>
      <c r="L34" s="31">
        <v>-46</v>
      </c>
      <c r="M34" s="31">
        <v>-55</v>
      </c>
      <c r="N34" s="31">
        <v>-190</v>
      </c>
      <c r="O34" s="30">
        <v>-291</v>
      </c>
      <c r="P34" s="31">
        <v>-24033</v>
      </c>
      <c r="Q34" s="31">
        <v>0</v>
      </c>
      <c r="R34" s="31">
        <v>0</v>
      </c>
      <c r="S34" s="31">
        <v>0</v>
      </c>
      <c r="T34" s="30">
        <v>-24033</v>
      </c>
      <c r="U34" s="31">
        <v>0</v>
      </c>
      <c r="V34" s="31">
        <v>0</v>
      </c>
      <c r="W34" s="31">
        <v>0</v>
      </c>
      <c r="X34" s="31">
        <v>0</v>
      </c>
      <c r="Y34" s="30">
        <v>0</v>
      </c>
      <c r="Z34" s="389">
        <v>0</v>
      </c>
      <c r="AA34" s="389">
        <v>0</v>
      </c>
      <c r="AB34" s="389" t="s">
        <v>1266</v>
      </c>
      <c r="AC34" s="389" t="s">
        <v>1266</v>
      </c>
      <c r="AD34" s="390">
        <v>0</v>
      </c>
    </row>
    <row r="35" spans="2:30" s="18" customFormat="1" ht="12" customHeight="1" x14ac:dyDescent="0.2">
      <c r="B35" s="94"/>
      <c r="C35" s="94"/>
      <c r="D35" s="959"/>
      <c r="F35" s="178">
        <v>0</v>
      </c>
      <c r="G35" s="178">
        <v>-63</v>
      </c>
      <c r="H35" s="178">
        <v>-101</v>
      </c>
      <c r="I35" s="178">
        <v>-41</v>
      </c>
      <c r="J35" s="179">
        <v>-205</v>
      </c>
      <c r="K35" s="178">
        <v>0</v>
      </c>
      <c r="L35" s="178">
        <v>-46</v>
      </c>
      <c r="M35" s="178">
        <v>-55</v>
      </c>
      <c r="N35" s="178">
        <v>-190</v>
      </c>
      <c r="O35" s="179">
        <v>-291</v>
      </c>
      <c r="P35" s="178">
        <v>-24033</v>
      </c>
      <c r="Q35" s="178">
        <v>0</v>
      </c>
      <c r="R35" s="178">
        <v>0</v>
      </c>
      <c r="S35" s="178">
        <v>0</v>
      </c>
      <c r="T35" s="179">
        <v>-24033</v>
      </c>
      <c r="U35" s="178">
        <v>0</v>
      </c>
      <c r="V35" s="178">
        <v>0</v>
      </c>
      <c r="W35" s="178">
        <v>0</v>
      </c>
      <c r="X35" s="178">
        <v>0</v>
      </c>
      <c r="Y35" s="179">
        <v>0</v>
      </c>
      <c r="Z35" s="41">
        <v>0</v>
      </c>
      <c r="AA35" s="41">
        <v>0</v>
      </c>
      <c r="AB35" s="41" t="s">
        <v>1266</v>
      </c>
      <c r="AC35" s="41" t="s">
        <v>1266</v>
      </c>
      <c r="AD35" s="42">
        <v>0</v>
      </c>
    </row>
    <row r="36" spans="2:30" s="18" customFormat="1" ht="12" customHeight="1" x14ac:dyDescent="0.2">
      <c r="B36" s="27" t="s">
        <v>29</v>
      </c>
      <c r="C36" s="21"/>
      <c r="D36" s="470"/>
      <c r="F36" s="26"/>
      <c r="G36" s="26"/>
      <c r="H36" s="26"/>
      <c r="I36" s="26"/>
      <c r="J36" s="26"/>
      <c r="K36" s="26"/>
      <c r="L36" s="26"/>
      <c r="M36" s="26"/>
      <c r="N36" s="26"/>
      <c r="O36" s="26"/>
      <c r="P36" s="26"/>
      <c r="Q36" s="26"/>
      <c r="R36" s="26"/>
      <c r="S36" s="26"/>
      <c r="T36" s="26"/>
      <c r="U36" s="26"/>
      <c r="V36" s="26"/>
      <c r="W36" s="26"/>
      <c r="X36" s="26"/>
      <c r="Y36" s="26"/>
      <c r="Z36" s="291"/>
      <c r="AA36" s="291"/>
      <c r="AB36" s="291"/>
      <c r="AC36" s="291"/>
      <c r="AD36" s="283"/>
    </row>
    <row r="37" spans="2:30" s="18" customFormat="1" ht="12" customHeight="1" x14ac:dyDescent="0.2">
      <c r="B37" s="21"/>
      <c r="C37" s="21" t="s">
        <v>101</v>
      </c>
      <c r="D37" s="470"/>
      <c r="F37" s="31">
        <v>2</v>
      </c>
      <c r="G37" s="31">
        <v>0</v>
      </c>
      <c r="H37" s="31">
        <v>2</v>
      </c>
      <c r="I37" s="31">
        <v>190</v>
      </c>
      <c r="J37" s="30">
        <v>194</v>
      </c>
      <c r="K37" s="31">
        <v>0</v>
      </c>
      <c r="L37" s="31">
        <v>0</v>
      </c>
      <c r="M37" s="31">
        <v>0</v>
      </c>
      <c r="N37" s="31">
        <v>0</v>
      </c>
      <c r="O37" s="30">
        <v>0</v>
      </c>
      <c r="P37" s="31">
        <v>-1</v>
      </c>
      <c r="Q37" s="31">
        <v>0</v>
      </c>
      <c r="R37" s="31">
        <v>1</v>
      </c>
      <c r="S37" s="31">
        <v>1</v>
      </c>
      <c r="T37" s="30">
        <v>1</v>
      </c>
      <c r="U37" s="31">
        <v>0</v>
      </c>
      <c r="V37" s="31">
        <v>0</v>
      </c>
      <c r="W37" s="31">
        <v>0</v>
      </c>
      <c r="X37" s="31">
        <v>1</v>
      </c>
      <c r="Y37" s="30">
        <v>1</v>
      </c>
      <c r="Z37" s="389">
        <v>32</v>
      </c>
      <c r="AA37" s="389">
        <v>0</v>
      </c>
      <c r="AB37" s="389" t="s">
        <v>1266</v>
      </c>
      <c r="AC37" s="389" t="s">
        <v>1266</v>
      </c>
      <c r="AD37" s="390">
        <v>32</v>
      </c>
    </row>
    <row r="38" spans="2:30" s="18" customFormat="1" ht="12" customHeight="1" x14ac:dyDescent="0.2">
      <c r="B38" s="21"/>
      <c r="C38" s="21" t="s">
        <v>105</v>
      </c>
      <c r="D38" s="470"/>
      <c r="F38" s="31">
        <v>0</v>
      </c>
      <c r="G38" s="31">
        <v>0</v>
      </c>
      <c r="H38" s="31">
        <v>0</v>
      </c>
      <c r="I38" s="31">
        <v>-1</v>
      </c>
      <c r="J38" s="30">
        <v>-1</v>
      </c>
      <c r="K38" s="31">
        <v>-1</v>
      </c>
      <c r="L38" s="31">
        <v>-50</v>
      </c>
      <c r="M38" s="31">
        <v>1</v>
      </c>
      <c r="N38" s="31">
        <v>-9</v>
      </c>
      <c r="O38" s="30">
        <v>-59</v>
      </c>
      <c r="P38" s="31">
        <v>-1</v>
      </c>
      <c r="Q38" s="31">
        <v>-15</v>
      </c>
      <c r="R38" s="31">
        <v>0</v>
      </c>
      <c r="S38" s="31">
        <v>-1</v>
      </c>
      <c r="T38" s="30">
        <v>-17</v>
      </c>
      <c r="U38" s="31">
        <v>-6</v>
      </c>
      <c r="V38" s="31">
        <v>-31</v>
      </c>
      <c r="W38" s="31">
        <v>-23</v>
      </c>
      <c r="X38" s="31">
        <v>19</v>
      </c>
      <c r="Y38" s="30">
        <v>-41</v>
      </c>
      <c r="Z38" s="389">
        <v>26</v>
      </c>
      <c r="AA38" s="389">
        <v>-11</v>
      </c>
      <c r="AB38" s="389" t="s">
        <v>1266</v>
      </c>
      <c r="AC38" s="389" t="s">
        <v>1266</v>
      </c>
      <c r="AD38" s="390">
        <v>15</v>
      </c>
    </row>
    <row r="39" spans="2:30" s="18" customFormat="1" ht="12" customHeight="1" x14ac:dyDescent="0.2">
      <c r="B39" s="21"/>
      <c r="C39" s="21" t="s">
        <v>102</v>
      </c>
      <c r="D39" s="1122" t="str">
        <f>Footnotes!B24</f>
        <v>p</v>
      </c>
      <c r="F39" s="31">
        <v>-23</v>
      </c>
      <c r="G39" s="31">
        <v>0</v>
      </c>
      <c r="H39" s="31">
        <v>-32</v>
      </c>
      <c r="I39" s="31">
        <v>-122</v>
      </c>
      <c r="J39" s="30">
        <v>-177</v>
      </c>
      <c r="K39" s="31">
        <v>0</v>
      </c>
      <c r="L39" s="31">
        <v>-72</v>
      </c>
      <c r="M39" s="31">
        <v>-65</v>
      </c>
      <c r="N39" s="31">
        <v>-144</v>
      </c>
      <c r="O39" s="30">
        <v>-281</v>
      </c>
      <c r="P39" s="31">
        <v>-3</v>
      </c>
      <c r="Q39" s="31">
        <v>-89</v>
      </c>
      <c r="R39" s="31">
        <v>67</v>
      </c>
      <c r="S39" s="31">
        <v>-67</v>
      </c>
      <c r="T39" s="30">
        <v>-92</v>
      </c>
      <c r="U39" s="31">
        <v>-14</v>
      </c>
      <c r="V39" s="31">
        <v>-17</v>
      </c>
      <c r="W39" s="31">
        <v>-8</v>
      </c>
      <c r="X39" s="31">
        <v>-565</v>
      </c>
      <c r="Y39" s="30">
        <v>-604</v>
      </c>
      <c r="Z39" s="389">
        <v>-9</v>
      </c>
      <c r="AA39" s="389">
        <v>28</v>
      </c>
      <c r="AB39" s="389" t="s">
        <v>1266</v>
      </c>
      <c r="AC39" s="389" t="s">
        <v>1266</v>
      </c>
      <c r="AD39" s="390">
        <v>19</v>
      </c>
    </row>
    <row r="40" spans="2:30" s="18" customFormat="1" ht="12" customHeight="1" x14ac:dyDescent="0.2">
      <c r="B40" s="21"/>
      <c r="C40" s="21" t="s">
        <v>929</v>
      </c>
      <c r="D40" s="1122" t="str">
        <f>Footnotes!B12</f>
        <v>d</v>
      </c>
      <c r="F40" s="31">
        <v>-13</v>
      </c>
      <c r="G40" s="31">
        <v>-33</v>
      </c>
      <c r="H40" s="31">
        <v>-155</v>
      </c>
      <c r="I40" s="31">
        <v>-57</v>
      </c>
      <c r="J40" s="30">
        <v>-258</v>
      </c>
      <c r="K40" s="31">
        <v>-25</v>
      </c>
      <c r="L40" s="31">
        <v>-74</v>
      </c>
      <c r="M40" s="31">
        <v>-12</v>
      </c>
      <c r="N40" s="31">
        <v>-2</v>
      </c>
      <c r="O40" s="30">
        <v>-113</v>
      </c>
      <c r="P40" s="31">
        <v>13</v>
      </c>
      <c r="Q40" s="31">
        <v>-3</v>
      </c>
      <c r="R40" s="31">
        <v>6</v>
      </c>
      <c r="S40" s="31">
        <v>3</v>
      </c>
      <c r="T40" s="30">
        <v>19</v>
      </c>
      <c r="U40" s="31">
        <v>-10</v>
      </c>
      <c r="V40" s="31">
        <v>0</v>
      </c>
      <c r="W40" s="31">
        <v>-3</v>
      </c>
      <c r="X40" s="31">
        <v>51</v>
      </c>
      <c r="Y40" s="30">
        <v>38</v>
      </c>
      <c r="Z40" s="389">
        <v>11</v>
      </c>
      <c r="AA40" s="389">
        <v>1</v>
      </c>
      <c r="AB40" s="389" t="s">
        <v>1266</v>
      </c>
      <c r="AC40" s="389" t="s">
        <v>1266</v>
      </c>
      <c r="AD40" s="390">
        <v>12</v>
      </c>
    </row>
    <row r="41" spans="2:30" s="18" customFormat="1" x14ac:dyDescent="0.2">
      <c r="B41" s="21"/>
      <c r="C41" s="21" t="s">
        <v>17</v>
      </c>
      <c r="D41" s="1122" t="str">
        <f>Footnotes!B19</f>
        <v>k</v>
      </c>
      <c r="F41" s="31">
        <v>-21</v>
      </c>
      <c r="G41" s="31">
        <v>-31</v>
      </c>
      <c r="H41" s="31">
        <v>-63</v>
      </c>
      <c r="I41" s="31">
        <v>-140</v>
      </c>
      <c r="J41" s="30">
        <v>-255</v>
      </c>
      <c r="K41" s="31">
        <v>-11</v>
      </c>
      <c r="L41" s="31">
        <v>-18</v>
      </c>
      <c r="M41" s="31">
        <v>-17</v>
      </c>
      <c r="N41" s="31">
        <v>-24</v>
      </c>
      <c r="O41" s="30">
        <v>-70</v>
      </c>
      <c r="P41" s="31">
        <v>-19</v>
      </c>
      <c r="Q41" s="31">
        <v>-21</v>
      </c>
      <c r="R41" s="31">
        <v>-21</v>
      </c>
      <c r="S41" s="31">
        <v>-23</v>
      </c>
      <c r="T41" s="30">
        <v>-84</v>
      </c>
      <c r="U41" s="31">
        <v>-9</v>
      </c>
      <c r="V41" s="31">
        <v>-18</v>
      </c>
      <c r="W41" s="31">
        <v>-19</v>
      </c>
      <c r="X41" s="31">
        <v>-11</v>
      </c>
      <c r="Y41" s="30">
        <v>-57</v>
      </c>
      <c r="Z41" s="389">
        <v>-11</v>
      </c>
      <c r="AA41" s="389">
        <v>-8</v>
      </c>
      <c r="AB41" s="389" t="s">
        <v>1266</v>
      </c>
      <c r="AC41" s="389" t="s">
        <v>1266</v>
      </c>
      <c r="AD41" s="390">
        <v>-19</v>
      </c>
    </row>
    <row r="42" spans="2:30" s="18" customFormat="1" ht="12" customHeight="1" x14ac:dyDescent="0.2">
      <c r="B42" s="21"/>
      <c r="C42" s="21" t="s">
        <v>104</v>
      </c>
      <c r="D42" s="470"/>
      <c r="F42" s="31">
        <v>0</v>
      </c>
      <c r="G42" s="31">
        <v>-41</v>
      </c>
      <c r="H42" s="31">
        <v>266</v>
      </c>
      <c r="I42" s="31">
        <v>450</v>
      </c>
      <c r="J42" s="30">
        <v>675</v>
      </c>
      <c r="K42" s="31">
        <v>-447</v>
      </c>
      <c r="L42" s="31">
        <v>73</v>
      </c>
      <c r="M42" s="31">
        <v>-263</v>
      </c>
      <c r="N42" s="31">
        <v>-212</v>
      </c>
      <c r="O42" s="30">
        <v>-849</v>
      </c>
      <c r="P42" s="31">
        <v>-425</v>
      </c>
      <c r="Q42" s="31">
        <v>-686</v>
      </c>
      <c r="R42" s="31">
        <v>-785</v>
      </c>
      <c r="S42" s="31">
        <v>515</v>
      </c>
      <c r="T42" s="30">
        <v>-1381</v>
      </c>
      <c r="U42" s="31">
        <v>245</v>
      </c>
      <c r="V42" s="31">
        <v>-48</v>
      </c>
      <c r="W42" s="31">
        <v>-146</v>
      </c>
      <c r="X42" s="31">
        <v>579</v>
      </c>
      <c r="Y42" s="30">
        <v>630</v>
      </c>
      <c r="Z42" s="389">
        <v>-193</v>
      </c>
      <c r="AA42" s="389">
        <v>-29</v>
      </c>
      <c r="AB42" s="389" t="s">
        <v>1266</v>
      </c>
      <c r="AC42" s="389" t="s">
        <v>1266</v>
      </c>
      <c r="AD42" s="390">
        <v>-222</v>
      </c>
    </row>
    <row r="43" spans="2:30" s="18" customFormat="1" ht="12" customHeight="1" x14ac:dyDescent="0.2">
      <c r="B43" s="21"/>
      <c r="C43" s="21" t="s">
        <v>72</v>
      </c>
      <c r="D43" s="1122" t="str">
        <f>Footnotes!B17</f>
        <v>i</v>
      </c>
      <c r="F43" s="31">
        <v>-79</v>
      </c>
      <c r="G43" s="31">
        <v>66</v>
      </c>
      <c r="H43" s="31">
        <v>61</v>
      </c>
      <c r="I43" s="31">
        <v>77</v>
      </c>
      <c r="J43" s="30">
        <v>125</v>
      </c>
      <c r="K43" s="31">
        <v>-24</v>
      </c>
      <c r="L43" s="31">
        <v>21</v>
      </c>
      <c r="M43" s="31">
        <v>-21</v>
      </c>
      <c r="N43" s="31">
        <v>2</v>
      </c>
      <c r="O43" s="30">
        <v>-22</v>
      </c>
      <c r="P43" s="31">
        <v>9</v>
      </c>
      <c r="Q43" s="31">
        <v>-13</v>
      </c>
      <c r="R43" s="31">
        <v>44</v>
      </c>
      <c r="S43" s="31">
        <v>-19</v>
      </c>
      <c r="T43" s="30">
        <v>21</v>
      </c>
      <c r="U43" s="31">
        <v>0</v>
      </c>
      <c r="V43" s="31">
        <v>-13</v>
      </c>
      <c r="W43" s="31">
        <v>2</v>
      </c>
      <c r="X43" s="31">
        <v>7</v>
      </c>
      <c r="Y43" s="30">
        <v>-4</v>
      </c>
      <c r="Z43" s="389">
        <v>-2</v>
      </c>
      <c r="AA43" s="389">
        <v>-3</v>
      </c>
      <c r="AB43" s="389" t="s">
        <v>1266</v>
      </c>
      <c r="AC43" s="389" t="s">
        <v>1266</v>
      </c>
      <c r="AD43" s="390">
        <v>-5</v>
      </c>
    </row>
    <row r="44" spans="2:30" s="18" customFormat="1" ht="12" customHeight="1" x14ac:dyDescent="0.2">
      <c r="B44" s="94"/>
      <c r="C44" s="94"/>
      <c r="D44" s="959"/>
      <c r="F44" s="168">
        <v>-134</v>
      </c>
      <c r="G44" s="168">
        <v>-39</v>
      </c>
      <c r="H44" s="168">
        <v>79</v>
      </c>
      <c r="I44" s="168">
        <v>397</v>
      </c>
      <c r="J44" s="169">
        <v>303</v>
      </c>
      <c r="K44" s="168">
        <v>-508</v>
      </c>
      <c r="L44" s="168">
        <v>-120</v>
      </c>
      <c r="M44" s="168">
        <v>-377</v>
      </c>
      <c r="N44" s="168">
        <v>-389</v>
      </c>
      <c r="O44" s="169">
        <v>-1394</v>
      </c>
      <c r="P44" s="168">
        <v>-24460</v>
      </c>
      <c r="Q44" s="168">
        <v>-827</v>
      </c>
      <c r="R44" s="168">
        <v>-688</v>
      </c>
      <c r="S44" s="168">
        <v>409</v>
      </c>
      <c r="T44" s="169">
        <v>-25566</v>
      </c>
      <c r="U44" s="168">
        <v>206</v>
      </c>
      <c r="V44" s="168">
        <v>-127</v>
      </c>
      <c r="W44" s="168">
        <v>-197</v>
      </c>
      <c r="X44" s="168">
        <v>81</v>
      </c>
      <c r="Y44" s="169">
        <v>-37</v>
      </c>
      <c r="Z44" s="391">
        <v>-146</v>
      </c>
      <c r="AA44" s="391">
        <v>-22</v>
      </c>
      <c r="AB44" s="391" t="s">
        <v>1266</v>
      </c>
      <c r="AC44" s="391" t="s">
        <v>1266</v>
      </c>
      <c r="AD44" s="392">
        <v>-168</v>
      </c>
    </row>
    <row r="45" spans="2:30" s="18" customFormat="1" ht="12" customHeight="1" x14ac:dyDescent="0.2">
      <c r="B45" s="21" t="s">
        <v>106</v>
      </c>
      <c r="C45" s="21"/>
      <c r="D45" s="470"/>
      <c r="F45" s="166">
        <v>-1242</v>
      </c>
      <c r="G45" s="166">
        <v>-14452</v>
      </c>
      <c r="H45" s="166">
        <v>-516</v>
      </c>
      <c r="I45" s="166">
        <v>186</v>
      </c>
      <c r="J45" s="167">
        <v>-16024</v>
      </c>
      <c r="K45" s="166">
        <v>844</v>
      </c>
      <c r="L45" s="166">
        <v>210</v>
      </c>
      <c r="M45" s="166">
        <v>-6241</v>
      </c>
      <c r="N45" s="166">
        <v>-2728</v>
      </c>
      <c r="O45" s="167">
        <v>-7915</v>
      </c>
      <c r="P45" s="166">
        <v>-30606</v>
      </c>
      <c r="Q45" s="166">
        <v>-310</v>
      </c>
      <c r="R45" s="166">
        <v>-8269</v>
      </c>
      <c r="S45" s="166">
        <v>9829</v>
      </c>
      <c r="T45" s="167">
        <v>-29356</v>
      </c>
      <c r="U45" s="166">
        <v>4016</v>
      </c>
      <c r="V45" s="166">
        <v>-521</v>
      </c>
      <c r="W45" s="166">
        <v>607</v>
      </c>
      <c r="X45" s="166">
        <v>-2554</v>
      </c>
      <c r="Y45" s="167">
        <v>1548</v>
      </c>
      <c r="Z45" s="396">
        <v>-1134</v>
      </c>
      <c r="AA45" s="396">
        <v>-2848</v>
      </c>
      <c r="AB45" s="396" t="s">
        <v>1266</v>
      </c>
      <c r="AC45" s="396" t="s">
        <v>1266</v>
      </c>
      <c r="AD45" s="397">
        <v>-3982</v>
      </c>
    </row>
    <row r="46" spans="2:30" s="18" customFormat="1" ht="12" customHeight="1" x14ac:dyDescent="0.2">
      <c r="B46" s="21" t="s">
        <v>927</v>
      </c>
      <c r="C46" s="21"/>
      <c r="D46" s="1122" t="str">
        <f>Footnotes!B17&amp;","&amp;Footnotes!B19&amp;","&amp;Footnotes!B20</f>
        <v>i,k,l</v>
      </c>
      <c r="F46" s="128">
        <v>-122</v>
      </c>
      <c r="G46" s="128">
        <v>-114</v>
      </c>
      <c r="H46" s="128">
        <v>-198</v>
      </c>
      <c r="I46" s="128">
        <v>-191</v>
      </c>
      <c r="J46" s="30">
        <v>-625</v>
      </c>
      <c r="K46" s="128">
        <v>-148</v>
      </c>
      <c r="L46" s="128">
        <v>-202</v>
      </c>
      <c r="M46" s="128">
        <v>-175</v>
      </c>
      <c r="N46" s="128">
        <v>-257</v>
      </c>
      <c r="O46" s="30">
        <v>-782</v>
      </c>
      <c r="P46" s="128">
        <v>-158</v>
      </c>
      <c r="Q46" s="128">
        <v>-30</v>
      </c>
      <c r="R46" s="128">
        <v>-68</v>
      </c>
      <c r="S46" s="128">
        <v>-169</v>
      </c>
      <c r="T46" s="30">
        <v>-425</v>
      </c>
      <c r="U46" s="128">
        <v>-104</v>
      </c>
      <c r="V46" s="128">
        <v>-119</v>
      </c>
      <c r="W46" s="128">
        <v>-96</v>
      </c>
      <c r="X46" s="128">
        <v>-86</v>
      </c>
      <c r="Y46" s="30">
        <v>-405</v>
      </c>
      <c r="Z46" s="389">
        <v>-92</v>
      </c>
      <c r="AA46" s="389">
        <v>-205</v>
      </c>
      <c r="AB46" s="389" t="s">
        <v>1266</v>
      </c>
      <c r="AC46" s="389" t="s">
        <v>1266</v>
      </c>
      <c r="AD46" s="390">
        <v>-297</v>
      </c>
    </row>
    <row r="47" spans="2:30" s="18" customFormat="1" ht="12" customHeight="1" x14ac:dyDescent="0.2">
      <c r="B47" s="27" t="s">
        <v>107</v>
      </c>
      <c r="C47" s="27"/>
      <c r="D47" s="933"/>
      <c r="E47" s="31"/>
      <c r="F47" s="172">
        <v>-1364</v>
      </c>
      <c r="G47" s="172">
        <v>-14566</v>
      </c>
      <c r="H47" s="172">
        <v>-714</v>
      </c>
      <c r="I47" s="172">
        <v>-5</v>
      </c>
      <c r="J47" s="173">
        <v>-16649</v>
      </c>
      <c r="K47" s="172">
        <v>696</v>
      </c>
      <c r="L47" s="172">
        <v>8</v>
      </c>
      <c r="M47" s="172">
        <v>-6416</v>
      </c>
      <c r="N47" s="172">
        <v>-2985</v>
      </c>
      <c r="O47" s="173">
        <v>-8697</v>
      </c>
      <c r="P47" s="172">
        <v>-30764</v>
      </c>
      <c r="Q47" s="172">
        <v>-340</v>
      </c>
      <c r="R47" s="172">
        <v>-8337</v>
      </c>
      <c r="S47" s="172">
        <v>9660</v>
      </c>
      <c r="T47" s="173">
        <v>-29781</v>
      </c>
      <c r="U47" s="172">
        <v>3912</v>
      </c>
      <c r="V47" s="172">
        <v>-640</v>
      </c>
      <c r="W47" s="172">
        <v>511</v>
      </c>
      <c r="X47" s="172">
        <v>-2640</v>
      </c>
      <c r="Y47" s="173">
        <v>1143</v>
      </c>
      <c r="Z47" s="394">
        <v>-1226</v>
      </c>
      <c r="AA47" s="394">
        <v>-3053</v>
      </c>
      <c r="AB47" s="394" t="s">
        <v>1266</v>
      </c>
      <c r="AC47" s="394" t="s">
        <v>1266</v>
      </c>
      <c r="AD47" s="395">
        <v>-4279</v>
      </c>
    </row>
    <row r="48" spans="2:30" s="18" customFormat="1" ht="12" customHeight="1" x14ac:dyDescent="0.2">
      <c r="B48" s="21" t="s">
        <v>108</v>
      </c>
      <c r="C48" s="21"/>
      <c r="D48" s="1122" t="str">
        <f>Footnotes!B21</f>
        <v>m</v>
      </c>
      <c r="F48" s="166">
        <v>310</v>
      </c>
      <c r="G48" s="166">
        <v>3477</v>
      </c>
      <c r="H48" s="166">
        <v>-101</v>
      </c>
      <c r="I48" s="166">
        <v>648</v>
      </c>
      <c r="J48" s="167">
        <v>4334</v>
      </c>
      <c r="K48" s="166">
        <v>12</v>
      </c>
      <c r="L48" s="166">
        <v>-396</v>
      </c>
      <c r="M48" s="166">
        <v>193</v>
      </c>
      <c r="N48" s="166">
        <v>881</v>
      </c>
      <c r="O48" s="167">
        <v>690</v>
      </c>
      <c r="P48" s="166">
        <v>1499</v>
      </c>
      <c r="Q48" s="166">
        <v>-312</v>
      </c>
      <c r="R48" s="166">
        <v>1092</v>
      </c>
      <c r="S48" s="166">
        <v>-1552</v>
      </c>
      <c r="T48" s="167">
        <v>727</v>
      </c>
      <c r="U48" s="166">
        <v>-221</v>
      </c>
      <c r="V48" s="166">
        <v>164</v>
      </c>
      <c r="W48" s="166">
        <v>-125</v>
      </c>
      <c r="X48" s="166">
        <v>1154</v>
      </c>
      <c r="Y48" s="167">
        <v>972</v>
      </c>
      <c r="Z48" s="389">
        <v>132</v>
      </c>
      <c r="AA48" s="389">
        <v>578</v>
      </c>
      <c r="AB48" s="389" t="s">
        <v>1266</v>
      </c>
      <c r="AC48" s="389" t="s">
        <v>1266</v>
      </c>
      <c r="AD48" s="390">
        <v>710</v>
      </c>
    </row>
    <row r="49" spans="1:30" s="18" customFormat="1" ht="12" customHeight="1" x14ac:dyDescent="0.2">
      <c r="B49" s="21" t="s">
        <v>930</v>
      </c>
      <c r="C49" s="21"/>
      <c r="D49" s="1122" t="str">
        <f>Footnotes!B21</f>
        <v>m</v>
      </c>
      <c r="F49" s="166">
        <v>-365</v>
      </c>
      <c r="G49" s="166">
        <v>114</v>
      </c>
      <c r="H49" s="166">
        <v>85</v>
      </c>
      <c r="I49" s="166">
        <v>67</v>
      </c>
      <c r="J49" s="167">
        <v>-99</v>
      </c>
      <c r="K49" s="166">
        <v>-13</v>
      </c>
      <c r="L49" s="166">
        <v>-30</v>
      </c>
      <c r="M49" s="166">
        <v>-33</v>
      </c>
      <c r="N49" s="166">
        <v>7</v>
      </c>
      <c r="O49" s="167">
        <v>-69</v>
      </c>
      <c r="P49" s="166">
        <v>-28</v>
      </c>
      <c r="Q49" s="166">
        <v>-149</v>
      </c>
      <c r="R49" s="166">
        <v>-104</v>
      </c>
      <c r="S49" s="166">
        <v>10</v>
      </c>
      <c r="T49" s="167">
        <v>-271</v>
      </c>
      <c r="U49" s="166">
        <v>16</v>
      </c>
      <c r="V49" s="166">
        <v>-4</v>
      </c>
      <c r="W49" s="166">
        <v>-33</v>
      </c>
      <c r="X49" s="166">
        <v>21</v>
      </c>
      <c r="Y49" s="167">
        <v>0</v>
      </c>
      <c r="Z49" s="389">
        <v>-23</v>
      </c>
      <c r="AA49" s="389">
        <v>7</v>
      </c>
      <c r="AB49" s="389" t="s">
        <v>1266</v>
      </c>
      <c r="AC49" s="389" t="s">
        <v>1266</v>
      </c>
      <c r="AD49" s="390">
        <v>-16</v>
      </c>
    </row>
    <row r="50" spans="1:30" s="18" customFormat="1" ht="12" customHeight="1" x14ac:dyDescent="0.2">
      <c r="B50" s="21" t="s">
        <v>1046</v>
      </c>
      <c r="C50" s="21"/>
      <c r="D50" s="1122" t="str">
        <f>Footnotes!B22</f>
        <v>n</v>
      </c>
      <c r="F50" s="128">
        <v>0</v>
      </c>
      <c r="G50" s="128">
        <v>0</v>
      </c>
      <c r="H50" s="128">
        <v>0</v>
      </c>
      <c r="I50" s="128">
        <v>0</v>
      </c>
      <c r="J50" s="832">
        <v>0</v>
      </c>
      <c r="K50" s="128">
        <v>0</v>
      </c>
      <c r="L50" s="128">
        <v>0</v>
      </c>
      <c r="M50" s="128">
        <v>0</v>
      </c>
      <c r="N50" s="128">
        <v>0</v>
      </c>
      <c r="O50" s="832">
        <v>0</v>
      </c>
      <c r="P50" s="128">
        <v>0</v>
      </c>
      <c r="Q50" s="128">
        <v>0</v>
      </c>
      <c r="R50" s="128">
        <v>-778</v>
      </c>
      <c r="S50" s="128">
        <v>-1056</v>
      </c>
      <c r="T50" s="832">
        <v>-1834</v>
      </c>
      <c r="U50" s="128">
        <v>0</v>
      </c>
      <c r="V50" s="128">
        <v>232</v>
      </c>
      <c r="W50" s="128">
        <v>0</v>
      </c>
      <c r="X50" s="128">
        <v>0</v>
      </c>
      <c r="Y50" s="832">
        <v>232</v>
      </c>
      <c r="Z50" s="833">
        <v>0</v>
      </c>
      <c r="AA50" s="833">
        <v>-304</v>
      </c>
      <c r="AB50" s="833" t="s">
        <v>1266</v>
      </c>
      <c r="AC50" s="833" t="s">
        <v>1266</v>
      </c>
      <c r="AD50" s="834">
        <v>-304</v>
      </c>
    </row>
    <row r="51" spans="1:30" s="18" customFormat="1" ht="12" customHeight="1" x14ac:dyDescent="0.2">
      <c r="B51" s="94" t="s">
        <v>686</v>
      </c>
      <c r="C51" s="94"/>
      <c r="D51" s="959"/>
      <c r="F51" s="31">
        <v>-55</v>
      </c>
      <c r="G51" s="31">
        <v>3591</v>
      </c>
      <c r="H51" s="31">
        <v>-16</v>
      </c>
      <c r="I51" s="31">
        <v>715</v>
      </c>
      <c r="J51" s="30">
        <v>4235</v>
      </c>
      <c r="K51" s="31">
        <v>-1</v>
      </c>
      <c r="L51" s="31">
        <v>-426</v>
      </c>
      <c r="M51" s="31">
        <v>160</v>
      </c>
      <c r="N51" s="31">
        <v>888</v>
      </c>
      <c r="O51" s="30">
        <v>621</v>
      </c>
      <c r="P51" s="31">
        <v>1471</v>
      </c>
      <c r="Q51" s="31">
        <v>-461</v>
      </c>
      <c r="R51" s="31">
        <v>210</v>
      </c>
      <c r="S51" s="31">
        <v>-2598</v>
      </c>
      <c r="T51" s="30">
        <v>-1378</v>
      </c>
      <c r="U51" s="31">
        <v>-205</v>
      </c>
      <c r="V51" s="31">
        <v>392</v>
      </c>
      <c r="W51" s="31">
        <v>-158</v>
      </c>
      <c r="X51" s="31">
        <v>1175</v>
      </c>
      <c r="Y51" s="30">
        <v>1204</v>
      </c>
      <c r="Z51" s="387">
        <v>109</v>
      </c>
      <c r="AA51" s="387">
        <v>281</v>
      </c>
      <c r="AB51" s="387" t="s">
        <v>1266</v>
      </c>
      <c r="AC51" s="387" t="s">
        <v>1266</v>
      </c>
      <c r="AD51" s="388">
        <v>390</v>
      </c>
    </row>
    <row r="52" spans="1:30" s="18" customFormat="1" ht="12" customHeight="1" thickBot="1" x14ac:dyDescent="0.25">
      <c r="B52" s="86" t="s">
        <v>109</v>
      </c>
      <c r="C52" s="87"/>
      <c r="D52" s="1123" t="str">
        <f>Footnotes!B23</f>
        <v>o</v>
      </c>
      <c r="F52" s="87">
        <v>-1419</v>
      </c>
      <c r="G52" s="87">
        <v>-10975</v>
      </c>
      <c r="H52" s="87">
        <v>-730</v>
      </c>
      <c r="I52" s="87">
        <v>710</v>
      </c>
      <c r="J52" s="174">
        <v>-12414</v>
      </c>
      <c r="K52" s="87">
        <v>695</v>
      </c>
      <c r="L52" s="87">
        <v>-418</v>
      </c>
      <c r="M52" s="87">
        <v>-6256</v>
      </c>
      <c r="N52" s="87">
        <v>-2097</v>
      </c>
      <c r="O52" s="174">
        <v>-8076</v>
      </c>
      <c r="P52" s="87">
        <v>-29293</v>
      </c>
      <c r="Q52" s="87">
        <v>-801</v>
      </c>
      <c r="R52" s="87">
        <v>-8127</v>
      </c>
      <c r="S52" s="87">
        <v>7062</v>
      </c>
      <c r="T52" s="174">
        <v>-31159</v>
      </c>
      <c r="U52" s="87">
        <v>3707</v>
      </c>
      <c r="V52" s="87">
        <v>-248</v>
      </c>
      <c r="W52" s="87">
        <v>353</v>
      </c>
      <c r="X52" s="87">
        <v>-1465</v>
      </c>
      <c r="Y52" s="174">
        <v>2347</v>
      </c>
      <c r="Z52" s="87">
        <v>-1117</v>
      </c>
      <c r="AA52" s="87">
        <v>-2772</v>
      </c>
      <c r="AB52" s="87" t="s">
        <v>1266</v>
      </c>
      <c r="AC52" s="87" t="s">
        <v>1266</v>
      </c>
      <c r="AD52" s="174">
        <v>-3889</v>
      </c>
    </row>
    <row r="53" spans="1:30" s="258" customFormat="1" ht="6" customHeight="1" x14ac:dyDescent="0.2">
      <c r="B53" s="259"/>
      <c r="C53" s="259"/>
      <c r="D53" s="259"/>
      <c r="E53" s="260"/>
      <c r="F53" s="316"/>
      <c r="G53" s="316"/>
      <c r="H53" s="316"/>
      <c r="I53" s="316"/>
      <c r="J53" s="261"/>
      <c r="K53" s="316"/>
      <c r="L53" s="316"/>
      <c r="M53" s="316"/>
      <c r="N53" s="316"/>
      <c r="O53" s="261"/>
      <c r="P53" s="261"/>
      <c r="Q53" s="261"/>
      <c r="R53" s="261"/>
      <c r="S53" s="261"/>
      <c r="T53" s="261"/>
      <c r="U53" s="261"/>
      <c r="V53" s="261"/>
      <c r="W53" s="261"/>
      <c r="X53" s="261"/>
      <c r="Y53" s="261"/>
      <c r="Z53" s="262"/>
      <c r="AA53" s="262"/>
      <c r="AB53" s="262"/>
      <c r="AC53" s="316"/>
    </row>
    <row r="54" spans="1:30" s="258" customFormat="1" ht="14.25" customHeight="1" x14ac:dyDescent="0.2">
      <c r="B54" s="259"/>
      <c r="C54" s="259"/>
      <c r="D54" s="259"/>
      <c r="E54" s="260"/>
      <c r="F54" s="316"/>
      <c r="G54" s="316"/>
      <c r="H54" s="316"/>
      <c r="I54" s="316"/>
      <c r="J54" s="261"/>
      <c r="K54" s="316"/>
      <c r="L54" s="316"/>
      <c r="M54" s="316"/>
      <c r="N54" s="316"/>
      <c r="O54" s="261"/>
      <c r="P54" s="261"/>
      <c r="Q54" s="261"/>
      <c r="R54" s="261"/>
      <c r="S54" s="261"/>
      <c r="T54" s="261"/>
      <c r="U54" s="261"/>
      <c r="V54" s="261"/>
      <c r="W54" s="261"/>
      <c r="X54" s="261"/>
      <c r="Y54" s="261"/>
      <c r="Z54" s="262"/>
      <c r="AA54" s="262"/>
      <c r="AB54" s="262"/>
      <c r="AC54" s="316"/>
    </row>
    <row r="55" spans="1:30" s="264" customFormat="1" ht="23.25" customHeight="1" x14ac:dyDescent="0.2">
      <c r="A55" s="263"/>
      <c r="B55" s="263"/>
      <c r="C55" s="1166"/>
      <c r="D55" s="1166"/>
      <c r="E55" s="1166"/>
      <c r="F55" s="1166"/>
      <c r="G55" s="1166"/>
      <c r="H55" s="1166"/>
      <c r="I55" s="1166"/>
      <c r="J55" s="1166"/>
      <c r="K55" s="1166"/>
      <c r="L55" s="1166"/>
      <c r="M55" s="1166"/>
      <c r="N55" s="1166"/>
      <c r="O55" s="1166"/>
      <c r="P55" s="20"/>
      <c r="Q55" s="20"/>
      <c r="R55" s="20"/>
      <c r="S55" s="20"/>
      <c r="T55" s="20"/>
      <c r="U55" s="20"/>
      <c r="V55" s="20"/>
      <c r="W55" s="20"/>
      <c r="X55" s="20"/>
      <c r="Y55" s="20"/>
    </row>
    <row r="56" spans="1:30" ht="12" customHeight="1" x14ac:dyDescent="0.2">
      <c r="B56" s="263"/>
      <c r="C56" s="912"/>
      <c r="D56" s="912"/>
      <c r="F56" s="337"/>
      <c r="G56" s="337"/>
      <c r="H56" s="337"/>
      <c r="I56" s="337"/>
      <c r="J56" s="337"/>
      <c r="K56" s="337"/>
      <c r="L56" s="337"/>
      <c r="M56" s="337"/>
      <c r="N56" s="337"/>
      <c r="O56" s="337"/>
      <c r="P56" s="337"/>
      <c r="Q56" s="337"/>
      <c r="R56" s="337"/>
      <c r="S56" s="337"/>
      <c r="T56" s="337"/>
      <c r="U56" s="337"/>
      <c r="V56" s="337"/>
      <c r="W56" s="337"/>
      <c r="X56" s="337"/>
      <c r="Y56" s="337"/>
      <c r="Z56" s="337"/>
    </row>
    <row r="57" spans="1:30" ht="21.75" customHeight="1" x14ac:dyDescent="0.2">
      <c r="B57" s="263"/>
      <c r="F57" s="337"/>
      <c r="G57" s="337"/>
      <c r="H57" s="337"/>
      <c r="I57" s="337"/>
      <c r="J57" s="337"/>
      <c r="K57" s="337"/>
      <c r="L57" s="337"/>
      <c r="M57" s="337"/>
      <c r="N57" s="337"/>
      <c r="O57" s="337"/>
      <c r="P57" s="337"/>
      <c r="Q57" s="337"/>
      <c r="R57" s="337"/>
      <c r="S57" s="337"/>
      <c r="T57" s="337"/>
      <c r="U57" s="337"/>
      <c r="V57" s="337"/>
      <c r="W57" s="337"/>
      <c r="X57" s="337"/>
      <c r="Y57" s="337"/>
      <c r="Z57" s="337"/>
    </row>
    <row r="58" spans="1:30" ht="15.75" customHeight="1" x14ac:dyDescent="0.2">
      <c r="B58" s="263"/>
      <c r="F58" s="337"/>
      <c r="G58" s="337"/>
      <c r="H58" s="337"/>
      <c r="I58" s="337"/>
      <c r="J58" s="337"/>
      <c r="K58" s="337"/>
      <c r="L58" s="337"/>
      <c r="M58" s="337"/>
      <c r="N58" s="337"/>
      <c r="O58" s="337"/>
      <c r="P58" s="337"/>
      <c r="Q58" s="337"/>
      <c r="R58" s="337"/>
      <c r="S58" s="337"/>
      <c r="T58" s="337"/>
      <c r="U58" s="337"/>
      <c r="V58" s="337"/>
      <c r="W58" s="337"/>
      <c r="X58" s="337"/>
      <c r="Y58" s="337"/>
      <c r="Z58" s="337"/>
    </row>
    <row r="59" spans="1:30" ht="12" customHeight="1" x14ac:dyDescent="0.2">
      <c r="B59" s="263"/>
      <c r="C59" s="20"/>
      <c r="D59" s="20"/>
      <c r="E59" s="20"/>
      <c r="F59" s="337"/>
      <c r="G59" s="337"/>
      <c r="H59" s="337"/>
      <c r="I59" s="337"/>
      <c r="J59" s="337"/>
      <c r="K59" s="337"/>
      <c r="L59" s="337"/>
      <c r="M59" s="337"/>
      <c r="N59" s="337"/>
      <c r="O59" s="337"/>
      <c r="P59" s="337"/>
      <c r="Q59" s="337"/>
      <c r="R59" s="337"/>
      <c r="S59" s="337"/>
      <c r="T59" s="337"/>
      <c r="U59" s="337"/>
      <c r="V59" s="337"/>
      <c r="W59" s="337"/>
      <c r="X59" s="337"/>
      <c r="Y59" s="337"/>
      <c r="Z59" s="337"/>
    </row>
    <row r="60" spans="1:30" ht="12" customHeight="1" x14ac:dyDescent="0.2">
      <c r="B60" s="263"/>
      <c r="C60" s="1166"/>
      <c r="D60" s="1166"/>
      <c r="E60" s="1166"/>
      <c r="F60" s="337"/>
      <c r="G60" s="337"/>
      <c r="H60" s="337"/>
      <c r="I60" s="337"/>
      <c r="J60" s="337"/>
      <c r="K60" s="337"/>
      <c r="L60" s="337"/>
      <c r="M60" s="337"/>
      <c r="N60" s="337"/>
      <c r="O60" s="337"/>
      <c r="P60" s="337"/>
      <c r="Q60" s="337"/>
      <c r="R60" s="337"/>
      <c r="S60" s="337"/>
      <c r="T60" s="337"/>
      <c r="U60" s="337"/>
      <c r="V60" s="337"/>
      <c r="W60" s="337"/>
      <c r="X60" s="337"/>
      <c r="Y60" s="337"/>
      <c r="Z60" s="337"/>
    </row>
    <row r="61" spans="1:30" ht="12" customHeight="1" x14ac:dyDescent="0.2">
      <c r="B61" s="265"/>
      <c r="C61" s="265"/>
      <c r="D61" s="265"/>
      <c r="F61" s="337"/>
      <c r="G61" s="337"/>
      <c r="H61" s="337"/>
      <c r="I61" s="337"/>
      <c r="J61" s="337"/>
      <c r="K61" s="337"/>
      <c r="L61" s="337"/>
      <c r="M61" s="337"/>
      <c r="N61" s="337"/>
      <c r="O61" s="337"/>
      <c r="P61" s="337"/>
      <c r="Q61" s="337"/>
      <c r="R61" s="337"/>
      <c r="S61" s="337"/>
      <c r="T61" s="337"/>
      <c r="U61" s="337"/>
      <c r="V61" s="337"/>
      <c r="W61" s="337"/>
      <c r="X61" s="337"/>
      <c r="Y61" s="337"/>
      <c r="Z61" s="337"/>
    </row>
    <row r="62" spans="1:30" ht="12" customHeight="1" x14ac:dyDescent="0.2">
      <c r="B62" s="265"/>
      <c r="C62" s="265"/>
      <c r="D62" s="265"/>
      <c r="F62" s="337"/>
      <c r="G62" s="337"/>
      <c r="H62" s="337"/>
      <c r="I62" s="337"/>
      <c r="J62" s="337"/>
      <c r="K62" s="337"/>
      <c r="L62" s="337"/>
      <c r="M62" s="337"/>
      <c r="N62" s="337"/>
      <c r="O62" s="337"/>
      <c r="P62" s="337"/>
      <c r="Q62" s="337"/>
      <c r="R62" s="337"/>
      <c r="S62" s="337"/>
      <c r="T62" s="337"/>
      <c r="U62" s="337"/>
      <c r="V62" s="337"/>
      <c r="W62" s="337"/>
      <c r="X62" s="337"/>
      <c r="Y62" s="337"/>
      <c r="Z62" s="337"/>
    </row>
    <row r="63" spans="1:30" ht="12" customHeight="1" x14ac:dyDescent="0.2">
      <c r="B63" s="265"/>
      <c r="C63" s="265"/>
      <c r="D63" s="265"/>
      <c r="F63" s="337"/>
      <c r="G63" s="337"/>
      <c r="H63" s="337"/>
      <c r="I63" s="337"/>
      <c r="J63" s="337"/>
      <c r="K63" s="337"/>
      <c r="L63" s="337"/>
      <c r="M63" s="337"/>
      <c r="N63" s="337"/>
      <c r="O63" s="337"/>
      <c r="P63" s="337"/>
      <c r="Q63" s="337"/>
      <c r="R63" s="337"/>
      <c r="S63" s="337"/>
      <c r="T63" s="337"/>
      <c r="U63" s="337"/>
      <c r="V63" s="337"/>
      <c r="W63" s="337"/>
      <c r="X63" s="337"/>
      <c r="Y63" s="337"/>
      <c r="Z63" s="337"/>
    </row>
    <row r="64" spans="1:30" ht="12" customHeight="1" x14ac:dyDescent="0.2">
      <c r="B64" s="265"/>
      <c r="C64" s="265"/>
      <c r="D64" s="265"/>
      <c r="F64" s="337"/>
      <c r="G64" s="337"/>
      <c r="H64" s="337"/>
      <c r="I64" s="337"/>
      <c r="J64" s="337"/>
      <c r="K64" s="337"/>
      <c r="L64" s="337"/>
      <c r="M64" s="337"/>
      <c r="N64" s="337"/>
      <c r="O64" s="337"/>
      <c r="P64" s="337"/>
      <c r="Q64" s="337"/>
      <c r="R64" s="337"/>
      <c r="S64" s="337"/>
      <c r="T64" s="337"/>
      <c r="U64" s="337"/>
      <c r="V64" s="337"/>
      <c r="W64" s="337"/>
      <c r="X64" s="337"/>
      <c r="Y64" s="337"/>
      <c r="Z64" s="337"/>
    </row>
    <row r="65" spans="1:30" ht="12" customHeight="1" x14ac:dyDescent="0.2">
      <c r="B65" s="265"/>
      <c r="C65" s="265"/>
      <c r="D65" s="265"/>
      <c r="F65" s="337"/>
      <c r="G65" s="337"/>
      <c r="H65" s="337"/>
      <c r="I65" s="337"/>
      <c r="J65" s="337"/>
      <c r="K65" s="337"/>
      <c r="L65" s="337"/>
      <c r="M65" s="337"/>
      <c r="N65" s="337"/>
      <c r="O65" s="337"/>
      <c r="P65" s="337"/>
      <c r="Q65" s="337"/>
      <c r="R65" s="337"/>
      <c r="S65" s="337"/>
      <c r="T65" s="337"/>
      <c r="U65" s="337"/>
      <c r="V65" s="337"/>
      <c r="W65" s="337"/>
      <c r="X65" s="337"/>
      <c r="Y65" s="337"/>
      <c r="Z65" s="337"/>
    </row>
    <row r="66" spans="1:30" ht="12" customHeight="1" x14ac:dyDescent="0.2">
      <c r="B66" s="265"/>
      <c r="C66" s="265"/>
      <c r="D66" s="265"/>
      <c r="F66" s="337"/>
      <c r="G66" s="337"/>
      <c r="H66" s="337"/>
      <c r="I66" s="337"/>
      <c r="J66" s="337"/>
      <c r="K66" s="337"/>
      <c r="L66" s="337"/>
      <c r="M66" s="337"/>
      <c r="N66" s="337"/>
      <c r="O66" s="337"/>
      <c r="P66" s="337"/>
      <c r="Q66" s="337"/>
      <c r="R66" s="337"/>
      <c r="S66" s="337"/>
      <c r="T66" s="337"/>
      <c r="U66" s="337"/>
      <c r="V66" s="337"/>
      <c r="W66" s="337"/>
      <c r="X66" s="337"/>
      <c r="Y66" s="337"/>
      <c r="Z66" s="337"/>
    </row>
    <row r="67" spans="1:30" ht="12" customHeight="1" x14ac:dyDescent="0.2">
      <c r="B67" s="265"/>
      <c r="C67" s="265"/>
      <c r="D67" s="265"/>
      <c r="F67" s="337"/>
      <c r="G67" s="337"/>
      <c r="H67" s="337"/>
      <c r="I67" s="337"/>
      <c r="J67" s="337"/>
      <c r="K67" s="337"/>
      <c r="L67" s="337"/>
      <c r="M67" s="337"/>
      <c r="N67" s="337"/>
      <c r="O67" s="337"/>
      <c r="P67" s="337"/>
      <c r="Q67" s="337"/>
      <c r="R67" s="337"/>
      <c r="S67" s="337"/>
      <c r="T67" s="337"/>
      <c r="U67" s="337"/>
      <c r="V67" s="337"/>
      <c r="W67" s="337"/>
      <c r="X67" s="337"/>
      <c r="Y67" s="337"/>
      <c r="Z67" s="337"/>
    </row>
    <row r="68" spans="1:30" ht="12" customHeight="1" x14ac:dyDescent="0.2">
      <c r="B68" s="265"/>
      <c r="C68" s="265"/>
      <c r="D68" s="265"/>
      <c r="F68" s="337"/>
      <c r="G68" s="337"/>
      <c r="H68" s="337"/>
      <c r="I68" s="337"/>
      <c r="J68" s="337"/>
      <c r="K68" s="337"/>
      <c r="L68" s="337"/>
      <c r="M68" s="337"/>
      <c r="N68" s="337"/>
      <c r="O68" s="337"/>
      <c r="P68" s="337"/>
      <c r="Q68" s="337"/>
      <c r="R68" s="337"/>
      <c r="S68" s="337"/>
      <c r="T68" s="337"/>
      <c r="U68" s="337"/>
      <c r="V68" s="337"/>
      <c r="W68" s="337"/>
      <c r="X68" s="337"/>
      <c r="Y68" s="337"/>
      <c r="Z68" s="337"/>
    </row>
    <row r="69" spans="1:30" ht="12" customHeight="1" x14ac:dyDescent="0.2">
      <c r="B69" s="265"/>
      <c r="C69" s="265"/>
      <c r="D69" s="265"/>
      <c r="F69" s="337"/>
      <c r="G69" s="337"/>
      <c r="H69" s="337"/>
      <c r="I69" s="337"/>
      <c r="J69" s="337"/>
      <c r="K69" s="337"/>
      <c r="L69" s="337"/>
      <c r="M69" s="337"/>
      <c r="N69" s="337"/>
      <c r="O69" s="337"/>
      <c r="P69" s="337"/>
      <c r="Q69" s="337"/>
      <c r="R69" s="337"/>
      <c r="S69" s="337"/>
      <c r="T69" s="337"/>
      <c r="U69" s="337"/>
      <c r="V69" s="337"/>
      <c r="W69" s="337"/>
      <c r="X69" s="337"/>
      <c r="Y69" s="337"/>
      <c r="Z69" s="337"/>
    </row>
    <row r="70" spans="1:30" s="317" customFormat="1" ht="12" customHeight="1" x14ac:dyDescent="0.2">
      <c r="A70" s="315"/>
      <c r="B70" s="265"/>
      <c r="C70" s="265"/>
      <c r="D70" s="265"/>
      <c r="E70" s="315"/>
      <c r="F70" s="337"/>
      <c r="G70" s="337"/>
      <c r="H70" s="337"/>
      <c r="I70" s="337"/>
      <c r="J70" s="337"/>
      <c r="K70" s="337"/>
      <c r="L70" s="337"/>
      <c r="M70" s="337"/>
      <c r="N70" s="337"/>
      <c r="O70" s="337"/>
      <c r="P70" s="337"/>
      <c r="Q70" s="337"/>
      <c r="R70" s="337"/>
      <c r="S70" s="337"/>
      <c r="T70" s="337"/>
      <c r="U70" s="337"/>
      <c r="V70" s="337"/>
      <c r="W70" s="337"/>
      <c r="X70" s="337"/>
      <c r="Y70" s="337"/>
      <c r="Z70" s="337"/>
      <c r="AC70" s="316"/>
      <c r="AD70" s="315"/>
    </row>
    <row r="71" spans="1:30" s="317" customFormat="1" ht="12" customHeight="1" x14ac:dyDescent="0.2">
      <c r="A71" s="315"/>
      <c r="B71" s="265"/>
      <c r="C71" s="265"/>
      <c r="D71" s="265"/>
      <c r="E71" s="315"/>
      <c r="F71" s="337"/>
      <c r="G71" s="337"/>
      <c r="H71" s="337"/>
      <c r="I71" s="337"/>
      <c r="J71" s="337"/>
      <c r="K71" s="337"/>
      <c r="L71" s="337"/>
      <c r="M71" s="337"/>
      <c r="N71" s="337"/>
      <c r="O71" s="337"/>
      <c r="P71" s="337"/>
      <c r="Q71" s="337"/>
      <c r="R71" s="337"/>
      <c r="S71" s="337"/>
      <c r="T71" s="337"/>
      <c r="U71" s="337"/>
      <c r="V71" s="337"/>
      <c r="W71" s="337"/>
      <c r="X71" s="337"/>
      <c r="Y71" s="337"/>
      <c r="Z71" s="337"/>
      <c r="AC71" s="316"/>
      <c r="AD71" s="315"/>
    </row>
    <row r="72" spans="1:30" s="317" customFormat="1" ht="12" customHeight="1" x14ac:dyDescent="0.2">
      <c r="A72" s="315"/>
      <c r="B72" s="265"/>
      <c r="C72" s="265"/>
      <c r="D72" s="265"/>
      <c r="E72" s="315"/>
      <c r="F72" s="337"/>
      <c r="G72" s="337"/>
      <c r="H72" s="337"/>
      <c r="I72" s="337"/>
      <c r="J72" s="337"/>
      <c r="K72" s="337"/>
      <c r="L72" s="337"/>
      <c r="M72" s="337"/>
      <c r="N72" s="337"/>
      <c r="O72" s="337"/>
      <c r="P72" s="337"/>
      <c r="Q72" s="337"/>
      <c r="R72" s="337"/>
      <c r="S72" s="337"/>
      <c r="T72" s="337"/>
      <c r="U72" s="337"/>
      <c r="V72" s="337"/>
      <c r="W72" s="337"/>
      <c r="X72" s="337"/>
      <c r="Y72" s="337"/>
      <c r="Z72" s="337"/>
      <c r="AC72" s="316"/>
      <c r="AD72" s="315"/>
    </row>
    <row r="73" spans="1:30" s="317" customFormat="1" ht="12" customHeight="1" x14ac:dyDescent="0.2">
      <c r="A73" s="315"/>
      <c r="B73" s="265"/>
      <c r="C73" s="265"/>
      <c r="D73" s="265"/>
      <c r="E73" s="315"/>
      <c r="F73" s="337"/>
      <c r="G73" s="337"/>
      <c r="H73" s="337"/>
      <c r="I73" s="337"/>
      <c r="J73" s="337"/>
      <c r="K73" s="337"/>
      <c r="L73" s="337"/>
      <c r="M73" s="337"/>
      <c r="N73" s="337"/>
      <c r="O73" s="337"/>
      <c r="P73" s="337"/>
      <c r="Q73" s="337"/>
      <c r="R73" s="337"/>
      <c r="S73" s="337"/>
      <c r="T73" s="337"/>
      <c r="U73" s="337"/>
      <c r="V73" s="337"/>
      <c r="W73" s="337"/>
      <c r="X73" s="337"/>
      <c r="Y73" s="337"/>
      <c r="Z73" s="337"/>
      <c r="AC73" s="316"/>
      <c r="AD73" s="315"/>
    </row>
    <row r="74" spans="1:30" s="317" customFormat="1" ht="12" customHeight="1" x14ac:dyDescent="0.2">
      <c r="A74" s="315"/>
      <c r="B74" s="265"/>
      <c r="C74" s="265"/>
      <c r="D74" s="265"/>
      <c r="E74" s="315"/>
      <c r="F74" s="337"/>
      <c r="G74" s="337"/>
      <c r="H74" s="337"/>
      <c r="I74" s="337"/>
      <c r="J74" s="337"/>
      <c r="K74" s="337"/>
      <c r="L74" s="337"/>
      <c r="M74" s="337"/>
      <c r="N74" s="337"/>
      <c r="O74" s="337"/>
      <c r="P74" s="337"/>
      <c r="Q74" s="337"/>
      <c r="R74" s="337"/>
      <c r="S74" s="337"/>
      <c r="T74" s="337"/>
      <c r="U74" s="337"/>
      <c r="V74" s="337"/>
      <c r="W74" s="337"/>
      <c r="X74" s="337"/>
      <c r="Y74" s="337"/>
      <c r="Z74" s="337"/>
      <c r="AC74" s="316"/>
      <c r="AD74" s="315"/>
    </row>
    <row r="75" spans="1:30" s="317" customFormat="1" ht="12" customHeight="1" x14ac:dyDescent="0.2">
      <c r="A75" s="315"/>
      <c r="B75" s="265"/>
      <c r="C75" s="265"/>
      <c r="D75" s="265"/>
      <c r="E75" s="315"/>
      <c r="F75" s="337"/>
      <c r="G75" s="337"/>
      <c r="H75" s="337"/>
      <c r="I75" s="337"/>
      <c r="J75" s="337"/>
      <c r="K75" s="337"/>
      <c r="L75" s="337"/>
      <c r="M75" s="337"/>
      <c r="N75" s="337"/>
      <c r="O75" s="337"/>
      <c r="P75" s="337"/>
      <c r="Q75" s="337"/>
      <c r="R75" s="337"/>
      <c r="S75" s="337"/>
      <c r="T75" s="337"/>
      <c r="U75" s="337"/>
      <c r="V75" s="337"/>
      <c r="W75" s="337"/>
      <c r="X75" s="337"/>
      <c r="Y75" s="337"/>
      <c r="Z75" s="337"/>
      <c r="AC75" s="316"/>
      <c r="AD75" s="315"/>
    </row>
    <row r="76" spans="1:30" s="317" customFormat="1" ht="12" customHeight="1" x14ac:dyDescent="0.2">
      <c r="A76" s="315"/>
      <c r="B76" s="265"/>
      <c r="C76" s="265"/>
      <c r="D76" s="265"/>
      <c r="E76" s="315"/>
      <c r="F76" s="337"/>
      <c r="G76" s="337"/>
      <c r="H76" s="337"/>
      <c r="I76" s="337"/>
      <c r="J76" s="337"/>
      <c r="K76" s="337"/>
      <c r="L76" s="337"/>
      <c r="M76" s="337"/>
      <c r="N76" s="337"/>
      <c r="O76" s="337"/>
      <c r="P76" s="337"/>
      <c r="Q76" s="337"/>
      <c r="R76" s="337"/>
      <c r="S76" s="337"/>
      <c r="T76" s="337"/>
      <c r="U76" s="337"/>
      <c r="V76" s="337"/>
      <c r="W76" s="337"/>
      <c r="X76" s="337"/>
      <c r="Y76" s="337"/>
      <c r="Z76" s="337"/>
      <c r="AC76" s="316"/>
      <c r="AD76" s="315"/>
    </row>
    <row r="77" spans="1:30" s="317" customFormat="1" ht="12" customHeight="1" x14ac:dyDescent="0.2">
      <c r="A77" s="315"/>
      <c r="B77" s="265"/>
      <c r="C77" s="265"/>
      <c r="D77" s="265"/>
      <c r="E77" s="315"/>
      <c r="F77" s="337"/>
      <c r="G77" s="337"/>
      <c r="H77" s="337"/>
      <c r="I77" s="337"/>
      <c r="J77" s="337"/>
      <c r="K77" s="337"/>
      <c r="L77" s="337"/>
      <c r="M77" s="337"/>
      <c r="N77" s="337"/>
      <c r="O77" s="337"/>
      <c r="P77" s="337"/>
      <c r="Q77" s="337"/>
      <c r="R77" s="337"/>
      <c r="S77" s="337"/>
      <c r="T77" s="337"/>
      <c r="U77" s="337"/>
      <c r="V77" s="337"/>
      <c r="W77" s="337"/>
      <c r="X77" s="337"/>
      <c r="Y77" s="337"/>
      <c r="Z77" s="337"/>
      <c r="AC77" s="316"/>
      <c r="AD77" s="315"/>
    </row>
    <row r="78" spans="1:30" s="317" customFormat="1" ht="12" customHeight="1" x14ac:dyDescent="0.2">
      <c r="A78" s="315"/>
      <c r="B78" s="265"/>
      <c r="C78" s="265"/>
      <c r="D78" s="265"/>
      <c r="E78" s="315"/>
      <c r="F78" s="337"/>
      <c r="G78" s="337"/>
      <c r="H78" s="337"/>
      <c r="I78" s="337"/>
      <c r="J78" s="337"/>
      <c r="K78" s="337"/>
      <c r="L78" s="337"/>
      <c r="M78" s="337"/>
      <c r="N78" s="337"/>
      <c r="O78" s="337"/>
      <c r="P78" s="337"/>
      <c r="Q78" s="337"/>
      <c r="R78" s="337"/>
      <c r="S78" s="337"/>
      <c r="T78" s="337"/>
      <c r="U78" s="337"/>
      <c r="V78" s="337"/>
      <c r="W78" s="337"/>
      <c r="X78" s="337"/>
      <c r="Y78" s="337"/>
      <c r="Z78" s="337"/>
      <c r="AC78" s="316"/>
      <c r="AD78" s="315"/>
    </row>
    <row r="79" spans="1:30" s="317" customFormat="1" ht="12" customHeight="1" x14ac:dyDescent="0.2">
      <c r="A79" s="315"/>
      <c r="B79" s="265"/>
      <c r="C79" s="265"/>
      <c r="D79" s="265"/>
      <c r="E79" s="315"/>
      <c r="F79" s="337"/>
      <c r="G79" s="337"/>
      <c r="H79" s="337"/>
      <c r="I79" s="337"/>
      <c r="J79" s="337"/>
      <c r="K79" s="337"/>
      <c r="L79" s="337"/>
      <c r="M79" s="337"/>
      <c r="N79" s="337"/>
      <c r="O79" s="337"/>
      <c r="P79" s="337"/>
      <c r="Q79" s="337"/>
      <c r="R79" s="337"/>
      <c r="S79" s="337"/>
      <c r="T79" s="337"/>
      <c r="U79" s="337"/>
      <c r="V79" s="337"/>
      <c r="W79" s="337"/>
      <c r="X79" s="337"/>
      <c r="Y79" s="337"/>
      <c r="Z79" s="337"/>
      <c r="AC79" s="316"/>
      <c r="AD79" s="315"/>
    </row>
    <row r="80" spans="1:30" s="317" customFormat="1" ht="12" customHeight="1" x14ac:dyDescent="0.2">
      <c r="A80" s="315"/>
      <c r="B80" s="315"/>
      <c r="C80" s="315"/>
      <c r="D80" s="315"/>
      <c r="E80" s="315"/>
      <c r="F80" s="337"/>
      <c r="G80" s="337"/>
      <c r="H80" s="337"/>
      <c r="I80" s="337"/>
      <c r="J80" s="337"/>
      <c r="K80" s="337"/>
      <c r="L80" s="337"/>
      <c r="M80" s="337"/>
      <c r="N80" s="337"/>
      <c r="O80" s="337"/>
      <c r="P80" s="337"/>
      <c r="Q80" s="337"/>
      <c r="R80" s="337"/>
      <c r="S80" s="337"/>
      <c r="T80" s="337"/>
      <c r="U80" s="337"/>
      <c r="V80" s="337"/>
      <c r="W80" s="337"/>
      <c r="X80" s="337"/>
      <c r="Y80" s="337"/>
      <c r="Z80" s="337"/>
      <c r="AC80" s="316"/>
      <c r="AD80" s="315"/>
    </row>
    <row r="81" spans="1:30" s="317" customFormat="1" ht="12" customHeight="1" x14ac:dyDescent="0.2">
      <c r="A81" s="315"/>
      <c r="B81" s="315"/>
      <c r="C81" s="315"/>
      <c r="D81" s="315"/>
      <c r="E81" s="315"/>
      <c r="F81" s="337"/>
      <c r="G81" s="337"/>
      <c r="H81" s="337"/>
      <c r="I81" s="337"/>
      <c r="J81" s="337"/>
      <c r="K81" s="337"/>
      <c r="L81" s="337"/>
      <c r="M81" s="337"/>
      <c r="N81" s="337"/>
      <c r="O81" s="337"/>
      <c r="P81" s="337"/>
      <c r="Q81" s="337"/>
      <c r="R81" s="337"/>
      <c r="S81" s="337"/>
      <c r="T81" s="337"/>
      <c r="U81" s="337"/>
      <c r="V81" s="337"/>
      <c r="W81" s="337"/>
      <c r="X81" s="337"/>
      <c r="Y81" s="337"/>
      <c r="Z81" s="337"/>
      <c r="AC81" s="316"/>
      <c r="AD81" s="315"/>
    </row>
    <row r="82" spans="1:30" s="317" customFormat="1" ht="12" customHeight="1" x14ac:dyDescent="0.2">
      <c r="A82" s="315"/>
      <c r="B82" s="315"/>
      <c r="C82" s="315"/>
      <c r="D82" s="315"/>
      <c r="E82" s="315"/>
      <c r="F82" s="337"/>
      <c r="G82" s="337"/>
      <c r="H82" s="337"/>
      <c r="I82" s="337"/>
      <c r="J82" s="337"/>
      <c r="K82" s="337"/>
      <c r="L82" s="337"/>
      <c r="M82" s="337"/>
      <c r="N82" s="337"/>
      <c r="O82" s="337"/>
      <c r="P82" s="337"/>
      <c r="Q82" s="337"/>
      <c r="R82" s="337"/>
      <c r="S82" s="337"/>
      <c r="T82" s="337"/>
      <c r="U82" s="337"/>
      <c r="V82" s="337"/>
      <c r="W82" s="337"/>
      <c r="X82" s="337"/>
      <c r="Y82" s="337"/>
      <c r="Z82" s="337"/>
      <c r="AC82" s="316"/>
      <c r="AD82" s="315"/>
    </row>
    <row r="83" spans="1:30" s="317" customFormat="1" ht="12" customHeight="1" x14ac:dyDescent="0.2">
      <c r="A83" s="315"/>
      <c r="B83" s="315"/>
      <c r="C83" s="315"/>
      <c r="D83" s="315"/>
      <c r="E83" s="315"/>
      <c r="F83" s="337"/>
      <c r="G83" s="337"/>
      <c r="H83" s="337"/>
      <c r="I83" s="337"/>
      <c r="J83" s="337"/>
      <c r="K83" s="337"/>
      <c r="L83" s="337"/>
      <c r="M83" s="337"/>
      <c r="N83" s="337"/>
      <c r="O83" s="337"/>
      <c r="P83" s="337"/>
      <c r="Q83" s="337"/>
      <c r="R83" s="337"/>
      <c r="S83" s="337"/>
      <c r="T83" s="337"/>
      <c r="U83" s="337"/>
      <c r="V83" s="337"/>
      <c r="W83" s="337"/>
      <c r="X83" s="337"/>
      <c r="Y83" s="337"/>
      <c r="Z83" s="337"/>
      <c r="AC83" s="316"/>
      <c r="AD83" s="315"/>
    </row>
    <row r="84" spans="1:30" s="317" customFormat="1" ht="12" customHeight="1" x14ac:dyDescent="0.2">
      <c r="A84" s="315"/>
      <c r="B84" s="315"/>
      <c r="C84" s="315"/>
      <c r="D84" s="315"/>
      <c r="E84" s="315"/>
      <c r="F84" s="337"/>
      <c r="G84" s="337"/>
      <c r="H84" s="337"/>
      <c r="I84" s="337"/>
      <c r="J84" s="337"/>
      <c r="K84" s="337"/>
      <c r="L84" s="337"/>
      <c r="M84" s="337"/>
      <c r="N84" s="337"/>
      <c r="O84" s="337"/>
      <c r="P84" s="337"/>
      <c r="Q84" s="337"/>
      <c r="R84" s="337"/>
      <c r="S84" s="337"/>
      <c r="T84" s="337"/>
      <c r="U84" s="337"/>
      <c r="V84" s="337"/>
      <c r="W84" s="337"/>
      <c r="X84" s="337"/>
      <c r="Y84" s="337"/>
      <c r="Z84" s="337"/>
      <c r="AC84" s="316"/>
      <c r="AD84" s="315"/>
    </row>
    <row r="85" spans="1:30" s="317" customFormat="1" ht="12" customHeight="1" x14ac:dyDescent="0.2">
      <c r="A85" s="315"/>
      <c r="B85" s="315"/>
      <c r="C85" s="315"/>
      <c r="D85" s="315"/>
      <c r="E85" s="315"/>
      <c r="F85" s="337"/>
      <c r="G85" s="337"/>
      <c r="H85" s="337"/>
      <c r="I85" s="337"/>
      <c r="J85" s="337"/>
      <c r="K85" s="337"/>
      <c r="L85" s="337"/>
      <c r="M85" s="337"/>
      <c r="N85" s="337"/>
      <c r="O85" s="337"/>
      <c r="P85" s="337"/>
      <c r="Q85" s="337"/>
      <c r="R85" s="337"/>
      <c r="S85" s="337"/>
      <c r="T85" s="337"/>
      <c r="U85" s="337"/>
      <c r="V85" s="337"/>
      <c r="W85" s="337"/>
      <c r="X85" s="337"/>
      <c r="Y85" s="337"/>
      <c r="Z85" s="337"/>
      <c r="AC85" s="316"/>
      <c r="AD85" s="315"/>
    </row>
    <row r="86" spans="1:30" s="317" customFormat="1" ht="12" customHeight="1" x14ac:dyDescent="0.2">
      <c r="A86" s="315"/>
      <c r="B86" s="315"/>
      <c r="C86" s="315"/>
      <c r="D86" s="315"/>
      <c r="E86" s="315"/>
      <c r="F86" s="337"/>
      <c r="G86" s="337"/>
      <c r="H86" s="337"/>
      <c r="I86" s="337"/>
      <c r="J86" s="337"/>
      <c r="K86" s="337"/>
      <c r="L86" s="337"/>
      <c r="M86" s="337"/>
      <c r="N86" s="337"/>
      <c r="O86" s="337"/>
      <c r="P86" s="337"/>
      <c r="Q86" s="337"/>
      <c r="R86" s="337"/>
      <c r="S86" s="337"/>
      <c r="T86" s="337"/>
      <c r="U86" s="337"/>
      <c r="V86" s="337"/>
      <c r="W86" s="337"/>
      <c r="X86" s="337"/>
      <c r="Y86" s="337"/>
      <c r="Z86" s="337"/>
      <c r="AC86" s="316"/>
      <c r="AD86" s="315"/>
    </row>
    <row r="87" spans="1:30" s="317" customFormat="1" ht="12" customHeight="1" x14ac:dyDescent="0.2">
      <c r="A87" s="315"/>
      <c r="B87" s="315"/>
      <c r="C87" s="315"/>
      <c r="D87" s="315"/>
      <c r="E87" s="315"/>
      <c r="F87" s="337"/>
      <c r="G87" s="337"/>
      <c r="H87" s="337"/>
      <c r="I87" s="337"/>
      <c r="J87" s="337"/>
      <c r="K87" s="337"/>
      <c r="L87" s="337"/>
      <c r="M87" s="337"/>
      <c r="N87" s="337"/>
      <c r="O87" s="337"/>
      <c r="P87" s="337"/>
      <c r="Q87" s="337"/>
      <c r="R87" s="337"/>
      <c r="S87" s="337"/>
      <c r="T87" s="337"/>
      <c r="U87" s="337"/>
      <c r="V87" s="337"/>
      <c r="W87" s="337"/>
      <c r="X87" s="337"/>
      <c r="Y87" s="337"/>
      <c r="Z87" s="337"/>
      <c r="AC87" s="316"/>
      <c r="AD87" s="315"/>
    </row>
    <row r="88" spans="1:30" s="317" customFormat="1" ht="12" customHeight="1" x14ac:dyDescent="0.2">
      <c r="A88" s="315"/>
      <c r="B88" s="315"/>
      <c r="C88" s="315"/>
      <c r="D88" s="315"/>
      <c r="E88" s="315"/>
      <c r="F88" s="337"/>
      <c r="G88" s="337"/>
      <c r="H88" s="337"/>
      <c r="I88" s="337"/>
      <c r="J88" s="337"/>
      <c r="K88" s="337"/>
      <c r="L88" s="337"/>
      <c r="M88" s="337"/>
      <c r="N88" s="337"/>
      <c r="O88" s="337"/>
      <c r="P88" s="337"/>
      <c r="Q88" s="337"/>
      <c r="R88" s="337"/>
      <c r="S88" s="337"/>
      <c r="T88" s="337"/>
      <c r="U88" s="337"/>
      <c r="V88" s="337"/>
      <c r="W88" s="337"/>
      <c r="X88" s="337"/>
      <c r="Y88" s="337"/>
      <c r="Z88" s="337"/>
      <c r="AC88" s="316"/>
      <c r="AD88" s="315"/>
    </row>
    <row r="89" spans="1:30" s="317" customFormat="1" ht="12" customHeight="1" x14ac:dyDescent="0.2">
      <c r="A89" s="315"/>
      <c r="B89" s="315"/>
      <c r="C89" s="315"/>
      <c r="D89" s="315"/>
      <c r="E89" s="315"/>
      <c r="F89" s="337"/>
      <c r="G89" s="337"/>
      <c r="H89" s="337"/>
      <c r="I89" s="337"/>
      <c r="J89" s="337"/>
      <c r="K89" s="337"/>
      <c r="L89" s="337"/>
      <c r="M89" s="337"/>
      <c r="N89" s="337"/>
      <c r="O89" s="337"/>
      <c r="P89" s="337"/>
      <c r="Q89" s="337"/>
      <c r="R89" s="337"/>
      <c r="S89" s="337"/>
      <c r="T89" s="337"/>
      <c r="U89" s="337"/>
      <c r="V89" s="337"/>
      <c r="W89" s="337"/>
      <c r="X89" s="337"/>
      <c r="Y89" s="337"/>
      <c r="Z89" s="337"/>
      <c r="AC89" s="316"/>
      <c r="AD89" s="315"/>
    </row>
    <row r="90" spans="1:30" s="317" customFormat="1" ht="12" customHeight="1" x14ac:dyDescent="0.2">
      <c r="A90" s="315"/>
      <c r="B90" s="315"/>
      <c r="C90" s="315"/>
      <c r="D90" s="315"/>
      <c r="E90" s="315"/>
      <c r="F90" s="337"/>
      <c r="G90" s="337"/>
      <c r="H90" s="337"/>
      <c r="I90" s="337"/>
      <c r="J90" s="337"/>
      <c r="K90" s="337"/>
      <c r="L90" s="337"/>
      <c r="M90" s="337"/>
      <c r="N90" s="337"/>
      <c r="O90" s="337"/>
      <c r="P90" s="337"/>
      <c r="Q90" s="337"/>
      <c r="R90" s="337"/>
      <c r="S90" s="337"/>
      <c r="T90" s="337"/>
      <c r="U90" s="337"/>
      <c r="V90" s="337"/>
      <c r="W90" s="337"/>
      <c r="X90" s="337"/>
      <c r="Y90" s="337"/>
      <c r="Z90" s="337"/>
      <c r="AC90" s="316"/>
      <c r="AD90" s="315"/>
    </row>
    <row r="91" spans="1:30" s="317" customFormat="1" ht="12" customHeight="1" x14ac:dyDescent="0.2">
      <c r="A91" s="315"/>
      <c r="B91" s="315"/>
      <c r="C91" s="315"/>
      <c r="D91" s="315"/>
      <c r="E91" s="315"/>
      <c r="F91" s="337"/>
      <c r="G91" s="337"/>
      <c r="H91" s="337"/>
      <c r="I91" s="337"/>
      <c r="J91" s="337"/>
      <c r="K91" s="337"/>
      <c r="L91" s="337"/>
      <c r="M91" s="337"/>
      <c r="N91" s="337"/>
      <c r="O91" s="337"/>
      <c r="P91" s="337"/>
      <c r="Q91" s="337"/>
      <c r="R91" s="337"/>
      <c r="S91" s="337"/>
      <c r="T91" s="337"/>
      <c r="U91" s="337"/>
      <c r="V91" s="337"/>
      <c r="W91" s="337"/>
      <c r="X91" s="337"/>
      <c r="Y91" s="337"/>
      <c r="Z91" s="337"/>
      <c r="AC91" s="316"/>
      <c r="AD91" s="315"/>
    </row>
    <row r="92" spans="1:30" s="317" customFormat="1" ht="12" customHeight="1" x14ac:dyDescent="0.2">
      <c r="A92" s="315"/>
      <c r="B92" s="315"/>
      <c r="C92" s="315"/>
      <c r="D92" s="315"/>
      <c r="E92" s="315"/>
      <c r="F92" s="337"/>
      <c r="G92" s="337"/>
      <c r="H92" s="337"/>
      <c r="I92" s="337"/>
      <c r="J92" s="337"/>
      <c r="K92" s="337"/>
      <c r="L92" s="337"/>
      <c r="M92" s="337"/>
      <c r="N92" s="337"/>
      <c r="O92" s="337"/>
      <c r="P92" s="337"/>
      <c r="Q92" s="337"/>
      <c r="R92" s="337"/>
      <c r="S92" s="337"/>
      <c r="T92" s="337"/>
      <c r="U92" s="337"/>
      <c r="V92" s="337"/>
      <c r="W92" s="337"/>
      <c r="X92" s="337"/>
      <c r="Y92" s="337"/>
      <c r="Z92" s="337"/>
      <c r="AC92" s="316"/>
      <c r="AD92" s="315"/>
    </row>
    <row r="93" spans="1:30" s="317" customFormat="1" ht="12" customHeight="1" x14ac:dyDescent="0.2">
      <c r="A93" s="315"/>
      <c r="B93" s="315"/>
      <c r="C93" s="315"/>
      <c r="D93" s="315"/>
      <c r="E93" s="315"/>
      <c r="F93" s="337"/>
      <c r="G93" s="337"/>
      <c r="H93" s="337"/>
      <c r="I93" s="337"/>
      <c r="J93" s="337"/>
      <c r="K93" s="337"/>
      <c r="L93" s="337"/>
      <c r="M93" s="337"/>
      <c r="N93" s="337"/>
      <c r="O93" s="337"/>
      <c r="P93" s="337"/>
      <c r="Q93" s="337"/>
      <c r="R93" s="337"/>
      <c r="S93" s="337"/>
      <c r="T93" s="337"/>
      <c r="U93" s="337"/>
      <c r="V93" s="337"/>
      <c r="W93" s="337"/>
      <c r="X93" s="337"/>
      <c r="Y93" s="337"/>
      <c r="Z93" s="337"/>
      <c r="AC93" s="316"/>
      <c r="AD93" s="315"/>
    </row>
    <row r="94" spans="1:30" s="317" customFormat="1" ht="12" customHeight="1" x14ac:dyDescent="0.2">
      <c r="A94" s="315"/>
      <c r="B94" s="315"/>
      <c r="C94" s="315"/>
      <c r="D94" s="315"/>
      <c r="E94" s="315"/>
      <c r="F94" s="337"/>
      <c r="G94" s="337"/>
      <c r="H94" s="337"/>
      <c r="I94" s="337"/>
      <c r="J94" s="337"/>
      <c r="K94" s="337"/>
      <c r="L94" s="337"/>
      <c r="M94" s="337"/>
      <c r="N94" s="337"/>
      <c r="O94" s="337"/>
      <c r="P94" s="337"/>
      <c r="Q94" s="337"/>
      <c r="R94" s="337"/>
      <c r="S94" s="337"/>
      <c r="T94" s="337"/>
      <c r="U94" s="337"/>
      <c r="V94" s="337"/>
      <c r="W94" s="337"/>
      <c r="X94" s="337"/>
      <c r="Y94" s="337"/>
      <c r="Z94" s="337"/>
      <c r="AC94" s="316"/>
      <c r="AD94" s="315"/>
    </row>
    <row r="95" spans="1:30" s="317" customFormat="1" ht="12" customHeight="1" x14ac:dyDescent="0.2">
      <c r="A95" s="315"/>
      <c r="B95" s="315"/>
      <c r="C95" s="315"/>
      <c r="D95" s="315"/>
      <c r="E95" s="315"/>
      <c r="F95" s="337"/>
      <c r="G95" s="337"/>
      <c r="H95" s="337"/>
      <c r="I95" s="337"/>
      <c r="J95" s="337"/>
      <c r="K95" s="337"/>
      <c r="L95" s="337"/>
      <c r="M95" s="337"/>
      <c r="N95" s="337"/>
      <c r="O95" s="337"/>
      <c r="P95" s="337"/>
      <c r="Q95" s="337"/>
      <c r="R95" s="337"/>
      <c r="S95" s="337"/>
      <c r="T95" s="337"/>
      <c r="U95" s="337"/>
      <c r="V95" s="337"/>
      <c r="W95" s="337"/>
      <c r="X95" s="337"/>
      <c r="Y95" s="337"/>
      <c r="Z95" s="337"/>
      <c r="AC95" s="316"/>
      <c r="AD95" s="315"/>
    </row>
    <row r="96" spans="1:30" s="317" customFormat="1" ht="12" customHeight="1" x14ac:dyDescent="0.2">
      <c r="A96" s="315"/>
      <c r="B96" s="315"/>
      <c r="C96" s="315"/>
      <c r="D96" s="315"/>
      <c r="E96" s="315"/>
      <c r="F96" s="337"/>
      <c r="G96" s="337"/>
      <c r="H96" s="337"/>
      <c r="I96" s="337"/>
      <c r="J96" s="337"/>
      <c r="K96" s="337"/>
      <c r="L96" s="337"/>
      <c r="M96" s="337"/>
      <c r="N96" s="337"/>
      <c r="O96" s="337"/>
      <c r="P96" s="337"/>
      <c r="Q96" s="337"/>
      <c r="R96" s="337"/>
      <c r="S96" s="337"/>
      <c r="T96" s="337"/>
      <c r="U96" s="337"/>
      <c r="V96" s="337"/>
      <c r="W96" s="337"/>
      <c r="X96" s="337"/>
      <c r="Y96" s="337"/>
      <c r="Z96" s="337"/>
      <c r="AC96" s="316"/>
      <c r="AD96" s="315"/>
    </row>
    <row r="97" spans="1:30" s="317" customFormat="1" ht="12" customHeight="1" x14ac:dyDescent="0.2">
      <c r="A97" s="315"/>
      <c r="B97" s="315"/>
      <c r="C97" s="315"/>
      <c r="D97" s="315"/>
      <c r="E97" s="315"/>
      <c r="F97" s="337"/>
      <c r="G97" s="337"/>
      <c r="H97" s="337"/>
      <c r="I97" s="337"/>
      <c r="J97" s="337"/>
      <c r="K97" s="337"/>
      <c r="L97" s="337"/>
      <c r="M97" s="337"/>
      <c r="N97" s="337"/>
      <c r="O97" s="337"/>
      <c r="P97" s="337"/>
      <c r="Q97" s="337"/>
      <c r="R97" s="337"/>
      <c r="S97" s="337"/>
      <c r="T97" s="337"/>
      <c r="U97" s="337"/>
      <c r="V97" s="337"/>
      <c r="W97" s="337"/>
      <c r="X97" s="337"/>
      <c r="Y97" s="337"/>
      <c r="Z97" s="337"/>
      <c r="AC97" s="316"/>
      <c r="AD97" s="315"/>
    </row>
    <row r="98" spans="1:30" s="317" customFormat="1" ht="12" customHeight="1" x14ac:dyDescent="0.2">
      <c r="A98" s="315"/>
      <c r="B98" s="315"/>
      <c r="C98" s="315"/>
      <c r="D98" s="315"/>
      <c r="E98" s="315"/>
      <c r="F98" s="337"/>
      <c r="G98" s="337"/>
      <c r="H98" s="337"/>
      <c r="I98" s="337"/>
      <c r="J98" s="337"/>
      <c r="K98" s="337"/>
      <c r="L98" s="337"/>
      <c r="M98" s="337"/>
      <c r="N98" s="337"/>
      <c r="O98" s="337"/>
      <c r="P98" s="337"/>
      <c r="Q98" s="337"/>
      <c r="R98" s="337"/>
      <c r="S98" s="337"/>
      <c r="T98" s="337"/>
      <c r="U98" s="337"/>
      <c r="V98" s="337"/>
      <c r="W98" s="337"/>
      <c r="X98" s="337"/>
      <c r="Y98" s="337"/>
      <c r="Z98" s="337"/>
      <c r="AC98" s="316"/>
      <c r="AD98" s="315"/>
    </row>
    <row r="99" spans="1:30" s="317" customFormat="1" ht="12" customHeight="1" x14ac:dyDescent="0.2">
      <c r="A99" s="315"/>
      <c r="B99" s="315"/>
      <c r="C99" s="315"/>
      <c r="D99" s="315"/>
      <c r="E99" s="315"/>
      <c r="F99" s="337"/>
      <c r="G99" s="337"/>
      <c r="H99" s="337"/>
      <c r="I99" s="337"/>
      <c r="J99" s="337"/>
      <c r="K99" s="337"/>
      <c r="L99" s="337"/>
      <c r="M99" s="337"/>
      <c r="N99" s="337"/>
      <c r="O99" s="337"/>
      <c r="P99" s="337"/>
      <c r="Q99" s="337"/>
      <c r="R99" s="337"/>
      <c r="S99" s="337"/>
      <c r="T99" s="337"/>
      <c r="U99" s="337"/>
      <c r="V99" s="337"/>
      <c r="W99" s="337"/>
      <c r="X99" s="337"/>
      <c r="Y99" s="337"/>
      <c r="Z99" s="337"/>
      <c r="AC99" s="316"/>
      <c r="AD99" s="315"/>
    </row>
    <row r="100" spans="1:30" s="317" customFormat="1" ht="12" customHeight="1" x14ac:dyDescent="0.2">
      <c r="A100" s="315"/>
      <c r="B100" s="315"/>
      <c r="C100" s="315"/>
      <c r="D100" s="315"/>
      <c r="E100" s="315"/>
      <c r="F100" s="337"/>
      <c r="G100" s="337"/>
      <c r="H100" s="337"/>
      <c r="I100" s="337"/>
      <c r="J100" s="337"/>
      <c r="K100" s="337"/>
      <c r="L100" s="337"/>
      <c r="M100" s="337"/>
      <c r="N100" s="337"/>
      <c r="O100" s="337"/>
      <c r="P100" s="337"/>
      <c r="Q100" s="337"/>
      <c r="R100" s="337"/>
      <c r="S100" s="337"/>
      <c r="T100" s="337"/>
      <c r="U100" s="337"/>
      <c r="V100" s="337"/>
      <c r="W100" s="337"/>
      <c r="X100" s="337"/>
      <c r="Y100" s="337"/>
      <c r="Z100" s="337"/>
      <c r="AC100" s="316"/>
      <c r="AD100" s="315"/>
    </row>
    <row r="101" spans="1:30" s="317" customFormat="1" ht="12" customHeight="1" x14ac:dyDescent="0.2">
      <c r="A101" s="315"/>
      <c r="B101" s="315"/>
      <c r="C101" s="315"/>
      <c r="D101" s="315"/>
      <c r="E101" s="315"/>
      <c r="F101" s="337"/>
      <c r="G101" s="337"/>
      <c r="H101" s="337"/>
      <c r="I101" s="337"/>
      <c r="J101" s="337"/>
      <c r="K101" s="337"/>
      <c r="L101" s="337"/>
      <c r="M101" s="337"/>
      <c r="N101" s="337"/>
      <c r="O101" s="337"/>
      <c r="P101" s="337"/>
      <c r="Q101" s="337"/>
      <c r="R101" s="337"/>
      <c r="S101" s="337"/>
      <c r="T101" s="337"/>
      <c r="U101" s="337"/>
      <c r="V101" s="337"/>
      <c r="W101" s="337"/>
      <c r="X101" s="337"/>
      <c r="Y101" s="337"/>
      <c r="Z101" s="337"/>
      <c r="AC101" s="316"/>
      <c r="AD101" s="315"/>
    </row>
    <row r="102" spans="1:30" s="317" customFormat="1" ht="12" customHeight="1" x14ac:dyDescent="0.2">
      <c r="A102" s="315"/>
      <c r="B102" s="315"/>
      <c r="C102" s="315"/>
      <c r="D102" s="315"/>
      <c r="E102" s="315"/>
      <c r="F102" s="337"/>
      <c r="G102" s="337"/>
      <c r="H102" s="337"/>
      <c r="I102" s="337"/>
      <c r="J102" s="337"/>
      <c r="K102" s="337"/>
      <c r="L102" s="337"/>
      <c r="M102" s="337"/>
      <c r="N102" s="337"/>
      <c r="O102" s="337"/>
      <c r="P102" s="337"/>
      <c r="Q102" s="337"/>
      <c r="R102" s="337"/>
      <c r="S102" s="337"/>
      <c r="T102" s="337"/>
      <c r="U102" s="337"/>
      <c r="V102" s="337"/>
      <c r="W102" s="337"/>
      <c r="X102" s="337"/>
      <c r="Y102" s="337"/>
      <c r="Z102" s="337"/>
      <c r="AC102" s="316"/>
      <c r="AD102" s="315"/>
    </row>
    <row r="103" spans="1:30" s="317" customFormat="1" ht="12" customHeight="1" x14ac:dyDescent="0.2">
      <c r="A103" s="315"/>
      <c r="B103" s="315"/>
      <c r="C103" s="315"/>
      <c r="D103" s="315"/>
      <c r="E103" s="315"/>
      <c r="F103" s="337"/>
      <c r="G103" s="337"/>
      <c r="H103" s="337"/>
      <c r="I103" s="337"/>
      <c r="J103" s="337"/>
      <c r="K103" s="337"/>
      <c r="L103" s="337"/>
      <c r="M103" s="337"/>
      <c r="N103" s="337"/>
      <c r="O103" s="337"/>
      <c r="P103" s="337"/>
      <c r="Q103" s="337"/>
      <c r="R103" s="337"/>
      <c r="S103" s="337"/>
      <c r="T103" s="337"/>
      <c r="U103" s="337"/>
      <c r="V103" s="337"/>
      <c r="W103" s="337"/>
      <c r="X103" s="337"/>
      <c r="Y103" s="337"/>
      <c r="Z103" s="337"/>
      <c r="AC103" s="316"/>
      <c r="AD103" s="315"/>
    </row>
    <row r="104" spans="1:30" s="317" customFormat="1" ht="12" customHeight="1" x14ac:dyDescent="0.2">
      <c r="A104" s="315"/>
      <c r="B104" s="315"/>
      <c r="C104" s="315"/>
      <c r="D104" s="315"/>
      <c r="E104" s="315"/>
      <c r="F104" s="337"/>
      <c r="G104" s="337"/>
      <c r="H104" s="337"/>
      <c r="I104" s="337"/>
      <c r="J104" s="337"/>
      <c r="K104" s="337"/>
      <c r="L104" s="337"/>
      <c r="M104" s="337"/>
      <c r="N104" s="337"/>
      <c r="O104" s="337"/>
      <c r="P104" s="337"/>
      <c r="Q104" s="337"/>
      <c r="R104" s="337"/>
      <c r="S104" s="337"/>
      <c r="T104" s="337"/>
      <c r="U104" s="337"/>
      <c r="V104" s="337"/>
      <c r="W104" s="337"/>
      <c r="X104" s="337"/>
      <c r="Y104" s="337"/>
      <c r="Z104" s="337"/>
      <c r="AC104" s="316"/>
      <c r="AD104" s="315"/>
    </row>
    <row r="105" spans="1:30" s="317" customFormat="1" ht="12" customHeight="1" x14ac:dyDescent="0.2">
      <c r="A105" s="315"/>
      <c r="B105" s="315"/>
      <c r="C105" s="315"/>
      <c r="D105" s="315"/>
      <c r="E105" s="315"/>
      <c r="F105" s="337"/>
      <c r="G105" s="337"/>
      <c r="H105" s="337"/>
      <c r="I105" s="337"/>
      <c r="J105" s="337"/>
      <c r="K105" s="337"/>
      <c r="L105" s="337"/>
      <c r="M105" s="337"/>
      <c r="N105" s="337"/>
      <c r="O105" s="337"/>
      <c r="P105" s="337"/>
      <c r="Q105" s="337"/>
      <c r="R105" s="337"/>
      <c r="S105" s="337"/>
      <c r="T105" s="337"/>
      <c r="U105" s="337"/>
      <c r="V105" s="337"/>
      <c r="W105" s="337"/>
      <c r="X105" s="337"/>
      <c r="Y105" s="337"/>
      <c r="Z105" s="337"/>
      <c r="AC105" s="316"/>
      <c r="AD105" s="315"/>
    </row>
    <row r="106" spans="1:30" s="317" customFormat="1" ht="12" customHeight="1" x14ac:dyDescent="0.2">
      <c r="A106" s="315"/>
      <c r="B106" s="315"/>
      <c r="C106" s="315"/>
      <c r="D106" s="315"/>
      <c r="E106" s="315"/>
      <c r="F106" s="337"/>
      <c r="G106" s="337"/>
      <c r="H106" s="337"/>
      <c r="I106" s="337"/>
      <c r="J106" s="337"/>
      <c r="K106" s="337"/>
      <c r="L106" s="337"/>
      <c r="M106" s="337"/>
      <c r="N106" s="337"/>
      <c r="O106" s="337"/>
      <c r="P106" s="337"/>
      <c r="Q106" s="337"/>
      <c r="R106" s="337"/>
      <c r="S106" s="337"/>
      <c r="T106" s="337"/>
      <c r="U106" s="337"/>
      <c r="V106" s="337"/>
      <c r="W106" s="337"/>
      <c r="X106" s="337"/>
      <c r="Y106" s="337"/>
      <c r="Z106" s="337"/>
      <c r="AC106" s="316"/>
      <c r="AD106" s="315"/>
    </row>
    <row r="107" spans="1:30" s="317" customFormat="1" ht="12" customHeight="1" x14ac:dyDescent="0.2">
      <c r="A107" s="315"/>
      <c r="B107" s="315"/>
      <c r="C107" s="315"/>
      <c r="D107" s="315"/>
      <c r="E107" s="315"/>
      <c r="F107" s="337"/>
      <c r="G107" s="337"/>
      <c r="H107" s="337"/>
      <c r="I107" s="337"/>
      <c r="J107" s="337"/>
      <c r="K107" s="337"/>
      <c r="L107" s="337"/>
      <c r="M107" s="337"/>
      <c r="N107" s="337"/>
      <c r="O107" s="337"/>
      <c r="P107" s="337"/>
      <c r="Q107" s="337"/>
      <c r="R107" s="337"/>
      <c r="S107" s="337"/>
      <c r="T107" s="337"/>
      <c r="U107" s="337"/>
      <c r="V107" s="337"/>
      <c r="W107" s="337"/>
      <c r="X107" s="337"/>
      <c r="Y107" s="337"/>
      <c r="Z107" s="337"/>
      <c r="AC107" s="316"/>
      <c r="AD107" s="315"/>
    </row>
    <row r="108" spans="1:30" s="317" customFormat="1" ht="12" customHeight="1" x14ac:dyDescent="0.2">
      <c r="A108" s="315"/>
      <c r="B108" s="315"/>
      <c r="C108" s="315"/>
      <c r="D108" s="315"/>
      <c r="E108" s="315"/>
      <c r="F108" s="337"/>
      <c r="G108" s="337"/>
      <c r="H108" s="337"/>
      <c r="I108" s="337"/>
      <c r="J108" s="337"/>
      <c r="K108" s="337"/>
      <c r="L108" s="337"/>
      <c r="M108" s="337"/>
      <c r="N108" s="337"/>
      <c r="O108" s="337"/>
      <c r="P108" s="337"/>
      <c r="Q108" s="337"/>
      <c r="R108" s="337"/>
      <c r="S108" s="337"/>
      <c r="T108" s="337"/>
      <c r="U108" s="337"/>
      <c r="V108" s="337"/>
      <c r="W108" s="337"/>
      <c r="X108" s="337"/>
      <c r="Y108" s="337"/>
      <c r="Z108" s="337"/>
      <c r="AC108" s="316"/>
      <c r="AD108" s="315"/>
    </row>
    <row r="109" spans="1:30" s="317" customFormat="1" ht="12" customHeight="1" x14ac:dyDescent="0.2">
      <c r="A109" s="315"/>
      <c r="B109" s="315"/>
      <c r="C109" s="315"/>
      <c r="D109" s="315"/>
      <c r="E109" s="315"/>
      <c r="F109" s="337"/>
      <c r="G109" s="337"/>
      <c r="H109" s="337"/>
      <c r="I109" s="337"/>
      <c r="J109" s="337"/>
      <c r="K109" s="337"/>
      <c r="L109" s="337"/>
      <c r="M109" s="337"/>
      <c r="N109" s="337"/>
      <c r="O109" s="337"/>
      <c r="P109" s="337"/>
      <c r="Q109" s="337"/>
      <c r="R109" s="337"/>
      <c r="S109" s="337"/>
      <c r="T109" s="337"/>
      <c r="U109" s="337"/>
      <c r="V109" s="337"/>
      <c r="W109" s="337"/>
      <c r="X109" s="337"/>
      <c r="Y109" s="337"/>
      <c r="Z109" s="337"/>
      <c r="AC109" s="316"/>
      <c r="AD109" s="315"/>
    </row>
    <row r="110" spans="1:30" s="317" customFormat="1" ht="12" customHeight="1" x14ac:dyDescent="0.2">
      <c r="A110" s="315"/>
      <c r="B110" s="315"/>
      <c r="C110" s="315"/>
      <c r="D110" s="315"/>
      <c r="E110" s="315"/>
      <c r="F110" s="337"/>
      <c r="G110" s="337"/>
      <c r="H110" s="337"/>
      <c r="I110" s="337"/>
      <c r="J110" s="337"/>
      <c r="K110" s="337"/>
      <c r="L110" s="337"/>
      <c r="M110" s="337"/>
      <c r="N110" s="337"/>
      <c r="O110" s="337"/>
      <c r="P110" s="337"/>
      <c r="Q110" s="337"/>
      <c r="R110" s="337"/>
      <c r="S110" s="337"/>
      <c r="T110" s="337"/>
      <c r="U110" s="337"/>
      <c r="V110" s="337"/>
      <c r="W110" s="337"/>
      <c r="X110" s="337"/>
      <c r="Y110" s="337"/>
      <c r="Z110" s="337"/>
      <c r="AC110" s="316"/>
      <c r="AD110" s="315"/>
    </row>
    <row r="111" spans="1:30" s="317" customFormat="1" ht="12" customHeight="1" x14ac:dyDescent="0.2">
      <c r="A111" s="315"/>
      <c r="B111" s="315"/>
      <c r="C111" s="315"/>
      <c r="D111" s="315"/>
      <c r="E111" s="315"/>
      <c r="F111" s="337"/>
      <c r="G111" s="337"/>
      <c r="H111" s="337"/>
      <c r="I111" s="337"/>
      <c r="J111" s="337"/>
      <c r="K111" s="337"/>
      <c r="L111" s="337"/>
      <c r="M111" s="337"/>
      <c r="N111" s="337"/>
      <c r="O111" s="337"/>
      <c r="P111" s="337"/>
      <c r="Q111" s="337"/>
      <c r="R111" s="337"/>
      <c r="S111" s="337"/>
      <c r="T111" s="337"/>
      <c r="U111" s="337"/>
      <c r="V111" s="337"/>
      <c r="W111" s="337"/>
      <c r="X111" s="337"/>
      <c r="Y111" s="337"/>
      <c r="Z111" s="337"/>
      <c r="AC111" s="316"/>
      <c r="AD111" s="315"/>
    </row>
    <row r="112" spans="1:30" s="317" customFormat="1" ht="12" customHeight="1" x14ac:dyDescent="0.2">
      <c r="A112" s="315"/>
      <c r="B112" s="315"/>
      <c r="C112" s="315"/>
      <c r="D112" s="315"/>
      <c r="E112" s="315"/>
      <c r="F112" s="337"/>
      <c r="G112" s="337"/>
      <c r="H112" s="337"/>
      <c r="I112" s="337"/>
      <c r="J112" s="337"/>
      <c r="K112" s="337"/>
      <c r="L112" s="337"/>
      <c r="M112" s="337"/>
      <c r="N112" s="337"/>
      <c r="O112" s="337"/>
      <c r="P112" s="337"/>
      <c r="Q112" s="337"/>
      <c r="R112" s="337"/>
      <c r="S112" s="337"/>
      <c r="T112" s="337"/>
      <c r="U112" s="337"/>
      <c r="V112" s="337"/>
      <c r="W112" s="337"/>
      <c r="X112" s="337"/>
      <c r="Y112" s="337"/>
      <c r="Z112" s="337"/>
      <c r="AC112" s="316"/>
      <c r="AD112" s="315"/>
    </row>
    <row r="113" spans="1:30" s="317" customFormat="1" ht="12" customHeight="1" x14ac:dyDescent="0.2">
      <c r="A113" s="315"/>
      <c r="B113" s="315"/>
      <c r="C113" s="315"/>
      <c r="D113" s="315"/>
      <c r="E113" s="315"/>
      <c r="F113" s="337"/>
      <c r="G113" s="337"/>
      <c r="H113" s="337"/>
      <c r="I113" s="337"/>
      <c r="J113" s="337"/>
      <c r="K113" s="337"/>
      <c r="L113" s="337"/>
      <c r="M113" s="337"/>
      <c r="N113" s="337"/>
      <c r="O113" s="337"/>
      <c r="P113" s="337"/>
      <c r="Q113" s="337"/>
      <c r="R113" s="337"/>
      <c r="S113" s="337"/>
      <c r="T113" s="337"/>
      <c r="U113" s="337"/>
      <c r="V113" s="337"/>
      <c r="W113" s="337"/>
      <c r="X113" s="337"/>
      <c r="Y113" s="337"/>
      <c r="Z113" s="337"/>
      <c r="AC113" s="316"/>
      <c r="AD113" s="315"/>
    </row>
    <row r="114" spans="1:30" s="317" customFormat="1" ht="12" customHeight="1" x14ac:dyDescent="0.2">
      <c r="A114" s="315"/>
      <c r="B114" s="315"/>
      <c r="C114" s="315"/>
      <c r="D114" s="315"/>
      <c r="E114" s="315"/>
      <c r="F114" s="337"/>
      <c r="G114" s="337"/>
      <c r="H114" s="337"/>
      <c r="I114" s="337"/>
      <c r="J114" s="337"/>
      <c r="K114" s="337"/>
      <c r="L114" s="337"/>
      <c r="M114" s="337"/>
      <c r="N114" s="337"/>
      <c r="O114" s="337"/>
      <c r="P114" s="337"/>
      <c r="Q114" s="337"/>
      <c r="R114" s="337"/>
      <c r="S114" s="337"/>
      <c r="T114" s="337"/>
      <c r="U114" s="337"/>
      <c r="V114" s="337"/>
      <c r="W114" s="337"/>
      <c r="X114" s="337"/>
      <c r="Y114" s="337"/>
      <c r="Z114" s="337"/>
      <c r="AC114" s="316"/>
      <c r="AD114" s="315"/>
    </row>
    <row r="115" spans="1:30" s="317" customFormat="1" ht="12" customHeight="1" x14ac:dyDescent="0.2">
      <c r="A115" s="315"/>
      <c r="B115" s="315"/>
      <c r="C115" s="315"/>
      <c r="D115" s="315"/>
      <c r="E115" s="315"/>
      <c r="F115" s="337"/>
      <c r="G115" s="337"/>
      <c r="H115" s="337"/>
      <c r="I115" s="337"/>
      <c r="J115" s="337"/>
      <c r="K115" s="337"/>
      <c r="L115" s="337"/>
      <c r="M115" s="337"/>
      <c r="N115" s="337"/>
      <c r="O115" s="337"/>
      <c r="P115" s="337"/>
      <c r="Q115" s="337"/>
      <c r="R115" s="337"/>
      <c r="S115" s="337"/>
      <c r="T115" s="337"/>
      <c r="U115" s="337"/>
      <c r="V115" s="337"/>
      <c r="W115" s="337"/>
      <c r="X115" s="337"/>
      <c r="Y115" s="337"/>
      <c r="Z115" s="337"/>
      <c r="AC115" s="316"/>
      <c r="AD115" s="315"/>
    </row>
    <row r="116" spans="1:30" s="317" customFormat="1" ht="12" customHeight="1" x14ac:dyDescent="0.2">
      <c r="A116" s="315"/>
      <c r="B116" s="315"/>
      <c r="C116" s="315"/>
      <c r="D116" s="315"/>
      <c r="E116" s="315"/>
      <c r="F116" s="337"/>
      <c r="G116" s="337"/>
      <c r="H116" s="337"/>
      <c r="I116" s="337"/>
      <c r="J116" s="337"/>
      <c r="K116" s="337"/>
      <c r="L116" s="337"/>
      <c r="M116" s="337"/>
      <c r="N116" s="337"/>
      <c r="O116" s="337"/>
      <c r="P116" s="337"/>
      <c r="Q116" s="337"/>
      <c r="R116" s="337"/>
      <c r="S116" s="337"/>
      <c r="T116" s="337"/>
      <c r="U116" s="337"/>
      <c r="V116" s="337"/>
      <c r="W116" s="337"/>
      <c r="X116" s="337"/>
      <c r="Y116" s="337"/>
      <c r="Z116" s="337"/>
      <c r="AC116" s="316"/>
      <c r="AD116" s="315"/>
    </row>
    <row r="117" spans="1:30" s="317" customFormat="1" ht="12" customHeight="1" x14ac:dyDescent="0.2">
      <c r="A117" s="315"/>
      <c r="B117" s="315"/>
      <c r="C117" s="315"/>
      <c r="D117" s="315"/>
      <c r="E117" s="315"/>
      <c r="F117" s="337"/>
      <c r="G117" s="337"/>
      <c r="H117" s="337"/>
      <c r="I117" s="337"/>
      <c r="J117" s="337"/>
      <c r="K117" s="337"/>
      <c r="L117" s="337"/>
      <c r="M117" s="337"/>
      <c r="N117" s="337"/>
      <c r="O117" s="337"/>
      <c r="P117" s="337"/>
      <c r="Q117" s="337"/>
      <c r="R117" s="337"/>
      <c r="S117" s="337"/>
      <c r="T117" s="337"/>
      <c r="U117" s="337"/>
      <c r="V117" s="337"/>
      <c r="W117" s="337"/>
      <c r="X117" s="337"/>
      <c r="Y117" s="337"/>
      <c r="Z117" s="337"/>
      <c r="AC117" s="316"/>
      <c r="AD117" s="315"/>
    </row>
    <row r="118" spans="1:30" s="317" customFormat="1" ht="12" customHeight="1" x14ac:dyDescent="0.2">
      <c r="A118" s="315"/>
      <c r="B118" s="315"/>
      <c r="C118" s="315"/>
      <c r="D118" s="315"/>
      <c r="E118" s="315"/>
      <c r="F118" s="337"/>
      <c r="G118" s="337"/>
      <c r="H118" s="337"/>
      <c r="I118" s="337"/>
      <c r="J118" s="337"/>
      <c r="K118" s="337"/>
      <c r="L118" s="337"/>
      <c r="M118" s="337"/>
      <c r="N118" s="337"/>
      <c r="O118" s="337"/>
      <c r="P118" s="337"/>
      <c r="Q118" s="337"/>
      <c r="R118" s="337"/>
      <c r="S118" s="337"/>
      <c r="T118" s="337"/>
      <c r="U118" s="337"/>
      <c r="V118" s="337"/>
      <c r="W118" s="337"/>
      <c r="X118" s="337"/>
      <c r="Y118" s="337"/>
      <c r="Z118" s="337"/>
      <c r="AC118" s="316"/>
      <c r="AD118" s="315"/>
    </row>
    <row r="119" spans="1:30" s="317" customFormat="1" ht="12" customHeight="1" x14ac:dyDescent="0.2">
      <c r="A119" s="315"/>
      <c r="B119" s="315"/>
      <c r="C119" s="315"/>
      <c r="D119" s="315"/>
      <c r="E119" s="315"/>
      <c r="F119" s="337"/>
      <c r="G119" s="337"/>
      <c r="H119" s="337"/>
      <c r="I119" s="337"/>
      <c r="J119" s="337"/>
      <c r="K119" s="337"/>
      <c r="L119" s="337"/>
      <c r="M119" s="337"/>
      <c r="N119" s="337"/>
      <c r="O119" s="337"/>
      <c r="P119" s="337"/>
      <c r="Q119" s="337"/>
      <c r="R119" s="337"/>
      <c r="S119" s="337"/>
      <c r="T119" s="337"/>
      <c r="U119" s="337"/>
      <c r="V119" s="337"/>
      <c r="W119" s="337"/>
      <c r="X119" s="337"/>
      <c r="Y119" s="337"/>
      <c r="Z119" s="337"/>
      <c r="AC119" s="316"/>
      <c r="AD119" s="315"/>
    </row>
    <row r="120" spans="1:30" s="317" customFormat="1" ht="12" customHeight="1" x14ac:dyDescent="0.2">
      <c r="A120" s="315"/>
      <c r="B120" s="315"/>
      <c r="C120" s="315"/>
      <c r="D120" s="315"/>
      <c r="E120" s="315"/>
      <c r="F120" s="337"/>
      <c r="G120" s="337"/>
      <c r="H120" s="337"/>
      <c r="I120" s="337"/>
      <c r="J120" s="337"/>
      <c r="K120" s="337"/>
      <c r="L120" s="337"/>
      <c r="M120" s="337"/>
      <c r="N120" s="337"/>
      <c r="O120" s="337"/>
      <c r="P120" s="337"/>
      <c r="Q120" s="337"/>
      <c r="R120" s="337"/>
      <c r="S120" s="337"/>
      <c r="T120" s="337"/>
      <c r="U120" s="337"/>
      <c r="V120" s="337"/>
      <c r="W120" s="337"/>
      <c r="X120" s="337"/>
      <c r="Y120" s="337"/>
      <c r="Z120" s="337"/>
      <c r="AC120" s="316"/>
      <c r="AD120" s="315"/>
    </row>
    <row r="121" spans="1:30" s="317" customFormat="1" ht="12" customHeight="1" x14ac:dyDescent="0.2">
      <c r="A121" s="315"/>
      <c r="B121" s="315"/>
      <c r="C121" s="315"/>
      <c r="D121" s="315"/>
      <c r="E121" s="315"/>
      <c r="F121" s="337"/>
      <c r="G121" s="337"/>
      <c r="H121" s="337"/>
      <c r="I121" s="337"/>
      <c r="J121" s="337"/>
      <c r="K121" s="337"/>
      <c r="L121" s="337"/>
      <c r="M121" s="337"/>
      <c r="N121" s="337"/>
      <c r="O121" s="337"/>
      <c r="P121" s="337"/>
      <c r="Q121" s="337"/>
      <c r="R121" s="337"/>
      <c r="S121" s="337"/>
      <c r="T121" s="337"/>
      <c r="U121" s="337"/>
      <c r="V121" s="337"/>
      <c r="W121" s="337"/>
      <c r="X121" s="337"/>
      <c r="Y121" s="337"/>
      <c r="Z121" s="337"/>
      <c r="AC121" s="316"/>
      <c r="AD121" s="315"/>
    </row>
    <row r="122" spans="1:30" s="317" customFormat="1" ht="12" customHeight="1" x14ac:dyDescent="0.2">
      <c r="A122" s="315"/>
      <c r="B122" s="315"/>
      <c r="C122" s="315"/>
      <c r="D122" s="315"/>
      <c r="E122" s="315"/>
      <c r="F122" s="337"/>
      <c r="G122" s="337"/>
      <c r="H122" s="337"/>
      <c r="I122" s="337"/>
      <c r="J122" s="337"/>
      <c r="K122" s="337"/>
      <c r="L122" s="337"/>
      <c r="M122" s="337"/>
      <c r="N122" s="337"/>
      <c r="O122" s="337"/>
      <c r="P122" s="337"/>
      <c r="Q122" s="337"/>
      <c r="R122" s="337"/>
      <c r="S122" s="337"/>
      <c r="T122" s="337"/>
      <c r="U122" s="337"/>
      <c r="V122" s="337"/>
      <c r="W122" s="337"/>
      <c r="X122" s="337"/>
      <c r="Y122" s="337"/>
      <c r="Z122" s="337"/>
      <c r="AC122" s="316"/>
      <c r="AD122" s="315"/>
    </row>
    <row r="123" spans="1:30" s="317" customFormat="1" ht="12" customHeight="1" x14ac:dyDescent="0.2">
      <c r="A123" s="315"/>
      <c r="B123" s="315"/>
      <c r="C123" s="315"/>
      <c r="D123" s="315"/>
      <c r="E123" s="315"/>
      <c r="F123" s="337"/>
      <c r="G123" s="337"/>
      <c r="H123" s="337"/>
      <c r="I123" s="337"/>
      <c r="J123" s="337"/>
      <c r="K123" s="337"/>
      <c r="L123" s="337"/>
      <c r="M123" s="337"/>
      <c r="N123" s="337"/>
      <c r="O123" s="337"/>
      <c r="P123" s="337"/>
      <c r="Q123" s="337"/>
      <c r="R123" s="337"/>
      <c r="S123" s="337"/>
      <c r="T123" s="337"/>
      <c r="U123" s="337"/>
      <c r="V123" s="337"/>
      <c r="W123" s="337"/>
      <c r="X123" s="337"/>
      <c r="Y123" s="337"/>
      <c r="Z123" s="337"/>
      <c r="AC123" s="316"/>
      <c r="AD123" s="315"/>
    </row>
    <row r="124" spans="1:30" s="317" customFormat="1" ht="12" customHeight="1" x14ac:dyDescent="0.2">
      <c r="A124" s="315"/>
      <c r="B124" s="315"/>
      <c r="C124" s="315"/>
      <c r="D124" s="315"/>
      <c r="E124" s="315"/>
      <c r="F124" s="337"/>
      <c r="G124" s="337"/>
      <c r="H124" s="337"/>
      <c r="I124" s="337"/>
      <c r="J124" s="337"/>
      <c r="K124" s="337"/>
      <c r="L124" s="337"/>
      <c r="M124" s="337"/>
      <c r="N124" s="337"/>
      <c r="O124" s="337"/>
      <c r="P124" s="337"/>
      <c r="Q124" s="337"/>
      <c r="R124" s="337"/>
      <c r="S124" s="337"/>
      <c r="T124" s="337"/>
      <c r="U124" s="337"/>
      <c r="V124" s="337"/>
      <c r="W124" s="337"/>
      <c r="X124" s="337"/>
      <c r="Y124" s="337"/>
      <c r="Z124" s="337"/>
      <c r="AC124" s="316"/>
      <c r="AD124" s="315"/>
    </row>
    <row r="125" spans="1:30" s="317" customFormat="1" ht="12" customHeight="1" x14ac:dyDescent="0.2">
      <c r="A125" s="315"/>
      <c r="B125" s="315"/>
      <c r="C125" s="315"/>
      <c r="D125" s="315"/>
      <c r="E125" s="315"/>
      <c r="F125" s="337"/>
      <c r="G125" s="337"/>
      <c r="H125" s="337"/>
      <c r="I125" s="337"/>
      <c r="J125" s="337"/>
      <c r="K125" s="337"/>
      <c r="L125" s="337"/>
      <c r="M125" s="337"/>
      <c r="N125" s="337"/>
      <c r="O125" s="337"/>
      <c r="P125" s="337"/>
      <c r="Q125" s="337"/>
      <c r="R125" s="337"/>
      <c r="S125" s="337"/>
      <c r="T125" s="337"/>
      <c r="U125" s="337"/>
      <c r="V125" s="337"/>
      <c r="W125" s="337"/>
      <c r="X125" s="337"/>
      <c r="Y125" s="337"/>
      <c r="Z125" s="337"/>
      <c r="AC125" s="316"/>
      <c r="AD125" s="315"/>
    </row>
    <row r="126" spans="1:30" s="317" customFormat="1" ht="12" customHeight="1" x14ac:dyDescent="0.2">
      <c r="A126" s="315"/>
      <c r="B126" s="315"/>
      <c r="C126" s="315"/>
      <c r="D126" s="315"/>
      <c r="E126" s="315"/>
      <c r="F126" s="337"/>
      <c r="G126" s="337"/>
      <c r="H126" s="337"/>
      <c r="I126" s="337"/>
      <c r="J126" s="337"/>
      <c r="K126" s="337"/>
      <c r="L126" s="337"/>
      <c r="M126" s="337"/>
      <c r="N126" s="337"/>
      <c r="O126" s="337"/>
      <c r="P126" s="337"/>
      <c r="Q126" s="337"/>
      <c r="R126" s="337"/>
      <c r="S126" s="337"/>
      <c r="T126" s="337"/>
      <c r="U126" s="337"/>
      <c r="V126" s="337"/>
      <c r="W126" s="337"/>
      <c r="X126" s="337"/>
      <c r="Y126" s="337"/>
      <c r="Z126" s="337"/>
      <c r="AC126" s="316"/>
      <c r="AD126" s="315"/>
    </row>
    <row r="127" spans="1:30" s="317" customFormat="1" ht="12" customHeight="1" x14ac:dyDescent="0.2">
      <c r="A127" s="315"/>
      <c r="B127" s="315"/>
      <c r="C127" s="315"/>
      <c r="D127" s="315"/>
      <c r="E127" s="315"/>
      <c r="F127" s="337"/>
      <c r="G127" s="337"/>
      <c r="H127" s="337"/>
      <c r="I127" s="337"/>
      <c r="J127" s="337"/>
      <c r="K127" s="337"/>
      <c r="L127" s="337"/>
      <c r="M127" s="337"/>
      <c r="N127" s="337"/>
      <c r="O127" s="337"/>
      <c r="P127" s="337"/>
      <c r="Q127" s="337"/>
      <c r="R127" s="337"/>
      <c r="S127" s="337"/>
      <c r="T127" s="337"/>
      <c r="U127" s="337"/>
      <c r="V127" s="337"/>
      <c r="W127" s="337"/>
      <c r="X127" s="337"/>
      <c r="Y127" s="337"/>
      <c r="Z127" s="337"/>
      <c r="AC127" s="316"/>
      <c r="AD127" s="315"/>
    </row>
    <row r="128" spans="1:30" s="317" customFormat="1" ht="12" customHeight="1" x14ac:dyDescent="0.2">
      <c r="A128" s="315"/>
      <c r="B128" s="315"/>
      <c r="C128" s="315"/>
      <c r="D128" s="315"/>
      <c r="E128" s="315"/>
      <c r="F128" s="337"/>
      <c r="G128" s="337"/>
      <c r="H128" s="337"/>
      <c r="I128" s="337"/>
      <c r="J128" s="337"/>
      <c r="K128" s="337"/>
      <c r="L128" s="337"/>
      <c r="M128" s="337"/>
      <c r="N128" s="337"/>
      <c r="O128" s="337"/>
      <c r="P128" s="337"/>
      <c r="Q128" s="337"/>
      <c r="R128" s="337"/>
      <c r="S128" s="337"/>
      <c r="T128" s="337"/>
      <c r="U128" s="337"/>
      <c r="V128" s="337"/>
      <c r="W128" s="337"/>
      <c r="X128" s="337"/>
      <c r="Y128" s="337"/>
      <c r="Z128" s="337"/>
      <c r="AC128" s="316"/>
      <c r="AD128" s="315"/>
    </row>
    <row r="129" spans="1:30" s="317" customFormat="1" ht="12" customHeight="1" x14ac:dyDescent="0.2">
      <c r="A129" s="315"/>
      <c r="B129" s="315"/>
      <c r="C129" s="315"/>
      <c r="D129" s="315"/>
      <c r="E129" s="315"/>
      <c r="F129" s="337"/>
      <c r="G129" s="337"/>
      <c r="H129" s="337"/>
      <c r="I129" s="337"/>
      <c r="J129" s="337"/>
      <c r="K129" s="337"/>
      <c r="L129" s="337"/>
      <c r="M129" s="337"/>
      <c r="N129" s="337"/>
      <c r="O129" s="337"/>
      <c r="P129" s="337"/>
      <c r="Q129" s="337"/>
      <c r="R129" s="337"/>
      <c r="S129" s="337"/>
      <c r="T129" s="337"/>
      <c r="U129" s="337"/>
      <c r="V129" s="337"/>
      <c r="W129" s="337"/>
      <c r="X129" s="337"/>
      <c r="Y129" s="337"/>
      <c r="Z129" s="337"/>
      <c r="AC129" s="316"/>
      <c r="AD129" s="315"/>
    </row>
    <row r="130" spans="1:30" s="317" customFormat="1" ht="12" customHeight="1" x14ac:dyDescent="0.2">
      <c r="A130" s="315"/>
      <c r="B130" s="315"/>
      <c r="C130" s="315"/>
      <c r="D130" s="315"/>
      <c r="E130" s="315"/>
      <c r="F130" s="337"/>
      <c r="G130" s="337"/>
      <c r="H130" s="337"/>
      <c r="I130" s="337"/>
      <c r="J130" s="337"/>
      <c r="K130" s="337"/>
      <c r="L130" s="337"/>
      <c r="M130" s="337"/>
      <c r="N130" s="337"/>
      <c r="O130" s="337"/>
      <c r="P130" s="337"/>
      <c r="Q130" s="337"/>
      <c r="R130" s="337"/>
      <c r="S130" s="337"/>
      <c r="T130" s="337"/>
      <c r="U130" s="337"/>
      <c r="V130" s="337"/>
      <c r="W130" s="337"/>
      <c r="X130" s="337"/>
      <c r="Y130" s="337"/>
      <c r="Z130" s="337"/>
      <c r="AC130" s="316"/>
      <c r="AD130" s="315"/>
    </row>
    <row r="131" spans="1:30" s="317" customFormat="1" ht="12" customHeight="1" x14ac:dyDescent="0.2">
      <c r="A131" s="315"/>
      <c r="B131" s="315"/>
      <c r="C131" s="315"/>
      <c r="D131" s="315"/>
      <c r="E131" s="315"/>
      <c r="F131" s="337"/>
      <c r="G131" s="337"/>
      <c r="H131" s="337"/>
      <c r="I131" s="337"/>
      <c r="J131" s="337"/>
      <c r="K131" s="337"/>
      <c r="L131" s="337"/>
      <c r="M131" s="337"/>
      <c r="N131" s="337"/>
      <c r="O131" s="337"/>
      <c r="P131" s="337"/>
      <c r="Q131" s="337"/>
      <c r="R131" s="337"/>
      <c r="S131" s="337"/>
      <c r="T131" s="337"/>
      <c r="U131" s="337"/>
      <c r="V131" s="337"/>
      <c r="W131" s="337"/>
      <c r="X131" s="337"/>
      <c r="Y131" s="337"/>
      <c r="Z131" s="337"/>
      <c r="AC131" s="316"/>
      <c r="AD131" s="315"/>
    </row>
    <row r="132" spans="1:30" s="317" customFormat="1" ht="12" customHeight="1" x14ac:dyDescent="0.2">
      <c r="A132" s="315"/>
      <c r="B132" s="315"/>
      <c r="C132" s="315"/>
      <c r="D132" s="315"/>
      <c r="E132" s="315"/>
      <c r="F132" s="337"/>
      <c r="G132" s="337"/>
      <c r="H132" s="337"/>
      <c r="I132" s="337"/>
      <c r="J132" s="337"/>
      <c r="K132" s="337"/>
      <c r="L132" s="337"/>
      <c r="M132" s="337"/>
      <c r="N132" s="337"/>
      <c r="O132" s="337"/>
      <c r="P132" s="337"/>
      <c r="Q132" s="337"/>
      <c r="R132" s="337"/>
      <c r="S132" s="337"/>
      <c r="T132" s="337"/>
      <c r="U132" s="337"/>
      <c r="V132" s="337"/>
      <c r="W132" s="337"/>
      <c r="X132" s="337"/>
      <c r="Y132" s="337"/>
      <c r="Z132" s="337"/>
      <c r="AC132" s="316"/>
      <c r="AD132" s="315"/>
    </row>
    <row r="133" spans="1:30" s="317" customFormat="1" ht="12" customHeight="1" x14ac:dyDescent="0.2">
      <c r="A133" s="315"/>
      <c r="B133" s="315"/>
      <c r="C133" s="315"/>
      <c r="D133" s="315"/>
      <c r="E133" s="315"/>
      <c r="F133" s="337"/>
      <c r="G133" s="337"/>
      <c r="H133" s="337"/>
      <c r="I133" s="337"/>
      <c r="J133" s="337"/>
      <c r="K133" s="337"/>
      <c r="L133" s="337"/>
      <c r="M133" s="337"/>
      <c r="N133" s="337"/>
      <c r="O133" s="337"/>
      <c r="P133" s="337"/>
      <c r="Q133" s="337"/>
      <c r="R133" s="337"/>
      <c r="S133" s="337"/>
      <c r="T133" s="337"/>
      <c r="U133" s="337"/>
      <c r="V133" s="337"/>
      <c r="W133" s="337"/>
      <c r="X133" s="337"/>
      <c r="Y133" s="337"/>
      <c r="Z133" s="337"/>
      <c r="AC133" s="316"/>
      <c r="AD133" s="315"/>
    </row>
    <row r="134" spans="1:30" s="317" customFormat="1" ht="12" customHeight="1" x14ac:dyDescent="0.2">
      <c r="A134" s="315"/>
      <c r="B134" s="315"/>
      <c r="C134" s="315"/>
      <c r="D134" s="315"/>
      <c r="E134" s="315"/>
      <c r="F134" s="337"/>
      <c r="G134" s="337"/>
      <c r="H134" s="337"/>
      <c r="I134" s="337"/>
      <c r="J134" s="337"/>
      <c r="K134" s="337"/>
      <c r="L134" s="337"/>
      <c r="M134" s="337"/>
      <c r="N134" s="337"/>
      <c r="O134" s="337"/>
      <c r="P134" s="337"/>
      <c r="Q134" s="337"/>
      <c r="R134" s="337"/>
      <c r="S134" s="337"/>
      <c r="T134" s="337"/>
      <c r="U134" s="337"/>
      <c r="V134" s="337"/>
      <c r="W134" s="337"/>
      <c r="X134" s="337"/>
      <c r="Y134" s="337"/>
      <c r="Z134" s="337"/>
      <c r="AC134" s="316"/>
      <c r="AD134" s="315"/>
    </row>
    <row r="135" spans="1:30" s="317" customFormat="1" ht="12" customHeight="1" x14ac:dyDescent="0.2">
      <c r="A135" s="315"/>
      <c r="B135" s="315"/>
      <c r="C135" s="315"/>
      <c r="D135" s="315"/>
      <c r="E135" s="315"/>
      <c r="F135" s="337"/>
      <c r="G135" s="337"/>
      <c r="H135" s="337"/>
      <c r="I135" s="337"/>
      <c r="J135" s="337"/>
      <c r="K135" s="337"/>
      <c r="L135" s="337"/>
      <c r="M135" s="337"/>
      <c r="N135" s="337"/>
      <c r="O135" s="337"/>
      <c r="P135" s="337"/>
      <c r="Q135" s="337"/>
      <c r="R135" s="337"/>
      <c r="S135" s="337"/>
      <c r="T135" s="337"/>
      <c r="U135" s="337"/>
      <c r="V135" s="337"/>
      <c r="W135" s="337"/>
      <c r="X135" s="337"/>
      <c r="Y135" s="337"/>
      <c r="Z135" s="337"/>
      <c r="AC135" s="316"/>
      <c r="AD135" s="315"/>
    </row>
    <row r="136" spans="1:30" s="317" customFormat="1" ht="12" customHeight="1" x14ac:dyDescent="0.2">
      <c r="A136" s="315"/>
      <c r="B136" s="315"/>
      <c r="C136" s="315"/>
      <c r="D136" s="315"/>
      <c r="E136" s="315"/>
      <c r="F136" s="337"/>
      <c r="G136" s="337"/>
      <c r="H136" s="337"/>
      <c r="I136" s="337"/>
      <c r="J136" s="337"/>
      <c r="K136" s="337"/>
      <c r="L136" s="337"/>
      <c r="M136" s="337"/>
      <c r="N136" s="337"/>
      <c r="O136" s="337"/>
      <c r="P136" s="337"/>
      <c r="Q136" s="337"/>
      <c r="R136" s="337"/>
      <c r="S136" s="337"/>
      <c r="T136" s="337"/>
      <c r="U136" s="337"/>
      <c r="V136" s="337"/>
      <c r="W136" s="337"/>
      <c r="X136" s="337"/>
      <c r="Y136" s="337"/>
      <c r="Z136" s="337"/>
      <c r="AC136" s="316"/>
      <c r="AD136" s="315"/>
    </row>
    <row r="137" spans="1:30" s="317" customFormat="1" ht="12" customHeight="1" x14ac:dyDescent="0.2">
      <c r="A137" s="315"/>
      <c r="B137" s="315"/>
      <c r="C137" s="315"/>
      <c r="D137" s="315"/>
      <c r="E137" s="315"/>
      <c r="F137" s="337"/>
      <c r="G137" s="337"/>
      <c r="H137" s="337"/>
      <c r="I137" s="337"/>
      <c r="J137" s="337"/>
      <c r="K137" s="337"/>
      <c r="L137" s="337"/>
      <c r="M137" s="337"/>
      <c r="N137" s="337"/>
      <c r="O137" s="337"/>
      <c r="P137" s="337"/>
      <c r="Q137" s="337"/>
      <c r="R137" s="337"/>
      <c r="S137" s="337"/>
      <c r="T137" s="337"/>
      <c r="U137" s="337"/>
      <c r="V137" s="337"/>
      <c r="W137" s="337"/>
      <c r="X137" s="337"/>
      <c r="Y137" s="337"/>
      <c r="Z137" s="337"/>
      <c r="AC137" s="316"/>
      <c r="AD137" s="315"/>
    </row>
    <row r="138" spans="1:30" s="317" customFormat="1" ht="12" customHeight="1" x14ac:dyDescent="0.2">
      <c r="A138" s="315"/>
      <c r="B138" s="315"/>
      <c r="C138" s="315"/>
      <c r="D138" s="315"/>
      <c r="E138" s="315"/>
      <c r="F138" s="337"/>
      <c r="G138" s="337"/>
      <c r="H138" s="337"/>
      <c r="I138" s="337"/>
      <c r="J138" s="337"/>
      <c r="K138" s="337"/>
      <c r="L138" s="337"/>
      <c r="M138" s="337"/>
      <c r="N138" s="337"/>
      <c r="O138" s="337"/>
      <c r="P138" s="337"/>
      <c r="Q138" s="337"/>
      <c r="R138" s="337"/>
      <c r="S138" s="337"/>
      <c r="T138" s="337"/>
      <c r="U138" s="337"/>
      <c r="V138" s="337"/>
      <c r="W138" s="337"/>
      <c r="X138" s="337"/>
      <c r="Y138" s="337"/>
      <c r="Z138" s="337"/>
      <c r="AC138" s="316"/>
      <c r="AD138" s="315"/>
    </row>
    <row r="139" spans="1:30" s="317" customFormat="1" ht="12" customHeight="1" x14ac:dyDescent="0.2">
      <c r="A139" s="315"/>
      <c r="B139" s="315"/>
      <c r="C139" s="315"/>
      <c r="D139" s="315"/>
      <c r="E139" s="315"/>
      <c r="F139" s="337"/>
      <c r="G139" s="337"/>
      <c r="H139" s="337"/>
      <c r="I139" s="337"/>
      <c r="J139" s="337"/>
      <c r="K139" s="337"/>
      <c r="L139" s="337"/>
      <c r="M139" s="337"/>
      <c r="N139" s="337"/>
      <c r="O139" s="337"/>
      <c r="P139" s="337"/>
      <c r="Q139" s="337"/>
      <c r="R139" s="337"/>
      <c r="S139" s="337"/>
      <c r="T139" s="337"/>
      <c r="U139" s="337"/>
      <c r="V139" s="337"/>
      <c r="W139" s="337"/>
      <c r="X139" s="337"/>
      <c r="Y139" s="337"/>
      <c r="Z139" s="337"/>
      <c r="AC139" s="316"/>
      <c r="AD139" s="315"/>
    </row>
    <row r="140" spans="1:30" s="317" customFormat="1" ht="12" customHeight="1" x14ac:dyDescent="0.2">
      <c r="A140" s="315"/>
      <c r="B140" s="315"/>
      <c r="C140" s="315"/>
      <c r="D140" s="315"/>
      <c r="E140" s="315"/>
      <c r="F140" s="337"/>
      <c r="G140" s="337"/>
      <c r="H140" s="337"/>
      <c r="I140" s="337"/>
      <c r="J140" s="337"/>
      <c r="K140" s="337"/>
      <c r="L140" s="337"/>
      <c r="M140" s="337"/>
      <c r="N140" s="337"/>
      <c r="O140" s="337"/>
      <c r="P140" s="337"/>
      <c r="Q140" s="337"/>
      <c r="R140" s="337"/>
      <c r="S140" s="337"/>
      <c r="T140" s="337"/>
      <c r="U140" s="337"/>
      <c r="V140" s="337"/>
      <c r="W140" s="337"/>
      <c r="X140" s="337"/>
      <c r="Y140" s="337"/>
      <c r="Z140" s="337"/>
      <c r="AC140" s="316"/>
      <c r="AD140" s="315"/>
    </row>
    <row r="141" spans="1:30" s="317" customFormat="1" ht="12" customHeight="1" x14ac:dyDescent="0.2">
      <c r="A141" s="315"/>
      <c r="B141" s="315"/>
      <c r="C141" s="315"/>
      <c r="D141" s="315"/>
      <c r="E141" s="315"/>
      <c r="F141" s="337"/>
      <c r="G141" s="337"/>
      <c r="H141" s="337"/>
      <c r="I141" s="337"/>
      <c r="J141" s="337"/>
      <c r="K141" s="337"/>
      <c r="L141" s="337"/>
      <c r="M141" s="337"/>
      <c r="N141" s="337"/>
      <c r="O141" s="337"/>
      <c r="P141" s="337"/>
      <c r="Q141" s="337"/>
      <c r="R141" s="337"/>
      <c r="S141" s="337"/>
      <c r="T141" s="337"/>
      <c r="U141" s="337"/>
      <c r="V141" s="337"/>
      <c r="W141" s="337"/>
      <c r="X141" s="337"/>
      <c r="Y141" s="337"/>
      <c r="Z141" s="337"/>
      <c r="AC141" s="316"/>
      <c r="AD141" s="315"/>
    </row>
    <row r="142" spans="1:30" s="317" customFormat="1" ht="12" customHeight="1" x14ac:dyDescent="0.2">
      <c r="A142" s="315"/>
      <c r="B142" s="315"/>
      <c r="C142" s="315"/>
      <c r="D142" s="315"/>
      <c r="E142" s="315"/>
      <c r="F142" s="337"/>
      <c r="G142" s="337"/>
      <c r="H142" s="337"/>
      <c r="I142" s="337"/>
      <c r="J142" s="337"/>
      <c r="K142" s="337"/>
      <c r="L142" s="337"/>
      <c r="M142" s="337"/>
      <c r="N142" s="337"/>
      <c r="O142" s="337"/>
      <c r="P142" s="337"/>
      <c r="Q142" s="337"/>
      <c r="R142" s="337"/>
      <c r="S142" s="337"/>
      <c r="T142" s="337"/>
      <c r="U142" s="337"/>
      <c r="V142" s="337"/>
      <c r="W142" s="337"/>
      <c r="X142" s="337"/>
      <c r="Y142" s="337"/>
      <c r="Z142" s="337"/>
      <c r="AC142" s="316"/>
      <c r="AD142" s="315"/>
    </row>
    <row r="143" spans="1:30" s="317" customFormat="1" ht="12" customHeight="1" x14ac:dyDescent="0.2">
      <c r="A143" s="315"/>
      <c r="B143" s="315"/>
      <c r="C143" s="315"/>
      <c r="D143" s="315"/>
      <c r="E143" s="315"/>
      <c r="F143" s="337"/>
      <c r="G143" s="337"/>
      <c r="H143" s="337"/>
      <c r="I143" s="337"/>
      <c r="J143" s="337"/>
      <c r="K143" s="337"/>
      <c r="L143" s="337"/>
      <c r="M143" s="337"/>
      <c r="N143" s="337"/>
      <c r="O143" s="337"/>
      <c r="P143" s="337"/>
      <c r="Q143" s="337"/>
      <c r="R143" s="337"/>
      <c r="S143" s="337"/>
      <c r="T143" s="337"/>
      <c r="U143" s="337"/>
      <c r="V143" s="337"/>
      <c r="W143" s="337"/>
      <c r="X143" s="337"/>
      <c r="Y143" s="337"/>
      <c r="Z143" s="337"/>
      <c r="AC143" s="316"/>
      <c r="AD143" s="315"/>
    </row>
    <row r="144" spans="1:30" s="317" customFormat="1" ht="12" customHeight="1" x14ac:dyDescent="0.2">
      <c r="A144" s="315"/>
      <c r="B144" s="315"/>
      <c r="C144" s="315"/>
      <c r="D144" s="315"/>
      <c r="E144" s="315"/>
      <c r="F144" s="337"/>
      <c r="G144" s="337"/>
      <c r="H144" s="337"/>
      <c r="I144" s="337"/>
      <c r="J144" s="337"/>
      <c r="K144" s="337"/>
      <c r="L144" s="337"/>
      <c r="M144" s="337"/>
      <c r="N144" s="337"/>
      <c r="O144" s="337"/>
      <c r="P144" s="337"/>
      <c r="Q144" s="337"/>
      <c r="R144" s="337"/>
      <c r="S144" s="337"/>
      <c r="T144" s="337"/>
      <c r="U144" s="337"/>
      <c r="V144" s="337"/>
      <c r="W144" s="337"/>
      <c r="X144" s="337"/>
      <c r="Y144" s="337"/>
      <c r="Z144" s="337"/>
      <c r="AC144" s="316"/>
      <c r="AD144" s="315"/>
    </row>
    <row r="145" spans="1:30" s="317" customFormat="1" ht="12" customHeight="1" x14ac:dyDescent="0.2">
      <c r="A145" s="315"/>
      <c r="B145" s="315"/>
      <c r="C145" s="315"/>
      <c r="D145" s="315"/>
      <c r="E145" s="315"/>
      <c r="F145" s="337"/>
      <c r="G145" s="337"/>
      <c r="H145" s="337"/>
      <c r="I145" s="337"/>
      <c r="J145" s="337"/>
      <c r="K145" s="337"/>
      <c r="L145" s="337"/>
      <c r="M145" s="337"/>
      <c r="N145" s="337"/>
      <c r="O145" s="337"/>
      <c r="P145" s="337"/>
      <c r="Q145" s="337"/>
      <c r="R145" s="337"/>
      <c r="S145" s="337"/>
      <c r="T145" s="337"/>
      <c r="U145" s="337"/>
      <c r="V145" s="337"/>
      <c r="W145" s="337"/>
      <c r="X145" s="337"/>
      <c r="Y145" s="337"/>
      <c r="Z145" s="337"/>
      <c r="AC145" s="316"/>
      <c r="AD145" s="315"/>
    </row>
    <row r="146" spans="1:30" s="317" customFormat="1" ht="12" customHeight="1" x14ac:dyDescent="0.2">
      <c r="A146" s="315"/>
      <c r="B146" s="315"/>
      <c r="C146" s="315"/>
      <c r="D146" s="315"/>
      <c r="E146" s="315"/>
      <c r="F146" s="337"/>
      <c r="G146" s="337"/>
      <c r="H146" s="337"/>
      <c r="I146" s="337"/>
      <c r="J146" s="337"/>
      <c r="K146" s="337"/>
      <c r="L146" s="337"/>
      <c r="M146" s="337"/>
      <c r="N146" s="337"/>
      <c r="O146" s="337"/>
      <c r="P146" s="337"/>
      <c r="Q146" s="337"/>
      <c r="R146" s="337"/>
      <c r="S146" s="337"/>
      <c r="T146" s="337"/>
      <c r="U146" s="337"/>
      <c r="V146" s="337"/>
      <c r="W146" s="337"/>
      <c r="X146" s="337"/>
      <c r="Y146" s="337"/>
      <c r="Z146" s="337"/>
      <c r="AC146" s="316"/>
      <c r="AD146" s="315"/>
    </row>
    <row r="147" spans="1:30" s="317" customFormat="1" ht="12" customHeight="1" x14ac:dyDescent="0.2">
      <c r="A147" s="315"/>
      <c r="B147" s="315"/>
      <c r="C147" s="315"/>
      <c r="D147" s="315"/>
      <c r="E147" s="315"/>
      <c r="F147" s="337"/>
      <c r="G147" s="337"/>
      <c r="H147" s="337"/>
      <c r="I147" s="337"/>
      <c r="J147" s="337"/>
      <c r="K147" s="337"/>
      <c r="L147" s="337"/>
      <c r="M147" s="337"/>
      <c r="N147" s="337"/>
      <c r="O147" s="337"/>
      <c r="P147" s="337"/>
      <c r="Q147" s="337"/>
      <c r="R147" s="337"/>
      <c r="S147" s="337"/>
      <c r="T147" s="337"/>
      <c r="U147" s="337"/>
      <c r="V147" s="337"/>
      <c r="W147" s="337"/>
      <c r="X147" s="337"/>
      <c r="Y147" s="337"/>
      <c r="Z147" s="337"/>
      <c r="AC147" s="316"/>
      <c r="AD147" s="315"/>
    </row>
    <row r="148" spans="1:30" s="317" customFormat="1" ht="12" customHeight="1" x14ac:dyDescent="0.2">
      <c r="A148" s="315"/>
      <c r="B148" s="315"/>
      <c r="C148" s="315"/>
      <c r="D148" s="315"/>
      <c r="E148" s="315"/>
      <c r="F148" s="337"/>
      <c r="G148" s="337"/>
      <c r="H148" s="337"/>
      <c r="I148" s="337"/>
      <c r="J148" s="337"/>
      <c r="K148" s="337"/>
      <c r="L148" s="337"/>
      <c r="M148" s="337"/>
      <c r="N148" s="337"/>
      <c r="O148" s="337"/>
      <c r="P148" s="337"/>
      <c r="Q148" s="337"/>
      <c r="R148" s="337"/>
      <c r="S148" s="337"/>
      <c r="T148" s="337"/>
      <c r="U148" s="337"/>
      <c r="V148" s="337"/>
      <c r="W148" s="337"/>
      <c r="X148" s="337"/>
      <c r="Y148" s="337"/>
      <c r="Z148" s="337"/>
      <c r="AC148" s="316"/>
      <c r="AD148" s="315"/>
    </row>
    <row r="149" spans="1:30" s="317" customFormat="1" ht="12" customHeight="1" x14ac:dyDescent="0.2">
      <c r="A149" s="315"/>
      <c r="B149" s="315"/>
      <c r="C149" s="315"/>
      <c r="D149" s="315"/>
      <c r="E149" s="315"/>
      <c r="F149" s="257"/>
      <c r="G149" s="257"/>
      <c r="H149" s="257"/>
      <c r="I149" s="257"/>
      <c r="J149" s="318"/>
      <c r="K149" s="257"/>
      <c r="L149" s="257"/>
      <c r="M149" s="257"/>
      <c r="N149" s="257"/>
      <c r="O149" s="318"/>
      <c r="P149" s="318"/>
      <c r="Q149" s="318"/>
      <c r="R149" s="318"/>
      <c r="S149" s="318"/>
      <c r="T149" s="318"/>
      <c r="U149" s="318"/>
      <c r="V149" s="318"/>
      <c r="W149" s="318"/>
      <c r="X149" s="318"/>
      <c r="Y149" s="318"/>
      <c r="AC149" s="316"/>
      <c r="AD149" s="315"/>
    </row>
    <row r="150" spans="1:30" s="257" customFormat="1" ht="12" customHeight="1" x14ac:dyDescent="0.2">
      <c r="A150" s="315"/>
      <c r="B150" s="315"/>
      <c r="C150" s="315"/>
      <c r="D150" s="315"/>
      <c r="E150" s="315"/>
      <c r="J150" s="318"/>
      <c r="O150" s="318"/>
      <c r="P150" s="318"/>
      <c r="Q150" s="318"/>
      <c r="R150" s="318"/>
      <c r="S150" s="318"/>
      <c r="T150" s="318"/>
      <c r="U150" s="318"/>
      <c r="V150" s="318"/>
      <c r="W150" s="318"/>
      <c r="X150" s="318"/>
      <c r="Y150" s="318"/>
      <c r="Z150" s="317"/>
      <c r="AA150" s="317"/>
      <c r="AB150" s="317"/>
      <c r="AC150" s="316"/>
      <c r="AD150" s="315"/>
    </row>
    <row r="151" spans="1:30" s="257" customFormat="1" ht="12" customHeight="1" x14ac:dyDescent="0.2">
      <c r="A151" s="315"/>
      <c r="B151" s="315"/>
      <c r="C151" s="315"/>
      <c r="D151" s="315"/>
      <c r="E151" s="315"/>
      <c r="J151" s="318"/>
      <c r="O151" s="318"/>
      <c r="P151" s="318"/>
      <c r="Q151" s="318"/>
      <c r="R151" s="318"/>
      <c r="S151" s="318"/>
      <c r="T151" s="318"/>
      <c r="U151" s="318"/>
      <c r="V151" s="318"/>
      <c r="W151" s="318"/>
      <c r="X151" s="318"/>
      <c r="Y151" s="318"/>
      <c r="Z151" s="317"/>
      <c r="AA151" s="317"/>
      <c r="AB151" s="317"/>
      <c r="AC151" s="316"/>
      <c r="AD151" s="315"/>
    </row>
    <row r="152" spans="1:30" s="257" customFormat="1" ht="12" customHeight="1" x14ac:dyDescent="0.2">
      <c r="A152" s="315"/>
      <c r="B152" s="315"/>
      <c r="C152" s="315"/>
      <c r="D152" s="315"/>
      <c r="E152" s="315"/>
      <c r="J152" s="318"/>
      <c r="O152" s="318"/>
      <c r="P152" s="318"/>
      <c r="Q152" s="318"/>
      <c r="R152" s="318"/>
      <c r="S152" s="318"/>
      <c r="T152" s="318"/>
      <c r="U152" s="318"/>
      <c r="V152" s="318"/>
      <c r="W152" s="318"/>
      <c r="X152" s="318"/>
      <c r="Y152" s="318"/>
      <c r="Z152" s="317"/>
      <c r="AA152" s="317"/>
      <c r="AB152" s="317"/>
      <c r="AC152" s="316"/>
      <c r="AD152" s="315"/>
    </row>
    <row r="153" spans="1:30" s="257" customFormat="1" ht="12" customHeight="1" x14ac:dyDescent="0.2">
      <c r="A153" s="315"/>
      <c r="B153" s="315"/>
      <c r="C153" s="315"/>
      <c r="D153" s="315"/>
      <c r="E153" s="315"/>
      <c r="J153" s="318"/>
      <c r="O153" s="318"/>
      <c r="P153" s="318"/>
      <c r="Q153" s="318"/>
      <c r="R153" s="318"/>
      <c r="S153" s="318"/>
      <c r="T153" s="318"/>
      <c r="U153" s="318"/>
      <c r="V153" s="318"/>
      <c r="W153" s="318"/>
      <c r="X153" s="318"/>
      <c r="Y153" s="318"/>
      <c r="Z153" s="317"/>
      <c r="AA153" s="317"/>
      <c r="AB153" s="317"/>
      <c r="AC153" s="316"/>
      <c r="AD153" s="315"/>
    </row>
    <row r="154" spans="1:30" s="257" customFormat="1" ht="12" customHeight="1" x14ac:dyDescent="0.2">
      <c r="A154" s="315"/>
      <c r="B154" s="315"/>
      <c r="C154" s="315"/>
      <c r="D154" s="315"/>
      <c r="E154" s="315"/>
      <c r="J154" s="318"/>
      <c r="O154" s="318"/>
      <c r="P154" s="318"/>
      <c r="Q154" s="318"/>
      <c r="R154" s="318"/>
      <c r="S154" s="318"/>
      <c r="T154" s="318"/>
      <c r="U154" s="318"/>
      <c r="V154" s="318"/>
      <c r="W154" s="318"/>
      <c r="X154" s="318"/>
      <c r="Y154" s="318"/>
      <c r="Z154" s="317"/>
      <c r="AA154" s="317"/>
      <c r="AB154" s="317"/>
      <c r="AC154" s="316"/>
      <c r="AD154" s="315"/>
    </row>
    <row r="155" spans="1:30" s="257" customFormat="1" ht="12" customHeight="1" x14ac:dyDescent="0.2">
      <c r="A155" s="315"/>
      <c r="B155" s="315"/>
      <c r="C155" s="315"/>
      <c r="D155" s="315"/>
      <c r="E155" s="315"/>
      <c r="J155" s="318"/>
      <c r="O155" s="318"/>
      <c r="P155" s="318"/>
      <c r="Q155" s="318"/>
      <c r="R155" s="318"/>
      <c r="S155" s="318"/>
      <c r="T155" s="318"/>
      <c r="U155" s="318"/>
      <c r="V155" s="318"/>
      <c r="W155" s="318"/>
      <c r="X155" s="318"/>
      <c r="Y155" s="318"/>
      <c r="Z155" s="317"/>
      <c r="AA155" s="317"/>
      <c r="AB155" s="317"/>
      <c r="AC155" s="316"/>
      <c r="AD155" s="315"/>
    </row>
    <row r="156" spans="1:30" s="257" customFormat="1" ht="12" customHeight="1" x14ac:dyDescent="0.2">
      <c r="A156" s="315"/>
      <c r="B156" s="315"/>
      <c r="C156" s="315"/>
      <c r="D156" s="315"/>
      <c r="E156" s="315"/>
      <c r="J156" s="318"/>
      <c r="O156" s="318"/>
      <c r="P156" s="318"/>
      <c r="Q156" s="318"/>
      <c r="R156" s="318"/>
      <c r="S156" s="318"/>
      <c r="T156" s="318"/>
      <c r="U156" s="318"/>
      <c r="V156" s="318"/>
      <c r="W156" s="318"/>
      <c r="X156" s="318"/>
      <c r="Y156" s="318"/>
      <c r="Z156" s="317"/>
      <c r="AA156" s="317"/>
      <c r="AB156" s="317"/>
      <c r="AC156" s="316"/>
      <c r="AD156" s="315"/>
    </row>
    <row r="157" spans="1:30" s="257" customFormat="1" ht="12" customHeight="1" x14ac:dyDescent="0.2">
      <c r="A157" s="315"/>
      <c r="B157" s="315"/>
      <c r="C157" s="315"/>
      <c r="D157" s="315"/>
      <c r="E157" s="315"/>
      <c r="J157" s="318"/>
      <c r="O157" s="318"/>
      <c r="P157" s="318"/>
      <c r="Q157" s="318"/>
      <c r="R157" s="318"/>
      <c r="S157" s="318"/>
      <c r="T157" s="318"/>
      <c r="U157" s="318"/>
      <c r="V157" s="318"/>
      <c r="W157" s="318"/>
      <c r="X157" s="318"/>
      <c r="Y157" s="318"/>
      <c r="Z157" s="317"/>
      <c r="AA157" s="317"/>
      <c r="AB157" s="317"/>
      <c r="AC157" s="316"/>
      <c r="AD157" s="315"/>
    </row>
    <row r="158" spans="1:30" s="257" customFormat="1" ht="12" customHeight="1" x14ac:dyDescent="0.2">
      <c r="A158" s="315"/>
      <c r="B158" s="315"/>
      <c r="C158" s="315"/>
      <c r="D158" s="315"/>
      <c r="E158" s="315"/>
      <c r="J158" s="318"/>
      <c r="O158" s="318"/>
      <c r="P158" s="318"/>
      <c r="Q158" s="318"/>
      <c r="R158" s="318"/>
      <c r="S158" s="318"/>
      <c r="T158" s="318"/>
      <c r="U158" s="318"/>
      <c r="V158" s="318"/>
      <c r="W158" s="318"/>
      <c r="X158" s="318"/>
      <c r="Y158" s="318"/>
      <c r="Z158" s="317"/>
      <c r="AA158" s="317"/>
      <c r="AB158" s="317"/>
      <c r="AC158" s="316"/>
      <c r="AD158" s="315"/>
    </row>
    <row r="159" spans="1:30" s="257" customFormat="1" ht="12" customHeight="1" x14ac:dyDescent="0.2">
      <c r="A159" s="315"/>
      <c r="B159" s="315"/>
      <c r="C159" s="315"/>
      <c r="D159" s="315"/>
      <c r="E159" s="315"/>
      <c r="J159" s="318"/>
      <c r="O159" s="318"/>
      <c r="P159" s="318"/>
      <c r="Q159" s="318"/>
      <c r="R159" s="318"/>
      <c r="S159" s="318"/>
      <c r="T159" s="318"/>
      <c r="U159" s="318"/>
      <c r="V159" s="318"/>
      <c r="W159" s="318"/>
      <c r="X159" s="318"/>
      <c r="Y159" s="318"/>
      <c r="Z159" s="317"/>
      <c r="AA159" s="317"/>
      <c r="AB159" s="317"/>
      <c r="AC159" s="316"/>
      <c r="AD159" s="315"/>
    </row>
    <row r="160" spans="1:30" s="257" customFormat="1" ht="12" customHeight="1" x14ac:dyDescent="0.2">
      <c r="A160" s="315"/>
      <c r="B160" s="315"/>
      <c r="C160" s="315"/>
      <c r="D160" s="315"/>
      <c r="E160" s="315"/>
      <c r="J160" s="318"/>
      <c r="O160" s="318"/>
      <c r="P160" s="318"/>
      <c r="Q160" s="318"/>
      <c r="R160" s="318"/>
      <c r="S160" s="318"/>
      <c r="T160" s="318"/>
      <c r="U160" s="318"/>
      <c r="V160" s="318"/>
      <c r="W160" s="318"/>
      <c r="X160" s="318"/>
      <c r="Y160" s="318"/>
      <c r="Z160" s="317"/>
      <c r="AA160" s="317"/>
      <c r="AB160" s="317"/>
      <c r="AC160" s="316"/>
      <c r="AD160" s="315"/>
    </row>
    <row r="161" spans="1:30" s="257" customFormat="1" ht="12" customHeight="1" x14ac:dyDescent="0.2">
      <c r="A161" s="315"/>
      <c r="B161" s="315"/>
      <c r="C161" s="315"/>
      <c r="D161" s="315"/>
      <c r="E161" s="315"/>
      <c r="J161" s="318"/>
      <c r="O161" s="318"/>
      <c r="P161" s="318"/>
      <c r="Q161" s="318"/>
      <c r="R161" s="318"/>
      <c r="S161" s="318"/>
      <c r="T161" s="318"/>
      <c r="U161" s="318"/>
      <c r="V161" s="318"/>
      <c r="W161" s="318"/>
      <c r="X161" s="318"/>
      <c r="Y161" s="318"/>
      <c r="Z161" s="317"/>
      <c r="AA161" s="317"/>
      <c r="AB161" s="317"/>
      <c r="AC161" s="316"/>
      <c r="AD161" s="315"/>
    </row>
    <row r="162" spans="1:30" s="257" customFormat="1" ht="12" customHeight="1" x14ac:dyDescent="0.2">
      <c r="A162" s="315"/>
      <c r="B162" s="315"/>
      <c r="C162" s="315"/>
      <c r="D162" s="315"/>
      <c r="E162" s="315"/>
      <c r="J162" s="318"/>
      <c r="O162" s="318"/>
      <c r="P162" s="318"/>
      <c r="Q162" s="318"/>
      <c r="R162" s="318"/>
      <c r="S162" s="318"/>
      <c r="T162" s="318"/>
      <c r="U162" s="318"/>
      <c r="V162" s="318"/>
      <c r="W162" s="318"/>
      <c r="X162" s="318"/>
      <c r="Y162" s="318"/>
      <c r="Z162" s="317"/>
      <c r="AA162" s="317"/>
      <c r="AB162" s="317"/>
      <c r="AC162" s="316"/>
      <c r="AD162" s="315"/>
    </row>
    <row r="163" spans="1:30" s="257" customFormat="1" ht="12" customHeight="1" x14ac:dyDescent="0.2">
      <c r="A163" s="315"/>
      <c r="B163" s="315"/>
      <c r="C163" s="315"/>
      <c r="D163" s="315"/>
      <c r="E163" s="315"/>
      <c r="J163" s="318"/>
      <c r="O163" s="318"/>
      <c r="P163" s="318"/>
      <c r="Q163" s="318"/>
      <c r="R163" s="318"/>
      <c r="S163" s="318"/>
      <c r="T163" s="318"/>
      <c r="U163" s="318"/>
      <c r="V163" s="318"/>
      <c r="W163" s="318"/>
      <c r="X163" s="318"/>
      <c r="Y163" s="318"/>
      <c r="Z163" s="317"/>
      <c r="AA163" s="317"/>
      <c r="AB163" s="317"/>
      <c r="AC163" s="316"/>
      <c r="AD163" s="315"/>
    </row>
    <row r="164" spans="1:30" s="257" customFormat="1" ht="12" customHeight="1" x14ac:dyDescent="0.2">
      <c r="A164" s="315"/>
      <c r="B164" s="315"/>
      <c r="C164" s="315"/>
      <c r="D164" s="315"/>
      <c r="E164" s="315"/>
      <c r="J164" s="318"/>
      <c r="O164" s="318"/>
      <c r="P164" s="318"/>
      <c r="Q164" s="318"/>
      <c r="R164" s="318"/>
      <c r="S164" s="318"/>
      <c r="T164" s="318"/>
      <c r="U164" s="318"/>
      <c r="V164" s="318"/>
      <c r="W164" s="318"/>
      <c r="X164" s="318"/>
      <c r="Y164" s="318"/>
      <c r="Z164" s="317"/>
      <c r="AA164" s="317"/>
      <c r="AB164" s="317"/>
      <c r="AC164" s="316"/>
      <c r="AD164" s="315"/>
    </row>
    <row r="165" spans="1:30" s="257" customFormat="1" ht="12" customHeight="1" x14ac:dyDescent="0.2">
      <c r="A165" s="315"/>
      <c r="B165" s="315"/>
      <c r="C165" s="315"/>
      <c r="D165" s="315"/>
      <c r="E165" s="315"/>
      <c r="J165" s="318"/>
      <c r="O165" s="318"/>
      <c r="P165" s="318"/>
      <c r="Q165" s="318"/>
      <c r="R165" s="318"/>
      <c r="S165" s="318"/>
      <c r="T165" s="318"/>
      <c r="U165" s="318"/>
      <c r="V165" s="318"/>
      <c r="W165" s="318"/>
      <c r="X165" s="318"/>
      <c r="Y165" s="318"/>
      <c r="Z165" s="317"/>
      <c r="AA165" s="317"/>
      <c r="AB165" s="317"/>
      <c r="AC165" s="316"/>
      <c r="AD165" s="315"/>
    </row>
    <row r="166" spans="1:30" s="257" customFormat="1" ht="12" customHeight="1" x14ac:dyDescent="0.2">
      <c r="A166" s="315"/>
      <c r="B166" s="315"/>
      <c r="C166" s="315"/>
      <c r="D166" s="315"/>
      <c r="E166" s="315"/>
      <c r="J166" s="318"/>
      <c r="O166" s="318"/>
      <c r="P166" s="318"/>
      <c r="Q166" s="318"/>
      <c r="R166" s="318"/>
      <c r="S166" s="318"/>
      <c r="T166" s="318"/>
      <c r="U166" s="318"/>
      <c r="V166" s="318"/>
      <c r="W166" s="318"/>
      <c r="X166" s="318"/>
      <c r="Y166" s="318"/>
      <c r="Z166" s="317"/>
      <c r="AA166" s="317"/>
      <c r="AB166" s="317"/>
      <c r="AC166" s="316"/>
      <c r="AD166" s="315"/>
    </row>
    <row r="167" spans="1:30" s="257" customFormat="1" ht="12" customHeight="1" x14ac:dyDescent="0.2">
      <c r="A167" s="315"/>
      <c r="B167" s="315"/>
      <c r="C167" s="315"/>
      <c r="D167" s="315"/>
      <c r="E167" s="315"/>
      <c r="J167" s="318"/>
      <c r="O167" s="318"/>
      <c r="P167" s="318"/>
      <c r="Q167" s="318"/>
      <c r="R167" s="318"/>
      <c r="S167" s="318"/>
      <c r="T167" s="318"/>
      <c r="U167" s="318"/>
      <c r="V167" s="318"/>
      <c r="W167" s="318"/>
      <c r="X167" s="318"/>
      <c r="Y167" s="318"/>
      <c r="Z167" s="317"/>
      <c r="AA167" s="317"/>
      <c r="AB167" s="317"/>
      <c r="AC167" s="316"/>
      <c r="AD167" s="315"/>
    </row>
    <row r="168" spans="1:30" s="257" customFormat="1" ht="12" customHeight="1" x14ac:dyDescent="0.2">
      <c r="A168" s="315"/>
      <c r="B168" s="315"/>
      <c r="C168" s="315"/>
      <c r="D168" s="315"/>
      <c r="E168" s="315"/>
      <c r="J168" s="318"/>
      <c r="O168" s="318"/>
      <c r="P168" s="318"/>
      <c r="Q168" s="318"/>
      <c r="R168" s="318"/>
      <c r="S168" s="318"/>
      <c r="T168" s="318"/>
      <c r="U168" s="318"/>
      <c r="V168" s="318"/>
      <c r="W168" s="318"/>
      <c r="X168" s="318"/>
      <c r="Y168" s="318"/>
      <c r="Z168" s="317"/>
      <c r="AA168" s="317"/>
      <c r="AB168" s="317"/>
      <c r="AC168" s="316"/>
      <c r="AD168" s="315"/>
    </row>
    <row r="169" spans="1:30" s="257" customFormat="1" ht="12" customHeight="1" x14ac:dyDescent="0.2">
      <c r="A169" s="315"/>
      <c r="B169" s="315"/>
      <c r="C169" s="315"/>
      <c r="D169" s="315"/>
      <c r="E169" s="315"/>
      <c r="J169" s="318"/>
      <c r="O169" s="318"/>
      <c r="P169" s="318"/>
      <c r="Q169" s="318"/>
      <c r="R169" s="318"/>
      <c r="S169" s="318"/>
      <c r="T169" s="318"/>
      <c r="U169" s="318"/>
      <c r="V169" s="318"/>
      <c r="W169" s="318"/>
      <c r="X169" s="318"/>
      <c r="Y169" s="318"/>
      <c r="Z169" s="317"/>
      <c r="AA169" s="317"/>
      <c r="AB169" s="317"/>
      <c r="AC169" s="316"/>
      <c r="AD169" s="315"/>
    </row>
    <row r="170" spans="1:30" s="257" customFormat="1" ht="12" customHeight="1" x14ac:dyDescent="0.2">
      <c r="A170" s="315"/>
      <c r="B170" s="315"/>
      <c r="C170" s="315"/>
      <c r="D170" s="315"/>
      <c r="E170" s="315"/>
      <c r="J170" s="318"/>
      <c r="O170" s="318"/>
      <c r="P170" s="318"/>
      <c r="Q170" s="318"/>
      <c r="R170" s="318"/>
      <c r="S170" s="318"/>
      <c r="T170" s="318"/>
      <c r="U170" s="318"/>
      <c r="V170" s="318"/>
      <c r="W170" s="318"/>
      <c r="X170" s="318"/>
      <c r="Y170" s="318"/>
      <c r="Z170" s="317"/>
      <c r="AA170" s="317"/>
      <c r="AB170" s="317"/>
      <c r="AC170" s="316"/>
      <c r="AD170" s="315"/>
    </row>
    <row r="171" spans="1:30" s="257" customFormat="1" ht="12" customHeight="1" x14ac:dyDescent="0.2">
      <c r="A171" s="315"/>
      <c r="B171" s="315"/>
      <c r="C171" s="315"/>
      <c r="D171" s="315"/>
      <c r="E171" s="315"/>
      <c r="J171" s="318"/>
      <c r="O171" s="318"/>
      <c r="P171" s="318"/>
      <c r="Q171" s="318"/>
      <c r="R171" s="318"/>
      <c r="S171" s="318"/>
      <c r="T171" s="318"/>
      <c r="U171" s="318"/>
      <c r="V171" s="318"/>
      <c r="W171" s="318"/>
      <c r="X171" s="318"/>
      <c r="Y171" s="318"/>
      <c r="Z171" s="317"/>
      <c r="AA171" s="317"/>
      <c r="AB171" s="317"/>
      <c r="AC171" s="316"/>
      <c r="AD171" s="315"/>
    </row>
    <row r="172" spans="1:30" s="257" customFormat="1" ht="12" customHeight="1" x14ac:dyDescent="0.2">
      <c r="A172" s="315"/>
      <c r="B172" s="315"/>
      <c r="C172" s="315"/>
      <c r="D172" s="315"/>
      <c r="E172" s="315"/>
      <c r="J172" s="318"/>
      <c r="O172" s="318"/>
      <c r="P172" s="318"/>
      <c r="Q172" s="318"/>
      <c r="R172" s="318"/>
      <c r="S172" s="318"/>
      <c r="T172" s="318"/>
      <c r="U172" s="318"/>
      <c r="V172" s="318"/>
      <c r="W172" s="318"/>
      <c r="X172" s="318"/>
      <c r="Y172" s="318"/>
      <c r="Z172" s="317"/>
      <c r="AA172" s="317"/>
      <c r="AB172" s="317"/>
      <c r="AC172" s="316"/>
      <c r="AD172" s="315"/>
    </row>
    <row r="173" spans="1:30" s="257" customFormat="1" ht="12" customHeight="1" x14ac:dyDescent="0.2">
      <c r="A173" s="315"/>
      <c r="B173" s="315"/>
      <c r="C173" s="315"/>
      <c r="D173" s="315"/>
      <c r="E173" s="315"/>
      <c r="J173" s="318"/>
      <c r="O173" s="318"/>
      <c r="P173" s="318"/>
      <c r="Q173" s="318"/>
      <c r="R173" s="318"/>
      <c r="S173" s="318"/>
      <c r="T173" s="318"/>
      <c r="U173" s="318"/>
      <c r="V173" s="318"/>
      <c r="W173" s="318"/>
      <c r="X173" s="318"/>
      <c r="Y173" s="318"/>
      <c r="Z173" s="317"/>
      <c r="AA173" s="317"/>
      <c r="AB173" s="317"/>
      <c r="AC173" s="316"/>
      <c r="AD173" s="315"/>
    </row>
    <row r="174" spans="1:30" s="257" customFormat="1" ht="12" customHeight="1" x14ac:dyDescent="0.2">
      <c r="A174" s="315"/>
      <c r="B174" s="315"/>
      <c r="C174" s="315"/>
      <c r="D174" s="315"/>
      <c r="E174" s="315"/>
      <c r="J174" s="318"/>
      <c r="O174" s="318"/>
      <c r="P174" s="318"/>
      <c r="Q174" s="318"/>
      <c r="R174" s="318"/>
      <c r="S174" s="318"/>
      <c r="T174" s="318"/>
      <c r="U174" s="318"/>
      <c r="V174" s="318"/>
      <c r="W174" s="318"/>
      <c r="X174" s="318"/>
      <c r="Y174" s="318"/>
      <c r="Z174" s="317"/>
      <c r="AA174" s="317"/>
      <c r="AB174" s="317"/>
      <c r="AC174" s="316"/>
      <c r="AD174" s="315"/>
    </row>
    <row r="175" spans="1:30" s="257" customFormat="1" ht="12" customHeight="1" x14ac:dyDescent="0.2">
      <c r="A175" s="315"/>
      <c r="B175" s="315"/>
      <c r="C175" s="315"/>
      <c r="D175" s="315"/>
      <c r="E175" s="315"/>
      <c r="J175" s="318"/>
      <c r="O175" s="318"/>
      <c r="P175" s="318"/>
      <c r="Q175" s="318"/>
      <c r="R175" s="318"/>
      <c r="S175" s="318"/>
      <c r="T175" s="318"/>
      <c r="U175" s="318"/>
      <c r="V175" s="318"/>
      <c r="W175" s="318"/>
      <c r="X175" s="318"/>
      <c r="Y175" s="318"/>
      <c r="Z175" s="317"/>
      <c r="AA175" s="317"/>
      <c r="AB175" s="317"/>
      <c r="AC175" s="316"/>
      <c r="AD175" s="315"/>
    </row>
    <row r="176" spans="1:30" s="257" customFormat="1" ht="12" customHeight="1" x14ac:dyDescent="0.2">
      <c r="A176" s="315"/>
      <c r="B176" s="315"/>
      <c r="C176" s="315"/>
      <c r="D176" s="315"/>
      <c r="E176" s="315"/>
      <c r="J176" s="318"/>
      <c r="O176" s="318"/>
      <c r="P176" s="318"/>
      <c r="Q176" s="318"/>
      <c r="R176" s="318"/>
      <c r="S176" s="318"/>
      <c r="T176" s="318"/>
      <c r="U176" s="318"/>
      <c r="V176" s="318"/>
      <c r="W176" s="318"/>
      <c r="X176" s="318"/>
      <c r="Y176" s="318"/>
      <c r="Z176" s="317"/>
      <c r="AA176" s="317"/>
      <c r="AB176" s="317"/>
      <c r="AC176" s="316"/>
      <c r="AD176" s="315"/>
    </row>
    <row r="177" spans="1:30" s="257" customFormat="1" ht="12" customHeight="1" x14ac:dyDescent="0.2">
      <c r="A177" s="315"/>
      <c r="B177" s="315"/>
      <c r="C177" s="315"/>
      <c r="D177" s="315"/>
      <c r="E177" s="315"/>
      <c r="J177" s="318"/>
      <c r="O177" s="318"/>
      <c r="P177" s="318"/>
      <c r="Q177" s="318"/>
      <c r="R177" s="318"/>
      <c r="S177" s="318"/>
      <c r="T177" s="318"/>
      <c r="U177" s="318"/>
      <c r="V177" s="318"/>
      <c r="W177" s="318"/>
      <c r="X177" s="318"/>
      <c r="Y177" s="318"/>
      <c r="Z177" s="317"/>
      <c r="AA177" s="317"/>
      <c r="AB177" s="317"/>
      <c r="AC177" s="316"/>
      <c r="AD177" s="315"/>
    </row>
    <row r="178" spans="1:30" s="257" customFormat="1" ht="12" customHeight="1" x14ac:dyDescent="0.2">
      <c r="A178" s="315"/>
      <c r="B178" s="315"/>
      <c r="C178" s="315"/>
      <c r="D178" s="315"/>
      <c r="E178" s="315"/>
      <c r="J178" s="318"/>
      <c r="O178" s="318"/>
      <c r="P178" s="318"/>
      <c r="Q178" s="318"/>
      <c r="R178" s="318"/>
      <c r="S178" s="318"/>
      <c r="T178" s="318"/>
      <c r="U178" s="318"/>
      <c r="V178" s="318"/>
      <c r="W178" s="318"/>
      <c r="X178" s="318"/>
      <c r="Y178" s="318"/>
      <c r="Z178" s="317"/>
      <c r="AA178" s="317"/>
      <c r="AB178" s="317"/>
      <c r="AC178" s="316"/>
      <c r="AD178" s="315"/>
    </row>
    <row r="179" spans="1:30" s="257" customFormat="1" ht="12" customHeight="1" x14ac:dyDescent="0.2">
      <c r="A179" s="315"/>
      <c r="B179" s="315"/>
      <c r="C179" s="315"/>
      <c r="D179" s="315"/>
      <c r="E179" s="315"/>
      <c r="J179" s="318"/>
      <c r="O179" s="318"/>
      <c r="P179" s="318"/>
      <c r="Q179" s="318"/>
      <c r="R179" s="318"/>
      <c r="S179" s="318"/>
      <c r="T179" s="318"/>
      <c r="U179" s="318"/>
      <c r="V179" s="318"/>
      <c r="W179" s="318"/>
      <c r="X179" s="318"/>
      <c r="Y179" s="318"/>
      <c r="Z179" s="317"/>
      <c r="AA179" s="317"/>
      <c r="AB179" s="317"/>
      <c r="AC179" s="316"/>
      <c r="AD179" s="315"/>
    </row>
    <row r="180" spans="1:30" s="257" customFormat="1" ht="12" customHeight="1" x14ac:dyDescent="0.2">
      <c r="A180" s="315"/>
      <c r="B180" s="315"/>
      <c r="C180" s="315"/>
      <c r="D180" s="315"/>
      <c r="E180" s="315"/>
      <c r="J180" s="318"/>
      <c r="O180" s="318"/>
      <c r="P180" s="318"/>
      <c r="Q180" s="318"/>
      <c r="R180" s="318"/>
      <c r="S180" s="318"/>
      <c r="T180" s="318"/>
      <c r="U180" s="318"/>
      <c r="V180" s="318"/>
      <c r="W180" s="318"/>
      <c r="X180" s="318"/>
      <c r="Y180" s="318"/>
      <c r="Z180" s="317"/>
      <c r="AA180" s="317"/>
      <c r="AB180" s="317"/>
      <c r="AC180" s="316"/>
      <c r="AD180" s="315"/>
    </row>
    <row r="181" spans="1:30" s="257" customFormat="1" ht="12" customHeight="1" x14ac:dyDescent="0.2">
      <c r="A181" s="315"/>
      <c r="B181" s="315"/>
      <c r="C181" s="315"/>
      <c r="D181" s="315"/>
      <c r="E181" s="315"/>
      <c r="J181" s="318"/>
      <c r="O181" s="318"/>
      <c r="P181" s="318"/>
      <c r="Q181" s="318"/>
      <c r="R181" s="318"/>
      <c r="S181" s="318"/>
      <c r="T181" s="318"/>
      <c r="U181" s="318"/>
      <c r="V181" s="318"/>
      <c r="W181" s="318"/>
      <c r="X181" s="318"/>
      <c r="Y181" s="318"/>
      <c r="Z181" s="317"/>
      <c r="AA181" s="317"/>
      <c r="AB181" s="317"/>
      <c r="AC181" s="316"/>
      <c r="AD181" s="315"/>
    </row>
    <row r="182" spans="1:30" s="257" customFormat="1" ht="12" customHeight="1" x14ac:dyDescent="0.2">
      <c r="A182" s="315"/>
      <c r="B182" s="315"/>
      <c r="C182" s="315"/>
      <c r="D182" s="315"/>
      <c r="E182" s="315"/>
      <c r="J182" s="318"/>
      <c r="O182" s="318"/>
      <c r="P182" s="318"/>
      <c r="Q182" s="318"/>
      <c r="R182" s="318"/>
      <c r="S182" s="318"/>
      <c r="T182" s="318"/>
      <c r="U182" s="318"/>
      <c r="V182" s="318"/>
      <c r="W182" s="318"/>
      <c r="X182" s="318"/>
      <c r="Y182" s="318"/>
      <c r="Z182" s="317"/>
      <c r="AA182" s="317"/>
      <c r="AB182" s="317"/>
      <c r="AC182" s="316"/>
      <c r="AD182" s="315"/>
    </row>
    <row r="183" spans="1:30" s="257" customFormat="1" ht="12" customHeight="1" x14ac:dyDescent="0.2">
      <c r="A183" s="315"/>
      <c r="B183" s="315"/>
      <c r="C183" s="315"/>
      <c r="D183" s="315"/>
      <c r="E183" s="315"/>
      <c r="J183" s="318"/>
      <c r="O183" s="318"/>
      <c r="P183" s="318"/>
      <c r="Q183" s="318"/>
      <c r="R183" s="318"/>
      <c r="S183" s="318"/>
      <c r="T183" s="318"/>
      <c r="U183" s="318"/>
      <c r="V183" s="318"/>
      <c r="W183" s="318"/>
      <c r="X183" s="318"/>
      <c r="Y183" s="318"/>
      <c r="Z183" s="317"/>
      <c r="AA183" s="317"/>
      <c r="AB183" s="317"/>
      <c r="AC183" s="316"/>
      <c r="AD183" s="315"/>
    </row>
    <row r="184" spans="1:30" s="257" customFormat="1" ht="12" customHeight="1" x14ac:dyDescent="0.2">
      <c r="A184" s="315"/>
      <c r="B184" s="315"/>
      <c r="C184" s="315"/>
      <c r="D184" s="315"/>
      <c r="E184" s="315"/>
      <c r="J184" s="318"/>
      <c r="O184" s="318"/>
      <c r="P184" s="318"/>
      <c r="Q184" s="318"/>
      <c r="R184" s="318"/>
      <c r="S184" s="318"/>
      <c r="T184" s="318"/>
      <c r="U184" s="318"/>
      <c r="V184" s="318"/>
      <c r="W184" s="318"/>
      <c r="X184" s="318"/>
      <c r="Y184" s="318"/>
      <c r="Z184" s="317"/>
      <c r="AA184" s="317"/>
      <c r="AB184" s="317"/>
      <c r="AC184" s="316"/>
      <c r="AD184" s="315"/>
    </row>
    <row r="185" spans="1:30" s="257" customFormat="1" ht="12" customHeight="1" x14ac:dyDescent="0.2">
      <c r="A185" s="315"/>
      <c r="B185" s="315"/>
      <c r="C185" s="315"/>
      <c r="D185" s="315"/>
      <c r="E185" s="315"/>
      <c r="J185" s="318"/>
      <c r="O185" s="318"/>
      <c r="P185" s="318"/>
      <c r="Q185" s="318"/>
      <c r="R185" s="318"/>
      <c r="S185" s="318"/>
      <c r="T185" s="318"/>
      <c r="U185" s="318"/>
      <c r="V185" s="318"/>
      <c r="W185" s="318"/>
      <c r="X185" s="318"/>
      <c r="Y185" s="318"/>
      <c r="Z185" s="317"/>
      <c r="AA185" s="317"/>
      <c r="AB185" s="317"/>
      <c r="AC185" s="316"/>
      <c r="AD185" s="315"/>
    </row>
    <row r="186" spans="1:30" s="257" customFormat="1" ht="12" customHeight="1" x14ac:dyDescent="0.2">
      <c r="A186" s="315"/>
      <c r="B186" s="315"/>
      <c r="C186" s="315"/>
      <c r="D186" s="315"/>
      <c r="E186" s="315"/>
      <c r="J186" s="318"/>
      <c r="O186" s="318"/>
      <c r="P186" s="318"/>
      <c r="Q186" s="318"/>
      <c r="R186" s="318"/>
      <c r="S186" s="318"/>
      <c r="T186" s="318"/>
      <c r="U186" s="318"/>
      <c r="V186" s="318"/>
      <c r="W186" s="318"/>
      <c r="X186" s="318"/>
      <c r="Y186" s="318"/>
      <c r="Z186" s="317"/>
      <c r="AA186" s="317"/>
      <c r="AB186" s="317"/>
      <c r="AC186" s="316"/>
      <c r="AD186" s="315"/>
    </row>
    <row r="187" spans="1:30" s="257" customFormat="1" ht="12" customHeight="1" x14ac:dyDescent="0.2">
      <c r="A187" s="315"/>
      <c r="B187" s="315"/>
      <c r="C187" s="315"/>
      <c r="D187" s="315"/>
      <c r="E187" s="315"/>
      <c r="J187" s="318"/>
      <c r="O187" s="318"/>
      <c r="P187" s="318"/>
      <c r="Q187" s="318"/>
      <c r="R187" s="318"/>
      <c r="S187" s="318"/>
      <c r="T187" s="318"/>
      <c r="U187" s="318"/>
      <c r="V187" s="318"/>
      <c r="W187" s="318"/>
      <c r="X187" s="318"/>
      <c r="Y187" s="318"/>
      <c r="Z187" s="317"/>
      <c r="AA187" s="317"/>
      <c r="AB187" s="317"/>
      <c r="AC187" s="316"/>
      <c r="AD187" s="315"/>
    </row>
    <row r="188" spans="1:30" s="257" customFormat="1" ht="12" customHeight="1" x14ac:dyDescent="0.2">
      <c r="A188" s="315"/>
      <c r="B188" s="315"/>
      <c r="C188" s="315"/>
      <c r="D188" s="315"/>
      <c r="E188" s="315"/>
      <c r="J188" s="318"/>
      <c r="O188" s="318"/>
      <c r="P188" s="318"/>
      <c r="Q188" s="318"/>
      <c r="R188" s="318"/>
      <c r="S188" s="318"/>
      <c r="T188" s="318"/>
      <c r="U188" s="318"/>
      <c r="V188" s="318"/>
      <c r="W188" s="318"/>
      <c r="X188" s="318"/>
      <c r="Y188" s="318"/>
      <c r="Z188" s="317"/>
      <c r="AA188" s="317"/>
      <c r="AB188" s="317"/>
      <c r="AC188" s="316"/>
      <c r="AD188" s="315"/>
    </row>
    <row r="189" spans="1:30" s="257" customFormat="1" ht="12" customHeight="1" x14ac:dyDescent="0.2">
      <c r="A189" s="315"/>
      <c r="B189" s="315"/>
      <c r="C189" s="315"/>
      <c r="D189" s="315"/>
      <c r="E189" s="315"/>
      <c r="J189" s="318"/>
      <c r="O189" s="318"/>
      <c r="P189" s="318"/>
      <c r="Q189" s="318"/>
      <c r="R189" s="318"/>
      <c r="S189" s="318"/>
      <c r="T189" s="318"/>
      <c r="U189" s="318"/>
      <c r="V189" s="318"/>
      <c r="W189" s="318"/>
      <c r="X189" s="318"/>
      <c r="Y189" s="318"/>
      <c r="Z189" s="317"/>
      <c r="AA189" s="317"/>
      <c r="AB189" s="317"/>
      <c r="AC189" s="316"/>
      <c r="AD189" s="315"/>
    </row>
    <row r="190" spans="1:30" s="257" customFormat="1" ht="12" customHeight="1" x14ac:dyDescent="0.2">
      <c r="A190" s="315"/>
      <c r="B190" s="315"/>
      <c r="C190" s="315"/>
      <c r="D190" s="315"/>
      <c r="E190" s="315"/>
      <c r="J190" s="318"/>
      <c r="O190" s="318"/>
      <c r="P190" s="318"/>
      <c r="Q190" s="318"/>
      <c r="R190" s="318"/>
      <c r="S190" s="318"/>
      <c r="T190" s="318"/>
      <c r="U190" s="318"/>
      <c r="V190" s="318"/>
      <c r="W190" s="318"/>
      <c r="X190" s="318"/>
      <c r="Y190" s="318"/>
      <c r="Z190" s="317"/>
      <c r="AA190" s="317"/>
      <c r="AB190" s="317"/>
      <c r="AC190" s="316"/>
      <c r="AD190" s="315"/>
    </row>
    <row r="191" spans="1:30" s="257" customFormat="1" ht="12" customHeight="1" x14ac:dyDescent="0.2">
      <c r="A191" s="315"/>
      <c r="B191" s="315"/>
      <c r="C191" s="315"/>
      <c r="D191" s="315"/>
      <c r="E191" s="315"/>
      <c r="J191" s="318"/>
      <c r="O191" s="318"/>
      <c r="P191" s="318"/>
      <c r="Q191" s="318"/>
      <c r="R191" s="318"/>
      <c r="S191" s="318"/>
      <c r="T191" s="318"/>
      <c r="U191" s="318"/>
      <c r="V191" s="318"/>
      <c r="W191" s="318"/>
      <c r="X191" s="318"/>
      <c r="Y191" s="318"/>
      <c r="Z191" s="317"/>
      <c r="AA191" s="317"/>
      <c r="AB191" s="317"/>
      <c r="AC191" s="316"/>
      <c r="AD191" s="315"/>
    </row>
    <row r="192" spans="1:30" s="257" customFormat="1" ht="12" customHeight="1" x14ac:dyDescent="0.2">
      <c r="A192" s="315"/>
      <c r="B192" s="315"/>
      <c r="C192" s="315"/>
      <c r="D192" s="315"/>
      <c r="E192" s="315"/>
      <c r="J192" s="318"/>
      <c r="O192" s="318"/>
      <c r="P192" s="318"/>
      <c r="Q192" s="318"/>
      <c r="R192" s="318"/>
      <c r="S192" s="318"/>
      <c r="T192" s="318"/>
      <c r="U192" s="318"/>
      <c r="V192" s="318"/>
      <c r="W192" s="318"/>
      <c r="X192" s="318"/>
      <c r="Y192" s="318"/>
      <c r="Z192" s="317"/>
      <c r="AA192" s="317"/>
      <c r="AB192" s="317"/>
      <c r="AC192" s="316"/>
      <c r="AD192" s="315"/>
    </row>
    <row r="193" spans="1:30" s="257" customFormat="1" ht="12" customHeight="1" x14ac:dyDescent="0.2">
      <c r="A193" s="315"/>
      <c r="B193" s="315"/>
      <c r="C193" s="315"/>
      <c r="D193" s="315"/>
      <c r="E193" s="315"/>
      <c r="J193" s="318"/>
      <c r="O193" s="318"/>
      <c r="P193" s="318"/>
      <c r="Q193" s="318"/>
      <c r="R193" s="318"/>
      <c r="S193" s="318"/>
      <c r="T193" s="318"/>
      <c r="U193" s="318"/>
      <c r="V193" s="318"/>
      <c r="W193" s="318"/>
      <c r="X193" s="318"/>
      <c r="Y193" s="318"/>
      <c r="Z193" s="317"/>
      <c r="AA193" s="317"/>
      <c r="AB193" s="317"/>
      <c r="AC193" s="316"/>
      <c r="AD193" s="315"/>
    </row>
    <row r="194" spans="1:30" s="257" customFormat="1" ht="12" customHeight="1" x14ac:dyDescent="0.2">
      <c r="A194" s="315"/>
      <c r="B194" s="315"/>
      <c r="C194" s="315"/>
      <c r="D194" s="315"/>
      <c r="E194" s="315"/>
      <c r="J194" s="318"/>
      <c r="O194" s="318"/>
      <c r="P194" s="318"/>
      <c r="Q194" s="318"/>
      <c r="R194" s="318"/>
      <c r="S194" s="318"/>
      <c r="T194" s="318"/>
      <c r="U194" s="318"/>
      <c r="V194" s="318"/>
      <c r="W194" s="318"/>
      <c r="X194" s="318"/>
      <c r="Y194" s="318"/>
      <c r="Z194" s="317"/>
      <c r="AA194" s="317"/>
      <c r="AB194" s="317"/>
      <c r="AC194" s="316"/>
      <c r="AD194" s="315"/>
    </row>
    <row r="195" spans="1:30" s="257" customFormat="1" ht="12" customHeight="1" x14ac:dyDescent="0.2">
      <c r="A195" s="315"/>
      <c r="B195" s="315"/>
      <c r="C195" s="315"/>
      <c r="D195" s="315"/>
      <c r="E195" s="315"/>
      <c r="J195" s="318"/>
      <c r="O195" s="318"/>
      <c r="P195" s="318"/>
      <c r="Q195" s="318"/>
      <c r="R195" s="318"/>
      <c r="S195" s="318"/>
      <c r="T195" s="318"/>
      <c r="U195" s="318"/>
      <c r="V195" s="318"/>
      <c r="W195" s="318"/>
      <c r="X195" s="318"/>
      <c r="Y195" s="318"/>
      <c r="Z195" s="317"/>
      <c r="AA195" s="317"/>
      <c r="AB195" s="317"/>
      <c r="AC195" s="316"/>
      <c r="AD195" s="315"/>
    </row>
    <row r="196" spans="1:30" s="257" customFormat="1" ht="12" customHeight="1" x14ac:dyDescent="0.2">
      <c r="A196" s="315"/>
      <c r="B196" s="315"/>
      <c r="C196" s="315"/>
      <c r="D196" s="315"/>
      <c r="E196" s="315"/>
      <c r="J196" s="318"/>
      <c r="O196" s="318"/>
      <c r="P196" s="318"/>
      <c r="Q196" s="318"/>
      <c r="R196" s="318"/>
      <c r="S196" s="318"/>
      <c r="T196" s="318"/>
      <c r="U196" s="318"/>
      <c r="V196" s="318"/>
      <c r="W196" s="318"/>
      <c r="X196" s="318"/>
      <c r="Y196" s="318"/>
      <c r="Z196" s="317"/>
      <c r="AA196" s="317"/>
      <c r="AB196" s="317"/>
      <c r="AC196" s="316"/>
      <c r="AD196" s="315"/>
    </row>
    <row r="197" spans="1:30" s="257" customFormat="1" ht="12" customHeight="1" x14ac:dyDescent="0.2">
      <c r="A197" s="315"/>
      <c r="B197" s="315"/>
      <c r="C197" s="315"/>
      <c r="D197" s="315"/>
      <c r="E197" s="315"/>
      <c r="J197" s="318"/>
      <c r="O197" s="318"/>
      <c r="P197" s="318"/>
      <c r="Q197" s="318"/>
      <c r="R197" s="318"/>
      <c r="S197" s="318"/>
      <c r="T197" s="318"/>
      <c r="U197" s="318"/>
      <c r="V197" s="318"/>
      <c r="W197" s="318"/>
      <c r="X197" s="318"/>
      <c r="Y197" s="318"/>
      <c r="Z197" s="317"/>
      <c r="AA197" s="317"/>
      <c r="AB197" s="317"/>
      <c r="AC197" s="316"/>
      <c r="AD197" s="315"/>
    </row>
    <row r="198" spans="1:30" s="257" customFormat="1" ht="12" customHeight="1" x14ac:dyDescent="0.2">
      <c r="A198" s="315"/>
      <c r="B198" s="315"/>
      <c r="C198" s="315"/>
      <c r="D198" s="315"/>
      <c r="E198" s="315"/>
      <c r="J198" s="318"/>
      <c r="O198" s="318"/>
      <c r="P198" s="318"/>
      <c r="Q198" s="318"/>
      <c r="R198" s="318"/>
      <c r="S198" s="318"/>
      <c r="T198" s="318"/>
      <c r="U198" s="318"/>
      <c r="V198" s="318"/>
      <c r="W198" s="318"/>
      <c r="X198" s="318"/>
      <c r="Y198" s="318"/>
      <c r="Z198" s="317"/>
      <c r="AA198" s="317"/>
      <c r="AB198" s="317"/>
      <c r="AC198" s="316"/>
      <c r="AD198" s="315"/>
    </row>
    <row r="199" spans="1:30" s="257" customFormat="1" ht="12" customHeight="1" x14ac:dyDescent="0.2">
      <c r="A199" s="315"/>
      <c r="B199" s="315"/>
      <c r="C199" s="315"/>
      <c r="D199" s="315"/>
      <c r="E199" s="315"/>
      <c r="J199" s="318"/>
      <c r="O199" s="318"/>
      <c r="P199" s="318"/>
      <c r="Q199" s="318"/>
      <c r="R199" s="318"/>
      <c r="S199" s="318"/>
      <c r="T199" s="318"/>
      <c r="U199" s="318"/>
      <c r="V199" s="318"/>
      <c r="W199" s="318"/>
      <c r="X199" s="318"/>
      <c r="Y199" s="318"/>
      <c r="Z199" s="317"/>
      <c r="AA199" s="317"/>
      <c r="AB199" s="317"/>
      <c r="AC199" s="316"/>
      <c r="AD199" s="315"/>
    </row>
    <row r="200" spans="1:30" s="257" customFormat="1" ht="12" customHeight="1" x14ac:dyDescent="0.2">
      <c r="A200" s="315"/>
      <c r="B200" s="315"/>
      <c r="C200" s="315"/>
      <c r="D200" s="315"/>
      <c r="E200" s="315"/>
      <c r="J200" s="318"/>
      <c r="O200" s="318"/>
      <c r="P200" s="318"/>
      <c r="Q200" s="318"/>
      <c r="R200" s="318"/>
      <c r="S200" s="318"/>
      <c r="T200" s="318"/>
      <c r="U200" s="318"/>
      <c r="V200" s="318"/>
      <c r="W200" s="318"/>
      <c r="X200" s="318"/>
      <c r="Y200" s="318"/>
      <c r="Z200" s="317"/>
      <c r="AA200" s="317"/>
      <c r="AB200" s="317"/>
      <c r="AC200" s="316"/>
      <c r="AD200" s="315"/>
    </row>
    <row r="201" spans="1:30" s="257" customFormat="1" ht="12" customHeight="1" x14ac:dyDescent="0.2">
      <c r="A201" s="315"/>
      <c r="B201" s="315"/>
      <c r="C201" s="315"/>
      <c r="D201" s="315"/>
      <c r="E201" s="315"/>
      <c r="J201" s="318"/>
      <c r="O201" s="318"/>
      <c r="P201" s="318"/>
      <c r="Q201" s="318"/>
      <c r="R201" s="318"/>
      <c r="S201" s="318"/>
      <c r="T201" s="318"/>
      <c r="U201" s="318"/>
      <c r="V201" s="318"/>
      <c r="W201" s="318"/>
      <c r="X201" s="318"/>
      <c r="Y201" s="318"/>
      <c r="Z201" s="317"/>
      <c r="AA201" s="317"/>
      <c r="AB201" s="317"/>
      <c r="AC201" s="316"/>
      <c r="AD201" s="315"/>
    </row>
    <row r="202" spans="1:30" s="257" customFormat="1" ht="12" customHeight="1" x14ac:dyDescent="0.2">
      <c r="A202" s="315"/>
      <c r="B202" s="315"/>
      <c r="C202" s="315"/>
      <c r="D202" s="315"/>
      <c r="E202" s="315"/>
      <c r="J202" s="318"/>
      <c r="O202" s="318"/>
      <c r="P202" s="318"/>
      <c r="Q202" s="318"/>
      <c r="R202" s="318"/>
      <c r="S202" s="318"/>
      <c r="T202" s="318"/>
      <c r="U202" s="318"/>
      <c r="V202" s="318"/>
      <c r="W202" s="318"/>
      <c r="X202" s="318"/>
      <c r="Y202" s="318"/>
      <c r="Z202" s="317"/>
      <c r="AA202" s="317"/>
      <c r="AB202" s="317"/>
      <c r="AC202" s="316"/>
      <c r="AD202" s="315"/>
    </row>
    <row r="203" spans="1:30" s="257" customFormat="1" ht="12" customHeight="1" x14ac:dyDescent="0.2">
      <c r="A203" s="315"/>
      <c r="B203" s="315"/>
      <c r="C203" s="315"/>
      <c r="D203" s="315"/>
      <c r="E203" s="315"/>
      <c r="J203" s="318"/>
      <c r="O203" s="318"/>
      <c r="P203" s="318"/>
      <c r="Q203" s="318"/>
      <c r="R203" s="318"/>
      <c r="S203" s="318"/>
      <c r="T203" s="318"/>
      <c r="U203" s="318"/>
      <c r="V203" s="318"/>
      <c r="W203" s="318"/>
      <c r="X203" s="318"/>
      <c r="Y203" s="318"/>
      <c r="Z203" s="317"/>
      <c r="AA203" s="317"/>
      <c r="AB203" s="317"/>
      <c r="AC203" s="316"/>
      <c r="AD203" s="315"/>
    </row>
    <row r="204" spans="1:30" s="257" customFormat="1" ht="12" customHeight="1" x14ac:dyDescent="0.2">
      <c r="A204" s="315"/>
      <c r="B204" s="315"/>
      <c r="C204" s="315"/>
      <c r="D204" s="315"/>
      <c r="E204" s="315"/>
      <c r="J204" s="318"/>
      <c r="O204" s="318"/>
      <c r="P204" s="318"/>
      <c r="Q204" s="318"/>
      <c r="R204" s="318"/>
      <c r="S204" s="318"/>
      <c r="T204" s="318"/>
      <c r="U204" s="318"/>
      <c r="V204" s="318"/>
      <c r="W204" s="318"/>
      <c r="X204" s="318"/>
      <c r="Y204" s="318"/>
      <c r="Z204" s="317"/>
      <c r="AA204" s="317"/>
      <c r="AB204" s="317"/>
      <c r="AC204" s="316"/>
      <c r="AD204" s="315"/>
    </row>
    <row r="205" spans="1:30" s="257" customFormat="1" ht="12" customHeight="1" x14ac:dyDescent="0.2">
      <c r="A205" s="315"/>
      <c r="B205" s="315"/>
      <c r="C205" s="315"/>
      <c r="D205" s="315"/>
      <c r="E205" s="315"/>
      <c r="J205" s="318"/>
      <c r="O205" s="318"/>
      <c r="P205" s="318"/>
      <c r="Q205" s="318"/>
      <c r="R205" s="318"/>
      <c r="S205" s="318"/>
      <c r="T205" s="318"/>
      <c r="U205" s="318"/>
      <c r="V205" s="318"/>
      <c r="W205" s="318"/>
      <c r="X205" s="318"/>
      <c r="Y205" s="318"/>
      <c r="Z205" s="317"/>
      <c r="AA205" s="317"/>
      <c r="AB205" s="317"/>
      <c r="AC205" s="316"/>
      <c r="AD205" s="315"/>
    </row>
    <row r="206" spans="1:30" s="257" customFormat="1" ht="12" customHeight="1" x14ac:dyDescent="0.2">
      <c r="A206" s="315"/>
      <c r="B206" s="315"/>
      <c r="C206" s="315"/>
      <c r="D206" s="315"/>
      <c r="E206" s="315"/>
      <c r="J206" s="318"/>
      <c r="O206" s="318"/>
      <c r="P206" s="318"/>
      <c r="Q206" s="318"/>
      <c r="R206" s="318"/>
      <c r="S206" s="318"/>
      <c r="T206" s="318"/>
      <c r="U206" s="318"/>
      <c r="V206" s="318"/>
      <c r="W206" s="318"/>
      <c r="X206" s="318"/>
      <c r="Y206" s="318"/>
      <c r="Z206" s="317"/>
      <c r="AA206" s="317"/>
      <c r="AB206" s="317"/>
      <c r="AC206" s="316"/>
      <c r="AD206" s="315"/>
    </row>
    <row r="207" spans="1:30" s="257" customFormat="1" ht="12" customHeight="1" x14ac:dyDescent="0.2">
      <c r="A207" s="315"/>
      <c r="B207" s="315"/>
      <c r="C207" s="315"/>
      <c r="D207" s="315"/>
      <c r="E207" s="315"/>
      <c r="J207" s="318"/>
      <c r="O207" s="318"/>
      <c r="P207" s="318"/>
      <c r="Q207" s="318"/>
      <c r="R207" s="318"/>
      <c r="S207" s="318"/>
      <c r="T207" s="318"/>
      <c r="U207" s="318"/>
      <c r="V207" s="318"/>
      <c r="W207" s="318"/>
      <c r="X207" s="318"/>
      <c r="Y207" s="318"/>
      <c r="Z207" s="317"/>
      <c r="AA207" s="317"/>
      <c r="AB207" s="317"/>
      <c r="AC207" s="316"/>
      <c r="AD207" s="315"/>
    </row>
    <row r="208" spans="1:30" s="257" customFormat="1" ht="12" customHeight="1" x14ac:dyDescent="0.2">
      <c r="A208" s="315"/>
      <c r="B208" s="315"/>
      <c r="C208" s="315"/>
      <c r="D208" s="315"/>
      <c r="E208" s="315"/>
      <c r="J208" s="318"/>
      <c r="O208" s="318"/>
      <c r="P208" s="318"/>
      <c r="Q208" s="318"/>
      <c r="R208" s="318"/>
      <c r="S208" s="318"/>
      <c r="T208" s="318"/>
      <c r="U208" s="318"/>
      <c r="V208" s="318"/>
      <c r="W208" s="318"/>
      <c r="X208" s="318"/>
      <c r="Y208" s="318"/>
      <c r="Z208" s="317"/>
      <c r="AA208" s="317"/>
      <c r="AB208" s="317"/>
      <c r="AC208" s="316"/>
      <c r="AD208" s="315"/>
    </row>
    <row r="209" spans="1:30" s="257" customFormat="1" ht="12" customHeight="1" x14ac:dyDescent="0.2">
      <c r="A209" s="315"/>
      <c r="B209" s="315"/>
      <c r="C209" s="315"/>
      <c r="D209" s="315"/>
      <c r="E209" s="315"/>
      <c r="J209" s="318"/>
      <c r="O209" s="318"/>
      <c r="P209" s="318"/>
      <c r="Q209" s="318"/>
      <c r="R209" s="318"/>
      <c r="S209" s="318"/>
      <c r="T209" s="318"/>
      <c r="U209" s="318"/>
      <c r="V209" s="318"/>
      <c r="W209" s="318"/>
      <c r="X209" s="318"/>
      <c r="Y209" s="318"/>
      <c r="Z209" s="317"/>
      <c r="AA209" s="317"/>
      <c r="AB209" s="317"/>
      <c r="AC209" s="316"/>
      <c r="AD209" s="315"/>
    </row>
    <row r="210" spans="1:30" s="257" customFormat="1" ht="12" customHeight="1" x14ac:dyDescent="0.2">
      <c r="A210" s="315"/>
      <c r="B210" s="315"/>
      <c r="C210" s="315"/>
      <c r="D210" s="315"/>
      <c r="E210" s="315"/>
      <c r="J210" s="318"/>
      <c r="O210" s="318"/>
      <c r="P210" s="318"/>
      <c r="Q210" s="318"/>
      <c r="R210" s="318"/>
      <c r="S210" s="318"/>
      <c r="T210" s="318"/>
      <c r="U210" s="318"/>
      <c r="V210" s="318"/>
      <c r="W210" s="318"/>
      <c r="X210" s="318"/>
      <c r="Y210" s="318"/>
      <c r="Z210" s="317"/>
      <c r="AA210" s="317"/>
      <c r="AB210" s="317"/>
      <c r="AC210" s="316"/>
      <c r="AD210" s="315"/>
    </row>
    <row r="211" spans="1:30" s="257" customFormat="1" ht="12" customHeight="1" x14ac:dyDescent="0.2">
      <c r="A211" s="315"/>
      <c r="B211" s="315"/>
      <c r="C211" s="315"/>
      <c r="D211" s="315"/>
      <c r="E211" s="315"/>
      <c r="J211" s="318"/>
      <c r="O211" s="318"/>
      <c r="P211" s="318"/>
      <c r="Q211" s="318"/>
      <c r="R211" s="318"/>
      <c r="S211" s="318"/>
      <c r="T211" s="318"/>
      <c r="U211" s="318"/>
      <c r="V211" s="318"/>
      <c r="W211" s="318"/>
      <c r="X211" s="318"/>
      <c r="Y211" s="318"/>
      <c r="Z211" s="317"/>
      <c r="AA211" s="317"/>
      <c r="AB211" s="317"/>
      <c r="AC211" s="316"/>
      <c r="AD211" s="315"/>
    </row>
    <row r="212" spans="1:30" s="257" customFormat="1" ht="12" customHeight="1" x14ac:dyDescent="0.2">
      <c r="A212" s="315"/>
      <c r="B212" s="315"/>
      <c r="C212" s="315"/>
      <c r="D212" s="315"/>
      <c r="E212" s="315"/>
      <c r="J212" s="318"/>
      <c r="O212" s="318"/>
      <c r="P212" s="318"/>
      <c r="Q212" s="318"/>
      <c r="R212" s="318"/>
      <c r="S212" s="318"/>
      <c r="T212" s="318"/>
      <c r="U212" s="318"/>
      <c r="V212" s="318"/>
      <c r="W212" s="318"/>
      <c r="X212" s="318"/>
      <c r="Y212" s="318"/>
      <c r="Z212" s="317"/>
      <c r="AA212" s="317"/>
      <c r="AB212" s="317"/>
      <c r="AC212" s="316"/>
      <c r="AD212" s="315"/>
    </row>
    <row r="213" spans="1:30" s="257" customFormat="1" ht="12" customHeight="1" x14ac:dyDescent="0.2">
      <c r="A213" s="315"/>
      <c r="B213" s="315"/>
      <c r="C213" s="315"/>
      <c r="D213" s="315"/>
      <c r="E213" s="315"/>
      <c r="J213" s="318"/>
      <c r="O213" s="318"/>
      <c r="P213" s="318"/>
      <c r="Q213" s="318"/>
      <c r="R213" s="318"/>
      <c r="S213" s="318"/>
      <c r="T213" s="318"/>
      <c r="U213" s="318"/>
      <c r="V213" s="318"/>
      <c r="W213" s="318"/>
      <c r="X213" s="318"/>
      <c r="Y213" s="318"/>
      <c r="Z213" s="317"/>
      <c r="AA213" s="317"/>
      <c r="AB213" s="317"/>
      <c r="AC213" s="316"/>
      <c r="AD213" s="315"/>
    </row>
    <row r="214" spans="1:30" s="257" customFormat="1" ht="12" customHeight="1" x14ac:dyDescent="0.2">
      <c r="A214" s="315"/>
      <c r="B214" s="315"/>
      <c r="C214" s="315"/>
      <c r="D214" s="315"/>
      <c r="E214" s="315"/>
      <c r="J214" s="318"/>
      <c r="O214" s="318"/>
      <c r="P214" s="318"/>
      <c r="Q214" s="318"/>
      <c r="R214" s="318"/>
      <c r="S214" s="318"/>
      <c r="T214" s="318"/>
      <c r="U214" s="318"/>
      <c r="V214" s="318"/>
      <c r="W214" s="318"/>
      <c r="X214" s="318"/>
      <c r="Y214" s="318"/>
      <c r="Z214" s="317"/>
      <c r="AA214" s="317"/>
      <c r="AB214" s="317"/>
      <c r="AC214" s="316"/>
      <c r="AD214" s="315"/>
    </row>
    <row r="215" spans="1:30" s="257" customFormat="1" ht="12" customHeight="1" x14ac:dyDescent="0.2">
      <c r="A215" s="315"/>
      <c r="B215" s="315"/>
      <c r="C215" s="315"/>
      <c r="D215" s="315"/>
      <c r="E215" s="315"/>
      <c r="J215" s="318"/>
      <c r="O215" s="318"/>
      <c r="P215" s="318"/>
      <c r="Q215" s="318"/>
      <c r="R215" s="318"/>
      <c r="S215" s="318"/>
      <c r="T215" s="318"/>
      <c r="U215" s="318"/>
      <c r="V215" s="318"/>
      <c r="W215" s="318"/>
      <c r="X215" s="318"/>
      <c r="Y215" s="318"/>
      <c r="Z215" s="317"/>
      <c r="AA215" s="317"/>
      <c r="AB215" s="317"/>
      <c r="AC215" s="316"/>
      <c r="AD215" s="315"/>
    </row>
    <row r="216" spans="1:30" s="257" customFormat="1" ht="12" customHeight="1" x14ac:dyDescent="0.2">
      <c r="A216" s="315"/>
      <c r="B216" s="315"/>
      <c r="C216" s="315"/>
      <c r="D216" s="315"/>
      <c r="E216" s="315"/>
      <c r="J216" s="318"/>
      <c r="O216" s="318"/>
      <c r="P216" s="318"/>
      <c r="Q216" s="318"/>
      <c r="R216" s="318"/>
      <c r="S216" s="318"/>
      <c r="T216" s="318"/>
      <c r="U216" s="318"/>
      <c r="V216" s="318"/>
      <c r="W216" s="318"/>
      <c r="X216" s="318"/>
      <c r="Y216" s="318"/>
      <c r="Z216" s="317"/>
      <c r="AA216" s="317"/>
      <c r="AB216" s="317"/>
      <c r="AC216" s="316"/>
      <c r="AD216" s="315"/>
    </row>
    <row r="217" spans="1:30" s="257" customFormat="1" ht="12" customHeight="1" x14ac:dyDescent="0.2">
      <c r="A217" s="315"/>
      <c r="B217" s="315"/>
      <c r="C217" s="315"/>
      <c r="D217" s="315"/>
      <c r="E217" s="315"/>
      <c r="J217" s="318"/>
      <c r="O217" s="318"/>
      <c r="P217" s="318"/>
      <c r="Q217" s="318"/>
      <c r="R217" s="318"/>
      <c r="S217" s="318"/>
      <c r="T217" s="318"/>
      <c r="U217" s="318"/>
      <c r="V217" s="318"/>
      <c r="W217" s="318"/>
      <c r="X217" s="318"/>
      <c r="Y217" s="318"/>
      <c r="Z217" s="317"/>
      <c r="AA217" s="317"/>
      <c r="AB217" s="317"/>
      <c r="AC217" s="316"/>
      <c r="AD217" s="315"/>
    </row>
    <row r="218" spans="1:30" s="257" customFormat="1" ht="12" customHeight="1" x14ac:dyDescent="0.2">
      <c r="A218" s="315"/>
      <c r="B218" s="315"/>
      <c r="C218" s="315"/>
      <c r="D218" s="315"/>
      <c r="E218" s="315"/>
      <c r="J218" s="318"/>
      <c r="O218" s="318"/>
      <c r="P218" s="318"/>
      <c r="Q218" s="318"/>
      <c r="R218" s="318"/>
      <c r="S218" s="318"/>
      <c r="T218" s="318"/>
      <c r="U218" s="318"/>
      <c r="V218" s="318"/>
      <c r="W218" s="318"/>
      <c r="X218" s="318"/>
      <c r="Y218" s="318"/>
      <c r="Z218" s="317"/>
      <c r="AA218" s="317"/>
      <c r="AB218" s="317"/>
      <c r="AC218" s="316"/>
      <c r="AD218" s="315"/>
    </row>
    <row r="219" spans="1:30" s="257" customFormat="1" ht="12" customHeight="1" x14ac:dyDescent="0.2">
      <c r="A219" s="315"/>
      <c r="B219" s="315"/>
      <c r="C219" s="315"/>
      <c r="D219" s="315"/>
      <c r="E219" s="315"/>
      <c r="J219" s="318"/>
      <c r="O219" s="318"/>
      <c r="P219" s="318"/>
      <c r="Q219" s="318"/>
      <c r="R219" s="318"/>
      <c r="S219" s="318"/>
      <c r="T219" s="318"/>
      <c r="U219" s="318"/>
      <c r="V219" s="318"/>
      <c r="W219" s="318"/>
      <c r="X219" s="318"/>
      <c r="Y219" s="318"/>
      <c r="Z219" s="317"/>
      <c r="AA219" s="317"/>
      <c r="AB219" s="317"/>
      <c r="AC219" s="316"/>
      <c r="AD219" s="315"/>
    </row>
    <row r="220" spans="1:30" s="257" customFormat="1" ht="12" customHeight="1" x14ac:dyDescent="0.2">
      <c r="A220" s="315"/>
      <c r="B220" s="315"/>
      <c r="C220" s="315"/>
      <c r="D220" s="315"/>
      <c r="E220" s="315"/>
      <c r="J220" s="318"/>
      <c r="O220" s="318"/>
      <c r="P220" s="318"/>
      <c r="Q220" s="318"/>
      <c r="R220" s="318"/>
      <c r="S220" s="318"/>
      <c r="T220" s="318"/>
      <c r="U220" s="318"/>
      <c r="V220" s="318"/>
      <c r="W220" s="318"/>
      <c r="X220" s="318"/>
      <c r="Y220" s="318"/>
      <c r="Z220" s="317"/>
      <c r="AA220" s="317"/>
      <c r="AB220" s="317"/>
      <c r="AC220" s="316"/>
      <c r="AD220" s="315"/>
    </row>
    <row r="221" spans="1:30" s="257" customFormat="1" ht="12" customHeight="1" x14ac:dyDescent="0.2">
      <c r="A221" s="315"/>
      <c r="B221" s="315"/>
      <c r="C221" s="315"/>
      <c r="D221" s="315"/>
      <c r="E221" s="315"/>
      <c r="J221" s="318"/>
      <c r="O221" s="318"/>
      <c r="P221" s="318"/>
      <c r="Q221" s="318"/>
      <c r="R221" s="318"/>
      <c r="S221" s="318"/>
      <c r="T221" s="318"/>
      <c r="U221" s="318"/>
      <c r="V221" s="318"/>
      <c r="W221" s="318"/>
      <c r="X221" s="318"/>
      <c r="Y221" s="318"/>
      <c r="Z221" s="317"/>
      <c r="AA221" s="317"/>
      <c r="AB221" s="317"/>
      <c r="AC221" s="316"/>
      <c r="AD221" s="315"/>
    </row>
    <row r="222" spans="1:30" s="257" customFormat="1" ht="12" customHeight="1" x14ac:dyDescent="0.2">
      <c r="A222" s="315"/>
      <c r="B222" s="315"/>
      <c r="C222" s="315"/>
      <c r="D222" s="315"/>
      <c r="E222" s="315"/>
      <c r="J222" s="318"/>
      <c r="O222" s="318"/>
      <c r="P222" s="318"/>
      <c r="Q222" s="318"/>
      <c r="R222" s="318"/>
      <c r="S222" s="318"/>
      <c r="T222" s="318"/>
      <c r="U222" s="318"/>
      <c r="V222" s="318"/>
      <c r="W222" s="318"/>
      <c r="X222" s="318"/>
      <c r="Y222" s="318"/>
      <c r="Z222" s="317"/>
      <c r="AA222" s="317"/>
      <c r="AB222" s="317"/>
      <c r="AC222" s="316"/>
      <c r="AD222" s="315"/>
    </row>
    <row r="223" spans="1:30" s="257" customFormat="1" ht="12" customHeight="1" x14ac:dyDescent="0.2">
      <c r="A223" s="315"/>
      <c r="B223" s="315"/>
      <c r="C223" s="315"/>
      <c r="D223" s="315"/>
      <c r="E223" s="315"/>
      <c r="J223" s="318"/>
      <c r="O223" s="318"/>
      <c r="P223" s="318"/>
      <c r="Q223" s="318"/>
      <c r="R223" s="318"/>
      <c r="S223" s="318"/>
      <c r="T223" s="318"/>
      <c r="U223" s="318"/>
      <c r="V223" s="318"/>
      <c r="W223" s="318"/>
      <c r="X223" s="318"/>
      <c r="Y223" s="318"/>
      <c r="Z223" s="317"/>
      <c r="AA223" s="317"/>
      <c r="AB223" s="317"/>
      <c r="AC223" s="316"/>
      <c r="AD223" s="315"/>
    </row>
    <row r="224" spans="1:30" s="257" customFormat="1" ht="12" customHeight="1" x14ac:dyDescent="0.2">
      <c r="A224" s="315"/>
      <c r="B224" s="315"/>
      <c r="C224" s="315"/>
      <c r="D224" s="315"/>
      <c r="E224" s="315"/>
      <c r="J224" s="318"/>
      <c r="O224" s="318"/>
      <c r="P224" s="318"/>
      <c r="Q224" s="318"/>
      <c r="R224" s="318"/>
      <c r="S224" s="318"/>
      <c r="T224" s="318"/>
      <c r="U224" s="318"/>
      <c r="V224" s="318"/>
      <c r="W224" s="318"/>
      <c r="X224" s="318"/>
      <c r="Y224" s="318"/>
      <c r="Z224" s="317"/>
      <c r="AA224" s="317"/>
      <c r="AB224" s="317"/>
      <c r="AC224" s="316"/>
      <c r="AD224" s="315"/>
    </row>
    <row r="225" spans="1:30" s="257" customFormat="1" ht="12" customHeight="1" x14ac:dyDescent="0.2">
      <c r="A225" s="315"/>
      <c r="B225" s="315"/>
      <c r="C225" s="315"/>
      <c r="D225" s="315"/>
      <c r="E225" s="315"/>
      <c r="J225" s="318"/>
      <c r="O225" s="318"/>
      <c r="P225" s="318"/>
      <c r="Q225" s="318"/>
      <c r="R225" s="318"/>
      <c r="S225" s="318"/>
      <c r="T225" s="318"/>
      <c r="U225" s="318"/>
      <c r="V225" s="318"/>
      <c r="W225" s="318"/>
      <c r="X225" s="318"/>
      <c r="Y225" s="318"/>
      <c r="Z225" s="317"/>
      <c r="AA225" s="317"/>
      <c r="AB225" s="317"/>
      <c r="AC225" s="316"/>
      <c r="AD225" s="315"/>
    </row>
    <row r="226" spans="1:30" s="257" customFormat="1" ht="12" customHeight="1" x14ac:dyDescent="0.2">
      <c r="A226" s="315"/>
      <c r="B226" s="315"/>
      <c r="C226" s="315"/>
      <c r="D226" s="315"/>
      <c r="E226" s="315"/>
      <c r="J226" s="318"/>
      <c r="O226" s="318"/>
      <c r="P226" s="318"/>
      <c r="Q226" s="318"/>
      <c r="R226" s="318"/>
      <c r="S226" s="318"/>
      <c r="T226" s="318"/>
      <c r="U226" s="318"/>
      <c r="V226" s="318"/>
      <c r="W226" s="318"/>
      <c r="X226" s="318"/>
      <c r="Y226" s="318"/>
      <c r="Z226" s="317"/>
      <c r="AA226" s="317"/>
      <c r="AB226" s="317"/>
      <c r="AC226" s="316"/>
      <c r="AD226" s="315"/>
    </row>
    <row r="227" spans="1:30" s="257" customFormat="1" ht="12" customHeight="1" x14ac:dyDescent="0.2">
      <c r="A227" s="315"/>
      <c r="B227" s="315"/>
      <c r="C227" s="315"/>
      <c r="D227" s="315"/>
      <c r="E227" s="315"/>
      <c r="J227" s="318"/>
      <c r="O227" s="318"/>
      <c r="P227" s="318"/>
      <c r="Q227" s="318"/>
      <c r="R227" s="318"/>
      <c r="S227" s="318"/>
      <c r="T227" s="318"/>
      <c r="U227" s="318"/>
      <c r="V227" s="318"/>
      <c r="W227" s="318"/>
      <c r="X227" s="318"/>
      <c r="Y227" s="318"/>
      <c r="Z227" s="317"/>
      <c r="AA227" s="317"/>
      <c r="AB227" s="317"/>
      <c r="AC227" s="316"/>
      <c r="AD227" s="315"/>
    </row>
    <row r="228" spans="1:30" s="257" customFormat="1" ht="12" customHeight="1" x14ac:dyDescent="0.2">
      <c r="A228" s="315"/>
      <c r="B228" s="315"/>
      <c r="C228" s="315"/>
      <c r="D228" s="315"/>
      <c r="E228" s="315"/>
      <c r="J228" s="318"/>
      <c r="O228" s="318"/>
      <c r="P228" s="318"/>
      <c r="Q228" s="318"/>
      <c r="R228" s="318"/>
      <c r="S228" s="318"/>
      <c r="T228" s="318"/>
      <c r="U228" s="318"/>
      <c r="V228" s="318"/>
      <c r="W228" s="318"/>
      <c r="X228" s="318"/>
      <c r="Y228" s="318"/>
      <c r="Z228" s="317"/>
      <c r="AA228" s="317"/>
      <c r="AB228" s="317"/>
      <c r="AC228" s="316"/>
      <c r="AD228" s="315"/>
    </row>
    <row r="229" spans="1:30" s="257" customFormat="1" ht="12" customHeight="1" x14ac:dyDescent="0.2">
      <c r="A229" s="315"/>
      <c r="B229" s="315"/>
      <c r="C229" s="315"/>
      <c r="D229" s="315"/>
      <c r="E229" s="315"/>
      <c r="J229" s="318"/>
      <c r="O229" s="318"/>
      <c r="P229" s="318"/>
      <c r="Q229" s="318"/>
      <c r="R229" s="318"/>
      <c r="S229" s="318"/>
      <c r="T229" s="318"/>
      <c r="U229" s="318"/>
      <c r="V229" s="318"/>
      <c r="W229" s="318"/>
      <c r="X229" s="318"/>
      <c r="Y229" s="318"/>
      <c r="Z229" s="317"/>
      <c r="AA229" s="317"/>
      <c r="AB229" s="317"/>
      <c r="AC229" s="316"/>
      <c r="AD229" s="315"/>
    </row>
    <row r="230" spans="1:30" s="257" customFormat="1" ht="12" customHeight="1" x14ac:dyDescent="0.2">
      <c r="A230" s="315"/>
      <c r="B230" s="315"/>
      <c r="C230" s="315"/>
      <c r="D230" s="315"/>
      <c r="E230" s="315"/>
      <c r="J230" s="318"/>
      <c r="O230" s="318"/>
      <c r="P230" s="318"/>
      <c r="Q230" s="318"/>
      <c r="R230" s="318"/>
      <c r="S230" s="318"/>
      <c r="T230" s="318"/>
      <c r="U230" s="318"/>
      <c r="V230" s="318"/>
      <c r="W230" s="318"/>
      <c r="X230" s="318"/>
      <c r="Y230" s="318"/>
      <c r="Z230" s="317"/>
      <c r="AA230" s="317"/>
      <c r="AB230" s="317"/>
      <c r="AC230" s="316"/>
      <c r="AD230" s="315"/>
    </row>
    <row r="231" spans="1:30" s="257" customFormat="1" ht="12" customHeight="1" x14ac:dyDescent="0.2">
      <c r="A231" s="315"/>
      <c r="B231" s="315"/>
      <c r="C231" s="315"/>
      <c r="D231" s="315"/>
      <c r="E231" s="315"/>
      <c r="J231" s="318"/>
      <c r="O231" s="318"/>
      <c r="P231" s="318"/>
      <c r="Q231" s="318"/>
      <c r="R231" s="318"/>
      <c r="S231" s="318"/>
      <c r="T231" s="318"/>
      <c r="U231" s="318"/>
      <c r="V231" s="318"/>
      <c r="W231" s="318"/>
      <c r="X231" s="318"/>
      <c r="Y231" s="318"/>
      <c r="Z231" s="317"/>
      <c r="AA231" s="317"/>
      <c r="AB231" s="317"/>
      <c r="AC231" s="316"/>
      <c r="AD231" s="315"/>
    </row>
    <row r="232" spans="1:30" s="257" customFormat="1" ht="12" customHeight="1" x14ac:dyDescent="0.2">
      <c r="A232" s="315"/>
      <c r="B232" s="315"/>
      <c r="C232" s="315"/>
      <c r="D232" s="315"/>
      <c r="E232" s="315"/>
      <c r="J232" s="318"/>
      <c r="O232" s="318"/>
      <c r="P232" s="318"/>
      <c r="Q232" s="318"/>
      <c r="R232" s="318"/>
      <c r="S232" s="318"/>
      <c r="T232" s="318"/>
      <c r="U232" s="318"/>
      <c r="V232" s="318"/>
      <c r="W232" s="318"/>
      <c r="X232" s="318"/>
      <c r="Y232" s="318"/>
      <c r="Z232" s="317"/>
      <c r="AA232" s="317"/>
      <c r="AB232" s="317"/>
      <c r="AC232" s="316"/>
      <c r="AD232" s="315"/>
    </row>
    <row r="233" spans="1:30" s="257" customFormat="1" ht="12" customHeight="1" x14ac:dyDescent="0.2">
      <c r="A233" s="315"/>
      <c r="B233" s="315"/>
      <c r="C233" s="315"/>
      <c r="D233" s="315"/>
      <c r="E233" s="315"/>
      <c r="J233" s="318"/>
      <c r="O233" s="318"/>
      <c r="P233" s="318"/>
      <c r="Q233" s="318"/>
      <c r="R233" s="318"/>
      <c r="S233" s="318"/>
      <c r="T233" s="318"/>
      <c r="U233" s="318"/>
      <c r="V233" s="318"/>
      <c r="W233" s="318"/>
      <c r="X233" s="318"/>
      <c r="Y233" s="318"/>
      <c r="Z233" s="317"/>
      <c r="AA233" s="317"/>
      <c r="AB233" s="317"/>
      <c r="AC233" s="316"/>
      <c r="AD233" s="315"/>
    </row>
    <row r="234" spans="1:30" s="257" customFormat="1" ht="12" customHeight="1" x14ac:dyDescent="0.2">
      <c r="A234" s="315"/>
      <c r="B234" s="315"/>
      <c r="C234" s="315"/>
      <c r="D234" s="315"/>
      <c r="E234" s="315"/>
      <c r="J234" s="318"/>
      <c r="O234" s="318"/>
      <c r="P234" s="318"/>
      <c r="Q234" s="318"/>
      <c r="R234" s="318"/>
      <c r="S234" s="318"/>
      <c r="T234" s="318"/>
      <c r="U234" s="318"/>
      <c r="V234" s="318"/>
      <c r="W234" s="318"/>
      <c r="X234" s="318"/>
      <c r="Y234" s="318"/>
      <c r="Z234" s="317"/>
      <c r="AA234" s="317"/>
      <c r="AB234" s="317"/>
      <c r="AC234" s="316"/>
      <c r="AD234" s="315"/>
    </row>
    <row r="235" spans="1:30" s="257" customFormat="1" ht="12" customHeight="1" x14ac:dyDescent="0.2">
      <c r="A235" s="315"/>
      <c r="B235" s="315"/>
      <c r="C235" s="315"/>
      <c r="D235" s="315"/>
      <c r="E235" s="315"/>
      <c r="J235" s="318"/>
      <c r="O235" s="318"/>
      <c r="P235" s="318"/>
      <c r="Q235" s="318"/>
      <c r="R235" s="318"/>
      <c r="S235" s="318"/>
      <c r="T235" s="318"/>
      <c r="U235" s="318"/>
      <c r="V235" s="318"/>
      <c r="W235" s="318"/>
      <c r="X235" s="318"/>
      <c r="Y235" s="318"/>
      <c r="Z235" s="317"/>
      <c r="AA235" s="317"/>
      <c r="AB235" s="317"/>
      <c r="AC235" s="316"/>
      <c r="AD235" s="315"/>
    </row>
    <row r="236" spans="1:30" s="257" customFormat="1" ht="12" customHeight="1" x14ac:dyDescent="0.2">
      <c r="A236" s="315"/>
      <c r="B236" s="315"/>
      <c r="C236" s="315"/>
      <c r="D236" s="315"/>
      <c r="E236" s="315"/>
      <c r="J236" s="318"/>
      <c r="O236" s="318"/>
      <c r="P236" s="318"/>
      <c r="Q236" s="318"/>
      <c r="R236" s="318"/>
      <c r="S236" s="318"/>
      <c r="T236" s="318"/>
      <c r="U236" s="318"/>
      <c r="V236" s="318"/>
      <c r="W236" s="318"/>
      <c r="X236" s="318"/>
      <c r="Y236" s="318"/>
      <c r="Z236" s="317"/>
      <c r="AA236" s="317"/>
      <c r="AB236" s="317"/>
      <c r="AC236" s="316"/>
      <c r="AD236" s="315"/>
    </row>
    <row r="237" spans="1:30" s="257" customFormat="1" ht="12" customHeight="1" x14ac:dyDescent="0.2">
      <c r="A237" s="315"/>
      <c r="B237" s="315"/>
      <c r="C237" s="315"/>
      <c r="D237" s="315"/>
      <c r="E237" s="315"/>
      <c r="J237" s="318"/>
      <c r="O237" s="318"/>
      <c r="P237" s="318"/>
      <c r="Q237" s="318"/>
      <c r="R237" s="318"/>
      <c r="S237" s="318"/>
      <c r="T237" s="318"/>
      <c r="U237" s="318"/>
      <c r="V237" s="318"/>
      <c r="W237" s="318"/>
      <c r="X237" s="318"/>
      <c r="Y237" s="318"/>
      <c r="Z237" s="317"/>
      <c r="AA237" s="317"/>
      <c r="AB237" s="317"/>
      <c r="AC237" s="316"/>
      <c r="AD237" s="315"/>
    </row>
    <row r="238" spans="1:30" s="257" customFormat="1" ht="12" customHeight="1" x14ac:dyDescent="0.2">
      <c r="A238" s="315"/>
      <c r="B238" s="315"/>
      <c r="C238" s="315"/>
      <c r="D238" s="315"/>
      <c r="E238" s="315"/>
      <c r="J238" s="318"/>
      <c r="O238" s="318"/>
      <c r="P238" s="318"/>
      <c r="Q238" s="318"/>
      <c r="R238" s="318"/>
      <c r="S238" s="318"/>
      <c r="T238" s="318"/>
      <c r="U238" s="318"/>
      <c r="V238" s="318"/>
      <c r="W238" s="318"/>
      <c r="X238" s="318"/>
      <c r="Y238" s="318"/>
      <c r="Z238" s="317"/>
      <c r="AA238" s="317"/>
      <c r="AB238" s="317"/>
      <c r="AC238" s="316"/>
      <c r="AD238" s="315"/>
    </row>
    <row r="239" spans="1:30" s="257" customFormat="1" ht="12" customHeight="1" x14ac:dyDescent="0.2">
      <c r="A239" s="315"/>
      <c r="B239" s="315"/>
      <c r="C239" s="315"/>
      <c r="D239" s="315"/>
      <c r="E239" s="315"/>
      <c r="J239" s="318"/>
      <c r="O239" s="318"/>
      <c r="P239" s="318"/>
      <c r="Q239" s="318"/>
      <c r="R239" s="318"/>
      <c r="S239" s="318"/>
      <c r="T239" s="318"/>
      <c r="U239" s="318"/>
      <c r="V239" s="318"/>
      <c r="W239" s="318"/>
      <c r="X239" s="318"/>
      <c r="Y239" s="318"/>
      <c r="Z239" s="317"/>
      <c r="AA239" s="317"/>
      <c r="AB239" s="317"/>
      <c r="AC239" s="316"/>
      <c r="AD239" s="315"/>
    </row>
    <row r="240" spans="1:30" s="257" customFormat="1" ht="12" customHeight="1" x14ac:dyDescent="0.2">
      <c r="A240" s="315"/>
      <c r="B240" s="315"/>
      <c r="C240" s="315"/>
      <c r="D240" s="315"/>
      <c r="E240" s="315"/>
      <c r="J240" s="318"/>
      <c r="O240" s="318"/>
      <c r="P240" s="318"/>
      <c r="Q240" s="318"/>
      <c r="R240" s="318"/>
      <c r="S240" s="318"/>
      <c r="T240" s="318"/>
      <c r="U240" s="318"/>
      <c r="V240" s="318"/>
      <c r="W240" s="318"/>
      <c r="X240" s="318"/>
      <c r="Y240" s="318"/>
      <c r="Z240" s="317"/>
      <c r="AA240" s="317"/>
      <c r="AB240" s="317"/>
      <c r="AC240" s="316"/>
      <c r="AD240" s="315"/>
    </row>
    <row r="241" spans="1:30" s="257" customFormat="1" ht="12" customHeight="1" x14ac:dyDescent="0.2">
      <c r="A241" s="315"/>
      <c r="B241" s="315"/>
      <c r="C241" s="315"/>
      <c r="D241" s="315"/>
      <c r="E241" s="315"/>
      <c r="J241" s="318"/>
      <c r="O241" s="318"/>
      <c r="P241" s="318"/>
      <c r="Q241" s="318"/>
      <c r="R241" s="318"/>
      <c r="S241" s="318"/>
      <c r="T241" s="318"/>
      <c r="U241" s="318"/>
      <c r="V241" s="318"/>
      <c r="W241" s="318"/>
      <c r="X241" s="318"/>
      <c r="Y241" s="318"/>
      <c r="Z241" s="317"/>
      <c r="AA241" s="317"/>
      <c r="AB241" s="317"/>
      <c r="AC241" s="316"/>
      <c r="AD241" s="315"/>
    </row>
    <row r="242" spans="1:30" s="257" customFormat="1" ht="12" customHeight="1" x14ac:dyDescent="0.2">
      <c r="A242" s="315"/>
      <c r="B242" s="315"/>
      <c r="C242" s="315"/>
      <c r="D242" s="315"/>
      <c r="E242" s="315"/>
      <c r="J242" s="318"/>
      <c r="O242" s="318"/>
      <c r="P242" s="318"/>
      <c r="Q242" s="318"/>
      <c r="R242" s="318"/>
      <c r="S242" s="318"/>
      <c r="T242" s="318"/>
      <c r="U242" s="318"/>
      <c r="V242" s="318"/>
      <c r="W242" s="318"/>
      <c r="X242" s="318"/>
      <c r="Y242" s="318"/>
      <c r="Z242" s="317"/>
      <c r="AA242" s="317"/>
      <c r="AB242" s="317"/>
      <c r="AC242" s="316"/>
      <c r="AD242" s="315"/>
    </row>
    <row r="243" spans="1:30" s="257" customFormat="1" ht="12" customHeight="1" x14ac:dyDescent="0.2">
      <c r="A243" s="315"/>
      <c r="B243" s="315"/>
      <c r="C243" s="315"/>
      <c r="D243" s="315"/>
      <c r="E243" s="315"/>
      <c r="J243" s="318"/>
      <c r="O243" s="318"/>
      <c r="P243" s="318"/>
      <c r="Q243" s="318"/>
      <c r="R243" s="318"/>
      <c r="S243" s="318"/>
      <c r="T243" s="318"/>
      <c r="U243" s="318"/>
      <c r="V243" s="318"/>
      <c r="W243" s="318"/>
      <c r="X243" s="318"/>
      <c r="Y243" s="318"/>
      <c r="Z243" s="317"/>
      <c r="AA243" s="317"/>
      <c r="AB243" s="317"/>
      <c r="AC243" s="316"/>
      <c r="AD243" s="315"/>
    </row>
    <row r="244" spans="1:30" s="257" customFormat="1" ht="12" customHeight="1" x14ac:dyDescent="0.2">
      <c r="A244" s="315"/>
      <c r="B244" s="315"/>
      <c r="C244" s="315"/>
      <c r="D244" s="315"/>
      <c r="E244" s="315"/>
      <c r="J244" s="318"/>
      <c r="O244" s="318"/>
      <c r="P244" s="318"/>
      <c r="Q244" s="318"/>
      <c r="R244" s="318"/>
      <c r="S244" s="318"/>
      <c r="T244" s="318"/>
      <c r="U244" s="318"/>
      <c r="V244" s="318"/>
      <c r="W244" s="318"/>
      <c r="X244" s="318"/>
      <c r="Y244" s="318"/>
      <c r="Z244" s="317"/>
      <c r="AA244" s="317"/>
      <c r="AB244" s="317"/>
      <c r="AC244" s="316"/>
      <c r="AD244" s="315"/>
    </row>
    <row r="245" spans="1:30" s="257" customFormat="1" ht="12" customHeight="1" x14ac:dyDescent="0.2">
      <c r="A245" s="315"/>
      <c r="B245" s="315"/>
      <c r="C245" s="315"/>
      <c r="D245" s="315"/>
      <c r="E245" s="315"/>
      <c r="J245" s="318"/>
      <c r="O245" s="318"/>
      <c r="P245" s="318"/>
      <c r="Q245" s="318"/>
      <c r="R245" s="318"/>
      <c r="S245" s="318"/>
      <c r="T245" s="318"/>
      <c r="U245" s="318"/>
      <c r="V245" s="318"/>
      <c r="W245" s="318"/>
      <c r="X245" s="318"/>
      <c r="Y245" s="318"/>
      <c r="Z245" s="317"/>
      <c r="AA245" s="317"/>
      <c r="AB245" s="317"/>
      <c r="AC245" s="316"/>
      <c r="AD245" s="315"/>
    </row>
    <row r="246" spans="1:30" s="257" customFormat="1" ht="12" customHeight="1" x14ac:dyDescent="0.2">
      <c r="A246" s="315"/>
      <c r="B246" s="315"/>
      <c r="C246" s="315"/>
      <c r="D246" s="315"/>
      <c r="E246" s="315"/>
      <c r="J246" s="318"/>
      <c r="O246" s="318"/>
      <c r="P246" s="318"/>
      <c r="Q246" s="318"/>
      <c r="R246" s="318"/>
      <c r="S246" s="318"/>
      <c r="T246" s="318"/>
      <c r="U246" s="318"/>
      <c r="V246" s="318"/>
      <c r="W246" s="318"/>
      <c r="X246" s="318"/>
      <c r="Y246" s="318"/>
      <c r="Z246" s="317"/>
      <c r="AA246" s="317"/>
      <c r="AB246" s="317"/>
      <c r="AC246" s="316"/>
      <c r="AD246" s="315"/>
    </row>
    <row r="247" spans="1:30" s="257" customFormat="1" ht="12" customHeight="1" x14ac:dyDescent="0.2">
      <c r="A247" s="315"/>
      <c r="B247" s="315"/>
      <c r="C247" s="315"/>
      <c r="D247" s="315"/>
      <c r="E247" s="315"/>
      <c r="J247" s="318"/>
      <c r="O247" s="318"/>
      <c r="P247" s="318"/>
      <c r="Q247" s="318"/>
      <c r="R247" s="318"/>
      <c r="S247" s="318"/>
      <c r="T247" s="318"/>
      <c r="U247" s="318"/>
      <c r="V247" s="318"/>
      <c r="W247" s="318"/>
      <c r="X247" s="318"/>
      <c r="Y247" s="318"/>
      <c r="Z247" s="317"/>
      <c r="AA247" s="317"/>
      <c r="AB247" s="317"/>
      <c r="AC247" s="316"/>
      <c r="AD247" s="315"/>
    </row>
    <row r="248" spans="1:30" s="257" customFormat="1" ht="12" customHeight="1" x14ac:dyDescent="0.2">
      <c r="A248" s="315"/>
      <c r="B248" s="315"/>
      <c r="C248" s="315"/>
      <c r="D248" s="315"/>
      <c r="E248" s="315"/>
      <c r="J248" s="318"/>
      <c r="O248" s="318"/>
      <c r="P248" s="318"/>
      <c r="Q248" s="318"/>
      <c r="R248" s="318"/>
      <c r="S248" s="318"/>
      <c r="T248" s="318"/>
      <c r="U248" s="318"/>
      <c r="V248" s="318"/>
      <c r="W248" s="318"/>
      <c r="X248" s="318"/>
      <c r="Y248" s="318"/>
      <c r="Z248" s="317"/>
      <c r="AA248" s="317"/>
      <c r="AB248" s="317"/>
      <c r="AC248" s="316"/>
      <c r="AD248" s="315"/>
    </row>
    <row r="249" spans="1:30" s="257" customFormat="1" ht="12" customHeight="1" x14ac:dyDescent="0.2">
      <c r="A249" s="315"/>
      <c r="B249" s="315"/>
      <c r="C249" s="315"/>
      <c r="D249" s="315"/>
      <c r="E249" s="315"/>
      <c r="J249" s="318"/>
      <c r="O249" s="318"/>
      <c r="P249" s="318"/>
      <c r="Q249" s="318"/>
      <c r="R249" s="318"/>
      <c r="S249" s="318"/>
      <c r="T249" s="318"/>
      <c r="U249" s="318"/>
      <c r="V249" s="318"/>
      <c r="W249" s="318"/>
      <c r="X249" s="318"/>
      <c r="Y249" s="318"/>
      <c r="Z249" s="317"/>
      <c r="AA249" s="317"/>
      <c r="AB249" s="317"/>
      <c r="AC249" s="316"/>
      <c r="AD249" s="315"/>
    </row>
    <row r="250" spans="1:30" s="257" customFormat="1" ht="12" customHeight="1" x14ac:dyDescent="0.2">
      <c r="A250" s="315"/>
      <c r="B250" s="315"/>
      <c r="C250" s="315"/>
      <c r="D250" s="315"/>
      <c r="E250" s="315"/>
      <c r="J250" s="318"/>
      <c r="O250" s="318"/>
      <c r="P250" s="318"/>
      <c r="Q250" s="318"/>
      <c r="R250" s="318"/>
      <c r="S250" s="318"/>
      <c r="T250" s="318"/>
      <c r="U250" s="318"/>
      <c r="V250" s="318"/>
      <c r="W250" s="318"/>
      <c r="X250" s="318"/>
      <c r="Y250" s="318"/>
      <c r="Z250" s="317"/>
      <c r="AA250" s="317"/>
      <c r="AB250" s="317"/>
      <c r="AC250" s="316"/>
      <c r="AD250" s="315"/>
    </row>
    <row r="251" spans="1:30" s="257" customFormat="1" ht="12" customHeight="1" x14ac:dyDescent="0.2">
      <c r="A251" s="315"/>
      <c r="B251" s="315"/>
      <c r="C251" s="315"/>
      <c r="D251" s="315"/>
      <c r="E251" s="315"/>
      <c r="J251" s="318"/>
      <c r="O251" s="318"/>
      <c r="P251" s="318"/>
      <c r="Q251" s="318"/>
      <c r="R251" s="318"/>
      <c r="S251" s="318"/>
      <c r="T251" s="318"/>
      <c r="U251" s="318"/>
      <c r="V251" s="318"/>
      <c r="W251" s="318"/>
      <c r="X251" s="318"/>
      <c r="Y251" s="318"/>
      <c r="Z251" s="317"/>
      <c r="AA251" s="317"/>
      <c r="AB251" s="317"/>
      <c r="AC251" s="316"/>
      <c r="AD251" s="315"/>
    </row>
    <row r="252" spans="1:30" s="257" customFormat="1" ht="12" customHeight="1" x14ac:dyDescent="0.2">
      <c r="A252" s="315"/>
      <c r="B252" s="315"/>
      <c r="C252" s="315"/>
      <c r="D252" s="315"/>
      <c r="E252" s="315"/>
      <c r="J252" s="318"/>
      <c r="O252" s="318"/>
      <c r="P252" s="318"/>
      <c r="Q252" s="318"/>
      <c r="R252" s="318"/>
      <c r="S252" s="318"/>
      <c r="T252" s="318"/>
      <c r="U252" s="318"/>
      <c r="V252" s="318"/>
      <c r="W252" s="318"/>
      <c r="X252" s="318"/>
      <c r="Y252" s="318"/>
      <c r="Z252" s="317"/>
      <c r="AA252" s="317"/>
      <c r="AB252" s="317"/>
      <c r="AC252" s="316"/>
      <c r="AD252" s="315"/>
    </row>
    <row r="253" spans="1:30" s="257" customFormat="1" ht="12" customHeight="1" x14ac:dyDescent="0.2">
      <c r="A253" s="315"/>
      <c r="B253" s="315"/>
      <c r="C253" s="315"/>
      <c r="D253" s="315"/>
      <c r="E253" s="315"/>
      <c r="J253" s="318"/>
      <c r="O253" s="318"/>
      <c r="P253" s="318"/>
      <c r="Q253" s="318"/>
      <c r="R253" s="318"/>
      <c r="S253" s="318"/>
      <c r="T253" s="318"/>
      <c r="U253" s="318"/>
      <c r="V253" s="318"/>
      <c r="W253" s="318"/>
      <c r="X253" s="318"/>
      <c r="Y253" s="318"/>
      <c r="Z253" s="317"/>
      <c r="AA253" s="317"/>
      <c r="AB253" s="317"/>
      <c r="AC253" s="316"/>
      <c r="AD253" s="315"/>
    </row>
    <row r="254" spans="1:30" s="257" customFormat="1" ht="12" customHeight="1" x14ac:dyDescent="0.2">
      <c r="A254" s="315"/>
      <c r="B254" s="315"/>
      <c r="C254" s="315"/>
      <c r="D254" s="315"/>
      <c r="E254" s="315"/>
      <c r="J254" s="318"/>
      <c r="O254" s="318"/>
      <c r="P254" s="318"/>
      <c r="Q254" s="318"/>
      <c r="R254" s="318"/>
      <c r="S254" s="318"/>
      <c r="T254" s="318"/>
      <c r="U254" s="318"/>
      <c r="V254" s="318"/>
      <c r="W254" s="318"/>
      <c r="X254" s="318"/>
      <c r="Y254" s="318"/>
      <c r="Z254" s="317"/>
      <c r="AA254" s="317"/>
      <c r="AB254" s="317"/>
      <c r="AC254" s="316"/>
      <c r="AD254" s="315"/>
    </row>
    <row r="255" spans="1:30" s="257" customFormat="1" ht="12" customHeight="1" x14ac:dyDescent="0.2">
      <c r="A255" s="315"/>
      <c r="B255" s="315"/>
      <c r="C255" s="315"/>
      <c r="D255" s="315"/>
      <c r="E255" s="315"/>
      <c r="J255" s="318"/>
      <c r="O255" s="318"/>
      <c r="P255" s="318"/>
      <c r="Q255" s="318"/>
      <c r="R255" s="318"/>
      <c r="S255" s="318"/>
      <c r="T255" s="318"/>
      <c r="U255" s="318"/>
      <c r="V255" s="318"/>
      <c r="W255" s="318"/>
      <c r="X255" s="318"/>
      <c r="Y255" s="318"/>
      <c r="Z255" s="317"/>
      <c r="AA255" s="317"/>
      <c r="AB255" s="317"/>
      <c r="AC255" s="316"/>
      <c r="AD255" s="315"/>
    </row>
    <row r="256" spans="1:30" s="257" customFormat="1" ht="12" customHeight="1" x14ac:dyDescent="0.2">
      <c r="A256" s="315"/>
      <c r="B256" s="315"/>
      <c r="C256" s="315"/>
      <c r="D256" s="315"/>
      <c r="E256" s="315"/>
      <c r="J256" s="318"/>
      <c r="O256" s="318"/>
      <c r="P256" s="318"/>
      <c r="Q256" s="318"/>
      <c r="R256" s="318"/>
      <c r="S256" s="318"/>
      <c r="T256" s="318"/>
      <c r="U256" s="318"/>
      <c r="V256" s="318"/>
      <c r="W256" s="318"/>
      <c r="X256" s="318"/>
      <c r="Y256" s="318"/>
      <c r="Z256" s="317"/>
      <c r="AA256" s="317"/>
      <c r="AB256" s="317"/>
      <c r="AC256" s="316"/>
      <c r="AD256" s="315"/>
    </row>
    <row r="257" spans="1:30" s="257" customFormat="1" ht="12" customHeight="1" x14ac:dyDescent="0.2">
      <c r="A257" s="315"/>
      <c r="B257" s="315"/>
      <c r="C257" s="315"/>
      <c r="D257" s="315"/>
      <c r="E257" s="315"/>
      <c r="J257" s="318"/>
      <c r="O257" s="318"/>
      <c r="P257" s="318"/>
      <c r="Q257" s="318"/>
      <c r="R257" s="318"/>
      <c r="S257" s="318"/>
      <c r="T257" s="318"/>
      <c r="U257" s="318"/>
      <c r="V257" s="318"/>
      <c r="W257" s="318"/>
      <c r="X257" s="318"/>
      <c r="Y257" s="318"/>
      <c r="Z257" s="317"/>
      <c r="AA257" s="317"/>
      <c r="AB257" s="317"/>
      <c r="AC257" s="316"/>
      <c r="AD257" s="315"/>
    </row>
    <row r="258" spans="1:30" s="257" customFormat="1" ht="12" customHeight="1" x14ac:dyDescent="0.2">
      <c r="A258" s="315"/>
      <c r="B258" s="315"/>
      <c r="C258" s="315"/>
      <c r="D258" s="315"/>
      <c r="E258" s="315"/>
      <c r="J258" s="318"/>
      <c r="O258" s="318"/>
      <c r="P258" s="318"/>
      <c r="Q258" s="318"/>
      <c r="R258" s="318"/>
      <c r="S258" s="318"/>
      <c r="T258" s="318"/>
      <c r="U258" s="318"/>
      <c r="V258" s="318"/>
      <c r="W258" s="318"/>
      <c r="X258" s="318"/>
      <c r="Y258" s="318"/>
      <c r="Z258" s="317"/>
      <c r="AA258" s="317"/>
      <c r="AB258" s="317"/>
      <c r="AC258" s="316"/>
      <c r="AD258" s="315"/>
    </row>
    <row r="259" spans="1:30" s="257" customFormat="1" ht="12" customHeight="1" x14ac:dyDescent="0.2">
      <c r="A259" s="315"/>
      <c r="B259" s="315"/>
      <c r="C259" s="315"/>
      <c r="D259" s="315"/>
      <c r="E259" s="315"/>
      <c r="J259" s="318"/>
      <c r="O259" s="318"/>
      <c r="P259" s="318"/>
      <c r="Q259" s="318"/>
      <c r="R259" s="318"/>
      <c r="S259" s="318"/>
      <c r="T259" s="318"/>
      <c r="U259" s="318"/>
      <c r="V259" s="318"/>
      <c r="W259" s="318"/>
      <c r="X259" s="318"/>
      <c r="Y259" s="318"/>
      <c r="Z259" s="317"/>
      <c r="AA259" s="317"/>
      <c r="AB259" s="317"/>
      <c r="AC259" s="316"/>
      <c r="AD259" s="315"/>
    </row>
    <row r="260" spans="1:30" s="257" customFormat="1" ht="12" customHeight="1" x14ac:dyDescent="0.2">
      <c r="A260" s="315"/>
      <c r="B260" s="315"/>
      <c r="C260" s="315"/>
      <c r="D260" s="315"/>
      <c r="E260" s="315"/>
      <c r="J260" s="318"/>
      <c r="O260" s="318"/>
      <c r="P260" s="318"/>
      <c r="Q260" s="318"/>
      <c r="R260" s="318"/>
      <c r="S260" s="318"/>
      <c r="T260" s="318"/>
      <c r="U260" s="318"/>
      <c r="V260" s="318"/>
      <c r="W260" s="318"/>
      <c r="X260" s="318"/>
      <c r="Y260" s="318"/>
      <c r="Z260" s="317"/>
      <c r="AA260" s="317"/>
      <c r="AB260" s="317"/>
      <c r="AC260" s="316"/>
      <c r="AD260" s="315"/>
    </row>
    <row r="261" spans="1:30" s="257" customFormat="1" ht="12" customHeight="1" x14ac:dyDescent="0.2">
      <c r="A261" s="315"/>
      <c r="B261" s="315"/>
      <c r="C261" s="315"/>
      <c r="D261" s="315"/>
      <c r="E261" s="315"/>
      <c r="J261" s="318"/>
      <c r="O261" s="318"/>
      <c r="P261" s="318"/>
      <c r="Q261" s="318"/>
      <c r="R261" s="318"/>
      <c r="S261" s="318"/>
      <c r="T261" s="318"/>
      <c r="U261" s="318"/>
      <c r="V261" s="318"/>
      <c r="W261" s="318"/>
      <c r="X261" s="318"/>
      <c r="Y261" s="318"/>
      <c r="Z261" s="317"/>
      <c r="AA261" s="317"/>
      <c r="AB261" s="317"/>
      <c r="AC261" s="316"/>
      <c r="AD261" s="315"/>
    </row>
    <row r="262" spans="1:30" s="257" customFormat="1" ht="12" customHeight="1" x14ac:dyDescent="0.2">
      <c r="A262" s="315"/>
      <c r="B262" s="315"/>
      <c r="C262" s="315"/>
      <c r="D262" s="315"/>
      <c r="E262" s="315"/>
      <c r="J262" s="318"/>
      <c r="O262" s="318"/>
      <c r="P262" s="318"/>
      <c r="Q262" s="318"/>
      <c r="R262" s="318"/>
      <c r="S262" s="318"/>
      <c r="T262" s="318"/>
      <c r="U262" s="318"/>
      <c r="V262" s="318"/>
      <c r="W262" s="318"/>
      <c r="X262" s="318"/>
      <c r="Y262" s="318"/>
      <c r="Z262" s="317"/>
      <c r="AA262" s="317"/>
      <c r="AB262" s="317"/>
      <c r="AC262" s="316"/>
      <c r="AD262" s="315"/>
    </row>
    <row r="263" spans="1:30" s="257" customFormat="1" ht="12" customHeight="1" x14ac:dyDescent="0.2">
      <c r="A263" s="315"/>
      <c r="B263" s="315"/>
      <c r="C263" s="315"/>
      <c r="D263" s="315"/>
      <c r="E263" s="315"/>
      <c r="J263" s="318"/>
      <c r="O263" s="318"/>
      <c r="P263" s="318"/>
      <c r="Q263" s="318"/>
      <c r="R263" s="318"/>
      <c r="S263" s="318"/>
      <c r="T263" s="318"/>
      <c r="U263" s="318"/>
      <c r="V263" s="318"/>
      <c r="W263" s="318"/>
      <c r="X263" s="318"/>
      <c r="Y263" s="318"/>
      <c r="Z263" s="317"/>
      <c r="AA263" s="317"/>
      <c r="AB263" s="317"/>
      <c r="AC263" s="316"/>
      <c r="AD263" s="315"/>
    </row>
    <row r="264" spans="1:30" s="257" customFormat="1" ht="12" customHeight="1" x14ac:dyDescent="0.2">
      <c r="A264" s="315"/>
      <c r="B264" s="315"/>
      <c r="C264" s="315"/>
      <c r="D264" s="315"/>
      <c r="E264" s="315"/>
      <c r="J264" s="318"/>
      <c r="O264" s="318"/>
      <c r="P264" s="318"/>
      <c r="Q264" s="318"/>
      <c r="R264" s="318"/>
      <c r="S264" s="318"/>
      <c r="T264" s="318"/>
      <c r="U264" s="318"/>
      <c r="V264" s="318"/>
      <c r="W264" s="318"/>
      <c r="X264" s="318"/>
      <c r="Y264" s="318"/>
      <c r="Z264" s="317"/>
      <c r="AA264" s="317"/>
      <c r="AB264" s="317"/>
      <c r="AC264" s="316"/>
      <c r="AD264" s="315"/>
    </row>
    <row r="265" spans="1:30" s="257" customFormat="1" ht="12" customHeight="1" x14ac:dyDescent="0.2">
      <c r="A265" s="315"/>
      <c r="B265" s="315"/>
      <c r="C265" s="315"/>
      <c r="D265" s="315"/>
      <c r="E265" s="315"/>
      <c r="J265" s="318"/>
      <c r="O265" s="318"/>
      <c r="P265" s="318"/>
      <c r="Q265" s="318"/>
      <c r="R265" s="318"/>
      <c r="S265" s="318"/>
      <c r="T265" s="318"/>
      <c r="U265" s="318"/>
      <c r="V265" s="318"/>
      <c r="W265" s="318"/>
      <c r="X265" s="318"/>
      <c r="Y265" s="318"/>
      <c r="Z265" s="317"/>
      <c r="AA265" s="317"/>
      <c r="AB265" s="317"/>
      <c r="AC265" s="316"/>
      <c r="AD265" s="315"/>
    </row>
    <row r="266" spans="1:30" s="257" customFormat="1" ht="12" customHeight="1" x14ac:dyDescent="0.2">
      <c r="A266" s="315"/>
      <c r="B266" s="315"/>
      <c r="C266" s="315"/>
      <c r="D266" s="315"/>
      <c r="E266" s="315"/>
      <c r="J266" s="318"/>
      <c r="O266" s="318"/>
      <c r="P266" s="318"/>
      <c r="Q266" s="318"/>
      <c r="R266" s="318"/>
      <c r="S266" s="318"/>
      <c r="T266" s="318"/>
      <c r="U266" s="318"/>
      <c r="V266" s="318"/>
      <c r="W266" s="318"/>
      <c r="X266" s="318"/>
      <c r="Y266" s="318"/>
      <c r="Z266" s="317"/>
      <c r="AA266" s="317"/>
      <c r="AB266" s="317"/>
      <c r="AC266" s="316"/>
      <c r="AD266" s="315"/>
    </row>
    <row r="267" spans="1:30" s="257" customFormat="1" ht="12" customHeight="1" x14ac:dyDescent="0.2">
      <c r="A267" s="315"/>
      <c r="B267" s="315"/>
      <c r="C267" s="315"/>
      <c r="D267" s="315"/>
      <c r="E267" s="315"/>
      <c r="J267" s="318"/>
      <c r="O267" s="318"/>
      <c r="P267" s="318"/>
      <c r="Q267" s="318"/>
      <c r="R267" s="318"/>
      <c r="S267" s="318"/>
      <c r="T267" s="318"/>
      <c r="U267" s="318"/>
      <c r="V267" s="318"/>
      <c r="W267" s="318"/>
      <c r="X267" s="318"/>
      <c r="Y267" s="318"/>
      <c r="Z267" s="317"/>
      <c r="AA267" s="317"/>
      <c r="AB267" s="317"/>
      <c r="AC267" s="316"/>
      <c r="AD267" s="315"/>
    </row>
    <row r="268" spans="1:30" s="257" customFormat="1" ht="12" customHeight="1" x14ac:dyDescent="0.2">
      <c r="A268" s="315"/>
      <c r="B268" s="315"/>
      <c r="C268" s="315"/>
      <c r="D268" s="315"/>
      <c r="E268" s="315"/>
      <c r="J268" s="318"/>
      <c r="O268" s="318"/>
      <c r="P268" s="318"/>
      <c r="Q268" s="318"/>
      <c r="R268" s="318"/>
      <c r="S268" s="318"/>
      <c r="T268" s="318"/>
      <c r="U268" s="318"/>
      <c r="V268" s="318"/>
      <c r="W268" s="318"/>
      <c r="X268" s="318"/>
      <c r="Y268" s="318"/>
      <c r="Z268" s="317"/>
      <c r="AA268" s="317"/>
      <c r="AB268" s="317"/>
      <c r="AC268" s="316"/>
      <c r="AD268" s="315"/>
    </row>
    <row r="269" spans="1:30" s="257" customFormat="1" ht="12" customHeight="1" x14ac:dyDescent="0.2">
      <c r="A269" s="315"/>
      <c r="B269" s="315"/>
      <c r="C269" s="315"/>
      <c r="D269" s="315"/>
      <c r="E269" s="315"/>
      <c r="J269" s="318"/>
      <c r="O269" s="318"/>
      <c r="P269" s="318"/>
      <c r="Q269" s="318"/>
      <c r="R269" s="318"/>
      <c r="S269" s="318"/>
      <c r="T269" s="318"/>
      <c r="U269" s="318"/>
      <c r="V269" s="318"/>
      <c r="W269" s="318"/>
      <c r="X269" s="318"/>
      <c r="Y269" s="318"/>
      <c r="Z269" s="317"/>
      <c r="AA269" s="317"/>
      <c r="AB269" s="317"/>
      <c r="AC269" s="316"/>
      <c r="AD269" s="315"/>
    </row>
    <row r="270" spans="1:30" s="257" customFormat="1" ht="12" customHeight="1" x14ac:dyDescent="0.2">
      <c r="A270" s="315"/>
      <c r="B270" s="315"/>
      <c r="C270" s="315"/>
      <c r="D270" s="315"/>
      <c r="E270" s="315"/>
      <c r="J270" s="318"/>
      <c r="O270" s="318"/>
      <c r="P270" s="318"/>
      <c r="Q270" s="318"/>
      <c r="R270" s="318"/>
      <c r="S270" s="318"/>
      <c r="T270" s="318"/>
      <c r="U270" s="318"/>
      <c r="V270" s="318"/>
      <c r="W270" s="318"/>
      <c r="X270" s="318"/>
      <c r="Y270" s="318"/>
      <c r="Z270" s="317"/>
      <c r="AA270" s="317"/>
      <c r="AB270" s="317"/>
      <c r="AC270" s="316"/>
      <c r="AD270" s="315"/>
    </row>
    <row r="271" spans="1:30" s="257" customFormat="1" ht="12" customHeight="1" x14ac:dyDescent="0.2">
      <c r="A271" s="315"/>
      <c r="B271" s="315"/>
      <c r="C271" s="315"/>
      <c r="D271" s="315"/>
      <c r="E271" s="315"/>
      <c r="J271" s="318"/>
      <c r="O271" s="318"/>
      <c r="P271" s="318"/>
      <c r="Q271" s="318"/>
      <c r="R271" s="318"/>
      <c r="S271" s="318"/>
      <c r="T271" s="318"/>
      <c r="U271" s="318"/>
      <c r="V271" s="318"/>
      <c r="W271" s="318"/>
      <c r="X271" s="318"/>
      <c r="Y271" s="318"/>
      <c r="Z271" s="317"/>
      <c r="AA271" s="317"/>
      <c r="AB271" s="317"/>
      <c r="AC271" s="316"/>
      <c r="AD271" s="315"/>
    </row>
    <row r="272" spans="1:30" s="257" customFormat="1" ht="12" customHeight="1" x14ac:dyDescent="0.2">
      <c r="A272" s="315"/>
      <c r="B272" s="315"/>
      <c r="C272" s="315"/>
      <c r="D272" s="315"/>
      <c r="E272" s="315"/>
      <c r="J272" s="318"/>
      <c r="O272" s="318"/>
      <c r="P272" s="318"/>
      <c r="Q272" s="318"/>
      <c r="R272" s="318"/>
      <c r="S272" s="318"/>
      <c r="T272" s="318"/>
      <c r="U272" s="318"/>
      <c r="V272" s="318"/>
      <c r="W272" s="318"/>
      <c r="X272" s="318"/>
      <c r="Y272" s="318"/>
      <c r="Z272" s="317"/>
      <c r="AA272" s="317"/>
      <c r="AB272" s="317"/>
      <c r="AC272" s="316"/>
      <c r="AD272" s="315"/>
    </row>
    <row r="273" spans="1:30" s="257" customFormat="1" ht="12" customHeight="1" x14ac:dyDescent="0.2">
      <c r="A273" s="315"/>
      <c r="B273" s="315"/>
      <c r="C273" s="315"/>
      <c r="D273" s="315"/>
      <c r="E273" s="315"/>
      <c r="J273" s="318"/>
      <c r="O273" s="318"/>
      <c r="P273" s="318"/>
      <c r="Q273" s="318"/>
      <c r="R273" s="318"/>
      <c r="S273" s="318"/>
      <c r="T273" s="318"/>
      <c r="U273" s="318"/>
      <c r="V273" s="318"/>
      <c r="W273" s="318"/>
      <c r="X273" s="318"/>
      <c r="Y273" s="318"/>
      <c r="Z273" s="317"/>
      <c r="AA273" s="317"/>
      <c r="AB273" s="317"/>
      <c r="AC273" s="316"/>
      <c r="AD273" s="315"/>
    </row>
    <row r="274" spans="1:30" s="257" customFormat="1" ht="12" customHeight="1" x14ac:dyDescent="0.2">
      <c r="A274" s="315"/>
      <c r="B274" s="315"/>
      <c r="C274" s="315"/>
      <c r="D274" s="315"/>
      <c r="E274" s="315"/>
      <c r="J274" s="318"/>
      <c r="O274" s="318"/>
      <c r="P274" s="318"/>
      <c r="Q274" s="318"/>
      <c r="R274" s="318"/>
      <c r="S274" s="318"/>
      <c r="T274" s="318"/>
      <c r="U274" s="318"/>
      <c r="V274" s="318"/>
      <c r="W274" s="318"/>
      <c r="X274" s="318"/>
      <c r="Y274" s="318"/>
      <c r="Z274" s="317"/>
      <c r="AA274" s="317"/>
      <c r="AB274" s="317"/>
      <c r="AC274" s="316"/>
      <c r="AD274" s="315"/>
    </row>
    <row r="275" spans="1:30" s="257" customFormat="1" ht="12" customHeight="1" x14ac:dyDescent="0.2">
      <c r="A275" s="315"/>
      <c r="B275" s="315"/>
      <c r="C275" s="315"/>
      <c r="D275" s="315"/>
      <c r="E275" s="315"/>
      <c r="J275" s="318"/>
      <c r="O275" s="318"/>
      <c r="P275" s="318"/>
      <c r="Q275" s="318"/>
      <c r="R275" s="318"/>
      <c r="S275" s="318"/>
      <c r="T275" s="318"/>
      <c r="U275" s="318"/>
      <c r="V275" s="318"/>
      <c r="W275" s="318"/>
      <c r="X275" s="318"/>
      <c r="Y275" s="318"/>
      <c r="Z275" s="317"/>
      <c r="AA275" s="317"/>
      <c r="AB275" s="317"/>
      <c r="AC275" s="316"/>
      <c r="AD275" s="315"/>
    </row>
    <row r="276" spans="1:30" s="257" customFormat="1" ht="12" customHeight="1" x14ac:dyDescent="0.2">
      <c r="A276" s="315"/>
      <c r="B276" s="315"/>
      <c r="C276" s="315"/>
      <c r="D276" s="315"/>
      <c r="E276" s="315"/>
      <c r="J276" s="318"/>
      <c r="O276" s="318"/>
      <c r="P276" s="318"/>
      <c r="Q276" s="318"/>
      <c r="R276" s="318"/>
      <c r="S276" s="318"/>
      <c r="T276" s="318"/>
      <c r="U276" s="318"/>
      <c r="V276" s="318"/>
      <c r="W276" s="318"/>
      <c r="X276" s="318"/>
      <c r="Y276" s="318"/>
      <c r="Z276" s="317"/>
      <c r="AA276" s="317"/>
      <c r="AB276" s="317"/>
      <c r="AC276" s="316"/>
      <c r="AD276" s="315"/>
    </row>
    <row r="277" spans="1:30" s="257" customFormat="1" ht="12" customHeight="1" x14ac:dyDescent="0.2">
      <c r="A277" s="315"/>
      <c r="B277" s="315"/>
      <c r="C277" s="315"/>
      <c r="D277" s="315"/>
      <c r="E277" s="315"/>
      <c r="J277" s="318"/>
      <c r="O277" s="318"/>
      <c r="P277" s="318"/>
      <c r="Q277" s="318"/>
      <c r="R277" s="318"/>
      <c r="S277" s="318"/>
      <c r="T277" s="318"/>
      <c r="U277" s="318"/>
      <c r="V277" s="318"/>
      <c r="W277" s="318"/>
      <c r="X277" s="318"/>
      <c r="Y277" s="318"/>
      <c r="Z277" s="317"/>
      <c r="AA277" s="317"/>
      <c r="AB277" s="317"/>
      <c r="AC277" s="316"/>
      <c r="AD277" s="315"/>
    </row>
    <row r="278" spans="1:30" s="257" customFormat="1" ht="12" customHeight="1" x14ac:dyDescent="0.2">
      <c r="A278" s="315"/>
      <c r="B278" s="315"/>
      <c r="C278" s="315"/>
      <c r="D278" s="315"/>
      <c r="E278" s="315"/>
      <c r="J278" s="318"/>
      <c r="O278" s="318"/>
      <c r="P278" s="318"/>
      <c r="Q278" s="318"/>
      <c r="R278" s="318"/>
      <c r="S278" s="318"/>
      <c r="T278" s="318"/>
      <c r="U278" s="318"/>
      <c r="V278" s="318"/>
      <c r="W278" s="318"/>
      <c r="X278" s="318"/>
      <c r="Y278" s="318"/>
      <c r="Z278" s="317"/>
      <c r="AA278" s="317"/>
      <c r="AB278" s="317"/>
      <c r="AC278" s="316"/>
      <c r="AD278" s="315"/>
    </row>
    <row r="279" spans="1:30" s="257" customFormat="1" ht="12" customHeight="1" x14ac:dyDescent="0.2">
      <c r="A279" s="315"/>
      <c r="B279" s="315"/>
      <c r="C279" s="315"/>
      <c r="D279" s="315"/>
      <c r="E279" s="315"/>
      <c r="J279" s="318"/>
      <c r="O279" s="318"/>
      <c r="P279" s="318"/>
      <c r="Q279" s="318"/>
      <c r="R279" s="318"/>
      <c r="S279" s="318"/>
      <c r="T279" s="318"/>
      <c r="U279" s="318"/>
      <c r="V279" s="318"/>
      <c r="W279" s="318"/>
      <c r="X279" s="318"/>
      <c r="Y279" s="318"/>
      <c r="Z279" s="317"/>
      <c r="AA279" s="317"/>
      <c r="AB279" s="317"/>
      <c r="AC279" s="316"/>
      <c r="AD279" s="315"/>
    </row>
    <row r="280" spans="1:30" s="257" customFormat="1" ht="12" customHeight="1" x14ac:dyDescent="0.2">
      <c r="A280" s="315"/>
      <c r="B280" s="315"/>
      <c r="C280" s="315"/>
      <c r="D280" s="315"/>
      <c r="E280" s="315"/>
      <c r="J280" s="318"/>
      <c r="O280" s="318"/>
      <c r="P280" s="318"/>
      <c r="Q280" s="318"/>
      <c r="R280" s="318"/>
      <c r="S280" s="318"/>
      <c r="T280" s="318"/>
      <c r="U280" s="318"/>
      <c r="V280" s="318"/>
      <c r="W280" s="318"/>
      <c r="X280" s="318"/>
      <c r="Y280" s="318"/>
      <c r="Z280" s="317"/>
      <c r="AA280" s="317"/>
      <c r="AB280" s="317"/>
      <c r="AC280" s="316"/>
      <c r="AD280" s="315"/>
    </row>
    <row r="281" spans="1:30" s="257" customFormat="1" ht="12" customHeight="1" x14ac:dyDescent="0.2">
      <c r="A281" s="315"/>
      <c r="B281" s="315"/>
      <c r="C281" s="315"/>
      <c r="D281" s="315"/>
      <c r="E281" s="315"/>
      <c r="J281" s="318"/>
      <c r="O281" s="318"/>
      <c r="P281" s="318"/>
      <c r="Q281" s="318"/>
      <c r="R281" s="318"/>
      <c r="S281" s="318"/>
      <c r="T281" s="318"/>
      <c r="U281" s="318"/>
      <c r="V281" s="318"/>
      <c r="W281" s="318"/>
      <c r="X281" s="318"/>
      <c r="Y281" s="318"/>
      <c r="Z281" s="317"/>
      <c r="AA281" s="317"/>
      <c r="AB281" s="317"/>
      <c r="AC281" s="316"/>
      <c r="AD281" s="315"/>
    </row>
    <row r="282" spans="1:30" s="257" customFormat="1" ht="12" customHeight="1" x14ac:dyDescent="0.2">
      <c r="A282" s="315"/>
      <c r="B282" s="315"/>
      <c r="C282" s="315"/>
      <c r="D282" s="315"/>
      <c r="E282" s="315"/>
      <c r="J282" s="318"/>
      <c r="O282" s="318"/>
      <c r="P282" s="318"/>
      <c r="Q282" s="318"/>
      <c r="R282" s="318"/>
      <c r="S282" s="318"/>
      <c r="T282" s="318"/>
      <c r="U282" s="318"/>
      <c r="V282" s="318"/>
      <c r="W282" s="318"/>
      <c r="X282" s="318"/>
      <c r="Y282" s="318"/>
      <c r="Z282" s="317"/>
      <c r="AA282" s="317"/>
      <c r="AB282" s="317"/>
      <c r="AC282" s="316"/>
      <c r="AD282" s="315"/>
    </row>
    <row r="283" spans="1:30" s="257" customFormat="1" ht="12" customHeight="1" x14ac:dyDescent="0.2">
      <c r="A283" s="315"/>
      <c r="B283" s="315"/>
      <c r="C283" s="315"/>
      <c r="D283" s="315"/>
      <c r="E283" s="315"/>
      <c r="J283" s="318"/>
      <c r="O283" s="318"/>
      <c r="P283" s="318"/>
      <c r="Q283" s="318"/>
      <c r="R283" s="318"/>
      <c r="S283" s="318"/>
      <c r="T283" s="318"/>
      <c r="U283" s="318"/>
      <c r="V283" s="318"/>
      <c r="W283" s="318"/>
      <c r="X283" s="318"/>
      <c r="Y283" s="318"/>
      <c r="Z283" s="317"/>
      <c r="AA283" s="317"/>
      <c r="AB283" s="317"/>
      <c r="AC283" s="316"/>
      <c r="AD283" s="315"/>
    </row>
    <row r="284" spans="1:30" s="257" customFormat="1" ht="12" customHeight="1" x14ac:dyDescent="0.2">
      <c r="A284" s="315"/>
      <c r="B284" s="315"/>
      <c r="C284" s="315"/>
      <c r="D284" s="315"/>
      <c r="E284" s="315"/>
      <c r="J284" s="318"/>
      <c r="O284" s="318"/>
      <c r="P284" s="318"/>
      <c r="Q284" s="318"/>
      <c r="R284" s="318"/>
      <c r="S284" s="318"/>
      <c r="T284" s="318"/>
      <c r="U284" s="318"/>
      <c r="V284" s="318"/>
      <c r="W284" s="318"/>
      <c r="X284" s="318"/>
      <c r="Y284" s="318"/>
      <c r="Z284" s="317"/>
      <c r="AA284" s="317"/>
      <c r="AB284" s="317"/>
      <c r="AC284" s="316"/>
      <c r="AD284" s="315"/>
    </row>
    <row r="285" spans="1:30" s="257" customFormat="1" ht="12" customHeight="1" x14ac:dyDescent="0.2">
      <c r="A285" s="315"/>
      <c r="B285" s="315"/>
      <c r="C285" s="315"/>
      <c r="D285" s="315"/>
      <c r="E285" s="315"/>
      <c r="J285" s="318"/>
      <c r="O285" s="318"/>
      <c r="P285" s="318"/>
      <c r="Q285" s="318"/>
      <c r="R285" s="318"/>
      <c r="S285" s="318"/>
      <c r="T285" s="318"/>
      <c r="U285" s="318"/>
      <c r="V285" s="318"/>
      <c r="W285" s="318"/>
      <c r="X285" s="318"/>
      <c r="Y285" s="318"/>
      <c r="Z285" s="317"/>
      <c r="AA285" s="317"/>
      <c r="AB285" s="317"/>
      <c r="AC285" s="316"/>
      <c r="AD285" s="315"/>
    </row>
    <row r="286" spans="1:30" s="257" customFormat="1" ht="12" customHeight="1" x14ac:dyDescent="0.2">
      <c r="A286" s="315"/>
      <c r="B286" s="315"/>
      <c r="C286" s="315"/>
      <c r="D286" s="315"/>
      <c r="E286" s="315"/>
      <c r="J286" s="318"/>
      <c r="O286" s="318"/>
      <c r="P286" s="318"/>
      <c r="Q286" s="318"/>
      <c r="R286" s="318"/>
      <c r="S286" s="318"/>
      <c r="T286" s="318"/>
      <c r="U286" s="318"/>
      <c r="V286" s="318"/>
      <c r="W286" s="318"/>
      <c r="X286" s="318"/>
      <c r="Y286" s="318"/>
      <c r="Z286" s="317"/>
      <c r="AA286" s="317"/>
      <c r="AB286" s="317"/>
      <c r="AC286" s="316"/>
      <c r="AD286" s="315"/>
    </row>
    <row r="287" spans="1:30" s="257" customFormat="1" ht="12" customHeight="1" x14ac:dyDescent="0.2">
      <c r="A287" s="315"/>
      <c r="B287" s="315"/>
      <c r="C287" s="315"/>
      <c r="D287" s="315"/>
      <c r="E287" s="315"/>
      <c r="J287" s="318"/>
      <c r="O287" s="318"/>
      <c r="P287" s="318"/>
      <c r="Q287" s="318"/>
      <c r="R287" s="318"/>
      <c r="S287" s="318"/>
      <c r="T287" s="318"/>
      <c r="U287" s="318"/>
      <c r="V287" s="318"/>
      <c r="W287" s="318"/>
      <c r="X287" s="318"/>
      <c r="Y287" s="318"/>
      <c r="Z287" s="317"/>
      <c r="AA287" s="317"/>
      <c r="AB287" s="317"/>
      <c r="AC287" s="316"/>
      <c r="AD287" s="315"/>
    </row>
    <row r="288" spans="1:30" s="257" customFormat="1" ht="12" customHeight="1" x14ac:dyDescent="0.2">
      <c r="A288" s="315"/>
      <c r="B288" s="315"/>
      <c r="C288" s="315"/>
      <c r="D288" s="315"/>
      <c r="E288" s="315"/>
      <c r="J288" s="318"/>
      <c r="O288" s="318"/>
      <c r="P288" s="318"/>
      <c r="Q288" s="318"/>
      <c r="R288" s="318"/>
      <c r="S288" s="318"/>
      <c r="T288" s="318"/>
      <c r="U288" s="318"/>
      <c r="V288" s="318"/>
      <c r="W288" s="318"/>
      <c r="X288" s="318"/>
      <c r="Y288" s="318"/>
      <c r="Z288" s="317"/>
      <c r="AA288" s="317"/>
      <c r="AB288" s="317"/>
      <c r="AC288" s="316"/>
      <c r="AD288" s="315"/>
    </row>
    <row r="289" spans="1:30" s="257" customFormat="1" ht="12" customHeight="1" x14ac:dyDescent="0.2">
      <c r="A289" s="315"/>
      <c r="B289" s="315"/>
      <c r="C289" s="315"/>
      <c r="D289" s="315"/>
      <c r="E289" s="315"/>
      <c r="J289" s="318"/>
      <c r="O289" s="318"/>
      <c r="P289" s="318"/>
      <c r="Q289" s="318"/>
      <c r="R289" s="318"/>
      <c r="S289" s="318"/>
      <c r="T289" s="318"/>
      <c r="U289" s="318"/>
      <c r="V289" s="318"/>
      <c r="W289" s="318"/>
      <c r="X289" s="318"/>
      <c r="Y289" s="318"/>
      <c r="Z289" s="317"/>
      <c r="AA289" s="317"/>
      <c r="AB289" s="317"/>
      <c r="AC289" s="316"/>
      <c r="AD289" s="315"/>
    </row>
    <row r="290" spans="1:30" s="257" customFormat="1" ht="12" customHeight="1" x14ac:dyDescent="0.2">
      <c r="A290" s="315"/>
      <c r="B290" s="315"/>
      <c r="C290" s="315"/>
      <c r="D290" s="315"/>
      <c r="E290" s="315"/>
      <c r="J290" s="318"/>
      <c r="O290" s="318"/>
      <c r="P290" s="318"/>
      <c r="Q290" s="318"/>
      <c r="R290" s="318"/>
      <c r="S290" s="318"/>
      <c r="T290" s="318"/>
      <c r="U290" s="318"/>
      <c r="V290" s="318"/>
      <c r="W290" s="318"/>
      <c r="X290" s="318"/>
      <c r="Y290" s="318"/>
      <c r="Z290" s="317"/>
      <c r="AA290" s="317"/>
      <c r="AB290" s="317"/>
      <c r="AC290" s="316"/>
      <c r="AD290" s="315"/>
    </row>
    <row r="291" spans="1:30" s="257" customFormat="1" ht="12" customHeight="1" x14ac:dyDescent="0.2">
      <c r="A291" s="315"/>
      <c r="B291" s="315"/>
      <c r="C291" s="315"/>
      <c r="D291" s="315"/>
      <c r="E291" s="315"/>
      <c r="J291" s="318"/>
      <c r="O291" s="318"/>
      <c r="P291" s="318"/>
      <c r="Q291" s="318"/>
      <c r="R291" s="318"/>
      <c r="S291" s="318"/>
      <c r="T291" s="318"/>
      <c r="U291" s="318"/>
      <c r="V291" s="318"/>
      <c r="W291" s="318"/>
      <c r="X291" s="318"/>
      <c r="Y291" s="318"/>
      <c r="Z291" s="317"/>
      <c r="AA291" s="317"/>
      <c r="AB291" s="317"/>
      <c r="AC291" s="316"/>
      <c r="AD291" s="315"/>
    </row>
    <row r="292" spans="1:30" s="257" customFormat="1" ht="12" customHeight="1" x14ac:dyDescent="0.2">
      <c r="A292" s="315"/>
      <c r="B292" s="315"/>
      <c r="C292" s="315"/>
      <c r="D292" s="315"/>
      <c r="E292" s="315"/>
      <c r="J292" s="318"/>
      <c r="O292" s="318"/>
      <c r="P292" s="318"/>
      <c r="Q292" s="318"/>
      <c r="R292" s="318"/>
      <c r="S292" s="318"/>
      <c r="T292" s="318"/>
      <c r="U292" s="318"/>
      <c r="V292" s="318"/>
      <c r="W292" s="318"/>
      <c r="X292" s="318"/>
      <c r="Y292" s="318"/>
      <c r="Z292" s="317"/>
      <c r="AA292" s="317"/>
      <c r="AB292" s="317"/>
      <c r="AC292" s="316"/>
      <c r="AD292" s="315"/>
    </row>
    <row r="293" spans="1:30" s="257" customFormat="1" ht="12" customHeight="1" x14ac:dyDescent="0.2">
      <c r="A293" s="315"/>
      <c r="B293" s="315"/>
      <c r="C293" s="315"/>
      <c r="D293" s="315"/>
      <c r="E293" s="315"/>
      <c r="J293" s="318"/>
      <c r="O293" s="318"/>
      <c r="P293" s="318"/>
      <c r="Q293" s="318"/>
      <c r="R293" s="318"/>
      <c r="S293" s="318"/>
      <c r="T293" s="318"/>
      <c r="U293" s="318"/>
      <c r="V293" s="318"/>
      <c r="W293" s="318"/>
      <c r="X293" s="318"/>
      <c r="Y293" s="318"/>
      <c r="Z293" s="317"/>
      <c r="AA293" s="317"/>
      <c r="AB293" s="317"/>
      <c r="AC293" s="316"/>
      <c r="AD293" s="315"/>
    </row>
    <row r="294" spans="1:30" s="257" customFormat="1" ht="12" customHeight="1" x14ac:dyDescent="0.2">
      <c r="A294" s="315"/>
      <c r="B294" s="315"/>
      <c r="C294" s="315"/>
      <c r="D294" s="315"/>
      <c r="E294" s="315"/>
      <c r="J294" s="318"/>
      <c r="O294" s="318"/>
      <c r="P294" s="318"/>
      <c r="Q294" s="318"/>
      <c r="R294" s="318"/>
      <c r="S294" s="318"/>
      <c r="T294" s="318"/>
      <c r="U294" s="318"/>
      <c r="V294" s="318"/>
      <c r="W294" s="318"/>
      <c r="X294" s="318"/>
      <c r="Y294" s="318"/>
      <c r="Z294" s="317"/>
      <c r="AA294" s="317"/>
      <c r="AB294" s="317"/>
      <c r="AC294" s="316"/>
      <c r="AD294" s="315"/>
    </row>
    <row r="295" spans="1:30" s="257" customFormat="1" ht="12" customHeight="1" x14ac:dyDescent="0.2">
      <c r="A295" s="315"/>
      <c r="B295" s="315"/>
      <c r="C295" s="315"/>
      <c r="D295" s="315"/>
      <c r="E295" s="315"/>
      <c r="J295" s="318"/>
      <c r="O295" s="318"/>
      <c r="P295" s="318"/>
      <c r="Q295" s="318"/>
      <c r="R295" s="318"/>
      <c r="S295" s="318"/>
      <c r="T295" s="318"/>
      <c r="U295" s="318"/>
      <c r="V295" s="318"/>
      <c r="W295" s="318"/>
      <c r="X295" s="318"/>
      <c r="Y295" s="318"/>
      <c r="Z295" s="317"/>
      <c r="AA295" s="317"/>
      <c r="AB295" s="317"/>
      <c r="AC295" s="316"/>
      <c r="AD295" s="315"/>
    </row>
    <row r="296" spans="1:30" s="257" customFormat="1" ht="12" customHeight="1" x14ac:dyDescent="0.2">
      <c r="A296" s="315"/>
      <c r="B296" s="315"/>
      <c r="C296" s="315"/>
      <c r="D296" s="315"/>
      <c r="E296" s="315"/>
      <c r="J296" s="318"/>
      <c r="O296" s="318"/>
      <c r="P296" s="318"/>
      <c r="Q296" s="318"/>
      <c r="R296" s="318"/>
      <c r="S296" s="318"/>
      <c r="T296" s="318"/>
      <c r="U296" s="318"/>
      <c r="V296" s="318"/>
      <c r="W296" s="318"/>
      <c r="X296" s="318"/>
      <c r="Y296" s="318"/>
      <c r="Z296" s="317"/>
      <c r="AA296" s="317"/>
      <c r="AB296" s="317"/>
      <c r="AC296" s="316"/>
      <c r="AD296" s="315"/>
    </row>
    <row r="297" spans="1:30" s="257" customFormat="1" ht="12" customHeight="1" x14ac:dyDescent="0.2">
      <c r="A297" s="315"/>
      <c r="B297" s="315"/>
      <c r="C297" s="315"/>
      <c r="D297" s="315"/>
      <c r="E297" s="315"/>
      <c r="J297" s="318"/>
      <c r="O297" s="318"/>
      <c r="P297" s="318"/>
      <c r="Q297" s="318"/>
      <c r="R297" s="318"/>
      <c r="S297" s="318"/>
      <c r="T297" s="318"/>
      <c r="U297" s="318"/>
      <c r="V297" s="318"/>
      <c r="W297" s="318"/>
      <c r="X297" s="318"/>
      <c r="Y297" s="318"/>
      <c r="Z297" s="317"/>
      <c r="AA297" s="317"/>
      <c r="AB297" s="317"/>
      <c r="AC297" s="316"/>
      <c r="AD297" s="315"/>
    </row>
    <row r="298" spans="1:30" s="257" customFormat="1" ht="12" customHeight="1" x14ac:dyDescent="0.2">
      <c r="A298" s="315"/>
      <c r="B298" s="315"/>
      <c r="C298" s="315"/>
      <c r="D298" s="315"/>
      <c r="E298" s="315"/>
      <c r="J298" s="318"/>
      <c r="O298" s="318"/>
      <c r="P298" s="318"/>
      <c r="Q298" s="318"/>
      <c r="R298" s="318"/>
      <c r="S298" s="318"/>
      <c r="T298" s="318"/>
      <c r="U298" s="318"/>
      <c r="V298" s="318"/>
      <c r="W298" s="318"/>
      <c r="X298" s="318"/>
      <c r="Y298" s="318"/>
      <c r="Z298" s="317"/>
      <c r="AA298" s="317"/>
      <c r="AB298" s="317"/>
      <c r="AC298" s="316"/>
      <c r="AD298" s="315"/>
    </row>
    <row r="299" spans="1:30" s="257" customFormat="1" ht="12" customHeight="1" x14ac:dyDescent="0.2">
      <c r="A299" s="315"/>
      <c r="B299" s="315"/>
      <c r="C299" s="315"/>
      <c r="D299" s="315"/>
      <c r="E299" s="315"/>
      <c r="J299" s="318"/>
      <c r="O299" s="318"/>
      <c r="P299" s="318"/>
      <c r="Q299" s="318"/>
      <c r="R299" s="318"/>
      <c r="S299" s="318"/>
      <c r="T299" s="318"/>
      <c r="U299" s="318"/>
      <c r="V299" s="318"/>
      <c r="W299" s="318"/>
      <c r="X299" s="318"/>
      <c r="Y299" s="318"/>
      <c r="Z299" s="317"/>
      <c r="AA299" s="317"/>
      <c r="AB299" s="317"/>
      <c r="AC299" s="316"/>
      <c r="AD299" s="315"/>
    </row>
    <row r="300" spans="1:30" s="257" customFormat="1" ht="12" customHeight="1" x14ac:dyDescent="0.2">
      <c r="A300" s="315"/>
      <c r="B300" s="315"/>
      <c r="C300" s="315"/>
      <c r="D300" s="315"/>
      <c r="E300" s="315"/>
      <c r="J300" s="318"/>
      <c r="O300" s="318"/>
      <c r="P300" s="318"/>
      <c r="Q300" s="318"/>
      <c r="R300" s="318"/>
      <c r="S300" s="318"/>
      <c r="T300" s="318"/>
      <c r="U300" s="318"/>
      <c r="V300" s="318"/>
      <c r="W300" s="318"/>
      <c r="X300" s="318"/>
      <c r="Y300" s="318"/>
      <c r="Z300" s="317"/>
      <c r="AA300" s="317"/>
      <c r="AB300" s="317"/>
      <c r="AC300" s="316"/>
      <c r="AD300" s="315"/>
    </row>
    <row r="301" spans="1:30" s="257" customFormat="1" ht="12" customHeight="1" x14ac:dyDescent="0.2">
      <c r="A301" s="315"/>
      <c r="B301" s="315"/>
      <c r="C301" s="315"/>
      <c r="D301" s="315"/>
      <c r="E301" s="315"/>
      <c r="J301" s="318"/>
      <c r="O301" s="318"/>
      <c r="P301" s="318"/>
      <c r="Q301" s="318"/>
      <c r="R301" s="318"/>
      <c r="S301" s="318"/>
      <c r="T301" s="318"/>
      <c r="U301" s="318"/>
      <c r="V301" s="318"/>
      <c r="W301" s="318"/>
      <c r="X301" s="318"/>
      <c r="Y301" s="318"/>
      <c r="Z301" s="317"/>
      <c r="AA301" s="317"/>
      <c r="AB301" s="317"/>
      <c r="AC301" s="316"/>
      <c r="AD301" s="315"/>
    </row>
    <row r="302" spans="1:30" s="257" customFormat="1" ht="12" customHeight="1" x14ac:dyDescent="0.2">
      <c r="A302" s="315"/>
      <c r="B302" s="315"/>
      <c r="C302" s="315"/>
      <c r="D302" s="315"/>
      <c r="E302" s="315"/>
      <c r="J302" s="318"/>
      <c r="O302" s="318"/>
      <c r="P302" s="318"/>
      <c r="Q302" s="318"/>
      <c r="R302" s="318"/>
      <c r="S302" s="318"/>
      <c r="T302" s="318"/>
      <c r="U302" s="318"/>
      <c r="V302" s="318"/>
      <c r="W302" s="318"/>
      <c r="X302" s="318"/>
      <c r="Y302" s="318"/>
      <c r="Z302" s="317"/>
      <c r="AA302" s="317"/>
      <c r="AB302" s="317"/>
      <c r="AC302" s="316"/>
      <c r="AD302" s="315"/>
    </row>
    <row r="303" spans="1:30" s="257" customFormat="1" ht="12" customHeight="1" x14ac:dyDescent="0.2">
      <c r="A303" s="315"/>
      <c r="B303" s="315"/>
      <c r="C303" s="315"/>
      <c r="D303" s="315"/>
      <c r="E303" s="315"/>
      <c r="J303" s="318"/>
      <c r="O303" s="318"/>
      <c r="P303" s="318"/>
      <c r="Q303" s="318"/>
      <c r="R303" s="318"/>
      <c r="S303" s="318"/>
      <c r="T303" s="318"/>
      <c r="U303" s="318"/>
      <c r="V303" s="318"/>
      <c r="W303" s="318"/>
      <c r="X303" s="318"/>
      <c r="Y303" s="318"/>
      <c r="Z303" s="317"/>
      <c r="AA303" s="317"/>
      <c r="AB303" s="317"/>
      <c r="AC303" s="316"/>
      <c r="AD303" s="315"/>
    </row>
    <row r="304" spans="1:30" s="257" customFormat="1" ht="12" customHeight="1" x14ac:dyDescent="0.2">
      <c r="A304" s="315"/>
      <c r="B304" s="315"/>
      <c r="C304" s="315"/>
      <c r="D304" s="315"/>
      <c r="E304" s="315"/>
      <c r="J304" s="318"/>
      <c r="O304" s="318"/>
      <c r="P304" s="318"/>
      <c r="Q304" s="318"/>
      <c r="R304" s="318"/>
      <c r="S304" s="318"/>
      <c r="T304" s="318"/>
      <c r="U304" s="318"/>
      <c r="V304" s="318"/>
      <c r="W304" s="318"/>
      <c r="X304" s="318"/>
      <c r="Y304" s="318"/>
      <c r="Z304" s="317"/>
      <c r="AA304" s="317"/>
      <c r="AB304" s="317"/>
      <c r="AC304" s="316"/>
      <c r="AD304" s="315"/>
    </row>
    <row r="305" spans="1:30" s="257" customFormat="1" ht="12" customHeight="1" x14ac:dyDescent="0.2">
      <c r="A305" s="315"/>
      <c r="B305" s="315"/>
      <c r="C305" s="315"/>
      <c r="D305" s="315"/>
      <c r="E305" s="315"/>
      <c r="J305" s="318"/>
      <c r="O305" s="318"/>
      <c r="P305" s="318"/>
      <c r="Q305" s="318"/>
      <c r="R305" s="318"/>
      <c r="S305" s="318"/>
      <c r="T305" s="318"/>
      <c r="U305" s="318"/>
      <c r="V305" s="318"/>
      <c r="W305" s="318"/>
      <c r="X305" s="318"/>
      <c r="Y305" s="318"/>
      <c r="Z305" s="317"/>
      <c r="AA305" s="317"/>
      <c r="AB305" s="317"/>
      <c r="AC305" s="316"/>
      <c r="AD305" s="315"/>
    </row>
    <row r="306" spans="1:30" s="257" customFormat="1" ht="12" customHeight="1" x14ac:dyDescent="0.2">
      <c r="A306" s="315"/>
      <c r="B306" s="315"/>
      <c r="C306" s="315"/>
      <c r="D306" s="315"/>
      <c r="E306" s="315"/>
      <c r="J306" s="318"/>
      <c r="O306" s="318"/>
      <c r="P306" s="318"/>
      <c r="Q306" s="318"/>
      <c r="R306" s="318"/>
      <c r="S306" s="318"/>
      <c r="T306" s="318"/>
      <c r="U306" s="318"/>
      <c r="V306" s="318"/>
      <c r="W306" s="318"/>
      <c r="X306" s="318"/>
      <c r="Y306" s="318"/>
      <c r="Z306" s="317"/>
      <c r="AA306" s="317"/>
      <c r="AB306" s="317"/>
      <c r="AC306" s="316"/>
      <c r="AD306" s="315"/>
    </row>
    <row r="307" spans="1:30" s="257" customFormat="1" ht="12" customHeight="1" x14ac:dyDescent="0.2">
      <c r="A307" s="315"/>
      <c r="B307" s="315"/>
      <c r="C307" s="315"/>
      <c r="D307" s="315"/>
      <c r="E307" s="315"/>
      <c r="J307" s="318"/>
      <c r="O307" s="318"/>
      <c r="P307" s="318"/>
      <c r="Q307" s="318"/>
      <c r="R307" s="318"/>
      <c r="S307" s="318"/>
      <c r="T307" s="318"/>
      <c r="U307" s="318"/>
      <c r="V307" s="318"/>
      <c r="W307" s="318"/>
      <c r="X307" s="318"/>
      <c r="Y307" s="318"/>
      <c r="Z307" s="317"/>
      <c r="AA307" s="317"/>
      <c r="AB307" s="317"/>
      <c r="AC307" s="316"/>
      <c r="AD307" s="315"/>
    </row>
    <row r="308" spans="1:30" s="257" customFormat="1" ht="12" customHeight="1" x14ac:dyDescent="0.2">
      <c r="A308" s="315"/>
      <c r="B308" s="315"/>
      <c r="C308" s="315"/>
      <c r="D308" s="315"/>
      <c r="E308" s="315"/>
      <c r="J308" s="318"/>
      <c r="O308" s="318"/>
      <c r="P308" s="318"/>
      <c r="Q308" s="318"/>
      <c r="R308" s="318"/>
      <c r="S308" s="318"/>
      <c r="T308" s="318"/>
      <c r="U308" s="318"/>
      <c r="V308" s="318"/>
      <c r="W308" s="318"/>
      <c r="X308" s="318"/>
      <c r="Y308" s="318"/>
      <c r="Z308" s="317"/>
      <c r="AA308" s="317"/>
      <c r="AB308" s="317"/>
      <c r="AC308" s="316"/>
      <c r="AD308" s="315"/>
    </row>
    <row r="309" spans="1:30" s="257" customFormat="1" ht="12" customHeight="1" x14ac:dyDescent="0.2">
      <c r="A309" s="315"/>
      <c r="B309" s="315"/>
      <c r="C309" s="315"/>
      <c r="D309" s="315"/>
      <c r="E309" s="315"/>
      <c r="J309" s="318"/>
      <c r="O309" s="318"/>
      <c r="P309" s="318"/>
      <c r="Q309" s="318"/>
      <c r="R309" s="318"/>
      <c r="S309" s="318"/>
      <c r="T309" s="318"/>
      <c r="U309" s="318"/>
      <c r="V309" s="318"/>
      <c r="W309" s="318"/>
      <c r="X309" s="318"/>
      <c r="Y309" s="318"/>
      <c r="Z309" s="317"/>
      <c r="AA309" s="317"/>
      <c r="AB309" s="317"/>
      <c r="AC309" s="316"/>
      <c r="AD309" s="315"/>
    </row>
    <row r="310" spans="1:30" s="257" customFormat="1" ht="12" customHeight="1" x14ac:dyDescent="0.2">
      <c r="A310" s="315"/>
      <c r="B310" s="315"/>
      <c r="C310" s="315"/>
      <c r="D310" s="315"/>
      <c r="E310" s="315"/>
      <c r="J310" s="318"/>
      <c r="O310" s="318"/>
      <c r="P310" s="318"/>
      <c r="Q310" s="318"/>
      <c r="R310" s="318"/>
      <c r="S310" s="318"/>
      <c r="T310" s="318"/>
      <c r="U310" s="318"/>
      <c r="V310" s="318"/>
      <c r="W310" s="318"/>
      <c r="X310" s="318"/>
      <c r="Y310" s="318"/>
      <c r="Z310" s="317"/>
      <c r="AA310" s="317"/>
      <c r="AB310" s="317"/>
      <c r="AC310" s="316"/>
      <c r="AD310" s="315"/>
    </row>
    <row r="311" spans="1:30" s="257" customFormat="1" ht="12" customHeight="1" x14ac:dyDescent="0.2">
      <c r="A311" s="315"/>
      <c r="B311" s="315"/>
      <c r="C311" s="315"/>
      <c r="D311" s="315"/>
      <c r="E311" s="315"/>
      <c r="J311" s="318"/>
      <c r="O311" s="318"/>
      <c r="P311" s="318"/>
      <c r="Q311" s="318"/>
      <c r="R311" s="318"/>
      <c r="S311" s="318"/>
      <c r="T311" s="318"/>
      <c r="U311" s="318"/>
      <c r="V311" s="318"/>
      <c r="W311" s="318"/>
      <c r="X311" s="318"/>
      <c r="Y311" s="318"/>
      <c r="Z311" s="317"/>
      <c r="AA311" s="317"/>
      <c r="AB311" s="317"/>
      <c r="AC311" s="316"/>
      <c r="AD311" s="315"/>
    </row>
    <row r="312" spans="1:30" s="257" customFormat="1" ht="12" customHeight="1" x14ac:dyDescent="0.2">
      <c r="A312" s="315"/>
      <c r="B312" s="315"/>
      <c r="C312" s="315"/>
      <c r="D312" s="315"/>
      <c r="E312" s="315"/>
      <c r="J312" s="318"/>
      <c r="O312" s="318"/>
      <c r="P312" s="318"/>
      <c r="Q312" s="318"/>
      <c r="R312" s="318"/>
      <c r="S312" s="318"/>
      <c r="T312" s="318"/>
      <c r="U312" s="318"/>
      <c r="V312" s="318"/>
      <c r="W312" s="318"/>
      <c r="X312" s="318"/>
      <c r="Y312" s="318"/>
      <c r="Z312" s="317"/>
      <c r="AA312" s="317"/>
      <c r="AB312" s="317"/>
      <c r="AC312" s="316"/>
      <c r="AD312" s="315"/>
    </row>
    <row r="313" spans="1:30" s="257" customFormat="1" ht="12" customHeight="1" x14ac:dyDescent="0.2">
      <c r="A313" s="315"/>
      <c r="B313" s="315"/>
      <c r="C313" s="315"/>
      <c r="D313" s="315"/>
      <c r="E313" s="315"/>
      <c r="J313" s="318"/>
      <c r="O313" s="318"/>
      <c r="P313" s="318"/>
      <c r="Q313" s="318"/>
      <c r="R313" s="318"/>
      <c r="S313" s="318"/>
      <c r="T313" s="318"/>
      <c r="U313" s="318"/>
      <c r="V313" s="318"/>
      <c r="W313" s="318"/>
      <c r="X313" s="318"/>
      <c r="Y313" s="318"/>
      <c r="Z313" s="317"/>
      <c r="AA313" s="317"/>
      <c r="AB313" s="317"/>
      <c r="AC313" s="316"/>
      <c r="AD313" s="315"/>
    </row>
    <row r="314" spans="1:30" s="257" customFormat="1" ht="12" customHeight="1" x14ac:dyDescent="0.2">
      <c r="A314" s="315"/>
      <c r="B314" s="315"/>
      <c r="C314" s="315"/>
      <c r="D314" s="315"/>
      <c r="E314" s="315"/>
      <c r="J314" s="318"/>
      <c r="O314" s="318"/>
      <c r="P314" s="318"/>
      <c r="Q314" s="318"/>
      <c r="R314" s="318"/>
      <c r="S314" s="318"/>
      <c r="T314" s="318"/>
      <c r="U314" s="318"/>
      <c r="V314" s="318"/>
      <c r="W314" s="318"/>
      <c r="X314" s="318"/>
      <c r="Y314" s="318"/>
      <c r="Z314" s="317"/>
      <c r="AA314" s="317"/>
      <c r="AB314" s="317"/>
      <c r="AC314" s="316"/>
      <c r="AD314" s="315"/>
    </row>
    <row r="315" spans="1:30" s="257" customFormat="1" ht="12" customHeight="1" x14ac:dyDescent="0.2">
      <c r="A315" s="315"/>
      <c r="B315" s="315"/>
      <c r="C315" s="315"/>
      <c r="D315" s="315"/>
      <c r="E315" s="315"/>
      <c r="J315" s="318"/>
      <c r="O315" s="318"/>
      <c r="P315" s="318"/>
      <c r="Q315" s="318"/>
      <c r="R315" s="318"/>
      <c r="S315" s="318"/>
      <c r="T315" s="318"/>
      <c r="U315" s="318"/>
      <c r="V315" s="318"/>
      <c r="W315" s="318"/>
      <c r="X315" s="318"/>
      <c r="Y315" s="318"/>
      <c r="Z315" s="317"/>
      <c r="AA315" s="317"/>
      <c r="AB315" s="317"/>
      <c r="AC315" s="316"/>
      <c r="AD315" s="315"/>
    </row>
    <row r="316" spans="1:30" s="257" customFormat="1" ht="12" customHeight="1" x14ac:dyDescent="0.2">
      <c r="A316" s="315"/>
      <c r="B316" s="315"/>
      <c r="C316" s="315"/>
      <c r="D316" s="315"/>
      <c r="E316" s="315"/>
      <c r="J316" s="318"/>
      <c r="O316" s="318"/>
      <c r="P316" s="318"/>
      <c r="Q316" s="318"/>
      <c r="R316" s="318"/>
      <c r="S316" s="318"/>
      <c r="T316" s="318"/>
      <c r="U316" s="318"/>
      <c r="V316" s="318"/>
      <c r="W316" s="318"/>
      <c r="X316" s="318"/>
      <c r="Y316" s="318"/>
      <c r="Z316" s="317"/>
      <c r="AA316" s="317"/>
      <c r="AB316" s="317"/>
      <c r="AC316" s="316"/>
      <c r="AD316" s="315"/>
    </row>
    <row r="317" spans="1:30" s="257" customFormat="1" ht="12" customHeight="1" x14ac:dyDescent="0.2">
      <c r="A317" s="315"/>
      <c r="B317" s="315"/>
      <c r="C317" s="315"/>
      <c r="D317" s="315"/>
      <c r="E317" s="315"/>
      <c r="J317" s="318"/>
      <c r="O317" s="318"/>
      <c r="P317" s="318"/>
      <c r="Q317" s="318"/>
      <c r="R317" s="318"/>
      <c r="S317" s="318"/>
      <c r="T317" s="318"/>
      <c r="U317" s="318"/>
      <c r="V317" s="318"/>
      <c r="W317" s="318"/>
      <c r="X317" s="318"/>
      <c r="Y317" s="318"/>
      <c r="Z317" s="317"/>
      <c r="AA317" s="317"/>
      <c r="AB317" s="317"/>
      <c r="AC317" s="316"/>
      <c r="AD317" s="315"/>
    </row>
    <row r="318" spans="1:30" s="257" customFormat="1" ht="12" customHeight="1" x14ac:dyDescent="0.2">
      <c r="A318" s="315"/>
      <c r="B318" s="315"/>
      <c r="C318" s="315"/>
      <c r="D318" s="315"/>
      <c r="E318" s="315"/>
      <c r="J318" s="318"/>
      <c r="O318" s="318"/>
      <c r="P318" s="318"/>
      <c r="Q318" s="318"/>
      <c r="R318" s="318"/>
      <c r="S318" s="318"/>
      <c r="T318" s="318"/>
      <c r="U318" s="318"/>
      <c r="V318" s="318"/>
      <c r="W318" s="318"/>
      <c r="X318" s="318"/>
      <c r="Y318" s="318"/>
      <c r="Z318" s="317"/>
      <c r="AA318" s="317"/>
      <c r="AB318" s="317"/>
      <c r="AC318" s="316"/>
      <c r="AD318" s="315"/>
    </row>
    <row r="319" spans="1:30" s="257" customFormat="1" ht="12" customHeight="1" x14ac:dyDescent="0.2">
      <c r="A319" s="315"/>
      <c r="B319" s="315"/>
      <c r="C319" s="315"/>
      <c r="D319" s="315"/>
      <c r="E319" s="315"/>
      <c r="J319" s="318"/>
      <c r="O319" s="318"/>
      <c r="P319" s="318"/>
      <c r="Q319" s="318"/>
      <c r="R319" s="318"/>
      <c r="S319" s="318"/>
      <c r="T319" s="318"/>
      <c r="U319" s="318"/>
      <c r="V319" s="318"/>
      <c r="W319" s="318"/>
      <c r="X319" s="318"/>
      <c r="Y319" s="318"/>
      <c r="Z319" s="317"/>
      <c r="AA319" s="317"/>
      <c r="AB319" s="317"/>
      <c r="AC319" s="316"/>
      <c r="AD319" s="315"/>
    </row>
    <row r="320" spans="1:30" s="257" customFormat="1" ht="12" customHeight="1" x14ac:dyDescent="0.2">
      <c r="A320" s="315"/>
      <c r="B320" s="315"/>
      <c r="C320" s="315"/>
      <c r="D320" s="315"/>
      <c r="E320" s="315"/>
      <c r="J320" s="318"/>
      <c r="O320" s="318"/>
      <c r="P320" s="318"/>
      <c r="Q320" s="318"/>
      <c r="R320" s="318"/>
      <c r="S320" s="318"/>
      <c r="T320" s="318"/>
      <c r="U320" s="318"/>
      <c r="V320" s="318"/>
      <c r="W320" s="318"/>
      <c r="X320" s="318"/>
      <c r="Y320" s="318"/>
      <c r="Z320" s="317"/>
      <c r="AA320" s="317"/>
      <c r="AB320" s="317"/>
      <c r="AC320" s="316"/>
      <c r="AD320" s="315"/>
    </row>
    <row r="321" spans="1:30" s="257" customFormat="1" ht="12" customHeight="1" x14ac:dyDescent="0.2">
      <c r="A321" s="315"/>
      <c r="B321" s="315"/>
      <c r="C321" s="315"/>
      <c r="D321" s="315"/>
      <c r="E321" s="315"/>
      <c r="J321" s="318"/>
      <c r="O321" s="318"/>
      <c r="P321" s="318"/>
      <c r="Q321" s="318"/>
      <c r="R321" s="318"/>
      <c r="S321" s="318"/>
      <c r="T321" s="318"/>
      <c r="U321" s="318"/>
      <c r="V321" s="318"/>
      <c r="W321" s="318"/>
      <c r="X321" s="318"/>
      <c r="Y321" s="318"/>
      <c r="Z321" s="317"/>
      <c r="AA321" s="317"/>
      <c r="AB321" s="317"/>
      <c r="AC321" s="316"/>
      <c r="AD321" s="315"/>
    </row>
    <row r="322" spans="1:30" s="257" customFormat="1" ht="12" customHeight="1" x14ac:dyDescent="0.2">
      <c r="A322" s="315"/>
      <c r="B322" s="315"/>
      <c r="C322" s="315"/>
      <c r="D322" s="315"/>
      <c r="E322" s="315"/>
      <c r="J322" s="318"/>
      <c r="O322" s="318"/>
      <c r="P322" s="318"/>
      <c r="Q322" s="318"/>
      <c r="R322" s="318"/>
      <c r="S322" s="318"/>
      <c r="T322" s="318"/>
      <c r="U322" s="318"/>
      <c r="V322" s="318"/>
      <c r="W322" s="318"/>
      <c r="X322" s="318"/>
      <c r="Y322" s="318"/>
      <c r="Z322" s="317"/>
      <c r="AA322" s="317"/>
      <c r="AB322" s="317"/>
      <c r="AC322" s="316"/>
      <c r="AD322" s="315"/>
    </row>
    <row r="323" spans="1:30" s="257" customFormat="1" ht="12" customHeight="1" x14ac:dyDescent="0.2">
      <c r="A323" s="315"/>
      <c r="B323" s="315"/>
      <c r="C323" s="315"/>
      <c r="D323" s="315"/>
      <c r="E323" s="315"/>
      <c r="J323" s="318"/>
      <c r="O323" s="318"/>
      <c r="P323" s="318"/>
      <c r="Q323" s="318"/>
      <c r="R323" s="318"/>
      <c r="S323" s="318"/>
      <c r="T323" s="318"/>
      <c r="U323" s="318"/>
      <c r="V323" s="318"/>
      <c r="W323" s="318"/>
      <c r="X323" s="318"/>
      <c r="Y323" s="318"/>
      <c r="Z323" s="317"/>
      <c r="AA323" s="317"/>
      <c r="AB323" s="317"/>
      <c r="AC323" s="316"/>
      <c r="AD323" s="315"/>
    </row>
    <row r="324" spans="1:30" s="257" customFormat="1" ht="12" customHeight="1" x14ac:dyDescent="0.2">
      <c r="A324" s="315"/>
      <c r="B324" s="315"/>
      <c r="C324" s="315"/>
      <c r="D324" s="315"/>
      <c r="E324" s="315"/>
      <c r="J324" s="318"/>
      <c r="O324" s="318"/>
      <c r="P324" s="318"/>
      <c r="Q324" s="318"/>
      <c r="R324" s="318"/>
      <c r="S324" s="318"/>
      <c r="T324" s="318"/>
      <c r="U324" s="318"/>
      <c r="V324" s="318"/>
      <c r="W324" s="318"/>
      <c r="X324" s="318"/>
      <c r="Y324" s="318"/>
      <c r="Z324" s="317"/>
      <c r="AA324" s="317"/>
      <c r="AB324" s="317"/>
      <c r="AC324" s="316"/>
      <c r="AD324" s="315"/>
    </row>
    <row r="325" spans="1:30" s="257" customFormat="1" ht="12" customHeight="1" x14ac:dyDescent="0.2">
      <c r="A325" s="315"/>
      <c r="B325" s="315"/>
      <c r="C325" s="315"/>
      <c r="D325" s="315"/>
      <c r="E325" s="315"/>
      <c r="J325" s="318"/>
      <c r="O325" s="318"/>
      <c r="P325" s="318"/>
      <c r="Q325" s="318"/>
      <c r="R325" s="318"/>
      <c r="S325" s="318"/>
      <c r="T325" s="318"/>
      <c r="U325" s="318"/>
      <c r="V325" s="318"/>
      <c r="W325" s="318"/>
      <c r="X325" s="318"/>
      <c r="Y325" s="318"/>
      <c r="Z325" s="317"/>
      <c r="AA325" s="317"/>
      <c r="AB325" s="317"/>
      <c r="AC325" s="316"/>
      <c r="AD325" s="315"/>
    </row>
    <row r="326" spans="1:30" s="257" customFormat="1" ht="12" customHeight="1" x14ac:dyDescent="0.2">
      <c r="A326" s="315"/>
      <c r="B326" s="315"/>
      <c r="C326" s="315"/>
      <c r="D326" s="315"/>
      <c r="E326" s="315"/>
      <c r="J326" s="318"/>
      <c r="O326" s="318"/>
      <c r="P326" s="318"/>
      <c r="Q326" s="318"/>
      <c r="R326" s="318"/>
      <c r="S326" s="318"/>
      <c r="T326" s="318"/>
      <c r="U326" s="318"/>
      <c r="V326" s="318"/>
      <c r="W326" s="318"/>
      <c r="X326" s="318"/>
      <c r="Y326" s="318"/>
      <c r="Z326" s="317"/>
      <c r="AA326" s="317"/>
      <c r="AB326" s="317"/>
      <c r="AC326" s="316"/>
      <c r="AD326" s="315"/>
    </row>
    <row r="327" spans="1:30" s="257" customFormat="1" ht="12" customHeight="1" x14ac:dyDescent="0.2">
      <c r="A327" s="315"/>
      <c r="B327" s="315"/>
      <c r="C327" s="315"/>
      <c r="D327" s="315"/>
      <c r="E327" s="315"/>
      <c r="J327" s="318"/>
      <c r="O327" s="318"/>
      <c r="P327" s="318"/>
      <c r="Q327" s="318"/>
      <c r="R327" s="318"/>
      <c r="S327" s="318"/>
      <c r="T327" s="318"/>
      <c r="U327" s="318"/>
      <c r="V327" s="318"/>
      <c r="W327" s="318"/>
      <c r="X327" s="318"/>
      <c r="Y327" s="318"/>
      <c r="Z327" s="317"/>
      <c r="AA327" s="317"/>
      <c r="AB327" s="317"/>
      <c r="AC327" s="316"/>
      <c r="AD327" s="315"/>
    </row>
    <row r="328" spans="1:30" s="257" customFormat="1" ht="12" customHeight="1" x14ac:dyDescent="0.2">
      <c r="A328" s="315"/>
      <c r="B328" s="315"/>
      <c r="C328" s="315"/>
      <c r="D328" s="315"/>
      <c r="E328" s="315"/>
      <c r="J328" s="318"/>
      <c r="O328" s="318"/>
      <c r="P328" s="318"/>
      <c r="Q328" s="318"/>
      <c r="R328" s="318"/>
      <c r="S328" s="318"/>
      <c r="T328" s="318"/>
      <c r="U328" s="318"/>
      <c r="V328" s="318"/>
      <c r="W328" s="318"/>
      <c r="X328" s="318"/>
      <c r="Y328" s="318"/>
      <c r="Z328" s="317"/>
      <c r="AA328" s="317"/>
      <c r="AB328" s="317"/>
      <c r="AC328" s="316"/>
      <c r="AD328" s="315"/>
    </row>
    <row r="329" spans="1:30" s="257" customFormat="1" ht="12" customHeight="1" x14ac:dyDescent="0.2">
      <c r="A329" s="315"/>
      <c r="B329" s="315"/>
      <c r="C329" s="315"/>
      <c r="D329" s="315"/>
      <c r="E329" s="315"/>
      <c r="J329" s="318"/>
      <c r="O329" s="318"/>
      <c r="P329" s="318"/>
      <c r="Q329" s="318"/>
      <c r="R329" s="318"/>
      <c r="S329" s="318"/>
      <c r="T329" s="318"/>
      <c r="U329" s="318"/>
      <c r="V329" s="318"/>
      <c r="W329" s="318"/>
      <c r="X329" s="318"/>
      <c r="Y329" s="318"/>
      <c r="Z329" s="317"/>
      <c r="AA329" s="317"/>
      <c r="AB329" s="317"/>
      <c r="AC329" s="316"/>
      <c r="AD329" s="315"/>
    </row>
    <row r="330" spans="1:30" s="257" customFormat="1" ht="12" customHeight="1" x14ac:dyDescent="0.2">
      <c r="A330" s="315"/>
      <c r="B330" s="315"/>
      <c r="C330" s="315"/>
      <c r="D330" s="315"/>
      <c r="E330" s="315"/>
      <c r="J330" s="318"/>
      <c r="O330" s="318"/>
      <c r="P330" s="318"/>
      <c r="Q330" s="318"/>
      <c r="R330" s="318"/>
      <c r="S330" s="318"/>
      <c r="T330" s="318"/>
      <c r="U330" s="318"/>
      <c r="V330" s="318"/>
      <c r="W330" s="318"/>
      <c r="X330" s="318"/>
      <c r="Y330" s="318"/>
      <c r="Z330" s="317"/>
      <c r="AA330" s="317"/>
      <c r="AB330" s="317"/>
      <c r="AC330" s="316"/>
      <c r="AD330" s="315"/>
    </row>
    <row r="331" spans="1:30" s="257" customFormat="1" ht="12" customHeight="1" x14ac:dyDescent="0.2">
      <c r="A331" s="315"/>
      <c r="B331" s="315"/>
      <c r="C331" s="315"/>
      <c r="D331" s="315"/>
      <c r="E331" s="315"/>
      <c r="J331" s="318"/>
      <c r="O331" s="318"/>
      <c r="P331" s="318"/>
      <c r="Q331" s="318"/>
      <c r="R331" s="318"/>
      <c r="S331" s="318"/>
      <c r="T331" s="318"/>
      <c r="U331" s="318"/>
      <c r="V331" s="318"/>
      <c r="W331" s="318"/>
      <c r="X331" s="318"/>
      <c r="Y331" s="318"/>
      <c r="Z331" s="317"/>
      <c r="AA331" s="317"/>
      <c r="AB331" s="317"/>
      <c r="AC331" s="316"/>
      <c r="AD331" s="315"/>
    </row>
    <row r="332" spans="1:30" s="257" customFormat="1" ht="12" customHeight="1" x14ac:dyDescent="0.2">
      <c r="A332" s="315"/>
      <c r="B332" s="315"/>
      <c r="C332" s="315"/>
      <c r="D332" s="315"/>
      <c r="E332" s="315"/>
      <c r="J332" s="318"/>
      <c r="O332" s="318"/>
      <c r="P332" s="318"/>
      <c r="Q332" s="318"/>
      <c r="R332" s="318"/>
      <c r="S332" s="318"/>
      <c r="T332" s="318"/>
      <c r="U332" s="318"/>
      <c r="V332" s="318"/>
      <c r="W332" s="318"/>
      <c r="X332" s="318"/>
      <c r="Y332" s="318"/>
      <c r="Z332" s="317"/>
      <c r="AA332" s="317"/>
      <c r="AB332" s="317"/>
      <c r="AC332" s="316"/>
      <c r="AD332" s="315"/>
    </row>
    <row r="333" spans="1:30" s="257" customFormat="1" ht="12" customHeight="1" x14ac:dyDescent="0.2">
      <c r="A333" s="315"/>
      <c r="B333" s="315"/>
      <c r="C333" s="315"/>
      <c r="D333" s="315"/>
      <c r="E333" s="315"/>
      <c r="J333" s="318"/>
      <c r="O333" s="318"/>
      <c r="P333" s="318"/>
      <c r="Q333" s="318"/>
      <c r="R333" s="318"/>
      <c r="S333" s="318"/>
      <c r="T333" s="318"/>
      <c r="U333" s="318"/>
      <c r="V333" s="318"/>
      <c r="W333" s="318"/>
      <c r="X333" s="318"/>
      <c r="Y333" s="318"/>
      <c r="Z333" s="317"/>
      <c r="AA333" s="317"/>
      <c r="AB333" s="317"/>
      <c r="AC333" s="316"/>
      <c r="AD333" s="315"/>
    </row>
    <row r="334" spans="1:30" s="257" customFormat="1" ht="12" customHeight="1" x14ac:dyDescent="0.2">
      <c r="A334" s="315"/>
      <c r="B334" s="315"/>
      <c r="C334" s="315"/>
      <c r="D334" s="315"/>
      <c r="E334" s="315"/>
      <c r="J334" s="318"/>
      <c r="O334" s="318"/>
      <c r="P334" s="318"/>
      <c r="Q334" s="318"/>
      <c r="R334" s="318"/>
      <c r="S334" s="318"/>
      <c r="T334" s="318"/>
      <c r="U334" s="318"/>
      <c r="V334" s="318"/>
      <c r="W334" s="318"/>
      <c r="X334" s="318"/>
      <c r="Y334" s="318"/>
      <c r="Z334" s="317"/>
      <c r="AA334" s="317"/>
      <c r="AB334" s="317"/>
      <c r="AC334" s="316"/>
      <c r="AD334" s="315"/>
    </row>
    <row r="335" spans="1:30" s="257" customFormat="1" ht="12" customHeight="1" x14ac:dyDescent="0.2">
      <c r="A335" s="315"/>
      <c r="B335" s="315"/>
      <c r="C335" s="315"/>
      <c r="D335" s="315"/>
      <c r="E335" s="315"/>
      <c r="J335" s="318"/>
      <c r="O335" s="318"/>
      <c r="P335" s="318"/>
      <c r="Q335" s="318"/>
      <c r="R335" s="318"/>
      <c r="S335" s="318"/>
      <c r="T335" s="318"/>
      <c r="U335" s="318"/>
      <c r="V335" s="318"/>
      <c r="W335" s="318"/>
      <c r="X335" s="318"/>
      <c r="Y335" s="318"/>
      <c r="Z335" s="317"/>
      <c r="AA335" s="317"/>
      <c r="AB335" s="317"/>
      <c r="AC335" s="316"/>
      <c r="AD335" s="315"/>
    </row>
    <row r="336" spans="1:30" s="257" customFormat="1" ht="12" customHeight="1" x14ac:dyDescent="0.2">
      <c r="A336" s="315"/>
      <c r="B336" s="315"/>
      <c r="C336" s="315"/>
      <c r="D336" s="315"/>
      <c r="E336" s="315"/>
      <c r="J336" s="318"/>
      <c r="O336" s="318"/>
      <c r="P336" s="318"/>
      <c r="Q336" s="318"/>
      <c r="R336" s="318"/>
      <c r="S336" s="318"/>
      <c r="T336" s="318"/>
      <c r="U336" s="318"/>
      <c r="V336" s="318"/>
      <c r="W336" s="318"/>
      <c r="X336" s="318"/>
      <c r="Y336" s="318"/>
      <c r="Z336" s="317"/>
      <c r="AA336" s="317"/>
      <c r="AB336" s="317"/>
      <c r="AC336" s="316"/>
      <c r="AD336" s="315"/>
    </row>
    <row r="337" spans="1:30" s="257" customFormat="1" ht="12" customHeight="1" x14ac:dyDescent="0.2">
      <c r="A337" s="315"/>
      <c r="B337" s="315"/>
      <c r="C337" s="315"/>
      <c r="D337" s="315"/>
      <c r="E337" s="315"/>
      <c r="J337" s="318"/>
      <c r="O337" s="318"/>
      <c r="P337" s="318"/>
      <c r="Q337" s="318"/>
      <c r="R337" s="318"/>
      <c r="S337" s="318"/>
      <c r="T337" s="318"/>
      <c r="U337" s="318"/>
      <c r="V337" s="318"/>
      <c r="W337" s="318"/>
      <c r="X337" s="318"/>
      <c r="Y337" s="318"/>
      <c r="Z337" s="317"/>
      <c r="AA337" s="317"/>
      <c r="AB337" s="317"/>
      <c r="AC337" s="316"/>
      <c r="AD337" s="315"/>
    </row>
    <row r="338" spans="1:30" s="257" customFormat="1" ht="12" customHeight="1" x14ac:dyDescent="0.2">
      <c r="A338" s="315"/>
      <c r="B338" s="315"/>
      <c r="C338" s="315"/>
      <c r="D338" s="315"/>
      <c r="E338" s="315"/>
      <c r="J338" s="318"/>
      <c r="O338" s="318"/>
      <c r="P338" s="318"/>
      <c r="Q338" s="318"/>
      <c r="R338" s="318"/>
      <c r="S338" s="318"/>
      <c r="T338" s="318"/>
      <c r="U338" s="318"/>
      <c r="V338" s="318"/>
      <c r="W338" s="318"/>
      <c r="X338" s="318"/>
      <c r="Y338" s="318"/>
      <c r="Z338" s="317"/>
      <c r="AA338" s="317"/>
      <c r="AB338" s="317"/>
      <c r="AC338" s="316"/>
      <c r="AD338" s="315"/>
    </row>
    <row r="339" spans="1:30" s="257" customFormat="1" ht="12" customHeight="1" x14ac:dyDescent="0.2">
      <c r="A339" s="315"/>
      <c r="B339" s="315"/>
      <c r="C339" s="315"/>
      <c r="D339" s="315"/>
      <c r="E339" s="315"/>
      <c r="J339" s="318"/>
      <c r="O339" s="318"/>
      <c r="P339" s="318"/>
      <c r="Q339" s="318"/>
      <c r="R339" s="318"/>
      <c r="S339" s="318"/>
      <c r="T339" s="318"/>
      <c r="U339" s="318"/>
      <c r="V339" s="318"/>
      <c r="W339" s="318"/>
      <c r="X339" s="318"/>
      <c r="Y339" s="318"/>
      <c r="Z339" s="317"/>
      <c r="AA339" s="317"/>
      <c r="AB339" s="317"/>
      <c r="AC339" s="316"/>
      <c r="AD339" s="315"/>
    </row>
    <row r="340" spans="1:30" s="257" customFormat="1" ht="12" customHeight="1" x14ac:dyDescent="0.2">
      <c r="A340" s="315"/>
      <c r="B340" s="315"/>
      <c r="C340" s="315"/>
      <c r="D340" s="315"/>
      <c r="E340" s="315"/>
      <c r="J340" s="318"/>
      <c r="O340" s="318"/>
      <c r="P340" s="318"/>
      <c r="Q340" s="318"/>
      <c r="R340" s="318"/>
      <c r="S340" s="318"/>
      <c r="T340" s="318"/>
      <c r="U340" s="318"/>
      <c r="V340" s="318"/>
      <c r="W340" s="318"/>
      <c r="X340" s="318"/>
      <c r="Y340" s="318"/>
      <c r="Z340" s="317"/>
      <c r="AA340" s="317"/>
      <c r="AB340" s="317"/>
      <c r="AC340" s="316"/>
      <c r="AD340" s="315"/>
    </row>
    <row r="341" spans="1:30" s="257" customFormat="1" ht="12" customHeight="1" x14ac:dyDescent="0.2">
      <c r="A341" s="315"/>
      <c r="B341" s="315"/>
      <c r="C341" s="315"/>
      <c r="D341" s="315"/>
      <c r="E341" s="315"/>
      <c r="J341" s="318"/>
      <c r="O341" s="318"/>
      <c r="P341" s="318"/>
      <c r="Q341" s="318"/>
      <c r="R341" s="318"/>
      <c r="S341" s="318"/>
      <c r="T341" s="318"/>
      <c r="U341" s="318"/>
      <c r="V341" s="318"/>
      <c r="W341" s="318"/>
      <c r="X341" s="318"/>
      <c r="Y341" s="318"/>
      <c r="Z341" s="317"/>
      <c r="AA341" s="317"/>
      <c r="AB341" s="317"/>
      <c r="AC341" s="316"/>
      <c r="AD341" s="315"/>
    </row>
    <row r="342" spans="1:30" s="257" customFormat="1" ht="12" customHeight="1" x14ac:dyDescent="0.2">
      <c r="A342" s="315"/>
      <c r="B342" s="315"/>
      <c r="C342" s="315"/>
      <c r="D342" s="315"/>
      <c r="E342" s="315"/>
      <c r="J342" s="318"/>
      <c r="O342" s="318"/>
      <c r="P342" s="318"/>
      <c r="Q342" s="318"/>
      <c r="R342" s="318"/>
      <c r="S342" s="318"/>
      <c r="T342" s="318"/>
      <c r="U342" s="318"/>
      <c r="V342" s="318"/>
      <c r="W342" s="318"/>
      <c r="X342" s="318"/>
      <c r="Y342" s="318"/>
      <c r="Z342" s="317"/>
      <c r="AA342" s="317"/>
      <c r="AB342" s="317"/>
      <c r="AC342" s="316"/>
      <c r="AD342" s="315"/>
    </row>
    <row r="343" spans="1:30" s="257" customFormat="1" ht="12" customHeight="1" x14ac:dyDescent="0.2">
      <c r="A343" s="315"/>
      <c r="B343" s="315"/>
      <c r="C343" s="315"/>
      <c r="D343" s="315"/>
      <c r="E343" s="315"/>
      <c r="J343" s="318"/>
      <c r="O343" s="318"/>
      <c r="P343" s="318"/>
      <c r="Q343" s="318"/>
      <c r="R343" s="318"/>
      <c r="S343" s="318"/>
      <c r="T343" s="318"/>
      <c r="U343" s="318"/>
      <c r="V343" s="318"/>
      <c r="W343" s="318"/>
      <c r="X343" s="318"/>
      <c r="Y343" s="318"/>
      <c r="Z343" s="317"/>
      <c r="AA343" s="317"/>
      <c r="AB343" s="317"/>
      <c r="AC343" s="316"/>
      <c r="AD343" s="315"/>
    </row>
    <row r="344" spans="1:30" s="257" customFormat="1" ht="12" customHeight="1" x14ac:dyDescent="0.2">
      <c r="A344" s="315"/>
      <c r="B344" s="315"/>
      <c r="C344" s="315"/>
      <c r="D344" s="315"/>
      <c r="E344" s="315"/>
      <c r="J344" s="318"/>
      <c r="O344" s="318"/>
      <c r="P344" s="318"/>
      <c r="Q344" s="318"/>
      <c r="R344" s="318"/>
      <c r="S344" s="318"/>
      <c r="T344" s="318"/>
      <c r="U344" s="318"/>
      <c r="V344" s="318"/>
      <c r="W344" s="318"/>
      <c r="X344" s="318"/>
      <c r="Y344" s="318"/>
      <c r="Z344" s="317"/>
      <c r="AA344" s="317"/>
      <c r="AB344" s="317"/>
      <c r="AC344" s="316"/>
      <c r="AD344" s="315"/>
    </row>
    <row r="345" spans="1:30" s="257" customFormat="1" ht="12" customHeight="1" x14ac:dyDescent="0.2">
      <c r="A345" s="315"/>
      <c r="B345" s="315"/>
      <c r="C345" s="315"/>
      <c r="D345" s="315"/>
      <c r="E345" s="315"/>
      <c r="J345" s="318"/>
      <c r="O345" s="318"/>
      <c r="P345" s="318"/>
      <c r="Q345" s="318"/>
      <c r="R345" s="318"/>
      <c r="S345" s="318"/>
      <c r="T345" s="318"/>
      <c r="U345" s="318"/>
      <c r="V345" s="318"/>
      <c r="W345" s="318"/>
      <c r="X345" s="318"/>
      <c r="Y345" s="318"/>
      <c r="Z345" s="317"/>
      <c r="AA345" s="317"/>
      <c r="AB345" s="317"/>
      <c r="AC345" s="316"/>
      <c r="AD345" s="315"/>
    </row>
    <row r="346" spans="1:30" s="257" customFormat="1" ht="12" customHeight="1" x14ac:dyDescent="0.2">
      <c r="A346" s="315"/>
      <c r="B346" s="315"/>
      <c r="C346" s="315"/>
      <c r="D346" s="315"/>
      <c r="E346" s="315"/>
      <c r="J346" s="318"/>
      <c r="O346" s="318"/>
      <c r="P346" s="318"/>
      <c r="Q346" s="318"/>
      <c r="R346" s="318"/>
      <c r="S346" s="318"/>
      <c r="T346" s="318"/>
      <c r="U346" s="318"/>
      <c r="V346" s="318"/>
      <c r="W346" s="318"/>
      <c r="X346" s="318"/>
      <c r="Y346" s="318"/>
      <c r="Z346" s="317"/>
      <c r="AA346" s="317"/>
      <c r="AB346" s="317"/>
      <c r="AC346" s="316"/>
      <c r="AD346" s="315"/>
    </row>
    <row r="347" spans="1:30" s="257" customFormat="1" ht="12" customHeight="1" x14ac:dyDescent="0.2">
      <c r="A347" s="315"/>
      <c r="B347" s="315"/>
      <c r="C347" s="315"/>
      <c r="D347" s="315"/>
      <c r="E347" s="315"/>
      <c r="J347" s="318"/>
      <c r="O347" s="318"/>
      <c r="P347" s="318"/>
      <c r="Q347" s="318"/>
      <c r="R347" s="318"/>
      <c r="S347" s="318"/>
      <c r="T347" s="318"/>
      <c r="U347" s="318"/>
      <c r="V347" s="318"/>
      <c r="W347" s="318"/>
      <c r="X347" s="318"/>
      <c r="Y347" s="318"/>
      <c r="Z347" s="317"/>
      <c r="AA347" s="317"/>
      <c r="AB347" s="317"/>
      <c r="AC347" s="316"/>
      <c r="AD347" s="315"/>
    </row>
    <row r="348" spans="1:30" s="257" customFormat="1" ht="12" customHeight="1" x14ac:dyDescent="0.2">
      <c r="A348" s="315"/>
      <c r="B348" s="315"/>
      <c r="C348" s="315"/>
      <c r="D348" s="315"/>
      <c r="E348" s="315"/>
      <c r="J348" s="318"/>
      <c r="O348" s="318"/>
      <c r="P348" s="318"/>
      <c r="Q348" s="318"/>
      <c r="R348" s="318"/>
      <c r="S348" s="318"/>
      <c r="T348" s="318"/>
      <c r="U348" s="318"/>
      <c r="V348" s="318"/>
      <c r="W348" s="318"/>
      <c r="X348" s="318"/>
      <c r="Y348" s="318"/>
      <c r="Z348" s="317"/>
      <c r="AA348" s="317"/>
      <c r="AB348" s="317"/>
      <c r="AC348" s="316"/>
      <c r="AD348" s="315"/>
    </row>
    <row r="349" spans="1:30" s="257" customFormat="1" ht="12" customHeight="1" x14ac:dyDescent="0.2">
      <c r="A349" s="315"/>
      <c r="B349" s="315"/>
      <c r="C349" s="315"/>
      <c r="D349" s="315"/>
      <c r="E349" s="315"/>
      <c r="J349" s="318"/>
      <c r="O349" s="318"/>
      <c r="P349" s="318"/>
      <c r="Q349" s="318"/>
      <c r="R349" s="318"/>
      <c r="S349" s="318"/>
      <c r="T349" s="318"/>
      <c r="U349" s="318"/>
      <c r="V349" s="318"/>
      <c r="W349" s="318"/>
      <c r="X349" s="318"/>
      <c r="Y349" s="318"/>
      <c r="Z349" s="317"/>
      <c r="AA349" s="317"/>
      <c r="AB349" s="317"/>
      <c r="AC349" s="316"/>
      <c r="AD349" s="315"/>
    </row>
    <row r="350" spans="1:30" s="257" customFormat="1" ht="12" customHeight="1" x14ac:dyDescent="0.2">
      <c r="A350" s="315"/>
      <c r="B350" s="315"/>
      <c r="C350" s="315"/>
      <c r="D350" s="315"/>
      <c r="E350" s="315"/>
      <c r="J350" s="318"/>
      <c r="O350" s="318"/>
      <c r="P350" s="318"/>
      <c r="Q350" s="318"/>
      <c r="R350" s="318"/>
      <c r="S350" s="318"/>
      <c r="T350" s="318"/>
      <c r="U350" s="318"/>
      <c r="V350" s="318"/>
      <c r="W350" s="318"/>
      <c r="X350" s="318"/>
      <c r="Y350" s="318"/>
      <c r="Z350" s="317"/>
      <c r="AA350" s="317"/>
      <c r="AB350" s="317"/>
      <c r="AC350" s="316"/>
      <c r="AD350" s="315"/>
    </row>
    <row r="351" spans="1:30" s="257" customFormat="1" ht="12" customHeight="1" x14ac:dyDescent="0.2">
      <c r="A351" s="315"/>
      <c r="B351" s="315"/>
      <c r="C351" s="315"/>
      <c r="D351" s="315"/>
      <c r="E351" s="315"/>
      <c r="J351" s="318"/>
      <c r="O351" s="318"/>
      <c r="P351" s="318"/>
      <c r="Q351" s="318"/>
      <c r="R351" s="318"/>
      <c r="S351" s="318"/>
      <c r="T351" s="318"/>
      <c r="U351" s="318"/>
      <c r="V351" s="318"/>
      <c r="W351" s="318"/>
      <c r="X351" s="318"/>
      <c r="Y351" s="318"/>
      <c r="Z351" s="317"/>
      <c r="AA351" s="317"/>
      <c r="AB351" s="317"/>
      <c r="AC351" s="316"/>
      <c r="AD351" s="315"/>
    </row>
    <row r="352" spans="1:30" s="257" customFormat="1" ht="12" customHeight="1" x14ac:dyDescent="0.2">
      <c r="A352" s="315"/>
      <c r="B352" s="315"/>
      <c r="C352" s="315"/>
      <c r="D352" s="315"/>
      <c r="E352" s="315"/>
      <c r="J352" s="318"/>
      <c r="O352" s="318"/>
      <c r="P352" s="318"/>
      <c r="Q352" s="318"/>
      <c r="R352" s="318"/>
      <c r="S352" s="318"/>
      <c r="T352" s="318"/>
      <c r="U352" s="318"/>
      <c r="V352" s="318"/>
      <c r="W352" s="318"/>
      <c r="X352" s="318"/>
      <c r="Y352" s="318"/>
      <c r="Z352" s="317"/>
      <c r="AA352" s="317"/>
      <c r="AB352" s="317"/>
      <c r="AC352" s="316"/>
      <c r="AD352" s="315"/>
    </row>
    <row r="353" spans="1:30" s="257" customFormat="1" ht="12" customHeight="1" x14ac:dyDescent="0.2">
      <c r="A353" s="315"/>
      <c r="B353" s="315"/>
      <c r="C353" s="315"/>
      <c r="D353" s="315"/>
      <c r="E353" s="315"/>
      <c r="J353" s="318"/>
      <c r="O353" s="318"/>
      <c r="P353" s="318"/>
      <c r="Q353" s="318"/>
      <c r="R353" s="318"/>
      <c r="S353" s="318"/>
      <c r="T353" s="318"/>
      <c r="U353" s="318"/>
      <c r="V353" s="318"/>
      <c r="W353" s="318"/>
      <c r="X353" s="318"/>
      <c r="Y353" s="318"/>
      <c r="Z353" s="317"/>
      <c r="AA353" s="317"/>
      <c r="AB353" s="317"/>
      <c r="AC353" s="316"/>
      <c r="AD353" s="315"/>
    </row>
    <row r="354" spans="1:30" s="257" customFormat="1" x14ac:dyDescent="0.2">
      <c r="A354" s="315"/>
      <c r="B354" s="315"/>
      <c r="C354" s="315"/>
      <c r="D354" s="315"/>
      <c r="E354" s="315"/>
      <c r="J354" s="318"/>
      <c r="O354" s="318"/>
      <c r="P354" s="318"/>
      <c r="Q354" s="318"/>
      <c r="R354" s="318"/>
      <c r="S354" s="318"/>
      <c r="T354" s="318"/>
      <c r="U354" s="318"/>
      <c r="V354" s="318"/>
      <c r="W354" s="318"/>
      <c r="X354" s="318"/>
      <c r="Y354" s="318"/>
      <c r="Z354" s="317"/>
      <c r="AA354" s="317"/>
      <c r="AB354" s="317"/>
      <c r="AC354" s="316"/>
      <c r="AD354" s="315"/>
    </row>
    <row r="355" spans="1:30" s="257" customFormat="1" x14ac:dyDescent="0.2">
      <c r="A355" s="315"/>
      <c r="B355" s="315"/>
      <c r="C355" s="315"/>
      <c r="D355" s="315"/>
      <c r="E355" s="315"/>
      <c r="J355" s="318"/>
      <c r="O355" s="318"/>
      <c r="P355" s="318"/>
      <c r="Q355" s="318"/>
      <c r="R355" s="318"/>
      <c r="S355" s="318"/>
      <c r="T355" s="318"/>
      <c r="U355" s="318"/>
      <c r="V355" s="318"/>
      <c r="W355" s="318"/>
      <c r="X355" s="318"/>
      <c r="Y355" s="318"/>
      <c r="Z355" s="317"/>
      <c r="AA355" s="317"/>
      <c r="AB355" s="317"/>
      <c r="AC355" s="316"/>
      <c r="AD355" s="315"/>
    </row>
    <row r="356" spans="1:30" s="257" customFormat="1" x14ac:dyDescent="0.2">
      <c r="A356" s="315"/>
      <c r="B356" s="315"/>
      <c r="C356" s="315"/>
      <c r="D356" s="315"/>
      <c r="E356" s="315"/>
      <c r="J356" s="318"/>
      <c r="O356" s="318"/>
      <c r="P356" s="318"/>
      <c r="Q356" s="318"/>
      <c r="R356" s="318"/>
      <c r="S356" s="318"/>
      <c r="T356" s="318"/>
      <c r="U356" s="318"/>
      <c r="V356" s="318"/>
      <c r="W356" s="318"/>
      <c r="X356" s="318"/>
      <c r="Y356" s="318"/>
      <c r="Z356" s="317"/>
      <c r="AA356" s="317"/>
      <c r="AB356" s="317"/>
      <c r="AC356" s="316"/>
      <c r="AD356" s="315"/>
    </row>
    <row r="357" spans="1:30" s="257" customFormat="1" x14ac:dyDescent="0.2">
      <c r="A357" s="315"/>
      <c r="B357" s="315"/>
      <c r="C357" s="315"/>
      <c r="D357" s="315"/>
      <c r="E357" s="315"/>
      <c r="J357" s="318"/>
      <c r="O357" s="318"/>
      <c r="P357" s="318"/>
      <c r="Q357" s="318"/>
      <c r="R357" s="318"/>
      <c r="S357" s="318"/>
      <c r="T357" s="318"/>
      <c r="U357" s="318"/>
      <c r="V357" s="318"/>
      <c r="W357" s="318"/>
      <c r="X357" s="318"/>
      <c r="Y357" s="318"/>
      <c r="Z357" s="317"/>
      <c r="AA357" s="317"/>
      <c r="AB357" s="317"/>
      <c r="AC357" s="316"/>
      <c r="AD357" s="315"/>
    </row>
    <row r="358" spans="1:30" s="257" customFormat="1" x14ac:dyDescent="0.2">
      <c r="A358" s="315"/>
      <c r="B358" s="315"/>
      <c r="C358" s="315"/>
      <c r="D358" s="315"/>
      <c r="E358" s="315"/>
      <c r="J358" s="318"/>
      <c r="O358" s="318"/>
      <c r="P358" s="318"/>
      <c r="Q358" s="318"/>
      <c r="R358" s="318"/>
      <c r="S358" s="318"/>
      <c r="T358" s="318"/>
      <c r="U358" s="318"/>
      <c r="V358" s="318"/>
      <c r="W358" s="318"/>
      <c r="X358" s="318"/>
      <c r="Y358" s="318"/>
      <c r="Z358" s="317"/>
      <c r="AA358" s="317"/>
      <c r="AB358" s="317"/>
      <c r="AC358" s="316"/>
      <c r="AD358" s="315"/>
    </row>
    <row r="359" spans="1:30" s="257" customFormat="1" x14ac:dyDescent="0.2">
      <c r="A359" s="315"/>
      <c r="B359" s="315"/>
      <c r="C359" s="315"/>
      <c r="D359" s="315"/>
      <c r="E359" s="315"/>
      <c r="J359" s="318"/>
      <c r="O359" s="318"/>
      <c r="P359" s="318"/>
      <c r="Q359" s="318"/>
      <c r="R359" s="318"/>
      <c r="S359" s="318"/>
      <c r="T359" s="318"/>
      <c r="U359" s="318"/>
      <c r="V359" s="318"/>
      <c r="W359" s="318"/>
      <c r="X359" s="318"/>
      <c r="Y359" s="318"/>
      <c r="Z359" s="317"/>
      <c r="AA359" s="317"/>
      <c r="AB359" s="317"/>
      <c r="AC359" s="316"/>
      <c r="AD359" s="315"/>
    </row>
    <row r="360" spans="1:30" s="257" customFormat="1" x14ac:dyDescent="0.2">
      <c r="A360" s="315"/>
      <c r="B360" s="315"/>
      <c r="C360" s="315"/>
      <c r="D360" s="315"/>
      <c r="E360" s="315"/>
      <c r="J360" s="318"/>
      <c r="O360" s="318"/>
      <c r="P360" s="318"/>
      <c r="Q360" s="318"/>
      <c r="R360" s="318"/>
      <c r="S360" s="318"/>
      <c r="T360" s="318"/>
      <c r="U360" s="318"/>
      <c r="V360" s="318"/>
      <c r="W360" s="318"/>
      <c r="X360" s="318"/>
      <c r="Y360" s="318"/>
      <c r="Z360" s="317"/>
      <c r="AA360" s="317"/>
      <c r="AB360" s="317"/>
      <c r="AC360" s="316"/>
      <c r="AD360" s="315"/>
    </row>
    <row r="361" spans="1:30" s="257" customFormat="1" x14ac:dyDescent="0.2">
      <c r="A361" s="315"/>
      <c r="B361" s="315"/>
      <c r="C361" s="315"/>
      <c r="D361" s="315"/>
      <c r="E361" s="315"/>
      <c r="J361" s="318"/>
      <c r="O361" s="318"/>
      <c r="P361" s="318"/>
      <c r="Q361" s="318"/>
      <c r="R361" s="318"/>
      <c r="S361" s="318"/>
      <c r="T361" s="318"/>
      <c r="U361" s="318"/>
      <c r="V361" s="318"/>
      <c r="W361" s="318"/>
      <c r="X361" s="318"/>
      <c r="Y361" s="318"/>
      <c r="Z361" s="317"/>
      <c r="AA361" s="317"/>
      <c r="AB361" s="317"/>
      <c r="AC361" s="316"/>
      <c r="AD361" s="315"/>
    </row>
    <row r="362" spans="1:30" s="257" customFormat="1" x14ac:dyDescent="0.2">
      <c r="A362" s="315"/>
      <c r="B362" s="315"/>
      <c r="C362" s="315"/>
      <c r="D362" s="315"/>
      <c r="E362" s="315"/>
      <c r="J362" s="318"/>
      <c r="O362" s="318"/>
      <c r="P362" s="318"/>
      <c r="Q362" s="318"/>
      <c r="R362" s="318"/>
      <c r="S362" s="318"/>
      <c r="T362" s="318"/>
      <c r="U362" s="318"/>
      <c r="V362" s="318"/>
      <c r="W362" s="318"/>
      <c r="X362" s="318"/>
      <c r="Y362" s="318"/>
      <c r="Z362" s="317"/>
      <c r="AA362" s="317"/>
      <c r="AB362" s="317"/>
      <c r="AC362" s="316"/>
      <c r="AD362" s="315"/>
    </row>
    <row r="363" spans="1:30" s="257" customFormat="1" x14ac:dyDescent="0.2">
      <c r="A363" s="315"/>
      <c r="B363" s="315"/>
      <c r="C363" s="315"/>
      <c r="D363" s="315"/>
      <c r="E363" s="315"/>
      <c r="J363" s="318"/>
      <c r="O363" s="318"/>
      <c r="P363" s="318"/>
      <c r="Q363" s="318"/>
      <c r="R363" s="318"/>
      <c r="S363" s="318"/>
      <c r="T363" s="318"/>
      <c r="U363" s="318"/>
      <c r="V363" s="318"/>
      <c r="W363" s="318"/>
      <c r="X363" s="318"/>
      <c r="Y363" s="318"/>
      <c r="Z363" s="317"/>
      <c r="AA363" s="317"/>
      <c r="AB363" s="317"/>
      <c r="AC363" s="316"/>
      <c r="AD363" s="315"/>
    </row>
    <row r="364" spans="1:30" s="257" customFormat="1" x14ac:dyDescent="0.2">
      <c r="A364" s="315"/>
      <c r="B364" s="315"/>
      <c r="C364" s="315"/>
      <c r="D364" s="315"/>
      <c r="E364" s="315"/>
      <c r="J364" s="318"/>
      <c r="O364" s="318"/>
      <c r="P364" s="318"/>
      <c r="Q364" s="318"/>
      <c r="R364" s="318"/>
      <c r="S364" s="318"/>
      <c r="T364" s="318"/>
      <c r="U364" s="318"/>
      <c r="V364" s="318"/>
      <c r="W364" s="318"/>
      <c r="X364" s="318"/>
      <c r="Y364" s="318"/>
      <c r="Z364" s="317"/>
      <c r="AA364" s="317"/>
      <c r="AB364" s="317"/>
      <c r="AC364" s="316"/>
      <c r="AD364" s="315"/>
    </row>
    <row r="365" spans="1:30" s="257" customFormat="1" x14ac:dyDescent="0.2">
      <c r="A365" s="315"/>
      <c r="B365" s="315"/>
      <c r="C365" s="315"/>
      <c r="D365" s="315"/>
      <c r="E365" s="315"/>
      <c r="J365" s="318"/>
      <c r="O365" s="318"/>
      <c r="P365" s="318"/>
      <c r="Q365" s="318"/>
      <c r="R365" s="318"/>
      <c r="S365" s="318"/>
      <c r="T365" s="318"/>
      <c r="U365" s="318"/>
      <c r="V365" s="318"/>
      <c r="W365" s="318"/>
      <c r="X365" s="318"/>
      <c r="Y365" s="318"/>
      <c r="Z365" s="317"/>
      <c r="AA365" s="317"/>
      <c r="AB365" s="317"/>
      <c r="AC365" s="316"/>
      <c r="AD365" s="315"/>
    </row>
    <row r="366" spans="1:30" s="257" customFormat="1" x14ac:dyDescent="0.2">
      <c r="A366" s="315"/>
      <c r="B366" s="315"/>
      <c r="C366" s="315"/>
      <c r="D366" s="315"/>
      <c r="E366" s="315"/>
      <c r="J366" s="318"/>
      <c r="O366" s="318"/>
      <c r="P366" s="318"/>
      <c r="Q366" s="318"/>
      <c r="R366" s="318"/>
      <c r="S366" s="318"/>
      <c r="T366" s="318"/>
      <c r="U366" s="318"/>
      <c r="V366" s="318"/>
      <c r="W366" s="318"/>
      <c r="X366" s="318"/>
      <c r="Y366" s="318"/>
      <c r="Z366" s="317"/>
      <c r="AA366" s="317"/>
      <c r="AB366" s="317"/>
      <c r="AC366" s="316"/>
      <c r="AD366" s="315"/>
    </row>
    <row r="367" spans="1:30" s="257" customFormat="1" x14ac:dyDescent="0.2">
      <c r="A367" s="315"/>
      <c r="B367" s="315"/>
      <c r="C367" s="315"/>
      <c r="D367" s="315"/>
      <c r="E367" s="315"/>
      <c r="J367" s="318"/>
      <c r="O367" s="318"/>
      <c r="P367" s="318"/>
      <c r="Q367" s="318"/>
      <c r="R367" s="318"/>
      <c r="S367" s="318"/>
      <c r="T367" s="318"/>
      <c r="U367" s="318"/>
      <c r="V367" s="318"/>
      <c r="W367" s="318"/>
      <c r="X367" s="318"/>
      <c r="Y367" s="318"/>
      <c r="Z367" s="317"/>
      <c r="AA367" s="317"/>
      <c r="AB367" s="317"/>
      <c r="AC367" s="316"/>
      <c r="AD367" s="315"/>
    </row>
    <row r="368" spans="1:30" s="257" customFormat="1" x14ac:dyDescent="0.2">
      <c r="A368" s="315"/>
      <c r="B368" s="315"/>
      <c r="C368" s="315"/>
      <c r="D368" s="315"/>
      <c r="E368" s="315"/>
      <c r="J368" s="318"/>
      <c r="O368" s="318"/>
      <c r="P368" s="318"/>
      <c r="Q368" s="318"/>
      <c r="R368" s="318"/>
      <c r="S368" s="318"/>
      <c r="T368" s="318"/>
      <c r="U368" s="318"/>
      <c r="V368" s="318"/>
      <c r="W368" s="318"/>
      <c r="X368" s="318"/>
      <c r="Y368" s="318"/>
      <c r="Z368" s="317"/>
      <c r="AA368" s="317"/>
      <c r="AB368" s="317"/>
      <c r="AC368" s="316"/>
      <c r="AD368" s="315"/>
    </row>
    <row r="369" spans="1:30" s="257" customFormat="1" x14ac:dyDescent="0.2">
      <c r="A369" s="315"/>
      <c r="B369" s="315"/>
      <c r="C369" s="315"/>
      <c r="D369" s="315"/>
      <c r="E369" s="315"/>
      <c r="J369" s="318"/>
      <c r="O369" s="318"/>
      <c r="P369" s="318"/>
      <c r="Q369" s="318"/>
      <c r="R369" s="318"/>
      <c r="S369" s="318"/>
      <c r="T369" s="318"/>
      <c r="U369" s="318"/>
      <c r="V369" s="318"/>
      <c r="W369" s="318"/>
      <c r="X369" s="318"/>
      <c r="Y369" s="318"/>
      <c r="Z369" s="317"/>
      <c r="AA369" s="317"/>
      <c r="AB369" s="317"/>
      <c r="AC369" s="316"/>
      <c r="AD369" s="315"/>
    </row>
    <row r="370" spans="1:30" s="257" customFormat="1" x14ac:dyDescent="0.2">
      <c r="A370" s="315"/>
      <c r="B370" s="315"/>
      <c r="C370" s="315"/>
      <c r="D370" s="315"/>
      <c r="E370" s="315"/>
      <c r="J370" s="318"/>
      <c r="O370" s="318"/>
      <c r="P370" s="318"/>
      <c r="Q370" s="318"/>
      <c r="R370" s="318"/>
      <c r="S370" s="318"/>
      <c r="T370" s="318"/>
      <c r="U370" s="318"/>
      <c r="V370" s="318"/>
      <c r="W370" s="318"/>
      <c r="X370" s="318"/>
      <c r="Y370" s="318"/>
      <c r="Z370" s="317"/>
      <c r="AA370" s="317"/>
      <c r="AB370" s="317"/>
      <c r="AC370" s="316"/>
      <c r="AD370" s="315"/>
    </row>
    <row r="371" spans="1:30" s="257" customFormat="1" x14ac:dyDescent="0.2">
      <c r="A371" s="315"/>
      <c r="B371" s="315"/>
      <c r="C371" s="315"/>
      <c r="D371" s="315"/>
      <c r="E371" s="315"/>
      <c r="J371" s="318"/>
      <c r="O371" s="318"/>
      <c r="P371" s="318"/>
      <c r="Q371" s="318"/>
      <c r="R371" s="318"/>
      <c r="S371" s="318"/>
      <c r="T371" s="318"/>
      <c r="U371" s="318"/>
      <c r="V371" s="318"/>
      <c r="W371" s="318"/>
      <c r="X371" s="318"/>
      <c r="Y371" s="318"/>
      <c r="Z371" s="317"/>
      <c r="AA371" s="317"/>
      <c r="AB371" s="317"/>
      <c r="AC371" s="316"/>
      <c r="AD371" s="315"/>
    </row>
    <row r="372" spans="1:30" s="257" customFormat="1" x14ac:dyDescent="0.2">
      <c r="A372" s="315"/>
      <c r="B372" s="315"/>
      <c r="C372" s="315"/>
      <c r="D372" s="315"/>
      <c r="E372" s="315"/>
      <c r="J372" s="318"/>
      <c r="O372" s="318"/>
      <c r="P372" s="318"/>
      <c r="Q372" s="318"/>
      <c r="R372" s="318"/>
      <c r="S372" s="318"/>
      <c r="T372" s="318"/>
      <c r="U372" s="318"/>
      <c r="V372" s="318"/>
      <c r="W372" s="318"/>
      <c r="X372" s="318"/>
      <c r="Y372" s="318"/>
      <c r="Z372" s="317"/>
      <c r="AA372" s="317"/>
      <c r="AB372" s="317"/>
      <c r="AC372" s="316"/>
      <c r="AD372" s="315"/>
    </row>
    <row r="373" spans="1:30" s="257" customFormat="1" x14ac:dyDescent="0.2">
      <c r="A373" s="315"/>
      <c r="B373" s="315"/>
      <c r="C373" s="315"/>
      <c r="D373" s="315"/>
      <c r="E373" s="315"/>
      <c r="J373" s="318"/>
      <c r="O373" s="318"/>
      <c r="P373" s="318"/>
      <c r="Q373" s="318"/>
      <c r="R373" s="318"/>
      <c r="S373" s="318"/>
      <c r="T373" s="318"/>
      <c r="U373" s="318"/>
      <c r="V373" s="318"/>
      <c r="W373" s="318"/>
      <c r="X373" s="318"/>
      <c r="Y373" s="318"/>
      <c r="Z373" s="317"/>
      <c r="AA373" s="317"/>
      <c r="AB373" s="317"/>
      <c r="AC373" s="316"/>
      <c r="AD373" s="315"/>
    </row>
    <row r="374" spans="1:30" s="257" customFormat="1" x14ac:dyDescent="0.2">
      <c r="A374" s="315"/>
      <c r="B374" s="315"/>
      <c r="C374" s="315"/>
      <c r="D374" s="315"/>
      <c r="E374" s="315"/>
      <c r="J374" s="318"/>
      <c r="O374" s="318"/>
      <c r="P374" s="318"/>
      <c r="Q374" s="318"/>
      <c r="R374" s="318"/>
      <c r="S374" s="318"/>
      <c r="T374" s="318"/>
      <c r="U374" s="318"/>
      <c r="V374" s="318"/>
      <c r="W374" s="318"/>
      <c r="X374" s="318"/>
      <c r="Y374" s="318"/>
      <c r="Z374" s="317"/>
      <c r="AA374" s="317"/>
      <c r="AB374" s="317"/>
      <c r="AC374" s="316"/>
      <c r="AD374" s="315"/>
    </row>
    <row r="375" spans="1:30" s="257" customFormat="1" x14ac:dyDescent="0.2">
      <c r="A375" s="315"/>
      <c r="B375" s="315"/>
      <c r="C375" s="315"/>
      <c r="D375" s="315"/>
      <c r="E375" s="315"/>
      <c r="J375" s="318"/>
      <c r="O375" s="318"/>
      <c r="P375" s="318"/>
      <c r="Q375" s="318"/>
      <c r="R375" s="318"/>
      <c r="S375" s="318"/>
      <c r="T375" s="318"/>
      <c r="U375" s="318"/>
      <c r="V375" s="318"/>
      <c r="W375" s="318"/>
      <c r="X375" s="318"/>
      <c r="Y375" s="318"/>
      <c r="Z375" s="317"/>
      <c r="AA375" s="317"/>
      <c r="AB375" s="317"/>
      <c r="AC375" s="316"/>
      <c r="AD375" s="315"/>
    </row>
    <row r="376" spans="1:30" s="257" customFormat="1" x14ac:dyDescent="0.2">
      <c r="A376" s="315"/>
      <c r="B376" s="315"/>
      <c r="C376" s="315"/>
      <c r="D376" s="315"/>
      <c r="E376" s="315"/>
      <c r="J376" s="318"/>
      <c r="O376" s="318"/>
      <c r="P376" s="318"/>
      <c r="Q376" s="318"/>
      <c r="R376" s="318"/>
      <c r="S376" s="318"/>
      <c r="T376" s="318"/>
      <c r="U376" s="318"/>
      <c r="V376" s="318"/>
      <c r="W376" s="318"/>
      <c r="X376" s="318"/>
      <c r="Y376" s="318"/>
      <c r="Z376" s="317"/>
      <c r="AA376" s="317"/>
      <c r="AB376" s="317"/>
      <c r="AC376" s="316"/>
      <c r="AD376" s="315"/>
    </row>
    <row r="377" spans="1:30" s="257" customFormat="1" x14ac:dyDescent="0.2">
      <c r="A377" s="315"/>
      <c r="B377" s="315"/>
      <c r="C377" s="315"/>
      <c r="D377" s="315"/>
      <c r="E377" s="315"/>
      <c r="J377" s="318"/>
      <c r="O377" s="318"/>
      <c r="P377" s="318"/>
      <c r="Q377" s="318"/>
      <c r="R377" s="318"/>
      <c r="S377" s="318"/>
      <c r="T377" s="318"/>
      <c r="U377" s="318"/>
      <c r="V377" s="318"/>
      <c r="W377" s="318"/>
      <c r="X377" s="318"/>
      <c r="Y377" s="318"/>
      <c r="Z377" s="317"/>
      <c r="AA377" s="317"/>
      <c r="AB377" s="317"/>
      <c r="AC377" s="316"/>
      <c r="AD377" s="315"/>
    </row>
    <row r="378" spans="1:30" s="257" customFormat="1" x14ac:dyDescent="0.2">
      <c r="A378" s="315"/>
      <c r="B378" s="315"/>
      <c r="C378" s="315"/>
      <c r="D378" s="315"/>
      <c r="E378" s="315"/>
      <c r="J378" s="318"/>
      <c r="O378" s="318"/>
      <c r="P378" s="318"/>
      <c r="Q378" s="318"/>
      <c r="R378" s="318"/>
      <c r="S378" s="318"/>
      <c r="T378" s="318"/>
      <c r="U378" s="318"/>
      <c r="V378" s="318"/>
      <c r="W378" s="318"/>
      <c r="X378" s="318"/>
      <c r="Y378" s="318"/>
      <c r="Z378" s="317"/>
      <c r="AA378" s="317"/>
      <c r="AB378" s="317"/>
      <c r="AC378" s="316"/>
      <c r="AD378" s="315"/>
    </row>
    <row r="379" spans="1:30" s="257" customFormat="1" x14ac:dyDescent="0.2">
      <c r="A379" s="315"/>
      <c r="B379" s="315"/>
      <c r="C379" s="315"/>
      <c r="D379" s="315"/>
      <c r="E379" s="315"/>
      <c r="J379" s="318"/>
      <c r="O379" s="318"/>
      <c r="P379" s="318"/>
      <c r="Q379" s="318"/>
      <c r="R379" s="318"/>
      <c r="S379" s="318"/>
      <c r="T379" s="318"/>
      <c r="U379" s="318"/>
      <c r="V379" s="318"/>
      <c r="W379" s="318"/>
      <c r="X379" s="318"/>
      <c r="Y379" s="318"/>
      <c r="Z379" s="317"/>
      <c r="AA379" s="317"/>
      <c r="AB379" s="317"/>
      <c r="AC379" s="316"/>
      <c r="AD379" s="315"/>
    </row>
    <row r="380" spans="1:30" s="257" customFormat="1" x14ac:dyDescent="0.2">
      <c r="A380" s="315"/>
      <c r="B380" s="315"/>
      <c r="C380" s="315"/>
      <c r="D380" s="315"/>
      <c r="E380" s="315"/>
      <c r="J380" s="318"/>
      <c r="O380" s="318"/>
      <c r="P380" s="318"/>
      <c r="Q380" s="318"/>
      <c r="R380" s="318"/>
      <c r="S380" s="318"/>
      <c r="T380" s="318"/>
      <c r="U380" s="318"/>
      <c r="V380" s="318"/>
      <c r="W380" s="318"/>
      <c r="X380" s="318"/>
      <c r="Y380" s="318"/>
      <c r="Z380" s="317"/>
      <c r="AA380" s="317"/>
      <c r="AB380" s="317"/>
      <c r="AC380" s="316"/>
      <c r="AD380" s="315"/>
    </row>
    <row r="381" spans="1:30" s="257" customFormat="1" x14ac:dyDescent="0.2">
      <c r="A381" s="315"/>
      <c r="B381" s="315"/>
      <c r="C381" s="315"/>
      <c r="D381" s="315"/>
      <c r="E381" s="315"/>
      <c r="J381" s="318"/>
      <c r="O381" s="318"/>
      <c r="P381" s="318"/>
      <c r="Q381" s="318"/>
      <c r="R381" s="318"/>
      <c r="S381" s="318"/>
      <c r="T381" s="318"/>
      <c r="U381" s="318"/>
      <c r="V381" s="318"/>
      <c r="W381" s="318"/>
      <c r="X381" s="318"/>
      <c r="Y381" s="318"/>
      <c r="Z381" s="317"/>
      <c r="AA381" s="317"/>
      <c r="AB381" s="317"/>
      <c r="AC381" s="316"/>
      <c r="AD381" s="315"/>
    </row>
    <row r="382" spans="1:30" s="257" customFormat="1" x14ac:dyDescent="0.2">
      <c r="A382" s="315"/>
      <c r="B382" s="315"/>
      <c r="C382" s="315"/>
      <c r="D382" s="315"/>
      <c r="E382" s="315"/>
      <c r="J382" s="318"/>
      <c r="O382" s="318"/>
      <c r="P382" s="318"/>
      <c r="Q382" s="318"/>
      <c r="R382" s="318"/>
      <c r="S382" s="318"/>
      <c r="T382" s="318"/>
      <c r="U382" s="318"/>
      <c r="V382" s="318"/>
      <c r="W382" s="318"/>
      <c r="X382" s="318"/>
      <c r="Y382" s="318"/>
      <c r="Z382" s="317"/>
      <c r="AA382" s="317"/>
      <c r="AB382" s="317"/>
      <c r="AC382" s="316"/>
      <c r="AD382" s="315"/>
    </row>
    <row r="383" spans="1:30" s="257" customFormat="1" x14ac:dyDescent="0.2">
      <c r="A383" s="315"/>
      <c r="B383" s="315"/>
      <c r="C383" s="315"/>
      <c r="D383" s="315"/>
      <c r="E383" s="315"/>
      <c r="J383" s="318"/>
      <c r="O383" s="318"/>
      <c r="P383" s="318"/>
      <c r="Q383" s="318"/>
      <c r="R383" s="318"/>
      <c r="S383" s="318"/>
      <c r="T383" s="318"/>
      <c r="U383" s="318"/>
      <c r="V383" s="318"/>
      <c r="W383" s="318"/>
      <c r="X383" s="318"/>
      <c r="Y383" s="318"/>
      <c r="Z383" s="317"/>
      <c r="AA383" s="317"/>
      <c r="AB383" s="317"/>
      <c r="AC383" s="316"/>
      <c r="AD383" s="315"/>
    </row>
    <row r="384" spans="1:30" s="257" customFormat="1" x14ac:dyDescent="0.2">
      <c r="A384" s="315"/>
      <c r="B384" s="315"/>
      <c r="C384" s="315"/>
      <c r="D384" s="315"/>
      <c r="E384" s="315"/>
      <c r="J384" s="318"/>
      <c r="O384" s="318"/>
      <c r="P384" s="318"/>
      <c r="Q384" s="318"/>
      <c r="R384" s="318"/>
      <c r="S384" s="318"/>
      <c r="T384" s="318"/>
      <c r="U384" s="318"/>
      <c r="V384" s="318"/>
      <c r="W384" s="318"/>
      <c r="X384" s="318"/>
      <c r="Y384" s="318"/>
      <c r="Z384" s="317"/>
      <c r="AA384" s="317"/>
      <c r="AB384" s="317"/>
      <c r="AC384" s="316"/>
      <c r="AD384" s="315"/>
    </row>
    <row r="385" spans="1:30" s="257" customFormat="1" x14ac:dyDescent="0.2">
      <c r="A385" s="315"/>
      <c r="B385" s="315"/>
      <c r="C385" s="315"/>
      <c r="D385" s="315"/>
      <c r="E385" s="315"/>
      <c r="J385" s="318"/>
      <c r="O385" s="318"/>
      <c r="P385" s="318"/>
      <c r="Q385" s="318"/>
      <c r="R385" s="318"/>
      <c r="S385" s="318"/>
      <c r="T385" s="318"/>
      <c r="U385" s="318"/>
      <c r="V385" s="318"/>
      <c r="W385" s="318"/>
      <c r="X385" s="318"/>
      <c r="Y385" s="318"/>
      <c r="Z385" s="317"/>
      <c r="AA385" s="317"/>
      <c r="AB385" s="317"/>
      <c r="AC385" s="316"/>
      <c r="AD385" s="315"/>
    </row>
    <row r="386" spans="1:30" s="257" customFormat="1" x14ac:dyDescent="0.2">
      <c r="A386" s="315"/>
      <c r="B386" s="315"/>
      <c r="C386" s="315"/>
      <c r="D386" s="315"/>
      <c r="E386" s="315"/>
      <c r="J386" s="318"/>
      <c r="O386" s="318"/>
      <c r="P386" s="318"/>
      <c r="Q386" s="318"/>
      <c r="R386" s="318"/>
      <c r="S386" s="318"/>
      <c r="T386" s="318"/>
      <c r="U386" s="318"/>
      <c r="V386" s="318"/>
      <c r="W386" s="318"/>
      <c r="X386" s="318"/>
      <c r="Y386" s="318"/>
      <c r="Z386" s="317"/>
      <c r="AA386" s="317"/>
      <c r="AB386" s="317"/>
      <c r="AC386" s="316"/>
      <c r="AD386" s="315"/>
    </row>
    <row r="387" spans="1:30" s="257" customFormat="1" x14ac:dyDescent="0.2">
      <c r="A387" s="315"/>
      <c r="B387" s="315"/>
      <c r="C387" s="315"/>
      <c r="D387" s="315"/>
      <c r="E387" s="315"/>
      <c r="J387" s="318"/>
      <c r="O387" s="318"/>
      <c r="P387" s="318"/>
      <c r="Q387" s="318"/>
      <c r="R387" s="318"/>
      <c r="S387" s="318"/>
      <c r="T387" s="318"/>
      <c r="U387" s="318"/>
      <c r="V387" s="318"/>
      <c r="W387" s="318"/>
      <c r="X387" s="318"/>
      <c r="Y387" s="318"/>
      <c r="Z387" s="317"/>
      <c r="AA387" s="317"/>
      <c r="AB387" s="317"/>
      <c r="AC387" s="316"/>
      <c r="AD387" s="315"/>
    </row>
    <row r="388" spans="1:30" s="257" customFormat="1" x14ac:dyDescent="0.2">
      <c r="A388" s="315"/>
      <c r="B388" s="315"/>
      <c r="C388" s="315"/>
      <c r="D388" s="315"/>
      <c r="E388" s="315"/>
      <c r="J388" s="318"/>
      <c r="O388" s="318"/>
      <c r="P388" s="318"/>
      <c r="Q388" s="318"/>
      <c r="R388" s="318"/>
      <c r="S388" s="318"/>
      <c r="T388" s="318"/>
      <c r="U388" s="318"/>
      <c r="V388" s="318"/>
      <c r="W388" s="318"/>
      <c r="X388" s="318"/>
      <c r="Y388" s="318"/>
      <c r="Z388" s="317"/>
      <c r="AA388" s="317"/>
      <c r="AB388" s="317"/>
      <c r="AC388" s="316"/>
      <c r="AD388" s="315"/>
    </row>
    <row r="389" spans="1:30" s="257" customFormat="1" x14ac:dyDescent="0.2">
      <c r="A389" s="315"/>
      <c r="B389" s="315"/>
      <c r="C389" s="315"/>
      <c r="D389" s="315"/>
      <c r="E389" s="315"/>
      <c r="J389" s="318"/>
      <c r="O389" s="318"/>
      <c r="P389" s="318"/>
      <c r="Q389" s="318"/>
      <c r="R389" s="318"/>
      <c r="S389" s="318"/>
      <c r="T389" s="318"/>
      <c r="U389" s="318"/>
      <c r="V389" s="318"/>
      <c r="W389" s="318"/>
      <c r="X389" s="318"/>
      <c r="Y389" s="318"/>
      <c r="Z389" s="317"/>
      <c r="AA389" s="317"/>
      <c r="AB389" s="317"/>
      <c r="AC389" s="316"/>
      <c r="AD389" s="315"/>
    </row>
    <row r="390" spans="1:30" s="257" customFormat="1" x14ac:dyDescent="0.2">
      <c r="A390" s="315"/>
      <c r="B390" s="315"/>
      <c r="C390" s="315"/>
      <c r="D390" s="315"/>
      <c r="E390" s="315"/>
      <c r="J390" s="318"/>
      <c r="O390" s="318"/>
      <c r="P390" s="318"/>
      <c r="Q390" s="318"/>
      <c r="R390" s="318"/>
      <c r="S390" s="318"/>
      <c r="T390" s="318"/>
      <c r="U390" s="318"/>
      <c r="V390" s="318"/>
      <c r="W390" s="318"/>
      <c r="X390" s="318"/>
      <c r="Y390" s="318"/>
      <c r="Z390" s="317"/>
      <c r="AA390" s="317"/>
      <c r="AB390" s="317"/>
      <c r="AC390" s="316"/>
      <c r="AD390" s="315"/>
    </row>
    <row r="391" spans="1:30" s="257" customFormat="1" x14ac:dyDescent="0.2">
      <c r="A391" s="315"/>
      <c r="B391" s="315"/>
      <c r="C391" s="315"/>
      <c r="D391" s="315"/>
      <c r="E391" s="315"/>
      <c r="J391" s="318"/>
      <c r="O391" s="318"/>
      <c r="P391" s="318"/>
      <c r="Q391" s="318"/>
      <c r="R391" s="318"/>
      <c r="S391" s="318"/>
      <c r="T391" s="318"/>
      <c r="U391" s="318"/>
      <c r="V391" s="318"/>
      <c r="W391" s="318"/>
      <c r="X391" s="318"/>
      <c r="Y391" s="318"/>
      <c r="Z391" s="317"/>
      <c r="AA391" s="317"/>
      <c r="AB391" s="317"/>
      <c r="AC391" s="316"/>
      <c r="AD391" s="315"/>
    </row>
    <row r="392" spans="1:30" s="257" customFormat="1" x14ac:dyDescent="0.2">
      <c r="A392" s="315"/>
      <c r="B392" s="315"/>
      <c r="C392" s="315"/>
      <c r="D392" s="315"/>
      <c r="E392" s="315"/>
      <c r="J392" s="318"/>
      <c r="O392" s="318"/>
      <c r="P392" s="318"/>
      <c r="Q392" s="318"/>
      <c r="R392" s="318"/>
      <c r="S392" s="318"/>
      <c r="T392" s="318"/>
      <c r="U392" s="318"/>
      <c r="V392" s="318"/>
      <c r="W392" s="318"/>
      <c r="X392" s="318"/>
      <c r="Y392" s="318"/>
      <c r="Z392" s="317"/>
      <c r="AA392" s="317"/>
      <c r="AB392" s="317"/>
      <c r="AC392" s="316"/>
      <c r="AD392" s="315"/>
    </row>
    <row r="393" spans="1:30" s="257" customFormat="1" x14ac:dyDescent="0.2">
      <c r="A393" s="315"/>
      <c r="B393" s="315"/>
      <c r="C393" s="315"/>
      <c r="D393" s="315"/>
      <c r="E393" s="315"/>
      <c r="J393" s="318"/>
      <c r="O393" s="318"/>
      <c r="P393" s="318"/>
      <c r="Q393" s="318"/>
      <c r="R393" s="318"/>
      <c r="S393" s="318"/>
      <c r="T393" s="318"/>
      <c r="U393" s="318"/>
      <c r="V393" s="318"/>
      <c r="W393" s="318"/>
      <c r="X393" s="318"/>
      <c r="Y393" s="318"/>
      <c r="Z393" s="317"/>
      <c r="AA393" s="317"/>
      <c r="AB393" s="317"/>
      <c r="AC393" s="316"/>
      <c r="AD393" s="315"/>
    </row>
    <row r="394" spans="1:30" s="257" customFormat="1" x14ac:dyDescent="0.2">
      <c r="A394" s="315"/>
      <c r="B394" s="315"/>
      <c r="C394" s="315"/>
      <c r="D394" s="315"/>
      <c r="E394" s="315"/>
      <c r="J394" s="318"/>
      <c r="O394" s="318"/>
      <c r="P394" s="318"/>
      <c r="Q394" s="318"/>
      <c r="R394" s="318"/>
      <c r="S394" s="318"/>
      <c r="T394" s="318"/>
      <c r="U394" s="318"/>
      <c r="V394" s="318"/>
      <c r="W394" s="318"/>
      <c r="X394" s="318"/>
      <c r="Y394" s="318"/>
      <c r="Z394" s="317"/>
      <c r="AA394" s="317"/>
      <c r="AB394" s="317"/>
      <c r="AC394" s="316"/>
      <c r="AD394" s="315"/>
    </row>
    <row r="395" spans="1:30" s="257" customFormat="1" x14ac:dyDescent="0.2">
      <c r="A395" s="315"/>
      <c r="B395" s="315"/>
      <c r="C395" s="315"/>
      <c r="D395" s="315"/>
      <c r="E395" s="315"/>
      <c r="J395" s="318"/>
      <c r="O395" s="318"/>
      <c r="P395" s="318"/>
      <c r="Q395" s="318"/>
      <c r="R395" s="318"/>
      <c r="S395" s="318"/>
      <c r="T395" s="318"/>
      <c r="U395" s="318"/>
      <c r="V395" s="318"/>
      <c r="W395" s="318"/>
      <c r="X395" s="318"/>
      <c r="Y395" s="318"/>
      <c r="Z395" s="317"/>
      <c r="AA395" s="317"/>
      <c r="AB395" s="317"/>
      <c r="AC395" s="316"/>
      <c r="AD395" s="315"/>
    </row>
    <row r="396" spans="1:30" s="257" customFormat="1" x14ac:dyDescent="0.2">
      <c r="A396" s="315"/>
      <c r="B396" s="315"/>
      <c r="C396" s="315"/>
      <c r="D396" s="315"/>
      <c r="E396" s="315"/>
      <c r="J396" s="318"/>
      <c r="O396" s="318"/>
      <c r="P396" s="318"/>
      <c r="Q396" s="318"/>
      <c r="R396" s="318"/>
      <c r="S396" s="318"/>
      <c r="T396" s="318"/>
      <c r="U396" s="318"/>
      <c r="V396" s="318"/>
      <c r="W396" s="318"/>
      <c r="X396" s="318"/>
      <c r="Y396" s="318"/>
      <c r="Z396" s="317"/>
      <c r="AA396" s="317"/>
      <c r="AB396" s="317"/>
      <c r="AC396" s="316"/>
      <c r="AD396" s="315"/>
    </row>
    <row r="397" spans="1:30" s="257" customFormat="1" x14ac:dyDescent="0.2">
      <c r="A397" s="315"/>
      <c r="B397" s="315"/>
      <c r="C397" s="315"/>
      <c r="D397" s="315"/>
      <c r="E397" s="315"/>
      <c r="J397" s="318"/>
      <c r="O397" s="318"/>
      <c r="P397" s="318"/>
      <c r="Q397" s="318"/>
      <c r="R397" s="318"/>
      <c r="S397" s="318"/>
      <c r="T397" s="318"/>
      <c r="U397" s="318"/>
      <c r="V397" s="318"/>
      <c r="W397" s="318"/>
      <c r="X397" s="318"/>
      <c r="Y397" s="318"/>
      <c r="Z397" s="317"/>
      <c r="AA397" s="317"/>
      <c r="AB397" s="317"/>
      <c r="AC397" s="316"/>
      <c r="AD397" s="315"/>
    </row>
    <row r="398" spans="1:30" s="257" customFormat="1" x14ac:dyDescent="0.2">
      <c r="A398" s="315"/>
      <c r="B398" s="315"/>
      <c r="C398" s="315"/>
      <c r="D398" s="315"/>
      <c r="E398" s="315"/>
      <c r="J398" s="318"/>
      <c r="O398" s="318"/>
      <c r="P398" s="318"/>
      <c r="Q398" s="318"/>
      <c r="R398" s="318"/>
      <c r="S398" s="318"/>
      <c r="T398" s="318"/>
      <c r="U398" s="318"/>
      <c r="V398" s="318"/>
      <c r="W398" s="318"/>
      <c r="X398" s="318"/>
      <c r="Y398" s="318"/>
      <c r="Z398" s="317"/>
      <c r="AA398" s="317"/>
      <c r="AB398" s="317"/>
      <c r="AC398" s="316"/>
      <c r="AD398" s="315"/>
    </row>
    <row r="399" spans="1:30" s="257" customFormat="1" x14ac:dyDescent="0.2">
      <c r="A399" s="315"/>
      <c r="B399" s="315"/>
      <c r="C399" s="315"/>
      <c r="D399" s="315"/>
      <c r="E399" s="315"/>
      <c r="J399" s="318"/>
      <c r="O399" s="318"/>
      <c r="P399" s="318"/>
      <c r="Q399" s="318"/>
      <c r="R399" s="318"/>
      <c r="S399" s="318"/>
      <c r="T399" s="318"/>
      <c r="U399" s="318"/>
      <c r="V399" s="318"/>
      <c r="W399" s="318"/>
      <c r="X399" s="318"/>
      <c r="Y399" s="318"/>
      <c r="Z399" s="317"/>
      <c r="AA399" s="317"/>
      <c r="AB399" s="317"/>
      <c r="AC399" s="316"/>
      <c r="AD399" s="315"/>
    </row>
    <row r="400" spans="1:30" s="257" customFormat="1" x14ac:dyDescent="0.2">
      <c r="A400" s="315"/>
      <c r="B400" s="315"/>
      <c r="C400" s="315"/>
      <c r="D400" s="315"/>
      <c r="E400" s="315"/>
      <c r="J400" s="318"/>
      <c r="O400" s="318"/>
      <c r="P400" s="318"/>
      <c r="Q400" s="318"/>
      <c r="R400" s="318"/>
      <c r="S400" s="318"/>
      <c r="T400" s="318"/>
      <c r="U400" s="318"/>
      <c r="V400" s="318"/>
      <c r="W400" s="318"/>
      <c r="X400" s="318"/>
      <c r="Y400" s="318"/>
      <c r="Z400" s="317"/>
      <c r="AA400" s="317"/>
      <c r="AB400" s="317"/>
      <c r="AC400" s="316"/>
      <c r="AD400" s="315"/>
    </row>
    <row r="401" spans="1:30" s="257" customFormat="1" x14ac:dyDescent="0.2">
      <c r="A401" s="315"/>
      <c r="B401" s="315"/>
      <c r="C401" s="315"/>
      <c r="D401" s="315"/>
      <c r="E401" s="315"/>
      <c r="J401" s="318"/>
      <c r="O401" s="318"/>
      <c r="P401" s="318"/>
      <c r="Q401" s="318"/>
      <c r="R401" s="318"/>
      <c r="S401" s="318"/>
      <c r="T401" s="318"/>
      <c r="U401" s="318"/>
      <c r="V401" s="318"/>
      <c r="W401" s="318"/>
      <c r="X401" s="318"/>
      <c r="Y401" s="318"/>
      <c r="Z401" s="317"/>
      <c r="AA401" s="317"/>
      <c r="AB401" s="317"/>
      <c r="AC401" s="316"/>
      <c r="AD401" s="315"/>
    </row>
    <row r="402" spans="1:30" s="257" customFormat="1" x14ac:dyDescent="0.2">
      <c r="A402" s="315"/>
      <c r="B402" s="315"/>
      <c r="C402" s="315"/>
      <c r="D402" s="315"/>
      <c r="E402" s="315"/>
      <c r="J402" s="318"/>
      <c r="O402" s="318"/>
      <c r="P402" s="318"/>
      <c r="Q402" s="318"/>
      <c r="R402" s="318"/>
      <c r="S402" s="318"/>
      <c r="T402" s="318"/>
      <c r="U402" s="318"/>
      <c r="V402" s="318"/>
      <c r="W402" s="318"/>
      <c r="X402" s="318"/>
      <c r="Y402" s="318"/>
      <c r="Z402" s="317"/>
      <c r="AA402" s="317"/>
      <c r="AB402" s="317"/>
      <c r="AC402" s="316"/>
      <c r="AD402" s="315"/>
    </row>
    <row r="403" spans="1:30" s="257" customFormat="1" x14ac:dyDescent="0.2">
      <c r="A403" s="315"/>
      <c r="B403" s="315"/>
      <c r="C403" s="315"/>
      <c r="D403" s="315"/>
      <c r="E403" s="315"/>
      <c r="J403" s="318"/>
      <c r="O403" s="318"/>
      <c r="P403" s="318"/>
      <c r="Q403" s="318"/>
      <c r="R403" s="318"/>
      <c r="S403" s="318"/>
      <c r="T403" s="318"/>
      <c r="U403" s="318"/>
      <c r="V403" s="318"/>
      <c r="W403" s="318"/>
      <c r="X403" s="318"/>
      <c r="Y403" s="318"/>
      <c r="Z403" s="317"/>
      <c r="AA403" s="317"/>
      <c r="AB403" s="317"/>
      <c r="AC403" s="316"/>
      <c r="AD403" s="315"/>
    </row>
    <row r="404" spans="1:30" s="257" customFormat="1" x14ac:dyDescent="0.2">
      <c r="A404" s="315"/>
      <c r="B404" s="315"/>
      <c r="C404" s="315"/>
      <c r="D404" s="315"/>
      <c r="E404" s="315"/>
      <c r="J404" s="318"/>
      <c r="O404" s="318"/>
      <c r="P404" s="318"/>
      <c r="Q404" s="318"/>
      <c r="R404" s="318"/>
      <c r="S404" s="318"/>
      <c r="T404" s="318"/>
      <c r="U404" s="318"/>
      <c r="V404" s="318"/>
      <c r="W404" s="318"/>
      <c r="X404" s="318"/>
      <c r="Y404" s="318"/>
      <c r="Z404" s="317"/>
      <c r="AA404" s="317"/>
      <c r="AB404" s="317"/>
      <c r="AC404" s="316"/>
      <c r="AD404" s="315"/>
    </row>
    <row r="405" spans="1:30" s="257" customFormat="1" x14ac:dyDescent="0.2">
      <c r="A405" s="315"/>
      <c r="B405" s="315"/>
      <c r="C405" s="315"/>
      <c r="D405" s="315"/>
      <c r="E405" s="315"/>
      <c r="J405" s="318"/>
      <c r="O405" s="318"/>
      <c r="P405" s="318"/>
      <c r="Q405" s="318"/>
      <c r="R405" s="318"/>
      <c r="S405" s="318"/>
      <c r="T405" s="318"/>
      <c r="U405" s="318"/>
      <c r="V405" s="318"/>
      <c r="W405" s="318"/>
      <c r="X405" s="318"/>
      <c r="Y405" s="318"/>
      <c r="Z405" s="317"/>
      <c r="AA405" s="317"/>
      <c r="AB405" s="317"/>
      <c r="AC405" s="316"/>
      <c r="AD405" s="315"/>
    </row>
    <row r="406" spans="1:30" s="257" customFormat="1" x14ac:dyDescent="0.2">
      <c r="A406" s="315"/>
      <c r="B406" s="315"/>
      <c r="C406" s="315"/>
      <c r="D406" s="315"/>
      <c r="E406" s="315"/>
      <c r="J406" s="318"/>
      <c r="O406" s="318"/>
      <c r="P406" s="318"/>
      <c r="Q406" s="318"/>
      <c r="R406" s="318"/>
      <c r="S406" s="318"/>
      <c r="T406" s="318"/>
      <c r="U406" s="318"/>
      <c r="V406" s="318"/>
      <c r="W406" s="318"/>
      <c r="X406" s="318"/>
      <c r="Y406" s="318"/>
      <c r="Z406" s="317"/>
      <c r="AA406" s="317"/>
      <c r="AB406" s="317"/>
      <c r="AC406" s="316"/>
      <c r="AD406" s="315"/>
    </row>
    <row r="407" spans="1:30" s="257" customFormat="1" x14ac:dyDescent="0.2">
      <c r="A407" s="315"/>
      <c r="B407" s="315"/>
      <c r="C407" s="315"/>
      <c r="D407" s="315"/>
      <c r="E407" s="315"/>
      <c r="J407" s="318"/>
      <c r="O407" s="318"/>
      <c r="P407" s="318"/>
      <c r="Q407" s="318"/>
      <c r="R407" s="318"/>
      <c r="S407" s="318"/>
      <c r="T407" s="318"/>
      <c r="U407" s="318"/>
      <c r="V407" s="318"/>
      <c r="W407" s="318"/>
      <c r="X407" s="318"/>
      <c r="Y407" s="318"/>
      <c r="Z407" s="317"/>
      <c r="AA407" s="317"/>
      <c r="AB407" s="317"/>
      <c r="AC407" s="316"/>
      <c r="AD407" s="315"/>
    </row>
    <row r="408" spans="1:30" s="257" customFormat="1" x14ac:dyDescent="0.2">
      <c r="A408" s="315"/>
      <c r="B408" s="315"/>
      <c r="C408" s="315"/>
      <c r="D408" s="315"/>
      <c r="E408" s="315"/>
      <c r="J408" s="318"/>
      <c r="O408" s="318"/>
      <c r="P408" s="318"/>
      <c r="Q408" s="318"/>
      <c r="R408" s="318"/>
      <c r="S408" s="318"/>
      <c r="T408" s="318"/>
      <c r="U408" s="318"/>
      <c r="V408" s="318"/>
      <c r="W408" s="318"/>
      <c r="X408" s="318"/>
      <c r="Y408" s="318"/>
      <c r="Z408" s="317"/>
      <c r="AA408" s="317"/>
      <c r="AB408" s="317"/>
      <c r="AC408" s="316"/>
      <c r="AD408" s="315"/>
    </row>
    <row r="409" spans="1:30" s="257" customFormat="1" x14ac:dyDescent="0.2">
      <c r="A409" s="315"/>
      <c r="B409" s="315"/>
      <c r="C409" s="315"/>
      <c r="D409" s="315"/>
      <c r="E409" s="315"/>
      <c r="J409" s="318"/>
      <c r="O409" s="318"/>
      <c r="P409" s="318"/>
      <c r="Q409" s="318"/>
      <c r="R409" s="318"/>
      <c r="S409" s="318"/>
      <c r="T409" s="318"/>
      <c r="U409" s="318"/>
      <c r="V409" s="318"/>
      <c r="W409" s="318"/>
      <c r="X409" s="318"/>
      <c r="Y409" s="318"/>
      <c r="Z409" s="317"/>
      <c r="AA409" s="317"/>
      <c r="AB409" s="317"/>
      <c r="AC409" s="316"/>
      <c r="AD409" s="315"/>
    </row>
    <row r="410" spans="1:30" s="257" customFormat="1" x14ac:dyDescent="0.2">
      <c r="A410" s="315"/>
      <c r="B410" s="315"/>
      <c r="C410" s="315"/>
      <c r="D410" s="315"/>
      <c r="E410" s="315"/>
      <c r="J410" s="318"/>
      <c r="O410" s="318"/>
      <c r="P410" s="318"/>
      <c r="Q410" s="318"/>
      <c r="R410" s="318"/>
      <c r="S410" s="318"/>
      <c r="T410" s="318"/>
      <c r="U410" s="318"/>
      <c r="V410" s="318"/>
      <c r="W410" s="318"/>
      <c r="X410" s="318"/>
      <c r="Y410" s="318"/>
      <c r="Z410" s="317"/>
      <c r="AA410" s="317"/>
      <c r="AB410" s="317"/>
      <c r="AC410" s="316"/>
      <c r="AD410" s="315"/>
    </row>
    <row r="411" spans="1:30" s="257" customFormat="1" x14ac:dyDescent="0.2">
      <c r="A411" s="315"/>
      <c r="B411" s="315"/>
      <c r="C411" s="315"/>
      <c r="D411" s="315"/>
      <c r="E411" s="315"/>
      <c r="J411" s="318"/>
      <c r="O411" s="318"/>
      <c r="P411" s="318"/>
      <c r="Q411" s="318"/>
      <c r="R411" s="318"/>
      <c r="S411" s="318"/>
      <c r="T411" s="318"/>
      <c r="U411" s="318"/>
      <c r="V411" s="318"/>
      <c r="W411" s="318"/>
      <c r="X411" s="318"/>
      <c r="Y411" s="318"/>
      <c r="Z411" s="317"/>
      <c r="AA411" s="317"/>
      <c r="AB411" s="317"/>
      <c r="AC411" s="316"/>
      <c r="AD411" s="315"/>
    </row>
    <row r="412" spans="1:30" s="257" customFormat="1" x14ac:dyDescent="0.2">
      <c r="A412" s="315"/>
      <c r="B412" s="315"/>
      <c r="C412" s="315"/>
      <c r="D412" s="315"/>
      <c r="E412" s="315"/>
      <c r="J412" s="318"/>
      <c r="O412" s="318"/>
      <c r="P412" s="318"/>
      <c r="Q412" s="318"/>
      <c r="R412" s="318"/>
      <c r="S412" s="318"/>
      <c r="T412" s="318"/>
      <c r="U412" s="318"/>
      <c r="V412" s="318"/>
      <c r="W412" s="318"/>
      <c r="X412" s="318"/>
      <c r="Y412" s="318"/>
      <c r="Z412" s="317"/>
      <c r="AA412" s="317"/>
      <c r="AB412" s="317"/>
      <c r="AC412" s="316"/>
      <c r="AD412" s="315"/>
    </row>
    <row r="413" spans="1:30" s="257" customFormat="1" x14ac:dyDescent="0.2">
      <c r="A413" s="315"/>
      <c r="B413" s="315"/>
      <c r="C413" s="315"/>
      <c r="D413" s="315"/>
      <c r="E413" s="315"/>
      <c r="J413" s="318"/>
      <c r="O413" s="318"/>
      <c r="P413" s="318"/>
      <c r="Q413" s="318"/>
      <c r="R413" s="318"/>
      <c r="S413" s="318"/>
      <c r="T413" s="318"/>
      <c r="U413" s="318"/>
      <c r="V413" s="318"/>
      <c r="W413" s="318"/>
      <c r="X413" s="318"/>
      <c r="Y413" s="318"/>
      <c r="Z413" s="317"/>
      <c r="AA413" s="317"/>
      <c r="AB413" s="317"/>
      <c r="AC413" s="316"/>
      <c r="AD413" s="315"/>
    </row>
    <row r="414" spans="1:30" s="257" customFormat="1" x14ac:dyDescent="0.2">
      <c r="A414" s="315"/>
      <c r="B414" s="315"/>
      <c r="C414" s="315"/>
      <c r="D414" s="315"/>
      <c r="E414" s="315"/>
      <c r="J414" s="318"/>
      <c r="O414" s="318"/>
      <c r="P414" s="318"/>
      <c r="Q414" s="318"/>
      <c r="R414" s="318"/>
      <c r="S414" s="318"/>
      <c r="T414" s="318"/>
      <c r="U414" s="318"/>
      <c r="V414" s="318"/>
      <c r="W414" s="318"/>
      <c r="X414" s="318"/>
      <c r="Y414" s="318"/>
      <c r="Z414" s="317"/>
      <c r="AA414" s="317"/>
      <c r="AB414" s="317"/>
      <c r="AC414" s="316"/>
      <c r="AD414" s="315"/>
    </row>
    <row r="415" spans="1:30" s="257" customFormat="1" x14ac:dyDescent="0.2">
      <c r="A415" s="315"/>
      <c r="B415" s="315"/>
      <c r="C415" s="315"/>
      <c r="D415" s="315"/>
      <c r="E415" s="315"/>
      <c r="J415" s="318"/>
      <c r="O415" s="318"/>
      <c r="P415" s="318"/>
      <c r="Q415" s="318"/>
      <c r="R415" s="318"/>
      <c r="S415" s="318"/>
      <c r="T415" s="318"/>
      <c r="U415" s="318"/>
      <c r="V415" s="318"/>
      <c r="W415" s="318"/>
      <c r="X415" s="318"/>
      <c r="Y415" s="318"/>
      <c r="Z415" s="317"/>
      <c r="AA415" s="317"/>
      <c r="AB415" s="317"/>
      <c r="AC415" s="316"/>
      <c r="AD415" s="315"/>
    </row>
    <row r="416" spans="1:30" s="257" customFormat="1" x14ac:dyDescent="0.2">
      <c r="A416" s="315"/>
      <c r="B416" s="315"/>
      <c r="C416" s="315"/>
      <c r="D416" s="315"/>
      <c r="E416" s="315"/>
      <c r="J416" s="318"/>
      <c r="O416" s="318"/>
      <c r="P416" s="318"/>
      <c r="Q416" s="318"/>
      <c r="R416" s="318"/>
      <c r="S416" s="318"/>
      <c r="T416" s="318"/>
      <c r="U416" s="318"/>
      <c r="V416" s="318"/>
      <c r="W416" s="318"/>
      <c r="X416" s="318"/>
      <c r="Y416" s="318"/>
      <c r="Z416" s="317"/>
      <c r="AA416" s="317"/>
      <c r="AB416" s="317"/>
      <c r="AC416" s="316"/>
      <c r="AD416" s="315"/>
    </row>
    <row r="417" spans="1:30" s="257" customFormat="1" x14ac:dyDescent="0.2">
      <c r="A417" s="315"/>
      <c r="B417" s="315"/>
      <c r="C417" s="315"/>
      <c r="D417" s="315"/>
      <c r="E417" s="315"/>
      <c r="J417" s="318"/>
      <c r="O417" s="318"/>
      <c r="P417" s="318"/>
      <c r="Q417" s="318"/>
      <c r="R417" s="318"/>
      <c r="S417" s="318"/>
      <c r="T417" s="318"/>
      <c r="U417" s="318"/>
      <c r="V417" s="318"/>
      <c r="W417" s="318"/>
      <c r="X417" s="318"/>
      <c r="Y417" s="318"/>
      <c r="Z417" s="317"/>
      <c r="AA417" s="317"/>
      <c r="AB417" s="317"/>
      <c r="AC417" s="316"/>
      <c r="AD417" s="315"/>
    </row>
    <row r="418" spans="1:30" s="257" customFormat="1" x14ac:dyDescent="0.2">
      <c r="A418" s="315"/>
      <c r="B418" s="315"/>
      <c r="C418" s="315"/>
      <c r="D418" s="315"/>
      <c r="E418" s="315"/>
      <c r="J418" s="318"/>
      <c r="O418" s="318"/>
      <c r="P418" s="318"/>
      <c r="Q418" s="318"/>
      <c r="R418" s="318"/>
      <c r="S418" s="318"/>
      <c r="T418" s="318"/>
      <c r="U418" s="318"/>
      <c r="V418" s="318"/>
      <c r="W418" s="318"/>
      <c r="X418" s="318"/>
      <c r="Y418" s="318"/>
      <c r="Z418" s="317"/>
      <c r="AA418" s="317"/>
      <c r="AB418" s="317"/>
      <c r="AC418" s="316"/>
      <c r="AD418" s="315"/>
    </row>
    <row r="419" spans="1:30" s="257" customFormat="1" x14ac:dyDescent="0.2">
      <c r="A419" s="315"/>
      <c r="B419" s="315"/>
      <c r="C419" s="315"/>
      <c r="D419" s="315"/>
      <c r="E419" s="315"/>
      <c r="J419" s="318"/>
      <c r="O419" s="318"/>
      <c r="P419" s="318"/>
      <c r="Q419" s="318"/>
      <c r="R419" s="318"/>
      <c r="S419" s="318"/>
      <c r="T419" s="318"/>
      <c r="U419" s="318"/>
      <c r="V419" s="318"/>
      <c r="W419" s="318"/>
      <c r="X419" s="318"/>
      <c r="Y419" s="318"/>
      <c r="Z419" s="317"/>
      <c r="AA419" s="317"/>
      <c r="AB419" s="317"/>
      <c r="AC419" s="316"/>
      <c r="AD419" s="315"/>
    </row>
    <row r="420" spans="1:30" s="257" customFormat="1" x14ac:dyDescent="0.2">
      <c r="A420" s="315"/>
      <c r="B420" s="315"/>
      <c r="C420" s="315"/>
      <c r="D420" s="315"/>
      <c r="E420" s="315"/>
      <c r="J420" s="318"/>
      <c r="O420" s="318"/>
      <c r="P420" s="318"/>
      <c r="Q420" s="318"/>
      <c r="R420" s="318"/>
      <c r="S420" s="318"/>
      <c r="T420" s="318"/>
      <c r="U420" s="318"/>
      <c r="V420" s="318"/>
      <c r="W420" s="318"/>
      <c r="X420" s="318"/>
      <c r="Y420" s="318"/>
      <c r="Z420" s="317"/>
      <c r="AA420" s="317"/>
      <c r="AB420" s="317"/>
      <c r="AC420" s="316"/>
      <c r="AD420" s="315"/>
    </row>
    <row r="421" spans="1:30" s="257" customFormat="1" x14ac:dyDescent="0.2">
      <c r="A421" s="315"/>
      <c r="B421" s="315"/>
      <c r="C421" s="315"/>
      <c r="D421" s="315"/>
      <c r="E421" s="315"/>
      <c r="J421" s="318"/>
      <c r="O421" s="318"/>
      <c r="P421" s="318"/>
      <c r="Q421" s="318"/>
      <c r="R421" s="318"/>
      <c r="S421" s="318"/>
      <c r="T421" s="318"/>
      <c r="U421" s="318"/>
      <c r="V421" s="318"/>
      <c r="W421" s="318"/>
      <c r="X421" s="318"/>
      <c r="Y421" s="318"/>
      <c r="Z421" s="317"/>
      <c r="AA421" s="317"/>
      <c r="AB421" s="317"/>
      <c r="AC421" s="316"/>
      <c r="AD421" s="315"/>
    </row>
    <row r="422" spans="1:30" s="257" customFormat="1" x14ac:dyDescent="0.2">
      <c r="A422" s="315"/>
      <c r="B422" s="315"/>
      <c r="C422" s="315"/>
      <c r="D422" s="315"/>
      <c r="E422" s="315"/>
      <c r="J422" s="318"/>
      <c r="O422" s="318"/>
      <c r="P422" s="318"/>
      <c r="Q422" s="318"/>
      <c r="R422" s="318"/>
      <c r="S422" s="318"/>
      <c r="T422" s="318"/>
      <c r="U422" s="318"/>
      <c r="V422" s="318"/>
      <c r="W422" s="318"/>
      <c r="X422" s="318"/>
      <c r="Y422" s="318"/>
      <c r="Z422" s="317"/>
      <c r="AA422" s="317"/>
      <c r="AB422" s="317"/>
      <c r="AC422" s="316"/>
      <c r="AD422" s="315"/>
    </row>
    <row r="423" spans="1:30" s="257" customFormat="1" x14ac:dyDescent="0.2">
      <c r="A423" s="315"/>
      <c r="B423" s="315"/>
      <c r="C423" s="315"/>
      <c r="D423" s="315"/>
      <c r="E423" s="315"/>
      <c r="J423" s="318"/>
      <c r="O423" s="318"/>
      <c r="P423" s="318"/>
      <c r="Q423" s="318"/>
      <c r="R423" s="318"/>
      <c r="S423" s="318"/>
      <c r="T423" s="318"/>
      <c r="U423" s="318"/>
      <c r="V423" s="318"/>
      <c r="W423" s="318"/>
      <c r="X423" s="318"/>
      <c r="Y423" s="318"/>
      <c r="Z423" s="317"/>
      <c r="AA423" s="317"/>
      <c r="AB423" s="317"/>
      <c r="AC423" s="316"/>
      <c r="AD423" s="315"/>
    </row>
    <row r="424" spans="1:30" s="257" customFormat="1" x14ac:dyDescent="0.2">
      <c r="A424" s="315"/>
      <c r="B424" s="315"/>
      <c r="C424" s="315"/>
      <c r="D424" s="315"/>
      <c r="E424" s="315"/>
      <c r="J424" s="318"/>
      <c r="O424" s="318"/>
      <c r="P424" s="318"/>
      <c r="Q424" s="318"/>
      <c r="R424" s="318"/>
      <c r="S424" s="318"/>
      <c r="T424" s="318"/>
      <c r="U424" s="318"/>
      <c r="V424" s="318"/>
      <c r="W424" s="318"/>
      <c r="X424" s="318"/>
      <c r="Y424" s="318"/>
      <c r="Z424" s="317"/>
      <c r="AA424" s="317"/>
      <c r="AB424" s="317"/>
      <c r="AC424" s="316"/>
      <c r="AD424" s="315"/>
    </row>
    <row r="425" spans="1:30" s="257" customFormat="1" x14ac:dyDescent="0.2">
      <c r="A425" s="315"/>
      <c r="B425" s="315"/>
      <c r="C425" s="315"/>
      <c r="D425" s="315"/>
      <c r="E425" s="315"/>
      <c r="J425" s="318"/>
      <c r="O425" s="318"/>
      <c r="P425" s="318"/>
      <c r="Q425" s="318"/>
      <c r="R425" s="318"/>
      <c r="S425" s="318"/>
      <c r="T425" s="318"/>
      <c r="U425" s="318"/>
      <c r="V425" s="318"/>
      <c r="W425" s="318"/>
      <c r="X425" s="318"/>
      <c r="Y425" s="318"/>
      <c r="Z425" s="317"/>
      <c r="AA425" s="317"/>
      <c r="AB425" s="317"/>
      <c r="AC425" s="316"/>
      <c r="AD425" s="315"/>
    </row>
    <row r="426" spans="1:30" s="257" customFormat="1" x14ac:dyDescent="0.2">
      <c r="A426" s="315"/>
      <c r="B426" s="315"/>
      <c r="C426" s="315"/>
      <c r="D426" s="315"/>
      <c r="E426" s="315"/>
      <c r="J426" s="318"/>
      <c r="O426" s="318"/>
      <c r="P426" s="318"/>
      <c r="Q426" s="318"/>
      <c r="R426" s="318"/>
      <c r="S426" s="318"/>
      <c r="T426" s="318"/>
      <c r="U426" s="318"/>
      <c r="V426" s="318"/>
      <c r="W426" s="318"/>
      <c r="X426" s="318"/>
      <c r="Y426" s="318"/>
      <c r="Z426" s="317"/>
      <c r="AA426" s="317"/>
      <c r="AB426" s="317"/>
      <c r="AC426" s="316"/>
      <c r="AD426" s="315"/>
    </row>
    <row r="427" spans="1:30" s="257" customFormat="1" x14ac:dyDescent="0.2">
      <c r="A427" s="315"/>
      <c r="B427" s="315"/>
      <c r="C427" s="315"/>
      <c r="D427" s="315"/>
      <c r="E427" s="315"/>
      <c r="J427" s="318"/>
      <c r="O427" s="318"/>
      <c r="P427" s="318"/>
      <c r="Q427" s="318"/>
      <c r="R427" s="318"/>
      <c r="S427" s="318"/>
      <c r="T427" s="318"/>
      <c r="U427" s="318"/>
      <c r="V427" s="318"/>
      <c r="W427" s="318"/>
      <c r="X427" s="318"/>
      <c r="Y427" s="318"/>
      <c r="Z427" s="317"/>
      <c r="AA427" s="317"/>
      <c r="AB427" s="317"/>
      <c r="AC427" s="316"/>
      <c r="AD427" s="315"/>
    </row>
    <row r="428" spans="1:30" s="257" customFormat="1" x14ac:dyDescent="0.2">
      <c r="A428" s="315"/>
      <c r="B428" s="315"/>
      <c r="C428" s="315"/>
      <c r="D428" s="315"/>
      <c r="E428" s="315"/>
      <c r="J428" s="318"/>
      <c r="O428" s="318"/>
      <c r="P428" s="318"/>
      <c r="Q428" s="318"/>
      <c r="R428" s="318"/>
      <c r="S428" s="318"/>
      <c r="T428" s="318"/>
      <c r="U428" s="318"/>
      <c r="V428" s="318"/>
      <c r="W428" s="318"/>
      <c r="X428" s="318"/>
      <c r="Y428" s="318"/>
      <c r="Z428" s="317"/>
      <c r="AA428" s="317"/>
      <c r="AB428" s="317"/>
      <c r="AC428" s="316"/>
      <c r="AD428" s="315"/>
    </row>
    <row r="429" spans="1:30" s="257" customFormat="1" x14ac:dyDescent="0.2">
      <c r="A429" s="315"/>
      <c r="B429" s="315"/>
      <c r="C429" s="315"/>
      <c r="D429" s="315"/>
      <c r="E429" s="315"/>
      <c r="J429" s="318"/>
      <c r="O429" s="318"/>
      <c r="P429" s="318"/>
      <c r="Q429" s="318"/>
      <c r="R429" s="318"/>
      <c r="S429" s="318"/>
      <c r="T429" s="318"/>
      <c r="U429" s="318"/>
      <c r="V429" s="318"/>
      <c r="W429" s="318"/>
      <c r="X429" s="318"/>
      <c r="Y429" s="318"/>
      <c r="Z429" s="317"/>
      <c r="AA429" s="317"/>
      <c r="AB429" s="317"/>
      <c r="AC429" s="316"/>
      <c r="AD429" s="315"/>
    </row>
    <row r="430" spans="1:30" s="257" customFormat="1" x14ac:dyDescent="0.2">
      <c r="A430" s="315"/>
      <c r="B430" s="315"/>
      <c r="C430" s="315"/>
      <c r="D430" s="315"/>
      <c r="E430" s="315"/>
      <c r="J430" s="318"/>
      <c r="O430" s="318"/>
      <c r="P430" s="318"/>
      <c r="Q430" s="318"/>
      <c r="R430" s="318"/>
      <c r="S430" s="318"/>
      <c r="T430" s="318"/>
      <c r="U430" s="318"/>
      <c r="V430" s="318"/>
      <c r="W430" s="318"/>
      <c r="X430" s="318"/>
      <c r="Y430" s="318"/>
      <c r="Z430" s="317"/>
      <c r="AA430" s="317"/>
      <c r="AB430" s="317"/>
      <c r="AC430" s="316"/>
      <c r="AD430" s="315"/>
    </row>
    <row r="431" spans="1:30" s="257" customFormat="1" x14ac:dyDescent="0.2">
      <c r="A431" s="315"/>
      <c r="B431" s="315"/>
      <c r="C431" s="315"/>
      <c r="D431" s="315"/>
      <c r="E431" s="315"/>
      <c r="J431" s="318"/>
      <c r="O431" s="318"/>
      <c r="P431" s="318"/>
      <c r="Q431" s="318"/>
      <c r="R431" s="318"/>
      <c r="S431" s="318"/>
      <c r="T431" s="318"/>
      <c r="U431" s="318"/>
      <c r="V431" s="318"/>
      <c r="W431" s="318"/>
      <c r="X431" s="318"/>
      <c r="Y431" s="318"/>
      <c r="Z431" s="317"/>
      <c r="AA431" s="317"/>
      <c r="AB431" s="317"/>
      <c r="AC431" s="316"/>
      <c r="AD431" s="315"/>
    </row>
    <row r="432" spans="1:30" s="257" customFormat="1" x14ac:dyDescent="0.2">
      <c r="A432" s="315"/>
      <c r="B432" s="315"/>
      <c r="C432" s="315"/>
      <c r="D432" s="315"/>
      <c r="E432" s="315"/>
      <c r="J432" s="318"/>
      <c r="O432" s="318"/>
      <c r="P432" s="318"/>
      <c r="Q432" s="318"/>
      <c r="R432" s="318"/>
      <c r="S432" s="318"/>
      <c r="T432" s="318"/>
      <c r="U432" s="318"/>
      <c r="V432" s="318"/>
      <c r="W432" s="318"/>
      <c r="X432" s="318"/>
      <c r="Y432" s="318"/>
      <c r="Z432" s="317"/>
      <c r="AA432" s="317"/>
      <c r="AB432" s="317"/>
      <c r="AC432" s="316"/>
      <c r="AD432" s="315"/>
    </row>
    <row r="433" spans="1:30" s="257" customFormat="1" x14ac:dyDescent="0.2">
      <c r="A433" s="315"/>
      <c r="B433" s="315"/>
      <c r="C433" s="315"/>
      <c r="D433" s="315"/>
      <c r="E433" s="315"/>
      <c r="J433" s="318"/>
      <c r="O433" s="318"/>
      <c r="P433" s="318"/>
      <c r="Q433" s="318"/>
      <c r="R433" s="318"/>
      <c r="S433" s="318"/>
      <c r="T433" s="318"/>
      <c r="U433" s="318"/>
      <c r="V433" s="318"/>
      <c r="W433" s="318"/>
      <c r="X433" s="318"/>
      <c r="Y433" s="318"/>
      <c r="Z433" s="317"/>
      <c r="AA433" s="317"/>
      <c r="AB433" s="317"/>
      <c r="AC433" s="316"/>
      <c r="AD433" s="315"/>
    </row>
    <row r="434" spans="1:30" s="257" customFormat="1" x14ac:dyDescent="0.2">
      <c r="A434" s="315"/>
      <c r="B434" s="315"/>
      <c r="C434" s="315"/>
      <c r="D434" s="315"/>
      <c r="E434" s="315"/>
      <c r="J434" s="318"/>
      <c r="O434" s="318"/>
      <c r="P434" s="318"/>
      <c r="Q434" s="318"/>
      <c r="R434" s="318"/>
      <c r="S434" s="318"/>
      <c r="T434" s="318"/>
      <c r="U434" s="318"/>
      <c r="V434" s="318"/>
      <c r="W434" s="318"/>
      <c r="X434" s="318"/>
      <c r="Y434" s="318"/>
      <c r="Z434" s="317"/>
      <c r="AA434" s="317"/>
      <c r="AB434" s="317"/>
      <c r="AC434" s="316"/>
      <c r="AD434" s="315"/>
    </row>
    <row r="435" spans="1:30" s="257" customFormat="1" x14ac:dyDescent="0.2">
      <c r="A435" s="315"/>
      <c r="B435" s="315"/>
      <c r="C435" s="315"/>
      <c r="D435" s="315"/>
      <c r="E435" s="315"/>
      <c r="J435" s="318"/>
      <c r="O435" s="318"/>
      <c r="P435" s="318"/>
      <c r="Q435" s="318"/>
      <c r="R435" s="318"/>
      <c r="S435" s="318"/>
      <c r="T435" s="318"/>
      <c r="U435" s="318"/>
      <c r="V435" s="318"/>
      <c r="W435" s="318"/>
      <c r="X435" s="318"/>
      <c r="Y435" s="318"/>
      <c r="Z435" s="317"/>
      <c r="AA435" s="317"/>
      <c r="AB435" s="317"/>
      <c r="AC435" s="316"/>
      <c r="AD435" s="315"/>
    </row>
    <row r="436" spans="1:30" s="257" customFormat="1" x14ac:dyDescent="0.2">
      <c r="A436" s="315"/>
      <c r="B436" s="315"/>
      <c r="C436" s="315"/>
      <c r="D436" s="315"/>
      <c r="E436" s="315"/>
      <c r="J436" s="318"/>
      <c r="O436" s="318"/>
      <c r="P436" s="318"/>
      <c r="Q436" s="318"/>
      <c r="R436" s="318"/>
      <c r="S436" s="318"/>
      <c r="T436" s="318"/>
      <c r="U436" s="318"/>
      <c r="V436" s="318"/>
      <c r="W436" s="318"/>
      <c r="X436" s="318"/>
      <c r="Y436" s="318"/>
      <c r="Z436" s="317"/>
      <c r="AA436" s="317"/>
      <c r="AB436" s="317"/>
      <c r="AC436" s="316"/>
      <c r="AD436" s="315"/>
    </row>
    <row r="437" spans="1:30" s="257" customFormat="1" x14ac:dyDescent="0.2">
      <c r="A437" s="315"/>
      <c r="B437" s="315"/>
      <c r="C437" s="315"/>
      <c r="D437" s="315"/>
      <c r="E437" s="315"/>
      <c r="J437" s="318"/>
      <c r="O437" s="318"/>
      <c r="P437" s="318"/>
      <c r="Q437" s="318"/>
      <c r="R437" s="318"/>
      <c r="S437" s="318"/>
      <c r="T437" s="318"/>
      <c r="U437" s="318"/>
      <c r="V437" s="318"/>
      <c r="W437" s="318"/>
      <c r="X437" s="318"/>
      <c r="Y437" s="318"/>
      <c r="Z437" s="317"/>
      <c r="AA437" s="317"/>
      <c r="AB437" s="317"/>
      <c r="AC437" s="316"/>
      <c r="AD437" s="315"/>
    </row>
    <row r="438" spans="1:30" s="257" customFormat="1" x14ac:dyDescent="0.2">
      <c r="A438" s="315"/>
      <c r="B438" s="315"/>
      <c r="C438" s="315"/>
      <c r="D438" s="315"/>
      <c r="E438" s="315"/>
      <c r="J438" s="318"/>
      <c r="O438" s="318"/>
      <c r="P438" s="318"/>
      <c r="Q438" s="318"/>
      <c r="R438" s="318"/>
      <c r="S438" s="318"/>
      <c r="T438" s="318"/>
      <c r="U438" s="318"/>
      <c r="V438" s="318"/>
      <c r="W438" s="318"/>
      <c r="X438" s="318"/>
      <c r="Y438" s="318"/>
      <c r="Z438" s="317"/>
      <c r="AA438" s="317"/>
      <c r="AB438" s="317"/>
      <c r="AC438" s="316"/>
      <c r="AD438" s="315"/>
    </row>
    <row r="439" spans="1:30" s="257" customFormat="1" x14ac:dyDescent="0.2">
      <c r="A439" s="315"/>
      <c r="B439" s="315"/>
      <c r="C439" s="315"/>
      <c r="D439" s="315"/>
      <c r="E439" s="315"/>
      <c r="J439" s="318"/>
      <c r="O439" s="318"/>
      <c r="P439" s="318"/>
      <c r="Q439" s="318"/>
      <c r="R439" s="318"/>
      <c r="S439" s="318"/>
      <c r="T439" s="318"/>
      <c r="U439" s="318"/>
      <c r="V439" s="318"/>
      <c r="W439" s="318"/>
      <c r="X439" s="318"/>
      <c r="Y439" s="318"/>
      <c r="Z439" s="317"/>
      <c r="AA439" s="317"/>
      <c r="AB439" s="317"/>
      <c r="AC439" s="316"/>
      <c r="AD439" s="315"/>
    </row>
    <row r="440" spans="1:30" s="257" customFormat="1" x14ac:dyDescent="0.2">
      <c r="A440" s="315"/>
      <c r="B440" s="315"/>
      <c r="C440" s="315"/>
      <c r="D440" s="315"/>
      <c r="E440" s="315"/>
      <c r="J440" s="318"/>
      <c r="O440" s="318"/>
      <c r="P440" s="318"/>
      <c r="Q440" s="318"/>
      <c r="R440" s="318"/>
      <c r="S440" s="318"/>
      <c r="T440" s="318"/>
      <c r="U440" s="318"/>
      <c r="V440" s="318"/>
      <c r="W440" s="318"/>
      <c r="X440" s="318"/>
      <c r="Y440" s="318"/>
      <c r="Z440" s="317"/>
      <c r="AA440" s="317"/>
      <c r="AB440" s="317"/>
      <c r="AC440" s="316"/>
      <c r="AD440" s="315"/>
    </row>
    <row r="441" spans="1:30" s="257" customFormat="1" x14ac:dyDescent="0.2">
      <c r="A441" s="315"/>
      <c r="B441" s="315"/>
      <c r="C441" s="315"/>
      <c r="D441" s="315"/>
      <c r="E441" s="315"/>
      <c r="J441" s="318"/>
      <c r="O441" s="318"/>
      <c r="P441" s="318"/>
      <c r="Q441" s="318"/>
      <c r="R441" s="318"/>
      <c r="S441" s="318"/>
      <c r="T441" s="318"/>
      <c r="U441" s="318"/>
      <c r="V441" s="318"/>
      <c r="W441" s="318"/>
      <c r="X441" s="318"/>
      <c r="Y441" s="318"/>
      <c r="Z441" s="317"/>
      <c r="AA441" s="317"/>
      <c r="AB441" s="317"/>
      <c r="AC441" s="316"/>
      <c r="AD441" s="315"/>
    </row>
    <row r="442" spans="1:30" s="257" customFormat="1" x14ac:dyDescent="0.2">
      <c r="A442" s="315"/>
      <c r="B442" s="315"/>
      <c r="C442" s="315"/>
      <c r="D442" s="315"/>
      <c r="E442" s="315"/>
      <c r="J442" s="318"/>
      <c r="O442" s="318"/>
      <c r="P442" s="318"/>
      <c r="Q442" s="318"/>
      <c r="R442" s="318"/>
      <c r="S442" s="318"/>
      <c r="T442" s="318"/>
      <c r="U442" s="318"/>
      <c r="V442" s="318"/>
      <c r="W442" s="318"/>
      <c r="X442" s="318"/>
      <c r="Y442" s="318"/>
      <c r="Z442" s="317"/>
      <c r="AA442" s="317"/>
      <c r="AB442" s="317"/>
      <c r="AC442" s="316"/>
      <c r="AD442" s="315"/>
    </row>
    <row r="443" spans="1:30" s="257" customFormat="1" x14ac:dyDescent="0.2">
      <c r="A443" s="315"/>
      <c r="B443" s="315"/>
      <c r="C443" s="315"/>
      <c r="D443" s="315"/>
      <c r="E443" s="315"/>
      <c r="J443" s="318"/>
      <c r="O443" s="318"/>
      <c r="P443" s="318"/>
      <c r="Q443" s="318"/>
      <c r="R443" s="318"/>
      <c r="S443" s="318"/>
      <c r="T443" s="318"/>
      <c r="U443" s="318"/>
      <c r="V443" s="318"/>
      <c r="W443" s="318"/>
      <c r="X443" s="318"/>
      <c r="Y443" s="318"/>
      <c r="Z443" s="317"/>
      <c r="AA443" s="317"/>
      <c r="AB443" s="317"/>
      <c r="AC443" s="316"/>
      <c r="AD443" s="315"/>
    </row>
    <row r="444" spans="1:30" s="257" customFormat="1" x14ac:dyDescent="0.2">
      <c r="A444" s="315"/>
      <c r="B444" s="315"/>
      <c r="C444" s="315"/>
      <c r="D444" s="315"/>
      <c r="E444" s="315"/>
      <c r="J444" s="318"/>
      <c r="O444" s="318"/>
      <c r="P444" s="318"/>
      <c r="Q444" s="318"/>
      <c r="R444" s="318"/>
      <c r="S444" s="318"/>
      <c r="T444" s="318"/>
      <c r="U444" s="318"/>
      <c r="V444" s="318"/>
      <c r="W444" s="318"/>
      <c r="X444" s="318"/>
      <c r="Y444" s="318"/>
      <c r="Z444" s="317"/>
      <c r="AA444" s="317"/>
      <c r="AB444" s="317"/>
      <c r="AC444" s="316"/>
      <c r="AD444" s="315"/>
    </row>
    <row r="445" spans="1:30" s="257" customFormat="1" x14ac:dyDescent="0.2">
      <c r="A445" s="315"/>
      <c r="B445" s="315"/>
      <c r="C445" s="315"/>
      <c r="D445" s="315"/>
      <c r="E445" s="315"/>
      <c r="J445" s="318"/>
      <c r="O445" s="318"/>
      <c r="P445" s="318"/>
      <c r="Q445" s="318"/>
      <c r="R445" s="318"/>
      <c r="S445" s="318"/>
      <c r="T445" s="318"/>
      <c r="U445" s="318"/>
      <c r="V445" s="318"/>
      <c r="W445" s="318"/>
      <c r="X445" s="318"/>
      <c r="Y445" s="318"/>
      <c r="Z445" s="317"/>
      <c r="AA445" s="317"/>
      <c r="AB445" s="317"/>
      <c r="AC445" s="316"/>
      <c r="AD445" s="315"/>
    </row>
    <row r="446" spans="1:30" s="257" customFormat="1" x14ac:dyDescent="0.2">
      <c r="A446" s="315"/>
      <c r="B446" s="315"/>
      <c r="C446" s="315"/>
      <c r="D446" s="315"/>
      <c r="E446" s="315"/>
      <c r="J446" s="318"/>
      <c r="O446" s="318"/>
      <c r="P446" s="318"/>
      <c r="Q446" s="318"/>
      <c r="R446" s="318"/>
      <c r="S446" s="318"/>
      <c r="T446" s="318"/>
      <c r="U446" s="318"/>
      <c r="V446" s="318"/>
      <c r="W446" s="318"/>
      <c r="X446" s="318"/>
      <c r="Y446" s="318"/>
      <c r="Z446" s="317"/>
      <c r="AA446" s="317"/>
      <c r="AB446" s="317"/>
      <c r="AC446" s="316"/>
      <c r="AD446" s="315"/>
    </row>
    <row r="447" spans="1:30" s="257" customFormat="1" x14ac:dyDescent="0.2">
      <c r="A447" s="315"/>
      <c r="B447" s="315"/>
      <c r="C447" s="315"/>
      <c r="D447" s="315"/>
      <c r="E447" s="315"/>
      <c r="J447" s="318"/>
      <c r="O447" s="318"/>
      <c r="P447" s="318"/>
      <c r="Q447" s="318"/>
      <c r="R447" s="318"/>
      <c r="S447" s="318"/>
      <c r="T447" s="318"/>
      <c r="U447" s="318"/>
      <c r="V447" s="318"/>
      <c r="W447" s="318"/>
      <c r="X447" s="318"/>
      <c r="Y447" s="318"/>
      <c r="Z447" s="317"/>
      <c r="AA447" s="317"/>
      <c r="AB447" s="317"/>
      <c r="AC447" s="316"/>
      <c r="AD447" s="315"/>
    </row>
    <row r="448" spans="1:30" s="257" customFormat="1" x14ac:dyDescent="0.2">
      <c r="A448" s="315"/>
      <c r="B448" s="315"/>
      <c r="C448" s="315"/>
      <c r="D448" s="315"/>
      <c r="E448" s="315"/>
      <c r="J448" s="318"/>
      <c r="O448" s="318"/>
      <c r="P448" s="318"/>
      <c r="Q448" s="318"/>
      <c r="R448" s="318"/>
      <c r="S448" s="318"/>
      <c r="T448" s="318"/>
      <c r="U448" s="318"/>
      <c r="V448" s="318"/>
      <c r="W448" s="318"/>
      <c r="X448" s="318"/>
      <c r="Y448" s="318"/>
      <c r="Z448" s="317"/>
      <c r="AA448" s="317"/>
      <c r="AB448" s="317"/>
      <c r="AC448" s="316"/>
      <c r="AD448" s="315"/>
    </row>
    <row r="449" spans="1:30" s="257" customFormat="1" x14ac:dyDescent="0.2">
      <c r="A449" s="315"/>
      <c r="B449" s="315"/>
      <c r="C449" s="315"/>
      <c r="D449" s="315"/>
      <c r="E449" s="315"/>
      <c r="J449" s="318"/>
      <c r="O449" s="318"/>
      <c r="P449" s="318"/>
      <c r="Q449" s="318"/>
      <c r="R449" s="318"/>
      <c r="S449" s="318"/>
      <c r="T449" s="318"/>
      <c r="U449" s="318"/>
      <c r="V449" s="318"/>
      <c r="W449" s="318"/>
      <c r="X449" s="318"/>
      <c r="Y449" s="318"/>
      <c r="Z449" s="317"/>
      <c r="AA449" s="317"/>
      <c r="AB449" s="317"/>
      <c r="AC449" s="316"/>
      <c r="AD449" s="315"/>
    </row>
    <row r="450" spans="1:30" s="257" customFormat="1" x14ac:dyDescent="0.2">
      <c r="A450" s="315"/>
      <c r="B450" s="315"/>
      <c r="C450" s="315"/>
      <c r="D450" s="315"/>
      <c r="E450" s="315"/>
      <c r="J450" s="318"/>
      <c r="O450" s="318"/>
      <c r="P450" s="318"/>
      <c r="Q450" s="318"/>
      <c r="R450" s="318"/>
      <c r="S450" s="318"/>
      <c r="T450" s="318"/>
      <c r="U450" s="318"/>
      <c r="V450" s="318"/>
      <c r="W450" s="318"/>
      <c r="X450" s="318"/>
      <c r="Y450" s="318"/>
      <c r="Z450" s="317"/>
      <c r="AA450" s="317"/>
      <c r="AB450" s="317"/>
      <c r="AC450" s="316"/>
      <c r="AD450" s="315"/>
    </row>
    <row r="451" spans="1:30" s="257" customFormat="1" x14ac:dyDescent="0.2">
      <c r="A451" s="315"/>
      <c r="B451" s="315"/>
      <c r="C451" s="315"/>
      <c r="D451" s="315"/>
      <c r="E451" s="315"/>
      <c r="J451" s="318"/>
      <c r="O451" s="318"/>
      <c r="P451" s="318"/>
      <c r="Q451" s="318"/>
      <c r="R451" s="318"/>
      <c r="S451" s="318"/>
      <c r="T451" s="318"/>
      <c r="U451" s="318"/>
      <c r="V451" s="318"/>
      <c r="W451" s="318"/>
      <c r="X451" s="318"/>
      <c r="Y451" s="318"/>
      <c r="Z451" s="317"/>
      <c r="AA451" s="317"/>
      <c r="AB451" s="317"/>
      <c r="AC451" s="316"/>
      <c r="AD451" s="315"/>
    </row>
    <row r="452" spans="1:30" s="257" customFormat="1" x14ac:dyDescent="0.2">
      <c r="A452" s="315"/>
      <c r="B452" s="315"/>
      <c r="C452" s="315"/>
      <c r="D452" s="315"/>
      <c r="E452" s="315"/>
      <c r="J452" s="318"/>
      <c r="O452" s="318"/>
      <c r="P452" s="318"/>
      <c r="Q452" s="318"/>
      <c r="R452" s="318"/>
      <c r="S452" s="318"/>
      <c r="T452" s="318"/>
      <c r="U452" s="318"/>
      <c r="V452" s="318"/>
      <c r="W452" s="318"/>
      <c r="X452" s="318"/>
      <c r="Y452" s="318"/>
      <c r="Z452" s="317"/>
      <c r="AA452" s="317"/>
      <c r="AB452" s="317"/>
      <c r="AC452" s="316"/>
      <c r="AD452" s="315"/>
    </row>
    <row r="453" spans="1:30" s="257" customFormat="1" x14ac:dyDescent="0.2">
      <c r="A453" s="315"/>
      <c r="B453" s="315"/>
      <c r="C453" s="315"/>
      <c r="D453" s="315"/>
      <c r="E453" s="315"/>
      <c r="J453" s="318"/>
      <c r="O453" s="318"/>
      <c r="P453" s="318"/>
      <c r="Q453" s="318"/>
      <c r="R453" s="318"/>
      <c r="S453" s="318"/>
      <c r="T453" s="318"/>
      <c r="U453" s="318"/>
      <c r="V453" s="318"/>
      <c r="W453" s="318"/>
      <c r="X453" s="318"/>
      <c r="Y453" s="318"/>
      <c r="Z453" s="317"/>
      <c r="AA453" s="317"/>
      <c r="AB453" s="317"/>
      <c r="AC453" s="316"/>
      <c r="AD453" s="315"/>
    </row>
    <row r="454" spans="1:30" s="257" customFormat="1" x14ac:dyDescent="0.2">
      <c r="A454" s="315"/>
      <c r="B454" s="315"/>
      <c r="C454" s="315"/>
      <c r="D454" s="315"/>
      <c r="E454" s="315"/>
      <c r="J454" s="318"/>
      <c r="O454" s="318"/>
      <c r="P454" s="318"/>
      <c r="Q454" s="318"/>
      <c r="R454" s="318"/>
      <c r="S454" s="318"/>
      <c r="T454" s="318"/>
      <c r="U454" s="318"/>
      <c r="V454" s="318"/>
      <c r="W454" s="318"/>
      <c r="X454" s="318"/>
      <c r="Y454" s="318"/>
      <c r="Z454" s="317"/>
      <c r="AA454" s="317"/>
      <c r="AB454" s="317"/>
      <c r="AC454" s="316"/>
      <c r="AD454" s="315"/>
    </row>
    <row r="455" spans="1:30" s="257" customFormat="1" x14ac:dyDescent="0.2">
      <c r="A455" s="315"/>
      <c r="B455" s="315"/>
      <c r="C455" s="315"/>
      <c r="D455" s="315"/>
      <c r="E455" s="315"/>
      <c r="J455" s="318"/>
      <c r="O455" s="318"/>
      <c r="P455" s="318"/>
      <c r="Q455" s="318"/>
      <c r="R455" s="318"/>
      <c r="S455" s="318"/>
      <c r="T455" s="318"/>
      <c r="U455" s="318"/>
      <c r="V455" s="318"/>
      <c r="W455" s="318"/>
      <c r="X455" s="318"/>
      <c r="Y455" s="318"/>
      <c r="Z455" s="317"/>
      <c r="AA455" s="317"/>
      <c r="AB455" s="317"/>
      <c r="AC455" s="316"/>
      <c r="AD455" s="315"/>
    </row>
    <row r="456" spans="1:30" s="257" customFormat="1" x14ac:dyDescent="0.2">
      <c r="A456" s="315"/>
      <c r="B456" s="315"/>
      <c r="C456" s="315"/>
      <c r="D456" s="315"/>
      <c r="E456" s="315"/>
      <c r="J456" s="318"/>
      <c r="O456" s="318"/>
      <c r="P456" s="318"/>
      <c r="Q456" s="318"/>
      <c r="R456" s="318"/>
      <c r="S456" s="318"/>
      <c r="T456" s="318"/>
      <c r="U456" s="318"/>
      <c r="V456" s="318"/>
      <c r="W456" s="318"/>
      <c r="X456" s="318"/>
      <c r="Y456" s="318"/>
      <c r="Z456" s="317"/>
      <c r="AA456" s="317"/>
      <c r="AB456" s="317"/>
      <c r="AC456" s="316"/>
      <c r="AD456" s="315"/>
    </row>
    <row r="457" spans="1:30" s="257" customFormat="1" x14ac:dyDescent="0.2">
      <c r="A457" s="315"/>
      <c r="B457" s="315"/>
      <c r="C457" s="315"/>
      <c r="D457" s="315"/>
      <c r="E457" s="315"/>
      <c r="J457" s="318"/>
      <c r="O457" s="318"/>
      <c r="P457" s="318"/>
      <c r="Q457" s="318"/>
      <c r="R457" s="318"/>
      <c r="S457" s="318"/>
      <c r="T457" s="318"/>
      <c r="U457" s="318"/>
      <c r="V457" s="318"/>
      <c r="W457" s="318"/>
      <c r="X457" s="318"/>
      <c r="Y457" s="318"/>
      <c r="Z457" s="317"/>
      <c r="AA457" s="317"/>
      <c r="AB457" s="317"/>
      <c r="AC457" s="316"/>
      <c r="AD457" s="315"/>
    </row>
    <row r="458" spans="1:30" s="257" customFormat="1" x14ac:dyDescent="0.2">
      <c r="A458" s="315"/>
      <c r="B458" s="315"/>
      <c r="C458" s="315"/>
      <c r="D458" s="315"/>
      <c r="E458" s="315"/>
      <c r="J458" s="318"/>
      <c r="O458" s="318"/>
      <c r="P458" s="318"/>
      <c r="Q458" s="318"/>
      <c r="R458" s="318"/>
      <c r="S458" s="318"/>
      <c r="T458" s="318"/>
      <c r="U458" s="318"/>
      <c r="V458" s="318"/>
      <c r="W458" s="318"/>
      <c r="X458" s="318"/>
      <c r="Y458" s="318"/>
      <c r="Z458" s="317"/>
      <c r="AA458" s="317"/>
      <c r="AB458" s="317"/>
      <c r="AC458" s="316"/>
      <c r="AD458" s="315"/>
    </row>
    <row r="459" spans="1:30" s="257" customFormat="1" x14ac:dyDescent="0.2">
      <c r="A459" s="315"/>
      <c r="B459" s="315"/>
      <c r="C459" s="315"/>
      <c r="D459" s="315"/>
      <c r="E459" s="315"/>
      <c r="J459" s="318"/>
      <c r="O459" s="318"/>
      <c r="P459" s="318"/>
      <c r="Q459" s="318"/>
      <c r="R459" s="318"/>
      <c r="S459" s="318"/>
      <c r="T459" s="318"/>
      <c r="U459" s="318"/>
      <c r="V459" s="318"/>
      <c r="W459" s="318"/>
      <c r="X459" s="318"/>
      <c r="Y459" s="318"/>
      <c r="Z459" s="317"/>
      <c r="AA459" s="317"/>
      <c r="AB459" s="317"/>
      <c r="AC459" s="316"/>
      <c r="AD459" s="315"/>
    </row>
    <row r="460" spans="1:30" s="257" customFormat="1" x14ac:dyDescent="0.2">
      <c r="A460" s="315"/>
      <c r="B460" s="315"/>
      <c r="C460" s="315"/>
      <c r="D460" s="315"/>
      <c r="E460" s="315"/>
      <c r="J460" s="318"/>
      <c r="O460" s="318"/>
      <c r="P460" s="318"/>
      <c r="Q460" s="318"/>
      <c r="R460" s="318"/>
      <c r="S460" s="318"/>
      <c r="T460" s="318"/>
      <c r="U460" s="318"/>
      <c r="V460" s="318"/>
      <c r="W460" s="318"/>
      <c r="X460" s="318"/>
      <c r="Y460" s="318"/>
      <c r="Z460" s="317"/>
      <c r="AA460" s="317"/>
      <c r="AB460" s="317"/>
      <c r="AC460" s="316"/>
      <c r="AD460" s="315"/>
    </row>
    <row r="461" spans="1:30" s="257" customFormat="1" x14ac:dyDescent="0.2">
      <c r="A461" s="315"/>
      <c r="B461" s="315"/>
      <c r="C461" s="315"/>
      <c r="D461" s="315"/>
      <c r="E461" s="315"/>
      <c r="J461" s="318"/>
      <c r="O461" s="318"/>
      <c r="P461" s="318"/>
      <c r="Q461" s="318"/>
      <c r="R461" s="318"/>
      <c r="S461" s="318"/>
      <c r="T461" s="318"/>
      <c r="U461" s="318"/>
      <c r="V461" s="318"/>
      <c r="W461" s="318"/>
      <c r="X461" s="318"/>
      <c r="Y461" s="318"/>
      <c r="Z461" s="317"/>
      <c r="AA461" s="317"/>
      <c r="AB461" s="317"/>
      <c r="AC461" s="316"/>
      <c r="AD461" s="315"/>
    </row>
    <row r="462" spans="1:30" s="257" customFormat="1" x14ac:dyDescent="0.2">
      <c r="A462" s="315"/>
      <c r="B462" s="315"/>
      <c r="C462" s="315"/>
      <c r="D462" s="315"/>
      <c r="E462" s="315"/>
      <c r="J462" s="318"/>
      <c r="O462" s="318"/>
      <c r="P462" s="318"/>
      <c r="Q462" s="318"/>
      <c r="R462" s="318"/>
      <c r="S462" s="318"/>
      <c r="T462" s="318"/>
      <c r="U462" s="318"/>
      <c r="V462" s="318"/>
      <c r="W462" s="318"/>
      <c r="X462" s="318"/>
      <c r="Y462" s="318"/>
      <c r="Z462" s="317"/>
      <c r="AA462" s="317"/>
      <c r="AB462" s="317"/>
      <c r="AC462" s="316"/>
      <c r="AD462" s="315"/>
    </row>
    <row r="463" spans="1:30" s="257" customFormat="1" x14ac:dyDescent="0.2">
      <c r="A463" s="315"/>
      <c r="B463" s="315"/>
      <c r="C463" s="315"/>
      <c r="D463" s="315"/>
      <c r="E463" s="315"/>
      <c r="J463" s="318"/>
      <c r="O463" s="318"/>
      <c r="P463" s="318"/>
      <c r="Q463" s="318"/>
      <c r="R463" s="318"/>
      <c r="S463" s="318"/>
      <c r="T463" s="318"/>
      <c r="U463" s="318"/>
      <c r="V463" s="318"/>
      <c r="W463" s="318"/>
      <c r="X463" s="318"/>
      <c r="Y463" s="318"/>
      <c r="Z463" s="317"/>
      <c r="AA463" s="317"/>
      <c r="AB463" s="317"/>
      <c r="AC463" s="316"/>
      <c r="AD463" s="315"/>
    </row>
    <row r="464" spans="1:30" s="257" customFormat="1" x14ac:dyDescent="0.2">
      <c r="A464" s="315"/>
      <c r="B464" s="315"/>
      <c r="C464" s="315"/>
      <c r="D464" s="315"/>
      <c r="E464" s="315"/>
      <c r="J464" s="318"/>
      <c r="O464" s="318"/>
      <c r="P464" s="318"/>
      <c r="Q464" s="318"/>
      <c r="R464" s="318"/>
      <c r="S464" s="318"/>
      <c r="T464" s="318"/>
      <c r="U464" s="318"/>
      <c r="V464" s="318"/>
      <c r="W464" s="318"/>
      <c r="X464" s="318"/>
      <c r="Y464" s="318"/>
      <c r="Z464" s="317"/>
      <c r="AA464" s="317"/>
      <c r="AB464" s="317"/>
      <c r="AC464" s="316"/>
      <c r="AD464" s="315"/>
    </row>
    <row r="465" spans="1:30" s="257" customFormat="1" x14ac:dyDescent="0.2">
      <c r="A465" s="315"/>
      <c r="B465" s="315"/>
      <c r="C465" s="315"/>
      <c r="D465" s="315"/>
      <c r="E465" s="315"/>
      <c r="J465" s="318"/>
      <c r="O465" s="318"/>
      <c r="P465" s="318"/>
      <c r="Q465" s="318"/>
      <c r="R465" s="318"/>
      <c r="S465" s="318"/>
      <c r="T465" s="318"/>
      <c r="U465" s="318"/>
      <c r="V465" s="318"/>
      <c r="W465" s="318"/>
      <c r="X465" s="318"/>
      <c r="Y465" s="318"/>
      <c r="Z465" s="317"/>
      <c r="AA465" s="317"/>
      <c r="AB465" s="317"/>
      <c r="AC465" s="316"/>
      <c r="AD465" s="315"/>
    </row>
    <row r="466" spans="1:30" s="257" customFormat="1" x14ac:dyDescent="0.2">
      <c r="A466" s="315"/>
      <c r="B466" s="315"/>
      <c r="C466" s="315"/>
      <c r="D466" s="315"/>
      <c r="E466" s="315"/>
      <c r="J466" s="318"/>
      <c r="O466" s="318"/>
      <c r="P466" s="318"/>
      <c r="Q466" s="318"/>
      <c r="R466" s="318"/>
      <c r="S466" s="318"/>
      <c r="T466" s="318"/>
      <c r="U466" s="318"/>
      <c r="V466" s="318"/>
      <c r="W466" s="318"/>
      <c r="X466" s="318"/>
      <c r="Y466" s="318"/>
      <c r="Z466" s="317"/>
      <c r="AA466" s="317"/>
      <c r="AB466" s="317"/>
      <c r="AC466" s="316"/>
      <c r="AD466" s="315"/>
    </row>
    <row r="467" spans="1:30" s="257" customFormat="1" x14ac:dyDescent="0.2">
      <c r="A467" s="315"/>
      <c r="B467" s="315"/>
      <c r="C467" s="315"/>
      <c r="D467" s="315"/>
      <c r="E467" s="315"/>
      <c r="J467" s="318"/>
      <c r="O467" s="318"/>
      <c r="P467" s="318"/>
      <c r="Q467" s="318"/>
      <c r="R467" s="318"/>
      <c r="S467" s="318"/>
      <c r="T467" s="318"/>
      <c r="U467" s="318"/>
      <c r="V467" s="318"/>
      <c r="W467" s="318"/>
      <c r="X467" s="318"/>
      <c r="Y467" s="318"/>
      <c r="Z467" s="317"/>
      <c r="AA467" s="317"/>
      <c r="AB467" s="317"/>
      <c r="AC467" s="316"/>
      <c r="AD467" s="315"/>
    </row>
    <row r="468" spans="1:30" s="257" customFormat="1" x14ac:dyDescent="0.2">
      <c r="A468" s="315"/>
      <c r="B468" s="315"/>
      <c r="C468" s="315"/>
      <c r="D468" s="315"/>
      <c r="E468" s="315"/>
      <c r="J468" s="318"/>
      <c r="O468" s="318"/>
      <c r="P468" s="318"/>
      <c r="Q468" s="318"/>
      <c r="R468" s="318"/>
      <c r="S468" s="318"/>
      <c r="T468" s="318"/>
      <c r="U468" s="318"/>
      <c r="V468" s="318"/>
      <c r="W468" s="318"/>
      <c r="X468" s="318"/>
      <c r="Y468" s="318"/>
      <c r="Z468" s="317"/>
      <c r="AA468" s="317"/>
      <c r="AB468" s="317"/>
      <c r="AC468" s="316"/>
      <c r="AD468" s="315"/>
    </row>
    <row r="469" spans="1:30" s="257" customFormat="1" x14ac:dyDescent="0.2">
      <c r="A469" s="315"/>
      <c r="B469" s="315"/>
      <c r="C469" s="315"/>
      <c r="D469" s="315"/>
      <c r="E469" s="315"/>
      <c r="J469" s="318"/>
      <c r="O469" s="318"/>
      <c r="P469" s="318"/>
      <c r="Q469" s="318"/>
      <c r="R469" s="318"/>
      <c r="S469" s="318"/>
      <c r="T469" s="318"/>
      <c r="U469" s="318"/>
      <c r="V469" s="318"/>
      <c r="W469" s="318"/>
      <c r="X469" s="318"/>
      <c r="Y469" s="318"/>
      <c r="Z469" s="317"/>
      <c r="AA469" s="317"/>
      <c r="AB469" s="317"/>
      <c r="AC469" s="316"/>
      <c r="AD469" s="315"/>
    </row>
    <row r="470" spans="1:30" s="257" customFormat="1" x14ac:dyDescent="0.2">
      <c r="A470" s="315"/>
      <c r="B470" s="315"/>
      <c r="C470" s="315"/>
      <c r="D470" s="315"/>
      <c r="E470" s="315"/>
      <c r="J470" s="318"/>
      <c r="O470" s="318"/>
      <c r="P470" s="318"/>
      <c r="Q470" s="318"/>
      <c r="R470" s="318"/>
      <c r="S470" s="318"/>
      <c r="T470" s="318"/>
      <c r="U470" s="318"/>
      <c r="V470" s="318"/>
      <c r="W470" s="318"/>
      <c r="X470" s="318"/>
      <c r="Y470" s="318"/>
      <c r="Z470" s="317"/>
      <c r="AA470" s="317"/>
      <c r="AB470" s="317"/>
      <c r="AC470" s="316"/>
      <c r="AD470" s="315"/>
    </row>
    <row r="471" spans="1:30" s="257" customFormat="1" x14ac:dyDescent="0.2">
      <c r="A471" s="315"/>
      <c r="B471" s="315"/>
      <c r="C471" s="315"/>
      <c r="D471" s="315"/>
      <c r="E471" s="315"/>
      <c r="J471" s="318"/>
      <c r="O471" s="318"/>
      <c r="P471" s="318"/>
      <c r="Q471" s="318"/>
      <c r="R471" s="318"/>
      <c r="S471" s="318"/>
      <c r="T471" s="318"/>
      <c r="U471" s="318"/>
      <c r="V471" s="318"/>
      <c r="W471" s="318"/>
      <c r="X471" s="318"/>
      <c r="Y471" s="318"/>
      <c r="Z471" s="317"/>
      <c r="AA471" s="317"/>
      <c r="AB471" s="317"/>
      <c r="AC471" s="316"/>
      <c r="AD471" s="315"/>
    </row>
    <row r="472" spans="1:30" s="257" customFormat="1" x14ac:dyDescent="0.2">
      <c r="A472" s="315"/>
      <c r="B472" s="315"/>
      <c r="C472" s="315"/>
      <c r="D472" s="315"/>
      <c r="E472" s="315"/>
      <c r="J472" s="318"/>
      <c r="O472" s="318"/>
      <c r="P472" s="318"/>
      <c r="Q472" s="318"/>
      <c r="R472" s="318"/>
      <c r="S472" s="318"/>
      <c r="T472" s="318"/>
      <c r="U472" s="318"/>
      <c r="V472" s="318"/>
      <c r="W472" s="318"/>
      <c r="X472" s="318"/>
      <c r="Y472" s="318"/>
      <c r="Z472" s="317"/>
      <c r="AA472" s="317"/>
      <c r="AB472" s="317"/>
      <c r="AC472" s="316"/>
      <c r="AD472" s="315"/>
    </row>
    <row r="473" spans="1:30" s="257" customFormat="1" x14ac:dyDescent="0.2">
      <c r="A473" s="315"/>
      <c r="B473" s="315"/>
      <c r="C473" s="315"/>
      <c r="D473" s="315"/>
      <c r="E473" s="315"/>
      <c r="J473" s="318"/>
      <c r="O473" s="318"/>
      <c r="P473" s="318"/>
      <c r="Q473" s="318"/>
      <c r="R473" s="318"/>
      <c r="S473" s="318"/>
      <c r="T473" s="318"/>
      <c r="U473" s="318"/>
      <c r="V473" s="318"/>
      <c r="W473" s="318"/>
      <c r="X473" s="318"/>
      <c r="Y473" s="318"/>
      <c r="Z473" s="317"/>
      <c r="AA473" s="317"/>
      <c r="AB473" s="317"/>
      <c r="AC473" s="316"/>
      <c r="AD473" s="315"/>
    </row>
    <row r="474" spans="1:30" s="257" customFormat="1" x14ac:dyDescent="0.2">
      <c r="A474" s="315"/>
      <c r="B474" s="315"/>
      <c r="C474" s="315"/>
      <c r="D474" s="315"/>
      <c r="E474" s="315"/>
      <c r="J474" s="318"/>
      <c r="O474" s="318"/>
      <c r="P474" s="318"/>
      <c r="Q474" s="318"/>
      <c r="R474" s="318"/>
      <c r="S474" s="318"/>
      <c r="T474" s="318"/>
      <c r="U474" s="318"/>
      <c r="V474" s="318"/>
      <c r="W474" s="318"/>
      <c r="X474" s="318"/>
      <c r="Y474" s="318"/>
      <c r="Z474" s="317"/>
      <c r="AA474" s="317"/>
      <c r="AB474" s="317"/>
      <c r="AC474" s="316"/>
      <c r="AD474" s="315"/>
    </row>
    <row r="475" spans="1:30" s="257" customFormat="1" x14ac:dyDescent="0.2">
      <c r="A475" s="315"/>
      <c r="B475" s="315"/>
      <c r="C475" s="315"/>
      <c r="D475" s="315"/>
      <c r="E475" s="315"/>
      <c r="J475" s="318"/>
      <c r="O475" s="318"/>
      <c r="P475" s="318"/>
      <c r="Q475" s="318"/>
      <c r="R475" s="318"/>
      <c r="S475" s="318"/>
      <c r="T475" s="318"/>
      <c r="U475" s="318"/>
      <c r="V475" s="318"/>
      <c r="W475" s="318"/>
      <c r="X475" s="318"/>
      <c r="Y475" s="318"/>
      <c r="Z475" s="317"/>
      <c r="AA475" s="317"/>
      <c r="AB475" s="317"/>
      <c r="AC475" s="316"/>
      <c r="AD475" s="315"/>
    </row>
    <row r="476" spans="1:30" s="257" customFormat="1" x14ac:dyDescent="0.2">
      <c r="A476" s="315"/>
      <c r="B476" s="315"/>
      <c r="C476" s="315"/>
      <c r="D476" s="315"/>
      <c r="E476" s="315"/>
      <c r="J476" s="318"/>
      <c r="O476" s="318"/>
      <c r="P476" s="318"/>
      <c r="Q476" s="318"/>
      <c r="R476" s="318"/>
      <c r="S476" s="318"/>
      <c r="T476" s="318"/>
      <c r="U476" s="318"/>
      <c r="V476" s="318"/>
      <c r="W476" s="318"/>
      <c r="X476" s="318"/>
      <c r="Y476" s="318"/>
      <c r="Z476" s="317"/>
      <c r="AA476" s="317"/>
      <c r="AB476" s="317"/>
      <c r="AC476" s="316"/>
      <c r="AD476" s="315"/>
    </row>
    <row r="477" spans="1:30" s="257" customFormat="1" x14ac:dyDescent="0.2">
      <c r="A477" s="315"/>
      <c r="B477" s="315"/>
      <c r="C477" s="315"/>
      <c r="D477" s="315"/>
      <c r="E477" s="315"/>
      <c r="J477" s="318"/>
      <c r="O477" s="318"/>
      <c r="P477" s="318"/>
      <c r="Q477" s="318"/>
      <c r="R477" s="318"/>
      <c r="S477" s="318"/>
      <c r="T477" s="318"/>
      <c r="U477" s="318"/>
      <c r="V477" s="318"/>
      <c r="W477" s="318"/>
      <c r="X477" s="318"/>
      <c r="Y477" s="318"/>
      <c r="Z477" s="317"/>
      <c r="AA477" s="317"/>
      <c r="AB477" s="317"/>
      <c r="AC477" s="316"/>
      <c r="AD477" s="315"/>
    </row>
    <row r="478" spans="1:30" s="257" customFormat="1" x14ac:dyDescent="0.2">
      <c r="A478" s="315"/>
      <c r="B478" s="315"/>
      <c r="C478" s="315"/>
      <c r="D478" s="315"/>
      <c r="E478" s="315"/>
      <c r="J478" s="318"/>
      <c r="O478" s="318"/>
      <c r="P478" s="318"/>
      <c r="Q478" s="318"/>
      <c r="R478" s="318"/>
      <c r="S478" s="318"/>
      <c r="T478" s="318"/>
      <c r="U478" s="318"/>
      <c r="V478" s="318"/>
      <c r="W478" s="318"/>
      <c r="X478" s="318"/>
      <c r="Y478" s="318"/>
      <c r="Z478" s="317"/>
      <c r="AA478" s="317"/>
      <c r="AB478" s="317"/>
      <c r="AC478" s="316"/>
      <c r="AD478" s="315"/>
    </row>
    <row r="479" spans="1:30" s="257" customFormat="1" x14ac:dyDescent="0.2">
      <c r="A479" s="315"/>
      <c r="B479" s="315"/>
      <c r="C479" s="315"/>
      <c r="D479" s="315"/>
      <c r="E479" s="315"/>
      <c r="J479" s="318"/>
      <c r="O479" s="318"/>
      <c r="P479" s="318"/>
      <c r="Q479" s="318"/>
      <c r="R479" s="318"/>
      <c r="S479" s="318"/>
      <c r="T479" s="318"/>
      <c r="U479" s="318"/>
      <c r="V479" s="318"/>
      <c r="W479" s="318"/>
      <c r="X479" s="318"/>
      <c r="Y479" s="318"/>
      <c r="Z479" s="317"/>
      <c r="AA479" s="317"/>
      <c r="AB479" s="317"/>
      <c r="AC479" s="316"/>
      <c r="AD479" s="315"/>
    </row>
    <row r="480" spans="1:30" s="257" customFormat="1" x14ac:dyDescent="0.2">
      <c r="A480" s="315"/>
      <c r="B480" s="315"/>
      <c r="C480" s="315"/>
      <c r="D480" s="315"/>
      <c r="E480" s="315"/>
      <c r="J480" s="318"/>
      <c r="O480" s="318"/>
      <c r="P480" s="318"/>
      <c r="Q480" s="318"/>
      <c r="R480" s="318"/>
      <c r="S480" s="318"/>
      <c r="T480" s="318"/>
      <c r="U480" s="318"/>
      <c r="V480" s="318"/>
      <c r="W480" s="318"/>
      <c r="X480" s="318"/>
      <c r="Y480" s="318"/>
      <c r="Z480" s="317"/>
      <c r="AA480" s="317"/>
      <c r="AB480" s="317"/>
      <c r="AC480" s="316"/>
      <c r="AD480" s="315"/>
    </row>
    <row r="481" spans="1:30" s="257" customFormat="1" x14ac:dyDescent="0.2">
      <c r="A481" s="315"/>
      <c r="B481" s="315"/>
      <c r="C481" s="315"/>
      <c r="D481" s="315"/>
      <c r="E481" s="315"/>
      <c r="J481" s="318"/>
      <c r="O481" s="318"/>
      <c r="P481" s="318"/>
      <c r="Q481" s="318"/>
      <c r="R481" s="318"/>
      <c r="S481" s="318"/>
      <c r="T481" s="318"/>
      <c r="U481" s="318"/>
      <c r="V481" s="318"/>
      <c r="W481" s="318"/>
      <c r="X481" s="318"/>
      <c r="Y481" s="318"/>
      <c r="Z481" s="317"/>
      <c r="AA481" s="317"/>
      <c r="AB481" s="317"/>
      <c r="AC481" s="316"/>
      <c r="AD481" s="315"/>
    </row>
    <row r="482" spans="1:30" s="257" customFormat="1" x14ac:dyDescent="0.2">
      <c r="A482" s="315"/>
      <c r="B482" s="315"/>
      <c r="C482" s="315"/>
      <c r="D482" s="315"/>
      <c r="E482" s="315"/>
      <c r="J482" s="318"/>
      <c r="O482" s="318"/>
      <c r="P482" s="318"/>
      <c r="Q482" s="318"/>
      <c r="R482" s="318"/>
      <c r="S482" s="318"/>
      <c r="T482" s="318"/>
      <c r="U482" s="318"/>
      <c r="V482" s="318"/>
      <c r="W482" s="318"/>
      <c r="X482" s="318"/>
      <c r="Y482" s="318"/>
      <c r="Z482" s="317"/>
      <c r="AA482" s="317"/>
      <c r="AB482" s="317"/>
      <c r="AC482" s="316"/>
      <c r="AD482" s="315"/>
    </row>
    <row r="483" spans="1:30" s="257" customFormat="1" x14ac:dyDescent="0.2">
      <c r="A483" s="315"/>
      <c r="B483" s="315"/>
      <c r="C483" s="315"/>
      <c r="D483" s="315"/>
      <c r="E483" s="315"/>
      <c r="J483" s="318"/>
      <c r="O483" s="318"/>
      <c r="P483" s="318"/>
      <c r="Q483" s="318"/>
      <c r="R483" s="318"/>
      <c r="S483" s="318"/>
      <c r="T483" s="318"/>
      <c r="U483" s="318"/>
      <c r="V483" s="318"/>
      <c r="W483" s="318"/>
      <c r="X483" s="318"/>
      <c r="Y483" s="318"/>
      <c r="Z483" s="317"/>
      <c r="AA483" s="317"/>
      <c r="AB483" s="317"/>
      <c r="AC483" s="316"/>
      <c r="AD483" s="315"/>
    </row>
    <row r="484" spans="1:30" s="257" customFormat="1" x14ac:dyDescent="0.2">
      <c r="A484" s="315"/>
      <c r="B484" s="315"/>
      <c r="C484" s="315"/>
      <c r="D484" s="315"/>
      <c r="E484" s="315"/>
      <c r="J484" s="318"/>
      <c r="O484" s="318"/>
      <c r="P484" s="318"/>
      <c r="Q484" s="318"/>
      <c r="R484" s="318"/>
      <c r="S484" s="318"/>
      <c r="T484" s="318"/>
      <c r="U484" s="318"/>
      <c r="V484" s="318"/>
      <c r="W484" s="318"/>
      <c r="X484" s="318"/>
      <c r="Y484" s="318"/>
      <c r="Z484" s="317"/>
      <c r="AA484" s="317"/>
      <c r="AB484" s="317"/>
      <c r="AC484" s="316"/>
      <c r="AD484" s="315"/>
    </row>
    <row r="485" spans="1:30" s="257" customFormat="1" x14ac:dyDescent="0.2">
      <c r="A485" s="315"/>
      <c r="B485" s="315"/>
      <c r="C485" s="315"/>
      <c r="D485" s="315"/>
      <c r="E485" s="315"/>
      <c r="J485" s="318"/>
      <c r="O485" s="318"/>
      <c r="P485" s="318"/>
      <c r="Q485" s="318"/>
      <c r="R485" s="318"/>
      <c r="S485" s="318"/>
      <c r="T485" s="318"/>
      <c r="U485" s="318"/>
      <c r="V485" s="318"/>
      <c r="W485" s="318"/>
      <c r="X485" s="318"/>
      <c r="Y485" s="318"/>
      <c r="Z485" s="317"/>
      <c r="AA485" s="317"/>
      <c r="AB485" s="317"/>
      <c r="AC485" s="316"/>
      <c r="AD485" s="315"/>
    </row>
    <row r="486" spans="1:30" s="257" customFormat="1" x14ac:dyDescent="0.2">
      <c r="A486" s="315"/>
      <c r="B486" s="315"/>
      <c r="C486" s="315"/>
      <c r="D486" s="315"/>
      <c r="E486" s="315"/>
      <c r="J486" s="318"/>
      <c r="O486" s="318"/>
      <c r="P486" s="318"/>
      <c r="Q486" s="318"/>
      <c r="R486" s="318"/>
      <c r="S486" s="318"/>
      <c r="T486" s="318"/>
      <c r="U486" s="318"/>
      <c r="V486" s="318"/>
      <c r="W486" s="318"/>
      <c r="X486" s="318"/>
      <c r="Y486" s="318"/>
      <c r="Z486" s="317"/>
      <c r="AA486" s="317"/>
      <c r="AB486" s="317"/>
      <c r="AC486" s="316"/>
      <c r="AD486" s="315"/>
    </row>
    <row r="487" spans="1:30" s="257" customFormat="1" x14ac:dyDescent="0.2">
      <c r="A487" s="315"/>
      <c r="B487" s="315"/>
      <c r="C487" s="315"/>
      <c r="D487" s="315"/>
      <c r="E487" s="315"/>
      <c r="J487" s="318"/>
      <c r="O487" s="318"/>
      <c r="P487" s="318"/>
      <c r="Q487" s="318"/>
      <c r="R487" s="318"/>
      <c r="S487" s="318"/>
      <c r="T487" s="318"/>
      <c r="U487" s="318"/>
      <c r="V487" s="318"/>
      <c r="W487" s="318"/>
      <c r="X487" s="318"/>
      <c r="Y487" s="318"/>
      <c r="Z487" s="317"/>
      <c r="AA487" s="317"/>
      <c r="AB487" s="317"/>
      <c r="AC487" s="316"/>
      <c r="AD487" s="315"/>
    </row>
    <row r="488" spans="1:30" s="257" customFormat="1" x14ac:dyDescent="0.2">
      <c r="A488" s="315"/>
      <c r="B488" s="315"/>
      <c r="C488" s="315"/>
      <c r="D488" s="315"/>
      <c r="E488" s="315"/>
      <c r="J488" s="318"/>
      <c r="O488" s="318"/>
      <c r="P488" s="318"/>
      <c r="Q488" s="318"/>
      <c r="R488" s="318"/>
      <c r="S488" s="318"/>
      <c r="T488" s="318"/>
      <c r="U488" s="318"/>
      <c r="V488" s="318"/>
      <c r="W488" s="318"/>
      <c r="X488" s="318"/>
      <c r="Y488" s="318"/>
      <c r="Z488" s="317"/>
      <c r="AA488" s="317"/>
      <c r="AB488" s="317"/>
      <c r="AC488" s="316"/>
      <c r="AD488" s="315"/>
    </row>
    <row r="489" spans="1:30" s="257" customFormat="1" x14ac:dyDescent="0.2">
      <c r="A489" s="315"/>
      <c r="B489" s="315"/>
      <c r="C489" s="315"/>
      <c r="D489" s="315"/>
      <c r="E489" s="315"/>
      <c r="J489" s="318"/>
      <c r="O489" s="318"/>
      <c r="P489" s="318"/>
      <c r="Q489" s="318"/>
      <c r="R489" s="318"/>
      <c r="S489" s="318"/>
      <c r="T489" s="318"/>
      <c r="U489" s="318"/>
      <c r="V489" s="318"/>
      <c r="W489" s="318"/>
      <c r="X489" s="318"/>
      <c r="Y489" s="318"/>
      <c r="Z489" s="317"/>
      <c r="AA489" s="317"/>
      <c r="AB489" s="317"/>
      <c r="AC489" s="316"/>
      <c r="AD489" s="315"/>
    </row>
    <row r="490" spans="1:30" s="257" customFormat="1" x14ac:dyDescent="0.2">
      <c r="A490" s="315"/>
      <c r="B490" s="315"/>
      <c r="C490" s="315"/>
      <c r="D490" s="315"/>
      <c r="E490" s="315"/>
      <c r="J490" s="318"/>
      <c r="O490" s="318"/>
      <c r="P490" s="318"/>
      <c r="Q490" s="318"/>
      <c r="R490" s="318"/>
      <c r="S490" s="318"/>
      <c r="T490" s="318"/>
      <c r="U490" s="318"/>
      <c r="V490" s="318"/>
      <c r="W490" s="318"/>
      <c r="X490" s="318"/>
      <c r="Y490" s="318"/>
      <c r="Z490" s="317"/>
      <c r="AA490" s="317"/>
      <c r="AB490" s="317"/>
      <c r="AC490" s="316"/>
      <c r="AD490" s="315"/>
    </row>
    <row r="491" spans="1:30" s="257" customFormat="1" x14ac:dyDescent="0.2">
      <c r="A491" s="315"/>
      <c r="B491" s="315"/>
      <c r="C491" s="315"/>
      <c r="D491" s="315"/>
      <c r="E491" s="315"/>
      <c r="J491" s="318"/>
      <c r="O491" s="318"/>
      <c r="P491" s="318"/>
      <c r="Q491" s="318"/>
      <c r="R491" s="318"/>
      <c r="S491" s="318"/>
      <c r="T491" s="318"/>
      <c r="U491" s="318"/>
      <c r="V491" s="318"/>
      <c r="W491" s="318"/>
      <c r="X491" s="318"/>
      <c r="Y491" s="318"/>
      <c r="Z491" s="317"/>
      <c r="AA491" s="317"/>
      <c r="AB491" s="317"/>
      <c r="AC491" s="316"/>
      <c r="AD491" s="315"/>
    </row>
    <row r="492" spans="1:30" s="257" customFormat="1" x14ac:dyDescent="0.2">
      <c r="A492" s="315"/>
      <c r="B492" s="315"/>
      <c r="C492" s="315"/>
      <c r="D492" s="315"/>
      <c r="E492" s="315"/>
      <c r="J492" s="318"/>
      <c r="O492" s="318"/>
      <c r="P492" s="318"/>
      <c r="Q492" s="318"/>
      <c r="R492" s="318"/>
      <c r="S492" s="318"/>
      <c r="T492" s="318"/>
      <c r="U492" s="318"/>
      <c r="V492" s="318"/>
      <c r="W492" s="318"/>
      <c r="X492" s="318"/>
      <c r="Y492" s="318"/>
      <c r="Z492" s="317"/>
      <c r="AA492" s="317"/>
      <c r="AB492" s="317"/>
      <c r="AC492" s="316"/>
      <c r="AD492" s="315"/>
    </row>
    <row r="493" spans="1:30" s="257" customFormat="1" x14ac:dyDescent="0.2">
      <c r="A493" s="315"/>
      <c r="B493" s="315"/>
      <c r="C493" s="315"/>
      <c r="D493" s="315"/>
      <c r="E493" s="315"/>
      <c r="J493" s="318"/>
      <c r="O493" s="318"/>
      <c r="P493" s="318"/>
      <c r="Q493" s="318"/>
      <c r="R493" s="318"/>
      <c r="S493" s="318"/>
      <c r="T493" s="318"/>
      <c r="U493" s="318"/>
      <c r="V493" s="318"/>
      <c r="W493" s="318"/>
      <c r="X493" s="318"/>
      <c r="Y493" s="318"/>
      <c r="Z493" s="317"/>
      <c r="AA493" s="317"/>
      <c r="AB493" s="317"/>
      <c r="AC493" s="316"/>
      <c r="AD493" s="315"/>
    </row>
    <row r="494" spans="1:30" s="257" customFormat="1" x14ac:dyDescent="0.2">
      <c r="A494" s="315"/>
      <c r="B494" s="315"/>
      <c r="C494" s="315"/>
      <c r="D494" s="315"/>
      <c r="E494" s="315"/>
      <c r="J494" s="318"/>
      <c r="O494" s="318"/>
      <c r="P494" s="318"/>
      <c r="Q494" s="318"/>
      <c r="R494" s="318"/>
      <c r="S494" s="318"/>
      <c r="T494" s="318"/>
      <c r="U494" s="318"/>
      <c r="V494" s="318"/>
      <c r="W494" s="318"/>
      <c r="X494" s="318"/>
      <c r="Y494" s="318"/>
      <c r="Z494" s="317"/>
      <c r="AA494" s="317"/>
      <c r="AB494" s="317"/>
      <c r="AC494" s="316"/>
      <c r="AD494" s="315"/>
    </row>
    <row r="495" spans="1:30" s="257" customFormat="1" x14ac:dyDescent="0.2">
      <c r="A495" s="315"/>
      <c r="B495" s="315"/>
      <c r="C495" s="315"/>
      <c r="D495" s="315"/>
      <c r="E495" s="315"/>
      <c r="J495" s="318"/>
      <c r="O495" s="318"/>
      <c r="P495" s="318"/>
      <c r="Q495" s="318"/>
      <c r="R495" s="318"/>
      <c r="S495" s="318"/>
      <c r="T495" s="318"/>
      <c r="U495" s="318"/>
      <c r="V495" s="318"/>
      <c r="W495" s="318"/>
      <c r="X495" s="318"/>
      <c r="Y495" s="318"/>
      <c r="Z495" s="317"/>
      <c r="AA495" s="317"/>
      <c r="AB495" s="317"/>
      <c r="AC495" s="316"/>
      <c r="AD495" s="315"/>
    </row>
    <row r="496" spans="1:30" s="257" customFormat="1" x14ac:dyDescent="0.2">
      <c r="A496" s="315"/>
      <c r="B496" s="315"/>
      <c r="C496" s="315"/>
      <c r="D496" s="315"/>
      <c r="E496" s="315"/>
      <c r="J496" s="318"/>
      <c r="O496" s="318"/>
      <c r="P496" s="318"/>
      <c r="Q496" s="318"/>
      <c r="R496" s="318"/>
      <c r="S496" s="318"/>
      <c r="T496" s="318"/>
      <c r="U496" s="318"/>
      <c r="V496" s="318"/>
      <c r="W496" s="318"/>
      <c r="X496" s="318"/>
      <c r="Y496" s="318"/>
      <c r="Z496" s="317"/>
      <c r="AA496" s="317"/>
      <c r="AB496" s="317"/>
      <c r="AC496" s="316"/>
      <c r="AD496" s="315"/>
    </row>
    <row r="497" spans="1:30" s="257" customFormat="1" x14ac:dyDescent="0.2">
      <c r="A497" s="315"/>
      <c r="B497" s="315"/>
      <c r="C497" s="315"/>
      <c r="D497" s="315"/>
      <c r="E497" s="315"/>
      <c r="J497" s="318"/>
      <c r="O497" s="318"/>
      <c r="P497" s="318"/>
      <c r="Q497" s="318"/>
      <c r="R497" s="318"/>
      <c r="S497" s="318"/>
      <c r="T497" s="318"/>
      <c r="U497" s="318"/>
      <c r="V497" s="318"/>
      <c r="W497" s="318"/>
      <c r="X497" s="318"/>
      <c r="Y497" s="318"/>
      <c r="Z497" s="317"/>
      <c r="AA497" s="317"/>
      <c r="AB497" s="317"/>
      <c r="AC497" s="316"/>
      <c r="AD497" s="315"/>
    </row>
    <row r="498" spans="1:30" s="257" customFormat="1" x14ac:dyDescent="0.2">
      <c r="A498" s="315"/>
      <c r="B498" s="315"/>
      <c r="C498" s="315"/>
      <c r="D498" s="315"/>
      <c r="E498" s="315"/>
      <c r="J498" s="318"/>
      <c r="O498" s="318"/>
      <c r="P498" s="318"/>
      <c r="Q498" s="318"/>
      <c r="R498" s="318"/>
      <c r="S498" s="318"/>
      <c r="T498" s="318"/>
      <c r="U498" s="318"/>
      <c r="V498" s="318"/>
      <c r="W498" s="318"/>
      <c r="X498" s="318"/>
      <c r="Y498" s="318"/>
      <c r="Z498" s="317"/>
      <c r="AA498" s="317"/>
      <c r="AB498" s="317"/>
      <c r="AC498" s="316"/>
      <c r="AD498" s="315"/>
    </row>
    <row r="499" spans="1:30" s="257" customFormat="1" x14ac:dyDescent="0.2">
      <c r="A499" s="315"/>
      <c r="B499" s="315"/>
      <c r="C499" s="315"/>
      <c r="D499" s="315"/>
      <c r="E499" s="315"/>
      <c r="J499" s="318"/>
      <c r="O499" s="318"/>
      <c r="P499" s="318"/>
      <c r="Q499" s="318"/>
      <c r="R499" s="318"/>
      <c r="S499" s="318"/>
      <c r="T499" s="318"/>
      <c r="U499" s="318"/>
      <c r="V499" s="318"/>
      <c r="W499" s="318"/>
      <c r="X499" s="318"/>
      <c r="Y499" s="318"/>
      <c r="Z499" s="317"/>
      <c r="AA499" s="317"/>
      <c r="AB499" s="317"/>
      <c r="AC499" s="316"/>
      <c r="AD499" s="315"/>
    </row>
    <row r="500" spans="1:30" s="257" customFormat="1" x14ac:dyDescent="0.2">
      <c r="A500" s="315"/>
      <c r="B500" s="315"/>
      <c r="C500" s="315"/>
      <c r="D500" s="315"/>
      <c r="E500" s="315"/>
      <c r="J500" s="318"/>
      <c r="O500" s="318"/>
      <c r="P500" s="318"/>
      <c r="Q500" s="318"/>
      <c r="R500" s="318"/>
      <c r="S500" s="318"/>
      <c r="T500" s="318"/>
      <c r="U500" s="318"/>
      <c r="V500" s="318"/>
      <c r="W500" s="318"/>
      <c r="X500" s="318"/>
      <c r="Y500" s="318"/>
      <c r="Z500" s="317"/>
      <c r="AA500" s="317"/>
      <c r="AB500" s="317"/>
      <c r="AC500" s="316"/>
      <c r="AD500" s="315"/>
    </row>
    <row r="501" spans="1:30" s="257" customFormat="1" x14ac:dyDescent="0.2">
      <c r="A501" s="315"/>
      <c r="B501" s="315"/>
      <c r="C501" s="315"/>
      <c r="D501" s="315"/>
      <c r="E501" s="315"/>
      <c r="J501" s="318"/>
      <c r="O501" s="318"/>
      <c r="P501" s="318"/>
      <c r="Q501" s="318"/>
      <c r="R501" s="318"/>
      <c r="S501" s="318"/>
      <c r="T501" s="318"/>
      <c r="U501" s="318"/>
      <c r="V501" s="318"/>
      <c r="W501" s="318"/>
      <c r="X501" s="318"/>
      <c r="Y501" s="318"/>
      <c r="Z501" s="317"/>
      <c r="AA501" s="317"/>
      <c r="AB501" s="317"/>
      <c r="AC501" s="316"/>
      <c r="AD501" s="315"/>
    </row>
    <row r="502" spans="1:30" s="257" customFormat="1" x14ac:dyDescent="0.2">
      <c r="A502" s="315"/>
      <c r="B502" s="315"/>
      <c r="C502" s="315"/>
      <c r="D502" s="315"/>
      <c r="E502" s="315"/>
      <c r="J502" s="318"/>
      <c r="O502" s="318"/>
      <c r="P502" s="318"/>
      <c r="Q502" s="318"/>
      <c r="R502" s="318"/>
      <c r="S502" s="318"/>
      <c r="T502" s="318"/>
      <c r="U502" s="318"/>
      <c r="V502" s="318"/>
      <c r="W502" s="318"/>
      <c r="X502" s="318"/>
      <c r="Y502" s="318"/>
      <c r="Z502" s="317"/>
      <c r="AA502" s="317"/>
      <c r="AB502" s="317"/>
      <c r="AC502" s="316"/>
      <c r="AD502" s="315"/>
    </row>
    <row r="503" spans="1:30" s="257" customFormat="1" x14ac:dyDescent="0.2">
      <c r="A503" s="315"/>
      <c r="B503" s="315"/>
      <c r="C503" s="315"/>
      <c r="D503" s="315"/>
      <c r="E503" s="315"/>
      <c r="J503" s="318"/>
      <c r="O503" s="318"/>
      <c r="P503" s="318"/>
      <c r="Q503" s="318"/>
      <c r="R503" s="318"/>
      <c r="S503" s="318"/>
      <c r="T503" s="318"/>
      <c r="U503" s="318"/>
      <c r="V503" s="318"/>
      <c r="W503" s="318"/>
      <c r="X503" s="318"/>
      <c r="Y503" s="318"/>
      <c r="Z503" s="317"/>
      <c r="AA503" s="317"/>
      <c r="AB503" s="317"/>
      <c r="AC503" s="316"/>
      <c r="AD503" s="315"/>
    </row>
    <row r="504" spans="1:30" s="257" customFormat="1" x14ac:dyDescent="0.2">
      <c r="A504" s="315"/>
      <c r="B504" s="315"/>
      <c r="C504" s="315"/>
      <c r="D504" s="315"/>
      <c r="E504" s="315"/>
      <c r="J504" s="318"/>
      <c r="O504" s="318"/>
      <c r="P504" s="318"/>
      <c r="Q504" s="318"/>
      <c r="R504" s="318"/>
      <c r="S504" s="318"/>
      <c r="T504" s="318"/>
      <c r="U504" s="318"/>
      <c r="V504" s="318"/>
      <c r="W504" s="318"/>
      <c r="X504" s="318"/>
      <c r="Y504" s="318"/>
      <c r="Z504" s="317"/>
      <c r="AA504" s="317"/>
      <c r="AB504" s="317"/>
      <c r="AC504" s="316"/>
      <c r="AD504" s="315"/>
    </row>
    <row r="505" spans="1:30" s="257" customFormat="1" x14ac:dyDescent="0.2">
      <c r="A505" s="315"/>
      <c r="B505" s="315"/>
      <c r="C505" s="315"/>
      <c r="D505" s="315"/>
      <c r="E505" s="315"/>
      <c r="J505" s="318"/>
      <c r="O505" s="318"/>
      <c r="P505" s="318"/>
      <c r="Q505" s="318"/>
      <c r="R505" s="318"/>
      <c r="S505" s="318"/>
      <c r="T505" s="318"/>
      <c r="U505" s="318"/>
      <c r="V505" s="318"/>
      <c r="W505" s="318"/>
      <c r="X505" s="318"/>
      <c r="Y505" s="318"/>
      <c r="Z505" s="317"/>
      <c r="AA505" s="317"/>
      <c r="AB505" s="317"/>
      <c r="AC505" s="316"/>
      <c r="AD505" s="315"/>
    </row>
    <row r="506" spans="1:30" s="257" customFormat="1" x14ac:dyDescent="0.2">
      <c r="A506" s="315"/>
      <c r="B506" s="315"/>
      <c r="C506" s="315"/>
      <c r="D506" s="315"/>
      <c r="E506" s="315"/>
      <c r="J506" s="318"/>
      <c r="O506" s="318"/>
      <c r="P506" s="318"/>
      <c r="Q506" s="318"/>
      <c r="R506" s="318"/>
      <c r="S506" s="318"/>
      <c r="T506" s="318"/>
      <c r="U506" s="318"/>
      <c r="V506" s="318"/>
      <c r="W506" s="318"/>
      <c r="X506" s="318"/>
      <c r="Y506" s="318"/>
      <c r="Z506" s="317"/>
      <c r="AA506" s="317"/>
      <c r="AB506" s="317"/>
      <c r="AC506" s="316"/>
      <c r="AD506" s="315"/>
    </row>
    <row r="507" spans="1:30" s="257" customFormat="1" x14ac:dyDescent="0.2">
      <c r="A507" s="315"/>
      <c r="B507" s="315"/>
      <c r="C507" s="315"/>
      <c r="D507" s="315"/>
      <c r="E507" s="315"/>
      <c r="J507" s="318"/>
      <c r="O507" s="318"/>
      <c r="P507" s="318"/>
      <c r="Q507" s="318"/>
      <c r="R507" s="318"/>
      <c r="S507" s="318"/>
      <c r="T507" s="318"/>
      <c r="U507" s="318"/>
      <c r="V507" s="318"/>
      <c r="W507" s="318"/>
      <c r="X507" s="318"/>
      <c r="Y507" s="318"/>
      <c r="Z507" s="317"/>
      <c r="AA507" s="317"/>
      <c r="AB507" s="317"/>
      <c r="AC507" s="316"/>
      <c r="AD507" s="315"/>
    </row>
    <row r="508" spans="1:30" s="257" customFormat="1" x14ac:dyDescent="0.2">
      <c r="A508" s="315"/>
      <c r="B508" s="315"/>
      <c r="C508" s="315"/>
      <c r="D508" s="315"/>
      <c r="E508" s="315"/>
      <c r="J508" s="318"/>
      <c r="O508" s="318"/>
      <c r="P508" s="318"/>
      <c r="Q508" s="318"/>
      <c r="R508" s="318"/>
      <c r="S508" s="318"/>
      <c r="T508" s="318"/>
      <c r="U508" s="318"/>
      <c r="V508" s="318"/>
      <c r="W508" s="318"/>
      <c r="X508" s="318"/>
      <c r="Y508" s="318"/>
      <c r="Z508" s="317"/>
      <c r="AA508" s="317"/>
      <c r="AB508" s="317"/>
      <c r="AC508" s="316"/>
      <c r="AD508" s="315"/>
    </row>
    <row r="509" spans="1:30" s="257" customFormat="1" x14ac:dyDescent="0.2">
      <c r="A509" s="315"/>
      <c r="B509" s="315"/>
      <c r="C509" s="315"/>
      <c r="D509" s="315"/>
      <c r="E509" s="315"/>
      <c r="J509" s="318"/>
      <c r="O509" s="318"/>
      <c r="P509" s="318"/>
      <c r="Q509" s="318"/>
      <c r="R509" s="318"/>
      <c r="S509" s="318"/>
      <c r="T509" s="318"/>
      <c r="U509" s="318"/>
      <c r="V509" s="318"/>
      <c r="W509" s="318"/>
      <c r="X509" s="318"/>
      <c r="Y509" s="318"/>
      <c r="Z509" s="317"/>
      <c r="AA509" s="317"/>
      <c r="AB509" s="317"/>
      <c r="AC509" s="316"/>
      <c r="AD509" s="315"/>
    </row>
    <row r="510" spans="1:30" s="257" customFormat="1" x14ac:dyDescent="0.2">
      <c r="A510" s="315"/>
      <c r="B510" s="315"/>
      <c r="C510" s="315"/>
      <c r="D510" s="315"/>
      <c r="E510" s="315"/>
      <c r="J510" s="318"/>
      <c r="O510" s="318"/>
      <c r="P510" s="318"/>
      <c r="Q510" s="318"/>
      <c r="R510" s="318"/>
      <c r="S510" s="318"/>
      <c r="T510" s="318"/>
      <c r="U510" s="318"/>
      <c r="V510" s="318"/>
      <c r="W510" s="318"/>
      <c r="X510" s="318"/>
      <c r="Y510" s="318"/>
      <c r="Z510" s="317"/>
      <c r="AA510" s="317"/>
      <c r="AB510" s="317"/>
      <c r="AC510" s="316"/>
      <c r="AD510" s="315"/>
    </row>
    <row r="511" spans="1:30" s="257" customFormat="1" x14ac:dyDescent="0.2">
      <c r="A511" s="315"/>
      <c r="B511" s="315"/>
      <c r="C511" s="315"/>
      <c r="D511" s="315"/>
      <c r="E511" s="315"/>
      <c r="J511" s="318"/>
      <c r="O511" s="318"/>
      <c r="P511" s="318"/>
      <c r="Q511" s="318"/>
      <c r="R511" s="318"/>
      <c r="S511" s="318"/>
      <c r="T511" s="318"/>
      <c r="U511" s="318"/>
      <c r="V511" s="318"/>
      <c r="W511" s="318"/>
      <c r="X511" s="318"/>
      <c r="Y511" s="318"/>
      <c r="Z511" s="317"/>
      <c r="AA511" s="317"/>
      <c r="AB511" s="317"/>
      <c r="AC511" s="316"/>
      <c r="AD511" s="315"/>
    </row>
    <row r="512" spans="1:30" s="257" customFormat="1" x14ac:dyDescent="0.2">
      <c r="A512" s="315"/>
      <c r="B512" s="315"/>
      <c r="C512" s="315"/>
      <c r="D512" s="315"/>
      <c r="E512" s="315"/>
      <c r="J512" s="318"/>
      <c r="O512" s="318"/>
      <c r="P512" s="318"/>
      <c r="Q512" s="318"/>
      <c r="R512" s="318"/>
      <c r="S512" s="318"/>
      <c r="T512" s="318"/>
      <c r="U512" s="318"/>
      <c r="V512" s="318"/>
      <c r="W512" s="318"/>
      <c r="X512" s="318"/>
      <c r="Y512" s="318"/>
      <c r="Z512" s="317"/>
      <c r="AA512" s="317"/>
      <c r="AB512" s="317"/>
      <c r="AC512" s="316"/>
      <c r="AD512" s="315"/>
    </row>
    <row r="513" spans="1:30" s="257" customFormat="1" x14ac:dyDescent="0.2">
      <c r="A513" s="315"/>
      <c r="B513" s="315"/>
      <c r="C513" s="315"/>
      <c r="D513" s="315"/>
      <c r="E513" s="315"/>
      <c r="J513" s="318"/>
      <c r="O513" s="318"/>
      <c r="P513" s="318"/>
      <c r="Q513" s="318"/>
      <c r="R513" s="318"/>
      <c r="S513" s="318"/>
      <c r="T513" s="318"/>
      <c r="U513" s="318"/>
      <c r="V513" s="318"/>
      <c r="W513" s="318"/>
      <c r="X513" s="318"/>
      <c r="Y513" s="318"/>
      <c r="Z513" s="317"/>
      <c r="AA513" s="317"/>
      <c r="AB513" s="317"/>
      <c r="AC513" s="316"/>
      <c r="AD513" s="315"/>
    </row>
    <row r="514" spans="1:30" s="257" customFormat="1" x14ac:dyDescent="0.2">
      <c r="A514" s="315"/>
      <c r="B514" s="315"/>
      <c r="C514" s="315"/>
      <c r="D514" s="315"/>
      <c r="E514" s="315"/>
      <c r="J514" s="318"/>
      <c r="O514" s="318"/>
      <c r="P514" s="318"/>
      <c r="Q514" s="318"/>
      <c r="R514" s="318"/>
      <c r="S514" s="318"/>
      <c r="T514" s="318"/>
      <c r="U514" s="318"/>
      <c r="V514" s="318"/>
      <c r="W514" s="318"/>
      <c r="X514" s="318"/>
      <c r="Y514" s="318"/>
      <c r="Z514" s="317"/>
      <c r="AA514" s="317"/>
      <c r="AB514" s="317"/>
      <c r="AC514" s="316"/>
      <c r="AD514" s="315"/>
    </row>
    <row r="515" spans="1:30" s="257" customFormat="1" x14ac:dyDescent="0.2">
      <c r="A515" s="315"/>
      <c r="B515" s="315"/>
      <c r="C515" s="315"/>
      <c r="D515" s="315"/>
      <c r="E515" s="315"/>
      <c r="J515" s="318"/>
      <c r="O515" s="318"/>
      <c r="P515" s="318"/>
      <c r="Q515" s="318"/>
      <c r="R515" s="318"/>
      <c r="S515" s="318"/>
      <c r="T515" s="318"/>
      <c r="U515" s="318"/>
      <c r="V515" s="318"/>
      <c r="W515" s="318"/>
      <c r="X515" s="318"/>
      <c r="Y515" s="318"/>
      <c r="Z515" s="317"/>
      <c r="AA515" s="317"/>
      <c r="AB515" s="317"/>
      <c r="AC515" s="316"/>
      <c r="AD515" s="315"/>
    </row>
    <row r="516" spans="1:30" s="257" customFormat="1" x14ac:dyDescent="0.2">
      <c r="A516" s="315"/>
      <c r="B516" s="315"/>
      <c r="C516" s="315"/>
      <c r="D516" s="315"/>
      <c r="E516" s="315"/>
      <c r="J516" s="318"/>
      <c r="O516" s="318"/>
      <c r="P516" s="318"/>
      <c r="Q516" s="318"/>
      <c r="R516" s="318"/>
      <c r="S516" s="318"/>
      <c r="T516" s="318"/>
      <c r="U516" s="318"/>
      <c r="V516" s="318"/>
      <c r="W516" s="318"/>
      <c r="X516" s="318"/>
      <c r="Y516" s="318"/>
      <c r="Z516" s="317"/>
      <c r="AA516" s="317"/>
      <c r="AB516" s="317"/>
      <c r="AC516" s="316"/>
      <c r="AD516" s="315"/>
    </row>
    <row r="517" spans="1:30" s="257" customFormat="1" x14ac:dyDescent="0.2">
      <c r="A517" s="315"/>
      <c r="B517" s="315"/>
      <c r="C517" s="315"/>
      <c r="D517" s="315"/>
      <c r="E517" s="315"/>
      <c r="J517" s="318"/>
      <c r="O517" s="318"/>
      <c r="P517" s="318"/>
      <c r="Q517" s="318"/>
      <c r="R517" s="318"/>
      <c r="S517" s="318"/>
      <c r="T517" s="318"/>
      <c r="U517" s="318"/>
      <c r="V517" s="318"/>
      <c r="W517" s="318"/>
      <c r="X517" s="318"/>
      <c r="Y517" s="318"/>
      <c r="Z517" s="317"/>
      <c r="AA517" s="317"/>
      <c r="AB517" s="317"/>
      <c r="AC517" s="316"/>
      <c r="AD517" s="315"/>
    </row>
    <row r="518" spans="1:30" s="257" customFormat="1" x14ac:dyDescent="0.2">
      <c r="A518" s="315"/>
      <c r="B518" s="315"/>
      <c r="C518" s="315"/>
      <c r="D518" s="315"/>
      <c r="E518" s="315"/>
      <c r="J518" s="318"/>
      <c r="O518" s="318"/>
      <c r="P518" s="318"/>
      <c r="Q518" s="318"/>
      <c r="R518" s="318"/>
      <c r="S518" s="318"/>
      <c r="T518" s="318"/>
      <c r="U518" s="318"/>
      <c r="V518" s="318"/>
      <c r="W518" s="318"/>
      <c r="X518" s="318"/>
      <c r="Y518" s="318"/>
      <c r="Z518" s="317"/>
      <c r="AA518" s="317"/>
      <c r="AB518" s="317"/>
      <c r="AC518" s="316"/>
      <c r="AD518" s="315"/>
    </row>
    <row r="519" spans="1:30" s="257" customFormat="1" x14ac:dyDescent="0.2">
      <c r="A519" s="315"/>
      <c r="B519" s="315"/>
      <c r="C519" s="315"/>
      <c r="D519" s="315"/>
      <c r="E519" s="315"/>
      <c r="J519" s="318"/>
      <c r="O519" s="318"/>
      <c r="P519" s="318"/>
      <c r="Q519" s="318"/>
      <c r="R519" s="318"/>
      <c r="S519" s="318"/>
      <c r="T519" s="318"/>
      <c r="U519" s="318"/>
      <c r="V519" s="318"/>
      <c r="W519" s="318"/>
      <c r="X519" s="318"/>
      <c r="Y519" s="318"/>
      <c r="Z519" s="317"/>
      <c r="AA519" s="317"/>
      <c r="AB519" s="317"/>
      <c r="AC519" s="316"/>
      <c r="AD519" s="315"/>
    </row>
    <row r="520" spans="1:30" s="257" customFormat="1" x14ac:dyDescent="0.2">
      <c r="A520" s="315"/>
      <c r="B520" s="315"/>
      <c r="C520" s="315"/>
      <c r="D520" s="315"/>
      <c r="E520" s="315"/>
      <c r="J520" s="318"/>
      <c r="O520" s="318"/>
      <c r="P520" s="318"/>
      <c r="Q520" s="318"/>
      <c r="R520" s="318"/>
      <c r="S520" s="318"/>
      <c r="T520" s="318"/>
      <c r="U520" s="318"/>
      <c r="V520" s="318"/>
      <c r="W520" s="318"/>
      <c r="X520" s="318"/>
      <c r="Y520" s="318"/>
      <c r="Z520" s="317"/>
      <c r="AA520" s="317"/>
      <c r="AB520" s="317"/>
      <c r="AC520" s="316"/>
      <c r="AD520" s="315"/>
    </row>
    <row r="521" spans="1:30" s="257" customFormat="1" x14ac:dyDescent="0.2">
      <c r="A521" s="315"/>
      <c r="B521" s="315"/>
      <c r="C521" s="315"/>
      <c r="D521" s="315"/>
      <c r="E521" s="315"/>
      <c r="J521" s="318"/>
      <c r="O521" s="318"/>
      <c r="P521" s="318"/>
      <c r="Q521" s="318"/>
      <c r="R521" s="318"/>
      <c r="S521" s="318"/>
      <c r="T521" s="318"/>
      <c r="U521" s="318"/>
      <c r="V521" s="318"/>
      <c r="W521" s="318"/>
      <c r="X521" s="318"/>
      <c r="Y521" s="318"/>
      <c r="Z521" s="317"/>
      <c r="AA521" s="317"/>
      <c r="AB521" s="317"/>
      <c r="AC521" s="316"/>
      <c r="AD521" s="315"/>
    </row>
    <row r="522" spans="1:30" s="257" customFormat="1" x14ac:dyDescent="0.2">
      <c r="A522" s="315"/>
      <c r="B522" s="315"/>
      <c r="C522" s="315"/>
      <c r="D522" s="315"/>
      <c r="E522" s="315"/>
      <c r="J522" s="318"/>
      <c r="O522" s="318"/>
      <c r="P522" s="318"/>
      <c r="Q522" s="318"/>
      <c r="R522" s="318"/>
      <c r="S522" s="318"/>
      <c r="T522" s="318"/>
      <c r="U522" s="318"/>
      <c r="V522" s="318"/>
      <c r="W522" s="318"/>
      <c r="X522" s="318"/>
      <c r="Y522" s="318"/>
      <c r="Z522" s="317"/>
      <c r="AA522" s="317"/>
      <c r="AB522" s="317"/>
      <c r="AC522" s="316"/>
      <c r="AD522" s="315"/>
    </row>
    <row r="523" spans="1:30" s="257" customFormat="1" x14ac:dyDescent="0.2">
      <c r="A523" s="315"/>
      <c r="B523" s="315"/>
      <c r="C523" s="315"/>
      <c r="D523" s="315"/>
      <c r="E523" s="315"/>
      <c r="J523" s="318"/>
      <c r="O523" s="318"/>
      <c r="P523" s="318"/>
      <c r="Q523" s="318"/>
      <c r="R523" s="318"/>
      <c r="S523" s="318"/>
      <c r="T523" s="318"/>
      <c r="U523" s="318"/>
      <c r="V523" s="318"/>
      <c r="W523" s="318"/>
      <c r="X523" s="318"/>
      <c r="Y523" s="318"/>
      <c r="Z523" s="317"/>
      <c r="AA523" s="317"/>
      <c r="AB523" s="317"/>
      <c r="AC523" s="316"/>
      <c r="AD523" s="315"/>
    </row>
    <row r="524" spans="1:30" s="257" customFormat="1" x14ac:dyDescent="0.2">
      <c r="A524" s="315"/>
      <c r="B524" s="315"/>
      <c r="C524" s="315"/>
      <c r="D524" s="315"/>
      <c r="E524" s="315"/>
      <c r="J524" s="318"/>
      <c r="O524" s="318"/>
      <c r="P524" s="318"/>
      <c r="Q524" s="318"/>
      <c r="R524" s="318"/>
      <c r="S524" s="318"/>
      <c r="T524" s="318"/>
      <c r="U524" s="318"/>
      <c r="V524" s="318"/>
      <c r="W524" s="318"/>
      <c r="X524" s="318"/>
      <c r="Y524" s="318"/>
      <c r="Z524" s="317"/>
      <c r="AA524" s="317"/>
      <c r="AB524" s="317"/>
      <c r="AC524" s="316"/>
      <c r="AD524" s="315"/>
    </row>
    <row r="525" spans="1:30" s="257" customFormat="1" x14ac:dyDescent="0.2">
      <c r="A525" s="315"/>
      <c r="B525" s="315"/>
      <c r="C525" s="315"/>
      <c r="D525" s="315"/>
      <c r="E525" s="315"/>
      <c r="J525" s="318"/>
      <c r="O525" s="318"/>
      <c r="P525" s="318"/>
      <c r="Q525" s="318"/>
      <c r="R525" s="318"/>
      <c r="S525" s="318"/>
      <c r="T525" s="318"/>
      <c r="U525" s="318"/>
      <c r="V525" s="318"/>
      <c r="W525" s="318"/>
      <c r="X525" s="318"/>
      <c r="Y525" s="318"/>
      <c r="Z525" s="317"/>
      <c r="AA525" s="317"/>
      <c r="AB525" s="317"/>
      <c r="AC525" s="316"/>
      <c r="AD525" s="315"/>
    </row>
    <row r="526" spans="1:30" s="257" customFormat="1" x14ac:dyDescent="0.2">
      <c r="A526" s="315"/>
      <c r="B526" s="315"/>
      <c r="C526" s="315"/>
      <c r="D526" s="315"/>
      <c r="E526" s="315"/>
      <c r="J526" s="318"/>
      <c r="O526" s="318"/>
      <c r="P526" s="318"/>
      <c r="Q526" s="318"/>
      <c r="R526" s="318"/>
      <c r="S526" s="318"/>
      <c r="T526" s="318"/>
      <c r="U526" s="318"/>
      <c r="V526" s="318"/>
      <c r="W526" s="318"/>
      <c r="X526" s="318"/>
      <c r="Y526" s="318"/>
      <c r="Z526" s="317"/>
      <c r="AA526" s="317"/>
      <c r="AB526" s="317"/>
      <c r="AC526" s="316"/>
      <c r="AD526" s="315"/>
    </row>
    <row r="527" spans="1:30" s="257" customFormat="1" x14ac:dyDescent="0.2">
      <c r="A527" s="315"/>
      <c r="B527" s="315"/>
      <c r="C527" s="315"/>
      <c r="D527" s="315"/>
      <c r="E527" s="315"/>
      <c r="J527" s="318"/>
      <c r="O527" s="318"/>
      <c r="P527" s="318"/>
      <c r="Q527" s="318"/>
      <c r="R527" s="318"/>
      <c r="S527" s="318"/>
      <c r="T527" s="318"/>
      <c r="U527" s="318"/>
      <c r="V527" s="318"/>
      <c r="W527" s="318"/>
      <c r="X527" s="318"/>
      <c r="Y527" s="318"/>
      <c r="Z527" s="317"/>
      <c r="AA527" s="317"/>
      <c r="AB527" s="317"/>
      <c r="AC527" s="316"/>
      <c r="AD527" s="315"/>
    </row>
    <row r="528" spans="1:30" s="257" customFormat="1" x14ac:dyDescent="0.2">
      <c r="A528" s="315"/>
      <c r="B528" s="315"/>
      <c r="C528" s="315"/>
      <c r="D528" s="315"/>
      <c r="E528" s="315"/>
      <c r="J528" s="318"/>
      <c r="O528" s="318"/>
      <c r="P528" s="318"/>
      <c r="Q528" s="318"/>
      <c r="R528" s="318"/>
      <c r="S528" s="318"/>
      <c r="T528" s="318"/>
      <c r="U528" s="318"/>
      <c r="V528" s="318"/>
      <c r="W528" s="318"/>
      <c r="X528" s="318"/>
      <c r="Y528" s="318"/>
      <c r="Z528" s="317"/>
      <c r="AA528" s="317"/>
      <c r="AB528" s="317"/>
      <c r="AC528" s="316"/>
      <c r="AD528" s="315"/>
    </row>
    <row r="529" spans="1:30" s="257" customFormat="1" x14ac:dyDescent="0.2">
      <c r="A529" s="315"/>
      <c r="B529" s="315"/>
      <c r="C529" s="315"/>
      <c r="D529" s="315"/>
      <c r="E529" s="315"/>
      <c r="J529" s="318"/>
      <c r="O529" s="318"/>
      <c r="P529" s="318"/>
      <c r="Q529" s="318"/>
      <c r="R529" s="318"/>
      <c r="S529" s="318"/>
      <c r="T529" s="318"/>
      <c r="U529" s="318"/>
      <c r="V529" s="318"/>
      <c r="W529" s="318"/>
      <c r="X529" s="318"/>
      <c r="Y529" s="318"/>
      <c r="Z529" s="317"/>
      <c r="AA529" s="317"/>
      <c r="AB529" s="317"/>
      <c r="AC529" s="316"/>
      <c r="AD529" s="315"/>
    </row>
    <row r="530" spans="1:30" s="257" customFormat="1" x14ac:dyDescent="0.2">
      <c r="A530" s="315"/>
      <c r="B530" s="315"/>
      <c r="C530" s="315"/>
      <c r="D530" s="315"/>
      <c r="E530" s="315"/>
      <c r="J530" s="318"/>
      <c r="O530" s="318"/>
      <c r="P530" s="318"/>
      <c r="Q530" s="318"/>
      <c r="R530" s="318"/>
      <c r="S530" s="318"/>
      <c r="T530" s="318"/>
      <c r="U530" s="318"/>
      <c r="V530" s="318"/>
      <c r="W530" s="318"/>
      <c r="X530" s="318"/>
      <c r="Y530" s="318"/>
      <c r="Z530" s="317"/>
      <c r="AA530" s="317"/>
      <c r="AB530" s="317"/>
      <c r="AC530" s="316"/>
      <c r="AD530" s="315"/>
    </row>
    <row r="531" spans="1:30" s="257" customFormat="1" x14ac:dyDescent="0.2">
      <c r="A531" s="315"/>
      <c r="B531" s="315"/>
      <c r="C531" s="315"/>
      <c r="D531" s="315"/>
      <c r="E531" s="315"/>
      <c r="J531" s="318"/>
      <c r="O531" s="318"/>
      <c r="P531" s="318"/>
      <c r="Q531" s="318"/>
      <c r="R531" s="318"/>
      <c r="S531" s="318"/>
      <c r="T531" s="318"/>
      <c r="U531" s="318"/>
      <c r="V531" s="318"/>
      <c r="W531" s="318"/>
      <c r="X531" s="318"/>
      <c r="Y531" s="318"/>
      <c r="Z531" s="317"/>
      <c r="AA531" s="317"/>
      <c r="AB531" s="317"/>
      <c r="AC531" s="316"/>
      <c r="AD531" s="315"/>
    </row>
    <row r="532" spans="1:30" s="257" customFormat="1" x14ac:dyDescent="0.2">
      <c r="A532" s="315"/>
      <c r="B532" s="315"/>
      <c r="C532" s="315"/>
      <c r="D532" s="315"/>
      <c r="E532" s="315"/>
      <c r="J532" s="318"/>
      <c r="O532" s="318"/>
      <c r="P532" s="318"/>
      <c r="Q532" s="318"/>
      <c r="R532" s="318"/>
      <c r="S532" s="318"/>
      <c r="T532" s="318"/>
      <c r="U532" s="318"/>
      <c r="V532" s="318"/>
      <c r="W532" s="318"/>
      <c r="X532" s="318"/>
      <c r="Y532" s="318"/>
      <c r="Z532" s="317"/>
      <c r="AA532" s="317"/>
      <c r="AB532" s="317"/>
      <c r="AC532" s="316"/>
      <c r="AD532" s="315"/>
    </row>
    <row r="533" spans="1:30" s="257" customFormat="1" x14ac:dyDescent="0.2">
      <c r="A533" s="315"/>
      <c r="B533" s="315"/>
      <c r="C533" s="315"/>
      <c r="D533" s="315"/>
      <c r="E533" s="315"/>
      <c r="J533" s="318"/>
      <c r="O533" s="318"/>
      <c r="P533" s="318"/>
      <c r="Q533" s="318"/>
      <c r="R533" s="318"/>
      <c r="S533" s="318"/>
      <c r="T533" s="318"/>
      <c r="U533" s="318"/>
      <c r="V533" s="318"/>
      <c r="W533" s="318"/>
      <c r="X533" s="318"/>
      <c r="Y533" s="318"/>
      <c r="Z533" s="317"/>
      <c r="AA533" s="317"/>
      <c r="AB533" s="317"/>
      <c r="AC533" s="316"/>
      <c r="AD533" s="315"/>
    </row>
    <row r="534" spans="1:30" s="257" customFormat="1" x14ac:dyDescent="0.2">
      <c r="A534" s="315"/>
      <c r="B534" s="315"/>
      <c r="C534" s="315"/>
      <c r="D534" s="315"/>
      <c r="E534" s="315"/>
      <c r="J534" s="318"/>
      <c r="O534" s="318"/>
      <c r="P534" s="318"/>
      <c r="Q534" s="318"/>
      <c r="R534" s="318"/>
      <c r="S534" s="318"/>
      <c r="T534" s="318"/>
      <c r="U534" s="318"/>
      <c r="V534" s="318"/>
      <c r="W534" s="318"/>
      <c r="X534" s="318"/>
      <c r="Y534" s="318"/>
      <c r="Z534" s="317"/>
      <c r="AA534" s="317"/>
      <c r="AB534" s="317"/>
      <c r="AC534" s="316"/>
      <c r="AD534" s="315"/>
    </row>
    <row r="535" spans="1:30" s="257" customFormat="1" x14ac:dyDescent="0.2">
      <c r="A535" s="315"/>
      <c r="B535" s="315"/>
      <c r="C535" s="315"/>
      <c r="D535" s="315"/>
      <c r="E535" s="315"/>
      <c r="J535" s="318"/>
      <c r="O535" s="318"/>
      <c r="P535" s="318"/>
      <c r="Q535" s="318"/>
      <c r="R535" s="318"/>
      <c r="S535" s="318"/>
      <c r="T535" s="318"/>
      <c r="U535" s="318"/>
      <c r="V535" s="318"/>
      <c r="W535" s="318"/>
      <c r="X535" s="318"/>
      <c r="Y535" s="318"/>
      <c r="Z535" s="317"/>
      <c r="AA535" s="317"/>
      <c r="AB535" s="317"/>
      <c r="AC535" s="316"/>
      <c r="AD535" s="315"/>
    </row>
    <row r="536" spans="1:30" s="257" customFormat="1" x14ac:dyDescent="0.2">
      <c r="A536" s="315"/>
      <c r="B536" s="315"/>
      <c r="C536" s="315"/>
      <c r="D536" s="315"/>
      <c r="E536" s="315"/>
      <c r="J536" s="318"/>
      <c r="O536" s="318"/>
      <c r="P536" s="318"/>
      <c r="Q536" s="318"/>
      <c r="R536" s="318"/>
      <c r="S536" s="318"/>
      <c r="T536" s="318"/>
      <c r="U536" s="318"/>
      <c r="V536" s="318"/>
      <c r="W536" s="318"/>
      <c r="X536" s="318"/>
      <c r="Y536" s="318"/>
      <c r="Z536" s="317"/>
      <c r="AA536" s="317"/>
      <c r="AB536" s="317"/>
      <c r="AC536" s="316"/>
      <c r="AD536" s="315"/>
    </row>
    <row r="537" spans="1:30" s="257" customFormat="1" x14ac:dyDescent="0.2">
      <c r="A537" s="315"/>
      <c r="B537" s="315"/>
      <c r="C537" s="315"/>
      <c r="D537" s="315"/>
      <c r="E537" s="315"/>
      <c r="J537" s="318"/>
      <c r="O537" s="318"/>
      <c r="P537" s="318"/>
      <c r="Q537" s="318"/>
      <c r="R537" s="318"/>
      <c r="S537" s="318"/>
      <c r="T537" s="318"/>
      <c r="U537" s="318"/>
      <c r="V537" s="318"/>
      <c r="W537" s="318"/>
      <c r="X537" s="318"/>
      <c r="Y537" s="318"/>
      <c r="Z537" s="317"/>
      <c r="AA537" s="317"/>
      <c r="AB537" s="317"/>
      <c r="AC537" s="316"/>
      <c r="AD537" s="315"/>
    </row>
    <row r="538" spans="1:30" s="257" customFormat="1" x14ac:dyDescent="0.2">
      <c r="A538" s="315"/>
      <c r="B538" s="315"/>
      <c r="C538" s="315"/>
      <c r="D538" s="315"/>
      <c r="E538" s="315"/>
      <c r="J538" s="318"/>
      <c r="O538" s="318"/>
      <c r="P538" s="318"/>
      <c r="Q538" s="318"/>
      <c r="R538" s="318"/>
      <c r="S538" s="318"/>
      <c r="T538" s="318"/>
      <c r="U538" s="318"/>
      <c r="V538" s="318"/>
      <c r="W538" s="318"/>
      <c r="X538" s="318"/>
      <c r="Y538" s="318"/>
      <c r="Z538" s="317"/>
      <c r="AA538" s="317"/>
      <c r="AB538" s="317"/>
      <c r="AC538" s="316"/>
      <c r="AD538" s="315"/>
    </row>
    <row r="539" spans="1:30" s="257" customFormat="1" x14ac:dyDescent="0.2">
      <c r="A539" s="315"/>
      <c r="B539" s="315"/>
      <c r="C539" s="315"/>
      <c r="D539" s="315"/>
      <c r="E539" s="315"/>
      <c r="J539" s="318"/>
      <c r="O539" s="318"/>
      <c r="P539" s="318"/>
      <c r="Q539" s="318"/>
      <c r="R539" s="318"/>
      <c r="S539" s="318"/>
      <c r="T539" s="318"/>
      <c r="U539" s="318"/>
      <c r="V539" s="318"/>
      <c r="W539" s="318"/>
      <c r="X539" s="318"/>
      <c r="Y539" s="318"/>
      <c r="Z539" s="317"/>
      <c r="AA539" s="317"/>
      <c r="AB539" s="317"/>
      <c r="AC539" s="316"/>
      <c r="AD539" s="315"/>
    </row>
    <row r="540" spans="1:30" s="257" customFormat="1" x14ac:dyDescent="0.2">
      <c r="A540" s="315"/>
      <c r="B540" s="315"/>
      <c r="C540" s="315"/>
      <c r="D540" s="315"/>
      <c r="E540" s="315"/>
      <c r="J540" s="318"/>
      <c r="O540" s="318"/>
      <c r="P540" s="318"/>
      <c r="Q540" s="318"/>
      <c r="R540" s="318"/>
      <c r="S540" s="318"/>
      <c r="T540" s="318"/>
      <c r="U540" s="318"/>
      <c r="V540" s="318"/>
      <c r="W540" s="318"/>
      <c r="X540" s="318"/>
      <c r="Y540" s="318"/>
      <c r="Z540" s="317"/>
      <c r="AA540" s="317"/>
      <c r="AB540" s="317"/>
      <c r="AC540" s="316"/>
      <c r="AD540" s="315"/>
    </row>
    <row r="541" spans="1:30" s="257" customFormat="1" x14ac:dyDescent="0.2">
      <c r="A541" s="315"/>
      <c r="B541" s="315"/>
      <c r="C541" s="315"/>
      <c r="D541" s="315"/>
      <c r="E541" s="315"/>
      <c r="J541" s="318"/>
      <c r="O541" s="318"/>
      <c r="P541" s="318"/>
      <c r="Q541" s="318"/>
      <c r="R541" s="318"/>
      <c r="S541" s="318"/>
      <c r="T541" s="318"/>
      <c r="U541" s="318"/>
      <c r="V541" s="318"/>
      <c r="W541" s="318"/>
      <c r="X541" s="318"/>
      <c r="Y541" s="318"/>
      <c r="Z541" s="317"/>
      <c r="AA541" s="317"/>
      <c r="AB541" s="317"/>
      <c r="AC541" s="316"/>
      <c r="AD541" s="315"/>
    </row>
    <row r="542" spans="1:30" s="257" customFormat="1" x14ac:dyDescent="0.2">
      <c r="A542" s="315"/>
      <c r="B542" s="315"/>
      <c r="C542" s="315"/>
      <c r="D542" s="315"/>
      <c r="E542" s="315"/>
      <c r="J542" s="318"/>
      <c r="O542" s="318"/>
      <c r="P542" s="318"/>
      <c r="Q542" s="318"/>
      <c r="R542" s="318"/>
      <c r="S542" s="318"/>
      <c r="T542" s="318"/>
      <c r="U542" s="318"/>
      <c r="V542" s="318"/>
      <c r="W542" s="318"/>
      <c r="X542" s="318"/>
      <c r="Y542" s="318"/>
      <c r="Z542" s="317"/>
      <c r="AA542" s="317"/>
      <c r="AB542" s="317"/>
      <c r="AC542" s="316"/>
      <c r="AD542" s="315"/>
    </row>
    <row r="543" spans="1:30" s="257" customFormat="1" x14ac:dyDescent="0.2">
      <c r="A543" s="315"/>
      <c r="B543" s="315"/>
      <c r="C543" s="315"/>
      <c r="D543" s="315"/>
      <c r="E543" s="315"/>
      <c r="J543" s="318"/>
      <c r="O543" s="318"/>
      <c r="P543" s="318"/>
      <c r="Q543" s="318"/>
      <c r="R543" s="318"/>
      <c r="S543" s="318"/>
      <c r="T543" s="318"/>
      <c r="U543" s="318"/>
      <c r="V543" s="318"/>
      <c r="W543" s="318"/>
      <c r="X543" s="318"/>
      <c r="Y543" s="318"/>
      <c r="Z543" s="317"/>
      <c r="AA543" s="317"/>
      <c r="AB543" s="317"/>
      <c r="AC543" s="316"/>
      <c r="AD543" s="315"/>
    </row>
    <row r="544" spans="1:30" s="257" customFormat="1" x14ac:dyDescent="0.2">
      <c r="A544" s="315"/>
      <c r="B544" s="315"/>
      <c r="C544" s="315"/>
      <c r="D544" s="315"/>
      <c r="E544" s="315"/>
      <c r="J544" s="318"/>
      <c r="O544" s="318"/>
      <c r="P544" s="318"/>
      <c r="Q544" s="318"/>
      <c r="R544" s="318"/>
      <c r="S544" s="318"/>
      <c r="T544" s="318"/>
      <c r="U544" s="318"/>
      <c r="V544" s="318"/>
      <c r="W544" s="318"/>
      <c r="X544" s="318"/>
      <c r="Y544" s="318"/>
      <c r="Z544" s="317"/>
      <c r="AA544" s="317"/>
      <c r="AB544" s="317"/>
      <c r="AC544" s="316"/>
      <c r="AD544" s="315"/>
    </row>
    <row r="545" spans="1:30" s="257" customFormat="1" x14ac:dyDescent="0.2">
      <c r="A545" s="315"/>
      <c r="B545" s="315"/>
      <c r="C545" s="315"/>
      <c r="D545" s="315"/>
      <c r="E545" s="315"/>
      <c r="J545" s="318"/>
      <c r="O545" s="318"/>
      <c r="P545" s="318"/>
      <c r="Q545" s="318"/>
      <c r="R545" s="318"/>
      <c r="S545" s="318"/>
      <c r="T545" s="318"/>
      <c r="U545" s="318"/>
      <c r="V545" s="318"/>
      <c r="W545" s="318"/>
      <c r="X545" s="318"/>
      <c r="Y545" s="318"/>
      <c r="Z545" s="317"/>
      <c r="AA545" s="317"/>
      <c r="AB545" s="317"/>
      <c r="AC545" s="316"/>
      <c r="AD545" s="315"/>
    </row>
    <row r="546" spans="1:30" s="257" customFormat="1" x14ac:dyDescent="0.2">
      <c r="A546" s="315"/>
      <c r="B546" s="315"/>
      <c r="C546" s="315"/>
      <c r="D546" s="315"/>
      <c r="E546" s="315"/>
      <c r="J546" s="318"/>
      <c r="O546" s="318"/>
      <c r="P546" s="318"/>
      <c r="Q546" s="318"/>
      <c r="R546" s="318"/>
      <c r="S546" s="318"/>
      <c r="T546" s="318"/>
      <c r="U546" s="318"/>
      <c r="V546" s="318"/>
      <c r="W546" s="318"/>
      <c r="X546" s="318"/>
      <c r="Y546" s="318"/>
      <c r="Z546" s="317"/>
      <c r="AA546" s="317"/>
      <c r="AB546" s="317"/>
      <c r="AC546" s="316"/>
      <c r="AD546" s="315"/>
    </row>
    <row r="547" spans="1:30" s="257" customFormat="1" x14ac:dyDescent="0.2">
      <c r="A547" s="315"/>
      <c r="B547" s="315"/>
      <c r="C547" s="315"/>
      <c r="D547" s="315"/>
      <c r="E547" s="315"/>
      <c r="J547" s="318"/>
      <c r="O547" s="318"/>
      <c r="P547" s="318"/>
      <c r="Q547" s="318"/>
      <c r="R547" s="318"/>
      <c r="S547" s="318"/>
      <c r="T547" s="318"/>
      <c r="U547" s="318"/>
      <c r="V547" s="318"/>
      <c r="W547" s="318"/>
      <c r="X547" s="318"/>
      <c r="Y547" s="318"/>
      <c r="Z547" s="317"/>
      <c r="AA547" s="317"/>
      <c r="AB547" s="317"/>
      <c r="AC547" s="316"/>
      <c r="AD547" s="315"/>
    </row>
    <row r="548" spans="1:30" s="257" customFormat="1" x14ac:dyDescent="0.2">
      <c r="A548" s="315"/>
      <c r="B548" s="315"/>
      <c r="C548" s="315"/>
      <c r="D548" s="315"/>
      <c r="E548" s="315"/>
      <c r="J548" s="318"/>
      <c r="O548" s="318"/>
      <c r="P548" s="318"/>
      <c r="Q548" s="318"/>
      <c r="R548" s="318"/>
      <c r="S548" s="318"/>
      <c r="T548" s="318"/>
      <c r="U548" s="318"/>
      <c r="V548" s="318"/>
      <c r="W548" s="318"/>
      <c r="X548" s="318"/>
      <c r="Y548" s="318"/>
      <c r="Z548" s="317"/>
      <c r="AA548" s="317"/>
      <c r="AB548" s="317"/>
      <c r="AC548" s="316"/>
      <c r="AD548" s="315"/>
    </row>
    <row r="549" spans="1:30" s="257" customFormat="1" x14ac:dyDescent="0.2">
      <c r="A549" s="315"/>
      <c r="B549" s="315"/>
      <c r="C549" s="315"/>
      <c r="D549" s="315"/>
      <c r="E549" s="315"/>
      <c r="J549" s="318"/>
      <c r="O549" s="318"/>
      <c r="P549" s="318"/>
      <c r="Q549" s="318"/>
      <c r="R549" s="318"/>
      <c r="S549" s="318"/>
      <c r="T549" s="318"/>
      <c r="U549" s="318"/>
      <c r="V549" s="318"/>
      <c r="W549" s="318"/>
      <c r="X549" s="318"/>
      <c r="Y549" s="318"/>
      <c r="Z549" s="317"/>
      <c r="AA549" s="317"/>
      <c r="AB549" s="317"/>
      <c r="AC549" s="316"/>
      <c r="AD549" s="315"/>
    </row>
    <row r="550" spans="1:30" s="257" customFormat="1" x14ac:dyDescent="0.2">
      <c r="A550" s="315"/>
      <c r="B550" s="315"/>
      <c r="C550" s="315"/>
      <c r="D550" s="315"/>
      <c r="E550" s="315"/>
      <c r="J550" s="318"/>
      <c r="O550" s="318"/>
      <c r="P550" s="318"/>
      <c r="Q550" s="318"/>
      <c r="R550" s="318"/>
      <c r="S550" s="318"/>
      <c r="T550" s="318"/>
      <c r="U550" s="318"/>
      <c r="V550" s="318"/>
      <c r="W550" s="318"/>
      <c r="X550" s="318"/>
      <c r="Y550" s="318"/>
      <c r="Z550" s="317"/>
      <c r="AA550" s="317"/>
      <c r="AB550" s="317"/>
      <c r="AC550" s="316"/>
      <c r="AD550" s="315"/>
    </row>
    <row r="551" spans="1:30" s="257" customFormat="1" x14ac:dyDescent="0.2">
      <c r="A551" s="315"/>
      <c r="B551" s="315"/>
      <c r="C551" s="315"/>
      <c r="D551" s="315"/>
      <c r="E551" s="315"/>
      <c r="J551" s="318"/>
      <c r="O551" s="318"/>
      <c r="P551" s="318"/>
      <c r="Q551" s="318"/>
      <c r="R551" s="318"/>
      <c r="S551" s="318"/>
      <c r="T551" s="318"/>
      <c r="U551" s="318"/>
      <c r="V551" s="318"/>
      <c r="W551" s="318"/>
      <c r="X551" s="318"/>
      <c r="Y551" s="318"/>
      <c r="Z551" s="317"/>
      <c r="AA551" s="317"/>
      <c r="AB551" s="317"/>
      <c r="AC551" s="316"/>
      <c r="AD551" s="315"/>
    </row>
    <row r="552" spans="1:30" s="257" customFormat="1" x14ac:dyDescent="0.2">
      <c r="A552" s="315"/>
      <c r="B552" s="315"/>
      <c r="C552" s="315"/>
      <c r="D552" s="315"/>
      <c r="E552" s="315"/>
      <c r="J552" s="318"/>
      <c r="O552" s="318"/>
      <c r="P552" s="318"/>
      <c r="Q552" s="318"/>
      <c r="R552" s="318"/>
      <c r="S552" s="318"/>
      <c r="T552" s="318"/>
      <c r="U552" s="318"/>
      <c r="V552" s="318"/>
      <c r="W552" s="318"/>
      <c r="X552" s="318"/>
      <c r="Y552" s="318"/>
      <c r="Z552" s="317"/>
      <c r="AA552" s="317"/>
      <c r="AB552" s="317"/>
      <c r="AC552" s="316"/>
      <c r="AD552" s="315"/>
    </row>
    <row r="553" spans="1:30" s="257" customFormat="1" x14ac:dyDescent="0.2">
      <c r="A553" s="315"/>
      <c r="B553" s="315"/>
      <c r="C553" s="315"/>
      <c r="D553" s="315"/>
      <c r="E553" s="315"/>
      <c r="J553" s="318"/>
      <c r="O553" s="318"/>
      <c r="P553" s="318"/>
      <c r="Q553" s="318"/>
      <c r="R553" s="318"/>
      <c r="S553" s="318"/>
      <c r="T553" s="318"/>
      <c r="U553" s="318"/>
      <c r="V553" s="318"/>
      <c r="W553" s="318"/>
      <c r="X553" s="318"/>
      <c r="Y553" s="318"/>
      <c r="Z553" s="317"/>
      <c r="AA553" s="317"/>
      <c r="AB553" s="317"/>
      <c r="AC553" s="316"/>
      <c r="AD553" s="315"/>
    </row>
    <row r="554" spans="1:30" s="257" customFormat="1" x14ac:dyDescent="0.2">
      <c r="A554" s="315"/>
      <c r="B554" s="315"/>
      <c r="C554" s="315"/>
      <c r="D554" s="315"/>
      <c r="E554" s="315"/>
      <c r="J554" s="318"/>
      <c r="O554" s="318"/>
      <c r="P554" s="318"/>
      <c r="Q554" s="318"/>
      <c r="R554" s="318"/>
      <c r="S554" s="318"/>
      <c r="T554" s="318"/>
      <c r="U554" s="318"/>
      <c r="V554" s="318"/>
      <c r="W554" s="318"/>
      <c r="X554" s="318"/>
      <c r="Y554" s="318"/>
      <c r="Z554" s="317"/>
      <c r="AA554" s="317"/>
      <c r="AB554" s="317"/>
      <c r="AC554" s="316"/>
      <c r="AD554" s="315"/>
    </row>
    <row r="555" spans="1:30" s="257" customFormat="1" x14ac:dyDescent="0.2">
      <c r="A555" s="315"/>
      <c r="B555" s="315"/>
      <c r="C555" s="315"/>
      <c r="D555" s="315"/>
      <c r="E555" s="315"/>
      <c r="J555" s="318"/>
      <c r="O555" s="318"/>
      <c r="P555" s="318"/>
      <c r="Q555" s="318"/>
      <c r="R555" s="318"/>
      <c r="S555" s="318"/>
      <c r="T555" s="318"/>
      <c r="U555" s="318"/>
      <c r="V555" s="318"/>
      <c r="W555" s="318"/>
      <c r="X555" s="318"/>
      <c r="Y555" s="318"/>
      <c r="Z555" s="317"/>
      <c r="AA555" s="317"/>
      <c r="AB555" s="317"/>
      <c r="AC555" s="316"/>
      <c r="AD555" s="315"/>
    </row>
    <row r="556" spans="1:30" s="257" customFormat="1" x14ac:dyDescent="0.2">
      <c r="A556" s="315"/>
      <c r="B556" s="315"/>
      <c r="C556" s="315"/>
      <c r="D556" s="315"/>
      <c r="E556" s="315"/>
      <c r="J556" s="318"/>
      <c r="O556" s="318"/>
      <c r="P556" s="318"/>
      <c r="Q556" s="318"/>
      <c r="R556" s="318"/>
      <c r="S556" s="318"/>
      <c r="T556" s="318"/>
      <c r="U556" s="318"/>
      <c r="V556" s="318"/>
      <c r="W556" s="318"/>
      <c r="X556" s="318"/>
      <c r="Y556" s="318"/>
      <c r="Z556" s="317"/>
      <c r="AA556" s="317"/>
      <c r="AB556" s="317"/>
      <c r="AC556" s="316"/>
      <c r="AD556" s="315"/>
    </row>
    <row r="557" spans="1:30" s="257" customFormat="1" x14ac:dyDescent="0.2">
      <c r="A557" s="315"/>
      <c r="B557" s="315"/>
      <c r="C557" s="315"/>
      <c r="D557" s="315"/>
      <c r="E557" s="315"/>
      <c r="J557" s="318"/>
      <c r="O557" s="318"/>
      <c r="P557" s="318"/>
      <c r="Q557" s="318"/>
      <c r="R557" s="318"/>
      <c r="S557" s="318"/>
      <c r="T557" s="318"/>
      <c r="U557" s="318"/>
      <c r="V557" s="318"/>
      <c r="W557" s="318"/>
      <c r="X557" s="318"/>
      <c r="Y557" s="318"/>
      <c r="Z557" s="317"/>
      <c r="AA557" s="317"/>
      <c r="AB557" s="317"/>
      <c r="AC557" s="316"/>
      <c r="AD557" s="315"/>
    </row>
    <row r="558" spans="1:30" s="257" customFormat="1" x14ac:dyDescent="0.2">
      <c r="A558" s="315"/>
      <c r="B558" s="315"/>
      <c r="C558" s="315"/>
      <c r="D558" s="315"/>
      <c r="E558" s="315"/>
      <c r="J558" s="318"/>
      <c r="O558" s="318"/>
      <c r="P558" s="318"/>
      <c r="Q558" s="318"/>
      <c r="R558" s="318"/>
      <c r="S558" s="318"/>
      <c r="T558" s="318"/>
      <c r="U558" s="318"/>
      <c r="V558" s="318"/>
      <c r="W558" s="318"/>
      <c r="X558" s="318"/>
      <c r="Y558" s="318"/>
      <c r="Z558" s="317"/>
      <c r="AA558" s="317"/>
      <c r="AB558" s="317"/>
      <c r="AC558" s="316"/>
      <c r="AD558" s="315"/>
    </row>
    <row r="559" spans="1:30" s="257" customFormat="1" x14ac:dyDescent="0.2">
      <c r="A559" s="315"/>
      <c r="B559" s="315"/>
      <c r="C559" s="315"/>
      <c r="D559" s="315"/>
      <c r="E559" s="315"/>
      <c r="J559" s="318"/>
      <c r="O559" s="318"/>
      <c r="P559" s="318"/>
      <c r="Q559" s="318"/>
      <c r="R559" s="318"/>
      <c r="S559" s="318"/>
      <c r="T559" s="318"/>
      <c r="U559" s="318"/>
      <c r="V559" s="318"/>
      <c r="W559" s="318"/>
      <c r="X559" s="318"/>
      <c r="Y559" s="318"/>
      <c r="Z559" s="317"/>
      <c r="AA559" s="317"/>
      <c r="AB559" s="317"/>
      <c r="AC559" s="316"/>
      <c r="AD559" s="315"/>
    </row>
    <row r="560" spans="1:30" s="257" customFormat="1" x14ac:dyDescent="0.2">
      <c r="A560" s="315"/>
      <c r="B560" s="315"/>
      <c r="C560" s="315"/>
      <c r="D560" s="315"/>
      <c r="E560" s="315"/>
      <c r="J560" s="318"/>
      <c r="O560" s="318"/>
      <c r="P560" s="318"/>
      <c r="Q560" s="318"/>
      <c r="R560" s="318"/>
      <c r="S560" s="318"/>
      <c r="T560" s="318"/>
      <c r="U560" s="318"/>
      <c r="V560" s="318"/>
      <c r="W560" s="318"/>
      <c r="X560" s="318"/>
      <c r="Y560" s="318"/>
      <c r="Z560" s="317"/>
      <c r="AA560" s="317"/>
      <c r="AB560" s="317"/>
      <c r="AC560" s="316"/>
      <c r="AD560" s="315"/>
    </row>
    <row r="561" spans="1:30" s="257" customFormat="1" x14ac:dyDescent="0.2">
      <c r="A561" s="315"/>
      <c r="B561" s="315"/>
      <c r="C561" s="315"/>
      <c r="D561" s="315"/>
      <c r="E561" s="315"/>
      <c r="J561" s="318"/>
      <c r="O561" s="318"/>
      <c r="P561" s="318"/>
      <c r="Q561" s="318"/>
      <c r="R561" s="318"/>
      <c r="S561" s="318"/>
      <c r="T561" s="318"/>
      <c r="U561" s="318"/>
      <c r="V561" s="318"/>
      <c r="W561" s="318"/>
      <c r="X561" s="318"/>
      <c r="Y561" s="318"/>
      <c r="Z561" s="317"/>
      <c r="AA561" s="317"/>
      <c r="AB561" s="317"/>
      <c r="AC561" s="316"/>
      <c r="AD561" s="315"/>
    </row>
    <row r="562" spans="1:30" s="257" customFormat="1" x14ac:dyDescent="0.2">
      <c r="A562" s="315"/>
      <c r="B562" s="315"/>
      <c r="C562" s="315"/>
      <c r="D562" s="315"/>
      <c r="E562" s="315"/>
      <c r="J562" s="318"/>
      <c r="O562" s="318"/>
      <c r="P562" s="318"/>
      <c r="Q562" s="318"/>
      <c r="R562" s="318"/>
      <c r="S562" s="318"/>
      <c r="T562" s="318"/>
      <c r="U562" s="318"/>
      <c r="V562" s="318"/>
      <c r="W562" s="318"/>
      <c r="X562" s="318"/>
      <c r="Y562" s="318"/>
      <c r="Z562" s="317"/>
      <c r="AA562" s="317"/>
      <c r="AB562" s="317"/>
      <c r="AC562" s="316"/>
      <c r="AD562" s="315"/>
    </row>
    <row r="563" spans="1:30" s="257" customFormat="1" x14ac:dyDescent="0.2">
      <c r="A563" s="315"/>
      <c r="B563" s="315"/>
      <c r="C563" s="315"/>
      <c r="D563" s="315"/>
      <c r="E563" s="315"/>
      <c r="J563" s="318"/>
      <c r="O563" s="318"/>
      <c r="P563" s="318"/>
      <c r="Q563" s="318"/>
      <c r="R563" s="318"/>
      <c r="S563" s="318"/>
      <c r="T563" s="318"/>
      <c r="U563" s="318"/>
      <c r="V563" s="318"/>
      <c r="W563" s="318"/>
      <c r="X563" s="318"/>
      <c r="Y563" s="318"/>
      <c r="Z563" s="317"/>
      <c r="AA563" s="317"/>
      <c r="AB563" s="317"/>
      <c r="AC563" s="316"/>
      <c r="AD563" s="315"/>
    </row>
    <row r="564" spans="1:30" s="257" customFormat="1" x14ac:dyDescent="0.2">
      <c r="A564" s="315"/>
      <c r="B564" s="315"/>
      <c r="C564" s="315"/>
      <c r="D564" s="315"/>
      <c r="E564" s="315"/>
      <c r="J564" s="318"/>
      <c r="O564" s="318"/>
      <c r="P564" s="318"/>
      <c r="Q564" s="318"/>
      <c r="R564" s="318"/>
      <c r="S564" s="318"/>
      <c r="T564" s="318"/>
      <c r="U564" s="318"/>
      <c r="V564" s="318"/>
      <c r="W564" s="318"/>
      <c r="X564" s="318"/>
      <c r="Y564" s="318"/>
      <c r="Z564" s="317"/>
      <c r="AA564" s="317"/>
      <c r="AB564" s="317"/>
      <c r="AC564" s="316"/>
      <c r="AD564" s="315"/>
    </row>
    <row r="565" spans="1:30" s="257" customFormat="1" x14ac:dyDescent="0.2">
      <c r="A565" s="315"/>
      <c r="B565" s="315"/>
      <c r="C565" s="315"/>
      <c r="D565" s="315"/>
      <c r="E565" s="315"/>
      <c r="J565" s="318"/>
      <c r="O565" s="318"/>
      <c r="P565" s="318"/>
      <c r="Q565" s="318"/>
      <c r="R565" s="318"/>
      <c r="S565" s="318"/>
      <c r="T565" s="318"/>
      <c r="U565" s="318"/>
      <c r="V565" s="318"/>
      <c r="W565" s="318"/>
      <c r="X565" s="318"/>
      <c r="Y565" s="318"/>
      <c r="Z565" s="317"/>
      <c r="AA565" s="317"/>
      <c r="AB565" s="317"/>
      <c r="AC565" s="316"/>
      <c r="AD565" s="315"/>
    </row>
    <row r="566" spans="1:30" s="257" customFormat="1" x14ac:dyDescent="0.2">
      <c r="A566" s="315"/>
      <c r="B566" s="315"/>
      <c r="C566" s="315"/>
      <c r="D566" s="315"/>
      <c r="E566" s="315"/>
      <c r="J566" s="318"/>
      <c r="O566" s="318"/>
      <c r="P566" s="318"/>
      <c r="Q566" s="318"/>
      <c r="R566" s="318"/>
      <c r="S566" s="318"/>
      <c r="T566" s="318"/>
      <c r="U566" s="318"/>
      <c r="V566" s="318"/>
      <c r="W566" s="318"/>
      <c r="X566" s="318"/>
      <c r="Y566" s="318"/>
      <c r="Z566" s="317"/>
      <c r="AA566" s="317"/>
      <c r="AB566" s="317"/>
      <c r="AC566" s="316"/>
      <c r="AD566" s="315"/>
    </row>
    <row r="567" spans="1:30" s="257" customFormat="1" x14ac:dyDescent="0.2">
      <c r="A567" s="315"/>
      <c r="B567" s="315"/>
      <c r="C567" s="315"/>
      <c r="D567" s="315"/>
      <c r="E567" s="315"/>
      <c r="J567" s="318"/>
      <c r="O567" s="318"/>
      <c r="P567" s="318"/>
      <c r="Q567" s="318"/>
      <c r="R567" s="318"/>
      <c r="S567" s="318"/>
      <c r="T567" s="318"/>
      <c r="U567" s="318"/>
      <c r="V567" s="318"/>
      <c r="W567" s="318"/>
      <c r="X567" s="318"/>
      <c r="Y567" s="318"/>
      <c r="Z567" s="317"/>
      <c r="AA567" s="317"/>
      <c r="AB567" s="317"/>
      <c r="AC567" s="316"/>
      <c r="AD567" s="315"/>
    </row>
    <row r="568" spans="1:30" s="257" customFormat="1" x14ac:dyDescent="0.2">
      <c r="A568" s="315"/>
      <c r="B568" s="315"/>
      <c r="C568" s="315"/>
      <c r="D568" s="315"/>
      <c r="E568" s="315"/>
      <c r="J568" s="318"/>
      <c r="O568" s="318"/>
      <c r="P568" s="318"/>
      <c r="Q568" s="318"/>
      <c r="R568" s="318"/>
      <c r="S568" s="318"/>
      <c r="T568" s="318"/>
      <c r="U568" s="318"/>
      <c r="V568" s="318"/>
      <c r="W568" s="318"/>
      <c r="X568" s="318"/>
      <c r="Y568" s="318"/>
      <c r="Z568" s="317"/>
      <c r="AA568" s="317"/>
      <c r="AB568" s="317"/>
      <c r="AC568" s="316"/>
      <c r="AD568" s="315"/>
    </row>
    <row r="569" spans="1:30" s="257" customFormat="1" x14ac:dyDescent="0.2">
      <c r="A569" s="315"/>
      <c r="B569" s="315"/>
      <c r="C569" s="315"/>
      <c r="D569" s="315"/>
      <c r="E569" s="315"/>
      <c r="J569" s="318"/>
      <c r="O569" s="318"/>
      <c r="P569" s="318"/>
      <c r="Q569" s="318"/>
      <c r="R569" s="318"/>
      <c r="S569" s="318"/>
      <c r="T569" s="318"/>
      <c r="U569" s="318"/>
      <c r="V569" s="318"/>
      <c r="W569" s="318"/>
      <c r="X569" s="318"/>
      <c r="Y569" s="318"/>
      <c r="Z569" s="317"/>
      <c r="AA569" s="317"/>
      <c r="AB569" s="317"/>
      <c r="AC569" s="316"/>
      <c r="AD569" s="315"/>
    </row>
    <row r="570" spans="1:30" s="257" customFormat="1" x14ac:dyDescent="0.2">
      <c r="A570" s="315"/>
      <c r="B570" s="315"/>
      <c r="C570" s="315"/>
      <c r="D570" s="315"/>
      <c r="E570" s="315"/>
      <c r="J570" s="318"/>
      <c r="O570" s="318"/>
      <c r="P570" s="318"/>
      <c r="Q570" s="318"/>
      <c r="R570" s="318"/>
      <c r="S570" s="318"/>
      <c r="T570" s="318"/>
      <c r="U570" s="318"/>
      <c r="V570" s="318"/>
      <c r="W570" s="318"/>
      <c r="X570" s="318"/>
      <c r="Y570" s="318"/>
      <c r="Z570" s="317"/>
      <c r="AA570" s="317"/>
      <c r="AB570" s="317"/>
      <c r="AC570" s="316"/>
      <c r="AD570" s="315"/>
    </row>
    <row r="571" spans="1:30" s="257" customFormat="1" x14ac:dyDescent="0.2">
      <c r="A571" s="315"/>
      <c r="B571" s="315"/>
      <c r="C571" s="315"/>
      <c r="D571" s="315"/>
      <c r="E571" s="315"/>
      <c r="J571" s="318"/>
      <c r="O571" s="318"/>
      <c r="P571" s="318"/>
      <c r="Q571" s="318"/>
      <c r="R571" s="318"/>
      <c r="S571" s="318"/>
      <c r="T571" s="318"/>
      <c r="U571" s="318"/>
      <c r="V571" s="318"/>
      <c r="W571" s="318"/>
      <c r="X571" s="318"/>
      <c r="Y571" s="318"/>
      <c r="Z571" s="317"/>
      <c r="AA571" s="317"/>
      <c r="AB571" s="317"/>
      <c r="AC571" s="316"/>
      <c r="AD571" s="315"/>
    </row>
    <row r="572" spans="1:30" s="257" customFormat="1" x14ac:dyDescent="0.2">
      <c r="A572" s="315"/>
      <c r="B572" s="315"/>
      <c r="C572" s="315"/>
      <c r="D572" s="315"/>
      <c r="E572" s="315"/>
      <c r="J572" s="318"/>
      <c r="O572" s="318"/>
      <c r="P572" s="318"/>
      <c r="Q572" s="318"/>
      <c r="R572" s="318"/>
      <c r="S572" s="318"/>
      <c r="T572" s="318"/>
      <c r="U572" s="318"/>
      <c r="V572" s="318"/>
      <c r="W572" s="318"/>
      <c r="X572" s="318"/>
      <c r="Y572" s="318"/>
      <c r="Z572" s="317"/>
      <c r="AA572" s="317"/>
      <c r="AB572" s="317"/>
      <c r="AC572" s="316"/>
      <c r="AD572" s="315"/>
    </row>
    <row r="573" spans="1:30" s="257" customFormat="1" x14ac:dyDescent="0.2">
      <c r="A573" s="315"/>
      <c r="B573" s="315"/>
      <c r="C573" s="315"/>
      <c r="D573" s="315"/>
      <c r="E573" s="315"/>
      <c r="J573" s="318"/>
      <c r="O573" s="318"/>
      <c r="P573" s="318"/>
      <c r="Q573" s="318"/>
      <c r="R573" s="318"/>
      <c r="S573" s="318"/>
      <c r="T573" s="318"/>
      <c r="U573" s="318"/>
      <c r="V573" s="318"/>
      <c r="W573" s="318"/>
      <c r="X573" s="318"/>
      <c r="Y573" s="318"/>
      <c r="Z573" s="317"/>
      <c r="AA573" s="317"/>
      <c r="AB573" s="317"/>
      <c r="AC573" s="316"/>
      <c r="AD573" s="315"/>
    </row>
    <row r="574" spans="1:30" s="257" customFormat="1" x14ac:dyDescent="0.2">
      <c r="A574" s="315"/>
      <c r="B574" s="315"/>
      <c r="C574" s="315"/>
      <c r="D574" s="315"/>
      <c r="E574" s="315"/>
      <c r="J574" s="318"/>
      <c r="O574" s="318"/>
      <c r="P574" s="318"/>
      <c r="Q574" s="318"/>
      <c r="R574" s="318"/>
      <c r="S574" s="318"/>
      <c r="T574" s="318"/>
      <c r="U574" s="318"/>
      <c r="V574" s="318"/>
      <c r="W574" s="318"/>
      <c r="X574" s="318"/>
      <c r="Y574" s="318"/>
      <c r="Z574" s="317"/>
      <c r="AA574" s="317"/>
      <c r="AB574" s="317"/>
      <c r="AC574" s="316"/>
      <c r="AD574" s="315"/>
    </row>
    <row r="575" spans="1:30" s="257" customFormat="1" x14ac:dyDescent="0.2">
      <c r="A575" s="315"/>
      <c r="B575" s="315"/>
      <c r="C575" s="315"/>
      <c r="D575" s="315"/>
      <c r="E575" s="315"/>
      <c r="J575" s="318"/>
      <c r="O575" s="318"/>
      <c r="P575" s="318"/>
      <c r="Q575" s="318"/>
      <c r="R575" s="318"/>
      <c r="S575" s="318"/>
      <c r="T575" s="318"/>
      <c r="U575" s="318"/>
      <c r="V575" s="318"/>
      <c r="W575" s="318"/>
      <c r="X575" s="318"/>
      <c r="Y575" s="318"/>
      <c r="Z575" s="317"/>
      <c r="AA575" s="317"/>
      <c r="AB575" s="317"/>
      <c r="AC575" s="316"/>
      <c r="AD575" s="315"/>
    </row>
    <row r="576" spans="1:30" s="257" customFormat="1" x14ac:dyDescent="0.2">
      <c r="A576" s="315"/>
      <c r="B576" s="315"/>
      <c r="C576" s="315"/>
      <c r="D576" s="315"/>
      <c r="E576" s="315"/>
      <c r="J576" s="318"/>
      <c r="O576" s="318"/>
      <c r="P576" s="318"/>
      <c r="Q576" s="318"/>
      <c r="R576" s="318"/>
      <c r="S576" s="318"/>
      <c r="T576" s="318"/>
      <c r="U576" s="318"/>
      <c r="V576" s="318"/>
      <c r="W576" s="318"/>
      <c r="X576" s="318"/>
      <c r="Y576" s="318"/>
      <c r="Z576" s="317"/>
      <c r="AA576" s="317"/>
      <c r="AB576" s="317"/>
      <c r="AC576" s="316"/>
      <c r="AD576" s="315"/>
    </row>
    <row r="577" spans="1:30" s="257" customFormat="1" x14ac:dyDescent="0.2">
      <c r="A577" s="315"/>
      <c r="B577" s="315"/>
      <c r="C577" s="315"/>
      <c r="D577" s="315"/>
      <c r="E577" s="315"/>
      <c r="J577" s="318"/>
      <c r="O577" s="318"/>
      <c r="P577" s="318"/>
      <c r="Q577" s="318"/>
      <c r="R577" s="318"/>
      <c r="S577" s="318"/>
      <c r="T577" s="318"/>
      <c r="U577" s="318"/>
      <c r="V577" s="318"/>
      <c r="W577" s="318"/>
      <c r="X577" s="318"/>
      <c r="Y577" s="318"/>
      <c r="Z577" s="317"/>
      <c r="AA577" s="317"/>
      <c r="AB577" s="317"/>
      <c r="AC577" s="316"/>
      <c r="AD577" s="315"/>
    </row>
    <row r="578" spans="1:30" s="257" customFormat="1" x14ac:dyDescent="0.2">
      <c r="A578" s="315"/>
      <c r="B578" s="315"/>
      <c r="C578" s="315"/>
      <c r="D578" s="315"/>
      <c r="E578" s="315"/>
      <c r="J578" s="318"/>
      <c r="O578" s="318"/>
      <c r="P578" s="318"/>
      <c r="Q578" s="318"/>
      <c r="R578" s="318"/>
      <c r="S578" s="318"/>
      <c r="T578" s="318"/>
      <c r="U578" s="318"/>
      <c r="V578" s="318"/>
      <c r="W578" s="318"/>
      <c r="X578" s="318"/>
      <c r="Y578" s="318"/>
      <c r="Z578" s="317"/>
      <c r="AA578" s="317"/>
      <c r="AB578" s="317"/>
      <c r="AC578" s="316"/>
      <c r="AD578" s="315"/>
    </row>
    <row r="579" spans="1:30" s="257" customFormat="1" x14ac:dyDescent="0.2">
      <c r="A579" s="315"/>
      <c r="B579" s="315"/>
      <c r="C579" s="315"/>
      <c r="D579" s="315"/>
      <c r="E579" s="315"/>
      <c r="J579" s="318"/>
      <c r="O579" s="318"/>
      <c r="P579" s="318"/>
      <c r="Q579" s="318"/>
      <c r="R579" s="318"/>
      <c r="S579" s="318"/>
      <c r="T579" s="318"/>
      <c r="U579" s="318"/>
      <c r="V579" s="318"/>
      <c r="W579" s="318"/>
      <c r="X579" s="318"/>
      <c r="Y579" s="318"/>
      <c r="Z579" s="317"/>
      <c r="AA579" s="317"/>
      <c r="AB579" s="317"/>
      <c r="AC579" s="316"/>
      <c r="AD579" s="315"/>
    </row>
    <row r="580" spans="1:30" s="257" customFormat="1" x14ac:dyDescent="0.2">
      <c r="A580" s="315"/>
      <c r="B580" s="315"/>
      <c r="C580" s="315"/>
      <c r="D580" s="315"/>
      <c r="E580" s="315"/>
      <c r="J580" s="318"/>
      <c r="O580" s="318"/>
      <c r="P580" s="318"/>
      <c r="Q580" s="318"/>
      <c r="R580" s="318"/>
      <c r="S580" s="318"/>
      <c r="T580" s="318"/>
      <c r="U580" s="318"/>
      <c r="V580" s="318"/>
      <c r="W580" s="318"/>
      <c r="X580" s="318"/>
      <c r="Y580" s="318"/>
      <c r="Z580" s="317"/>
      <c r="AA580" s="317"/>
      <c r="AB580" s="317"/>
      <c r="AC580" s="316"/>
      <c r="AD580" s="315"/>
    </row>
    <row r="581" spans="1:30" s="257" customFormat="1" x14ac:dyDescent="0.2">
      <c r="A581" s="315"/>
      <c r="B581" s="315"/>
      <c r="C581" s="315"/>
      <c r="D581" s="315"/>
      <c r="E581" s="315"/>
      <c r="J581" s="318"/>
      <c r="O581" s="318"/>
      <c r="P581" s="318"/>
      <c r="Q581" s="318"/>
      <c r="R581" s="318"/>
      <c r="S581" s="318"/>
      <c r="T581" s="318"/>
      <c r="U581" s="318"/>
      <c r="V581" s="318"/>
      <c r="W581" s="318"/>
      <c r="X581" s="318"/>
      <c r="Y581" s="318"/>
      <c r="Z581" s="317"/>
      <c r="AA581" s="317"/>
      <c r="AB581" s="317"/>
      <c r="AC581" s="316"/>
      <c r="AD581" s="315"/>
    </row>
    <row r="582" spans="1:30" s="257" customFormat="1" x14ac:dyDescent="0.2">
      <c r="A582" s="315"/>
      <c r="B582" s="315"/>
      <c r="C582" s="315"/>
      <c r="D582" s="315"/>
      <c r="E582" s="315"/>
      <c r="J582" s="318"/>
      <c r="O582" s="318"/>
      <c r="P582" s="318"/>
      <c r="Q582" s="318"/>
      <c r="R582" s="318"/>
      <c r="S582" s="318"/>
      <c r="T582" s="318"/>
      <c r="U582" s="318"/>
      <c r="V582" s="318"/>
      <c r="W582" s="318"/>
      <c r="X582" s="318"/>
      <c r="Y582" s="318"/>
      <c r="Z582" s="317"/>
      <c r="AA582" s="317"/>
      <c r="AB582" s="317"/>
      <c r="AC582" s="316"/>
      <c r="AD582" s="315"/>
    </row>
    <row r="583" spans="1:30" s="257" customFormat="1" x14ac:dyDescent="0.2">
      <c r="A583" s="315"/>
      <c r="B583" s="315"/>
      <c r="C583" s="315"/>
      <c r="D583" s="315"/>
      <c r="E583" s="315"/>
      <c r="J583" s="318"/>
      <c r="O583" s="318"/>
      <c r="P583" s="318"/>
      <c r="Q583" s="318"/>
      <c r="R583" s="318"/>
      <c r="S583" s="318"/>
      <c r="T583" s="318"/>
      <c r="U583" s="318"/>
      <c r="V583" s="318"/>
      <c r="W583" s="318"/>
      <c r="X583" s="318"/>
      <c r="Y583" s="318"/>
      <c r="Z583" s="317"/>
      <c r="AA583" s="317"/>
      <c r="AB583" s="317"/>
      <c r="AC583" s="316"/>
      <c r="AD583" s="315"/>
    </row>
    <row r="584" spans="1:30" s="257" customFormat="1" x14ac:dyDescent="0.2">
      <c r="A584" s="315"/>
      <c r="B584" s="315"/>
      <c r="C584" s="315"/>
      <c r="D584" s="315"/>
      <c r="E584" s="315"/>
      <c r="J584" s="318"/>
      <c r="O584" s="318"/>
      <c r="P584" s="318"/>
      <c r="Q584" s="318"/>
      <c r="R584" s="318"/>
      <c r="S584" s="318"/>
      <c r="T584" s="318"/>
      <c r="U584" s="318"/>
      <c r="V584" s="318"/>
      <c r="W584" s="318"/>
      <c r="X584" s="318"/>
      <c r="Y584" s="318"/>
      <c r="Z584" s="317"/>
      <c r="AA584" s="317"/>
      <c r="AB584" s="317"/>
      <c r="AC584" s="316"/>
      <c r="AD584" s="315"/>
    </row>
    <row r="585" spans="1:30" s="257" customFormat="1" x14ac:dyDescent="0.2">
      <c r="A585" s="315"/>
      <c r="B585" s="315"/>
      <c r="C585" s="315"/>
      <c r="D585" s="315"/>
      <c r="E585" s="315"/>
      <c r="J585" s="318"/>
      <c r="O585" s="318"/>
      <c r="P585" s="318"/>
      <c r="Q585" s="318"/>
      <c r="R585" s="318"/>
      <c r="S585" s="318"/>
      <c r="T585" s="318"/>
      <c r="U585" s="318"/>
      <c r="V585" s="318"/>
      <c r="W585" s="318"/>
      <c r="X585" s="318"/>
      <c r="Y585" s="318"/>
      <c r="Z585" s="317"/>
      <c r="AA585" s="317"/>
      <c r="AB585" s="317"/>
      <c r="AC585" s="316"/>
      <c r="AD585" s="315"/>
    </row>
    <row r="586" spans="1:30" s="257" customFormat="1" x14ac:dyDescent="0.2">
      <c r="A586" s="315"/>
      <c r="B586" s="315"/>
      <c r="C586" s="315"/>
      <c r="D586" s="315"/>
      <c r="E586" s="315"/>
      <c r="J586" s="318"/>
      <c r="O586" s="318"/>
      <c r="P586" s="318"/>
      <c r="Q586" s="318"/>
      <c r="R586" s="318"/>
      <c r="S586" s="318"/>
      <c r="T586" s="318"/>
      <c r="U586" s="318"/>
      <c r="V586" s="318"/>
      <c r="W586" s="318"/>
      <c r="X586" s="318"/>
      <c r="Y586" s="318"/>
      <c r="Z586" s="317"/>
      <c r="AA586" s="317"/>
      <c r="AB586" s="317"/>
      <c r="AC586" s="316"/>
      <c r="AD586" s="315"/>
    </row>
    <row r="587" spans="1:30" s="257" customFormat="1" x14ac:dyDescent="0.2">
      <c r="A587" s="315"/>
      <c r="B587" s="315"/>
      <c r="C587" s="315"/>
      <c r="D587" s="315"/>
      <c r="E587" s="315"/>
      <c r="J587" s="318"/>
      <c r="O587" s="318"/>
      <c r="P587" s="318"/>
      <c r="Q587" s="318"/>
      <c r="R587" s="318"/>
      <c r="S587" s="318"/>
      <c r="T587" s="318"/>
      <c r="U587" s="318"/>
      <c r="V587" s="318"/>
      <c r="W587" s="318"/>
      <c r="X587" s="318"/>
      <c r="Y587" s="318"/>
      <c r="Z587" s="317"/>
      <c r="AA587" s="317"/>
      <c r="AB587" s="317"/>
      <c r="AC587" s="316"/>
      <c r="AD587" s="315"/>
    </row>
    <row r="588" spans="1:30" s="257" customFormat="1" x14ac:dyDescent="0.2">
      <c r="A588" s="315"/>
      <c r="B588" s="315"/>
      <c r="C588" s="315"/>
      <c r="D588" s="315"/>
      <c r="E588" s="315"/>
      <c r="J588" s="318"/>
      <c r="O588" s="318"/>
      <c r="P588" s="318"/>
      <c r="Q588" s="318"/>
      <c r="R588" s="318"/>
      <c r="S588" s="318"/>
      <c r="T588" s="318"/>
      <c r="U588" s="318"/>
      <c r="V588" s="318"/>
      <c r="W588" s="318"/>
      <c r="X588" s="318"/>
      <c r="Y588" s="318"/>
      <c r="Z588" s="317"/>
      <c r="AA588" s="317"/>
      <c r="AB588" s="317"/>
      <c r="AC588" s="316"/>
      <c r="AD588" s="315"/>
    </row>
    <row r="589" spans="1:30" s="257" customFormat="1" x14ac:dyDescent="0.2">
      <c r="A589" s="315"/>
      <c r="B589" s="315"/>
      <c r="C589" s="315"/>
      <c r="D589" s="315"/>
      <c r="E589" s="315"/>
      <c r="J589" s="318"/>
      <c r="O589" s="318"/>
      <c r="P589" s="318"/>
      <c r="Q589" s="318"/>
      <c r="R589" s="318"/>
      <c r="S589" s="318"/>
      <c r="T589" s="318"/>
      <c r="U589" s="318"/>
      <c r="V589" s="318"/>
      <c r="W589" s="318"/>
      <c r="X589" s="318"/>
      <c r="Y589" s="318"/>
      <c r="Z589" s="317"/>
      <c r="AA589" s="317"/>
      <c r="AB589" s="317"/>
      <c r="AC589" s="316"/>
      <c r="AD589" s="315"/>
    </row>
    <row r="590" spans="1:30" s="257" customFormat="1" x14ac:dyDescent="0.2">
      <c r="A590" s="315"/>
      <c r="B590" s="315"/>
      <c r="C590" s="315"/>
      <c r="D590" s="315"/>
      <c r="E590" s="315"/>
      <c r="J590" s="318"/>
      <c r="O590" s="318"/>
      <c r="P590" s="318"/>
      <c r="Q590" s="318"/>
      <c r="R590" s="318"/>
      <c r="S590" s="318"/>
      <c r="T590" s="318"/>
      <c r="U590" s="318"/>
      <c r="V590" s="318"/>
      <c r="W590" s="318"/>
      <c r="X590" s="318"/>
      <c r="Y590" s="318"/>
      <c r="Z590" s="317"/>
      <c r="AA590" s="317"/>
      <c r="AB590" s="317"/>
      <c r="AC590" s="316"/>
      <c r="AD590" s="315"/>
    </row>
    <row r="591" spans="1:30" s="257" customFormat="1" x14ac:dyDescent="0.2">
      <c r="A591" s="315"/>
      <c r="B591" s="315"/>
      <c r="C591" s="315"/>
      <c r="D591" s="315"/>
      <c r="E591" s="315"/>
      <c r="J591" s="318"/>
      <c r="O591" s="318"/>
      <c r="P591" s="318"/>
      <c r="Q591" s="318"/>
      <c r="R591" s="318"/>
      <c r="S591" s="318"/>
      <c r="T591" s="318"/>
      <c r="U591" s="318"/>
      <c r="V591" s="318"/>
      <c r="W591" s="318"/>
      <c r="X591" s="318"/>
      <c r="Y591" s="318"/>
      <c r="Z591" s="317"/>
      <c r="AA591" s="317"/>
      <c r="AB591" s="317"/>
      <c r="AC591" s="316"/>
      <c r="AD591" s="315"/>
    </row>
    <row r="592" spans="1:30" s="257" customFormat="1" x14ac:dyDescent="0.2">
      <c r="A592" s="315"/>
      <c r="B592" s="315"/>
      <c r="C592" s="315"/>
      <c r="D592" s="315"/>
      <c r="E592" s="315"/>
      <c r="J592" s="318"/>
      <c r="O592" s="318"/>
      <c r="P592" s="318"/>
      <c r="Q592" s="318"/>
      <c r="R592" s="318"/>
      <c r="S592" s="318"/>
      <c r="T592" s="318"/>
      <c r="U592" s="318"/>
      <c r="V592" s="318"/>
      <c r="W592" s="318"/>
      <c r="X592" s="318"/>
      <c r="Y592" s="318"/>
      <c r="Z592" s="317"/>
      <c r="AA592" s="317"/>
      <c r="AB592" s="317"/>
      <c r="AC592" s="316"/>
      <c r="AD592" s="315"/>
    </row>
    <row r="593" spans="1:30" s="257" customFormat="1" x14ac:dyDescent="0.2">
      <c r="A593" s="315"/>
      <c r="B593" s="315"/>
      <c r="C593" s="315"/>
      <c r="D593" s="315"/>
      <c r="E593" s="315"/>
      <c r="J593" s="318"/>
      <c r="O593" s="318"/>
      <c r="P593" s="318"/>
      <c r="Q593" s="318"/>
      <c r="R593" s="318"/>
      <c r="S593" s="318"/>
      <c r="T593" s="318"/>
      <c r="U593" s="318"/>
      <c r="V593" s="318"/>
      <c r="W593" s="318"/>
      <c r="X593" s="318"/>
      <c r="Y593" s="318"/>
      <c r="Z593" s="317"/>
      <c r="AA593" s="317"/>
      <c r="AB593" s="317"/>
      <c r="AC593" s="316"/>
      <c r="AD593" s="315"/>
    </row>
    <row r="594" spans="1:30" s="257" customFormat="1" x14ac:dyDescent="0.2">
      <c r="A594" s="315"/>
      <c r="B594" s="315"/>
      <c r="C594" s="315"/>
      <c r="D594" s="315"/>
      <c r="E594" s="315"/>
      <c r="J594" s="318"/>
      <c r="O594" s="318"/>
      <c r="P594" s="318"/>
      <c r="Q594" s="318"/>
      <c r="R594" s="318"/>
      <c r="S594" s="318"/>
      <c r="T594" s="318"/>
      <c r="U594" s="318"/>
      <c r="V594" s="318"/>
      <c r="W594" s="318"/>
      <c r="X594" s="318"/>
      <c r="Y594" s="318"/>
      <c r="Z594" s="317"/>
      <c r="AA594" s="317"/>
      <c r="AB594" s="317"/>
      <c r="AC594" s="316"/>
      <c r="AD594" s="315"/>
    </row>
    <row r="595" spans="1:30" s="257" customFormat="1" x14ac:dyDescent="0.2">
      <c r="A595" s="315"/>
      <c r="B595" s="315"/>
      <c r="C595" s="315"/>
      <c r="D595" s="315"/>
      <c r="E595" s="315"/>
      <c r="J595" s="318"/>
      <c r="O595" s="318"/>
      <c r="P595" s="318"/>
      <c r="Q595" s="318"/>
      <c r="R595" s="318"/>
      <c r="S595" s="318"/>
      <c r="T595" s="318"/>
      <c r="U595" s="318"/>
      <c r="V595" s="318"/>
      <c r="W595" s="318"/>
      <c r="X595" s="318"/>
      <c r="Y595" s="318"/>
      <c r="Z595" s="317"/>
      <c r="AA595" s="317"/>
      <c r="AB595" s="317"/>
      <c r="AC595" s="316"/>
      <c r="AD595" s="315"/>
    </row>
    <row r="596" spans="1:30" s="257" customFormat="1" x14ac:dyDescent="0.2">
      <c r="A596" s="315"/>
      <c r="B596" s="315"/>
      <c r="C596" s="315"/>
      <c r="D596" s="315"/>
      <c r="E596" s="315"/>
      <c r="J596" s="318"/>
      <c r="O596" s="318"/>
      <c r="P596" s="318"/>
      <c r="Q596" s="318"/>
      <c r="R596" s="318"/>
      <c r="S596" s="318"/>
      <c r="T596" s="318"/>
      <c r="U596" s="318"/>
      <c r="V596" s="318"/>
      <c r="W596" s="318"/>
      <c r="X596" s="318"/>
      <c r="Y596" s="318"/>
      <c r="Z596" s="317"/>
      <c r="AA596" s="317"/>
      <c r="AB596" s="317"/>
      <c r="AC596" s="316"/>
      <c r="AD596" s="315"/>
    </row>
    <row r="597" spans="1:30" s="257" customFormat="1" x14ac:dyDescent="0.2">
      <c r="A597" s="315"/>
      <c r="B597" s="315"/>
      <c r="C597" s="315"/>
      <c r="D597" s="315"/>
      <c r="E597" s="315"/>
      <c r="J597" s="318"/>
      <c r="O597" s="318"/>
      <c r="P597" s="318"/>
      <c r="Q597" s="318"/>
      <c r="R597" s="318"/>
      <c r="S597" s="318"/>
      <c r="T597" s="318"/>
      <c r="U597" s="318"/>
      <c r="V597" s="318"/>
      <c r="W597" s="318"/>
      <c r="X597" s="318"/>
      <c r="Y597" s="318"/>
      <c r="Z597" s="317"/>
      <c r="AA597" s="317"/>
      <c r="AB597" s="317"/>
      <c r="AC597" s="316"/>
      <c r="AD597" s="315"/>
    </row>
    <row r="598" spans="1:30" s="257" customFormat="1" x14ac:dyDescent="0.2">
      <c r="A598" s="315"/>
      <c r="B598" s="315"/>
      <c r="C598" s="315"/>
      <c r="D598" s="315"/>
      <c r="E598" s="315"/>
      <c r="J598" s="318"/>
      <c r="O598" s="318"/>
      <c r="P598" s="318"/>
      <c r="Q598" s="318"/>
      <c r="R598" s="318"/>
      <c r="S598" s="318"/>
      <c r="T598" s="318"/>
      <c r="U598" s="318"/>
      <c r="V598" s="318"/>
      <c r="W598" s="318"/>
      <c r="X598" s="318"/>
      <c r="Y598" s="318"/>
      <c r="Z598" s="317"/>
      <c r="AA598" s="317"/>
      <c r="AB598" s="317"/>
      <c r="AC598" s="316"/>
      <c r="AD598" s="315"/>
    </row>
    <row r="599" spans="1:30" s="257" customFormat="1" x14ac:dyDescent="0.2">
      <c r="A599" s="315"/>
      <c r="B599" s="315"/>
      <c r="C599" s="315"/>
      <c r="D599" s="315"/>
      <c r="E599" s="315"/>
      <c r="J599" s="318"/>
      <c r="O599" s="318"/>
      <c r="P599" s="318"/>
      <c r="Q599" s="318"/>
      <c r="R599" s="318"/>
      <c r="S599" s="318"/>
      <c r="T599" s="318"/>
      <c r="U599" s="318"/>
      <c r="V599" s="318"/>
      <c r="W599" s="318"/>
      <c r="X599" s="318"/>
      <c r="Y599" s="318"/>
      <c r="Z599" s="317"/>
      <c r="AA599" s="317"/>
      <c r="AB599" s="317"/>
      <c r="AC599" s="316"/>
      <c r="AD599" s="315"/>
    </row>
    <row r="600" spans="1:30" s="257" customFormat="1" x14ac:dyDescent="0.2">
      <c r="A600" s="315"/>
      <c r="B600" s="315"/>
      <c r="C600" s="315"/>
      <c r="D600" s="315"/>
      <c r="E600" s="315"/>
      <c r="J600" s="318"/>
      <c r="O600" s="318"/>
      <c r="P600" s="318"/>
      <c r="Q600" s="318"/>
      <c r="R600" s="318"/>
      <c r="S600" s="318"/>
      <c r="T600" s="318"/>
      <c r="U600" s="318"/>
      <c r="V600" s="318"/>
      <c r="W600" s="318"/>
      <c r="X600" s="318"/>
      <c r="Y600" s="318"/>
      <c r="Z600" s="317"/>
      <c r="AA600" s="317"/>
      <c r="AB600" s="317"/>
      <c r="AC600" s="316"/>
      <c r="AD600" s="315"/>
    </row>
    <row r="601" spans="1:30" s="257" customFormat="1" x14ac:dyDescent="0.2">
      <c r="A601" s="315"/>
      <c r="B601" s="315"/>
      <c r="C601" s="315"/>
      <c r="D601" s="315"/>
      <c r="E601" s="315"/>
      <c r="J601" s="318"/>
      <c r="O601" s="318"/>
      <c r="P601" s="318"/>
      <c r="Q601" s="318"/>
      <c r="R601" s="318"/>
      <c r="S601" s="318"/>
      <c r="T601" s="318"/>
      <c r="U601" s="318"/>
      <c r="V601" s="318"/>
      <c r="W601" s="318"/>
      <c r="X601" s="318"/>
      <c r="Y601" s="318"/>
      <c r="Z601" s="317"/>
      <c r="AA601" s="317"/>
      <c r="AB601" s="317"/>
      <c r="AC601" s="316"/>
      <c r="AD601" s="315"/>
    </row>
    <row r="602" spans="1:30" s="257" customFormat="1" x14ac:dyDescent="0.2">
      <c r="A602" s="315"/>
      <c r="B602" s="315"/>
      <c r="C602" s="315"/>
      <c r="D602" s="315"/>
      <c r="E602" s="315"/>
      <c r="J602" s="318"/>
      <c r="O602" s="318"/>
      <c r="P602" s="318"/>
      <c r="Q602" s="318"/>
      <c r="R602" s="318"/>
      <c r="S602" s="318"/>
      <c r="T602" s="318"/>
      <c r="U602" s="318"/>
      <c r="V602" s="318"/>
      <c r="W602" s="318"/>
      <c r="X602" s="318"/>
      <c r="Y602" s="318"/>
      <c r="Z602" s="317"/>
      <c r="AA602" s="317"/>
      <c r="AB602" s="317"/>
      <c r="AC602" s="316"/>
      <c r="AD602" s="315"/>
    </row>
    <row r="603" spans="1:30" s="257" customFormat="1" x14ac:dyDescent="0.2">
      <c r="A603" s="315"/>
      <c r="B603" s="315"/>
      <c r="C603" s="315"/>
      <c r="D603" s="315"/>
      <c r="E603" s="315"/>
      <c r="J603" s="318"/>
      <c r="O603" s="318"/>
      <c r="P603" s="318"/>
      <c r="Q603" s="318"/>
      <c r="R603" s="318"/>
      <c r="S603" s="318"/>
      <c r="T603" s="318"/>
      <c r="U603" s="318"/>
      <c r="V603" s="318"/>
      <c r="W603" s="318"/>
      <c r="X603" s="318"/>
      <c r="Y603" s="318"/>
      <c r="Z603" s="317"/>
      <c r="AA603" s="317"/>
      <c r="AB603" s="317"/>
      <c r="AC603" s="316"/>
      <c r="AD603" s="315"/>
    </row>
    <row r="604" spans="1:30" s="257" customFormat="1" x14ac:dyDescent="0.2">
      <c r="A604" s="315"/>
      <c r="B604" s="315"/>
      <c r="C604" s="315"/>
      <c r="D604" s="315"/>
      <c r="E604" s="315"/>
      <c r="J604" s="318"/>
      <c r="O604" s="318"/>
      <c r="P604" s="318"/>
      <c r="Q604" s="318"/>
      <c r="R604" s="318"/>
      <c r="S604" s="318"/>
      <c r="T604" s="318"/>
      <c r="U604" s="318"/>
      <c r="V604" s="318"/>
      <c r="W604" s="318"/>
      <c r="X604" s="318"/>
      <c r="Y604" s="318"/>
      <c r="Z604" s="317"/>
      <c r="AA604" s="317"/>
      <c r="AB604" s="317"/>
      <c r="AC604" s="316"/>
      <c r="AD604" s="315"/>
    </row>
    <row r="605" spans="1:30" s="257" customFormat="1" x14ac:dyDescent="0.2">
      <c r="A605" s="315"/>
      <c r="B605" s="315"/>
      <c r="C605" s="315"/>
      <c r="D605" s="315"/>
      <c r="E605" s="315"/>
      <c r="J605" s="318"/>
      <c r="O605" s="318"/>
      <c r="P605" s="318"/>
      <c r="Q605" s="318"/>
      <c r="R605" s="318"/>
      <c r="S605" s="318"/>
      <c r="T605" s="318"/>
      <c r="U605" s="318"/>
      <c r="V605" s="318"/>
      <c r="W605" s="318"/>
      <c r="X605" s="318"/>
      <c r="Y605" s="318"/>
      <c r="Z605" s="317"/>
      <c r="AA605" s="317"/>
      <c r="AB605" s="317"/>
      <c r="AC605" s="316"/>
      <c r="AD605" s="315"/>
    </row>
    <row r="606" spans="1:30" s="257" customFormat="1" x14ac:dyDescent="0.2">
      <c r="A606" s="315"/>
      <c r="B606" s="315"/>
      <c r="C606" s="315"/>
      <c r="D606" s="315"/>
      <c r="E606" s="315"/>
      <c r="J606" s="318"/>
      <c r="O606" s="318"/>
      <c r="P606" s="318"/>
      <c r="Q606" s="318"/>
      <c r="R606" s="318"/>
      <c r="S606" s="318"/>
      <c r="T606" s="318"/>
      <c r="U606" s="318"/>
      <c r="V606" s="318"/>
      <c r="W606" s="318"/>
      <c r="X606" s="318"/>
      <c r="Y606" s="318"/>
      <c r="Z606" s="317"/>
      <c r="AA606" s="317"/>
      <c r="AB606" s="317"/>
      <c r="AC606" s="316"/>
      <c r="AD606" s="315"/>
    </row>
    <row r="607" spans="1:30" s="257" customFormat="1" x14ac:dyDescent="0.2">
      <c r="A607" s="315"/>
      <c r="B607" s="315"/>
      <c r="C607" s="315"/>
      <c r="D607" s="315"/>
      <c r="E607" s="315"/>
      <c r="J607" s="318"/>
      <c r="O607" s="318"/>
      <c r="P607" s="318"/>
      <c r="Q607" s="318"/>
      <c r="R607" s="318"/>
      <c r="S607" s="318"/>
      <c r="T607" s="318"/>
      <c r="U607" s="318"/>
      <c r="V607" s="318"/>
      <c r="W607" s="318"/>
      <c r="X607" s="318"/>
      <c r="Y607" s="318"/>
      <c r="Z607" s="317"/>
      <c r="AA607" s="317"/>
      <c r="AB607" s="317"/>
      <c r="AC607" s="316"/>
      <c r="AD607" s="315"/>
    </row>
    <row r="608" spans="1:30" s="257" customFormat="1" x14ac:dyDescent="0.2">
      <c r="A608" s="315"/>
      <c r="B608" s="315"/>
      <c r="C608" s="315"/>
      <c r="D608" s="315"/>
      <c r="E608" s="315"/>
      <c r="J608" s="318"/>
      <c r="O608" s="318"/>
      <c r="P608" s="318"/>
      <c r="Q608" s="318"/>
      <c r="R608" s="318"/>
      <c r="S608" s="318"/>
      <c r="T608" s="318"/>
      <c r="U608" s="318"/>
      <c r="V608" s="318"/>
      <c r="W608" s="318"/>
      <c r="X608" s="318"/>
      <c r="Y608" s="318"/>
      <c r="Z608" s="317"/>
      <c r="AA608" s="317"/>
      <c r="AB608" s="317"/>
      <c r="AC608" s="316"/>
      <c r="AD608" s="315"/>
    </row>
    <row r="609" spans="1:30" s="257" customFormat="1" x14ac:dyDescent="0.2">
      <c r="A609" s="315"/>
      <c r="B609" s="315"/>
      <c r="C609" s="315"/>
      <c r="D609" s="315"/>
      <c r="E609" s="315"/>
      <c r="J609" s="318"/>
      <c r="O609" s="318"/>
      <c r="P609" s="318"/>
      <c r="Q609" s="318"/>
      <c r="R609" s="318"/>
      <c r="S609" s="318"/>
      <c r="T609" s="318"/>
      <c r="U609" s="318"/>
      <c r="V609" s="318"/>
      <c r="W609" s="318"/>
      <c r="X609" s="318"/>
      <c r="Y609" s="318"/>
      <c r="Z609" s="317"/>
      <c r="AA609" s="317"/>
      <c r="AB609" s="317"/>
      <c r="AC609" s="316"/>
      <c r="AD609" s="315"/>
    </row>
    <row r="610" spans="1:30" s="257" customFormat="1" x14ac:dyDescent="0.2">
      <c r="A610" s="315"/>
      <c r="B610" s="315"/>
      <c r="C610" s="315"/>
      <c r="D610" s="315"/>
      <c r="E610" s="315"/>
      <c r="J610" s="318"/>
      <c r="O610" s="318"/>
      <c r="P610" s="318"/>
      <c r="Q610" s="318"/>
      <c r="R610" s="318"/>
      <c r="S610" s="318"/>
      <c r="T610" s="318"/>
      <c r="U610" s="318"/>
      <c r="V610" s="318"/>
      <c r="W610" s="318"/>
      <c r="X610" s="318"/>
      <c r="Y610" s="318"/>
      <c r="Z610" s="317"/>
      <c r="AA610" s="317"/>
      <c r="AB610" s="317"/>
      <c r="AC610" s="316"/>
      <c r="AD610" s="315"/>
    </row>
    <row r="611" spans="1:30" s="257" customFormat="1" x14ac:dyDescent="0.2">
      <c r="A611" s="315"/>
      <c r="B611" s="315"/>
      <c r="C611" s="315"/>
      <c r="D611" s="315"/>
      <c r="E611" s="315"/>
      <c r="J611" s="318"/>
      <c r="O611" s="318"/>
      <c r="P611" s="318"/>
      <c r="Q611" s="318"/>
      <c r="R611" s="318"/>
      <c r="S611" s="318"/>
      <c r="T611" s="318"/>
      <c r="U611" s="318"/>
      <c r="V611" s="318"/>
      <c r="W611" s="318"/>
      <c r="X611" s="318"/>
      <c r="Y611" s="318"/>
      <c r="Z611" s="317"/>
      <c r="AA611" s="317"/>
      <c r="AB611" s="317"/>
      <c r="AC611" s="316"/>
      <c r="AD611" s="315"/>
    </row>
    <row r="612" spans="1:30" s="257" customFormat="1" x14ac:dyDescent="0.2">
      <c r="A612" s="315"/>
      <c r="B612" s="315"/>
      <c r="C612" s="315"/>
      <c r="D612" s="315"/>
      <c r="E612" s="315"/>
      <c r="J612" s="318"/>
      <c r="O612" s="318"/>
      <c r="P612" s="318"/>
      <c r="Q612" s="318"/>
      <c r="R612" s="318"/>
      <c r="S612" s="318"/>
      <c r="T612" s="318"/>
      <c r="U612" s="318"/>
      <c r="V612" s="318"/>
      <c r="W612" s="318"/>
      <c r="X612" s="318"/>
      <c r="Y612" s="318"/>
      <c r="Z612" s="317"/>
      <c r="AA612" s="317"/>
      <c r="AB612" s="317"/>
      <c r="AC612" s="316"/>
      <c r="AD612" s="315"/>
    </row>
    <row r="613" spans="1:30" s="257" customFormat="1" x14ac:dyDescent="0.2">
      <c r="A613" s="315"/>
      <c r="B613" s="315"/>
      <c r="C613" s="315"/>
      <c r="D613" s="315"/>
      <c r="E613" s="315"/>
      <c r="J613" s="318"/>
      <c r="O613" s="318"/>
      <c r="P613" s="318"/>
      <c r="Q613" s="318"/>
      <c r="R613" s="318"/>
      <c r="S613" s="318"/>
      <c r="T613" s="318"/>
      <c r="U613" s="318"/>
      <c r="V613" s="318"/>
      <c r="W613" s="318"/>
      <c r="X613" s="318"/>
      <c r="Y613" s="318"/>
      <c r="Z613" s="317"/>
      <c r="AA613" s="317"/>
      <c r="AB613" s="317"/>
      <c r="AC613" s="316"/>
      <c r="AD613" s="315"/>
    </row>
    <row r="614" spans="1:30" s="257" customFormat="1" x14ac:dyDescent="0.2">
      <c r="A614" s="315"/>
      <c r="B614" s="315"/>
      <c r="C614" s="315"/>
      <c r="D614" s="315"/>
      <c r="E614" s="315"/>
      <c r="J614" s="318"/>
      <c r="O614" s="318"/>
      <c r="P614" s="318"/>
      <c r="Q614" s="318"/>
      <c r="R614" s="318"/>
      <c r="S614" s="318"/>
      <c r="T614" s="318"/>
      <c r="U614" s="318"/>
      <c r="V614" s="318"/>
      <c r="W614" s="318"/>
      <c r="X614" s="318"/>
      <c r="Y614" s="318"/>
      <c r="Z614" s="317"/>
      <c r="AA614" s="317"/>
      <c r="AB614" s="317"/>
      <c r="AC614" s="316"/>
      <c r="AD614" s="315"/>
    </row>
    <row r="615" spans="1:30" s="257" customFormat="1" x14ac:dyDescent="0.2">
      <c r="A615" s="315"/>
      <c r="B615" s="315"/>
      <c r="C615" s="315"/>
      <c r="D615" s="315"/>
      <c r="E615" s="315"/>
      <c r="J615" s="318"/>
      <c r="O615" s="318"/>
      <c r="P615" s="318"/>
      <c r="Q615" s="318"/>
      <c r="R615" s="318"/>
      <c r="S615" s="318"/>
      <c r="T615" s="318"/>
      <c r="U615" s="318"/>
      <c r="V615" s="318"/>
      <c r="W615" s="318"/>
      <c r="X615" s="318"/>
      <c r="Y615" s="318"/>
      <c r="Z615" s="317"/>
      <c r="AA615" s="317"/>
      <c r="AB615" s="317"/>
      <c r="AC615" s="316"/>
      <c r="AD615" s="315"/>
    </row>
    <row r="616" spans="1:30" s="257" customFormat="1" x14ac:dyDescent="0.2">
      <c r="A616" s="315"/>
      <c r="B616" s="315"/>
      <c r="C616" s="315"/>
      <c r="D616" s="315"/>
      <c r="E616" s="315"/>
      <c r="J616" s="318"/>
      <c r="O616" s="318"/>
      <c r="P616" s="318"/>
      <c r="Q616" s="318"/>
      <c r="R616" s="318"/>
      <c r="S616" s="318"/>
      <c r="T616" s="318"/>
      <c r="U616" s="318"/>
      <c r="V616" s="318"/>
      <c r="W616" s="318"/>
      <c r="X616" s="318"/>
      <c r="Y616" s="318"/>
      <c r="Z616" s="317"/>
      <c r="AA616" s="317"/>
      <c r="AB616" s="317"/>
      <c r="AC616" s="316"/>
      <c r="AD616" s="315"/>
    </row>
    <row r="617" spans="1:30" s="257" customFormat="1" x14ac:dyDescent="0.2">
      <c r="A617" s="315"/>
      <c r="B617" s="315"/>
      <c r="C617" s="315"/>
      <c r="D617" s="315"/>
      <c r="E617" s="315"/>
      <c r="J617" s="318"/>
      <c r="O617" s="318"/>
      <c r="P617" s="318"/>
      <c r="Q617" s="318"/>
      <c r="R617" s="318"/>
      <c r="S617" s="318"/>
      <c r="T617" s="318"/>
      <c r="U617" s="318"/>
      <c r="V617" s="318"/>
      <c r="W617" s="318"/>
      <c r="X617" s="318"/>
      <c r="Y617" s="318"/>
      <c r="Z617" s="317"/>
      <c r="AA617" s="317"/>
      <c r="AB617" s="317"/>
      <c r="AC617" s="316"/>
      <c r="AD617" s="315"/>
    </row>
    <row r="618" spans="1:30" s="257" customFormat="1" x14ac:dyDescent="0.2">
      <c r="A618" s="315"/>
      <c r="B618" s="315"/>
      <c r="C618" s="315"/>
      <c r="D618" s="315"/>
      <c r="E618" s="315"/>
      <c r="J618" s="318"/>
      <c r="O618" s="318"/>
      <c r="P618" s="318"/>
      <c r="Q618" s="318"/>
      <c r="R618" s="318"/>
      <c r="S618" s="318"/>
      <c r="T618" s="318"/>
      <c r="U618" s="318"/>
      <c r="V618" s="318"/>
      <c r="W618" s="318"/>
      <c r="X618" s="318"/>
      <c r="Y618" s="318"/>
      <c r="Z618" s="317"/>
      <c r="AA618" s="317"/>
      <c r="AB618" s="317"/>
      <c r="AC618" s="316"/>
      <c r="AD618" s="315"/>
    </row>
    <row r="619" spans="1:30" s="257" customFormat="1" x14ac:dyDescent="0.2">
      <c r="A619" s="315"/>
      <c r="B619" s="315"/>
      <c r="C619" s="315"/>
      <c r="D619" s="315"/>
      <c r="E619" s="315"/>
      <c r="J619" s="318"/>
      <c r="O619" s="318"/>
      <c r="P619" s="318"/>
      <c r="Q619" s="318"/>
      <c r="R619" s="318"/>
      <c r="S619" s="318"/>
      <c r="T619" s="318"/>
      <c r="U619" s="318"/>
      <c r="V619" s="318"/>
      <c r="W619" s="318"/>
      <c r="X619" s="318"/>
      <c r="Y619" s="318"/>
      <c r="Z619" s="317"/>
      <c r="AA619" s="317"/>
      <c r="AB619" s="317"/>
      <c r="AC619" s="316"/>
      <c r="AD619" s="315"/>
    </row>
    <row r="620" spans="1:30" s="257" customFormat="1" x14ac:dyDescent="0.2">
      <c r="A620" s="315"/>
      <c r="B620" s="315"/>
      <c r="C620" s="315"/>
      <c r="D620" s="315"/>
      <c r="E620" s="315"/>
      <c r="J620" s="318"/>
      <c r="O620" s="318"/>
      <c r="P620" s="318"/>
      <c r="Q620" s="318"/>
      <c r="R620" s="318"/>
      <c r="S620" s="318"/>
      <c r="T620" s="318"/>
      <c r="U620" s="318"/>
      <c r="V620" s="318"/>
      <c r="W620" s="318"/>
      <c r="X620" s="318"/>
      <c r="Y620" s="318"/>
      <c r="Z620" s="317"/>
      <c r="AA620" s="317"/>
      <c r="AB620" s="317"/>
      <c r="AC620" s="316"/>
      <c r="AD620" s="315"/>
    </row>
    <row r="621" spans="1:30" s="257" customFormat="1" x14ac:dyDescent="0.2">
      <c r="A621" s="315"/>
      <c r="B621" s="315"/>
      <c r="C621" s="315"/>
      <c r="D621" s="315"/>
      <c r="E621" s="315"/>
      <c r="J621" s="318"/>
      <c r="O621" s="318"/>
      <c r="P621" s="318"/>
      <c r="Q621" s="318"/>
      <c r="R621" s="318"/>
      <c r="S621" s="318"/>
      <c r="T621" s="318"/>
      <c r="U621" s="318"/>
      <c r="V621" s="318"/>
      <c r="W621" s="318"/>
      <c r="X621" s="318"/>
      <c r="Y621" s="318"/>
      <c r="Z621" s="317"/>
      <c r="AA621" s="317"/>
      <c r="AB621" s="317"/>
      <c r="AC621" s="316"/>
      <c r="AD621" s="315"/>
    </row>
    <row r="622" spans="1:30" s="257" customFormat="1" x14ac:dyDescent="0.2">
      <c r="A622" s="315"/>
      <c r="B622" s="315"/>
      <c r="C622" s="315"/>
      <c r="D622" s="315"/>
      <c r="E622" s="315"/>
      <c r="J622" s="318"/>
      <c r="O622" s="318"/>
      <c r="P622" s="318"/>
      <c r="Q622" s="318"/>
      <c r="R622" s="318"/>
      <c r="S622" s="318"/>
      <c r="T622" s="318"/>
      <c r="U622" s="318"/>
      <c r="V622" s="318"/>
      <c r="W622" s="318"/>
      <c r="X622" s="318"/>
      <c r="Y622" s="318"/>
      <c r="Z622" s="317"/>
      <c r="AA622" s="317"/>
      <c r="AB622" s="317"/>
      <c r="AC622" s="316"/>
      <c r="AD622" s="315"/>
    </row>
    <row r="623" spans="1:30" s="257" customFormat="1" x14ac:dyDescent="0.2">
      <c r="A623" s="315"/>
      <c r="B623" s="315"/>
      <c r="C623" s="315"/>
      <c r="D623" s="315"/>
      <c r="E623" s="315"/>
      <c r="J623" s="318"/>
      <c r="O623" s="318"/>
      <c r="P623" s="318"/>
      <c r="Q623" s="318"/>
      <c r="R623" s="318"/>
      <c r="S623" s="318"/>
      <c r="T623" s="318"/>
      <c r="U623" s="318"/>
      <c r="V623" s="318"/>
      <c r="W623" s="318"/>
      <c r="X623" s="318"/>
      <c r="Y623" s="318"/>
      <c r="Z623" s="317"/>
      <c r="AA623" s="317"/>
      <c r="AB623" s="317"/>
      <c r="AC623" s="316"/>
      <c r="AD623" s="315"/>
    </row>
    <row r="624" spans="1:30" s="257" customFormat="1" x14ac:dyDescent="0.2">
      <c r="A624" s="315"/>
      <c r="B624" s="315"/>
      <c r="C624" s="315"/>
      <c r="D624" s="315"/>
      <c r="E624" s="315"/>
      <c r="J624" s="318"/>
      <c r="O624" s="318"/>
      <c r="P624" s="318"/>
      <c r="Q624" s="318"/>
      <c r="R624" s="318"/>
      <c r="S624" s="318"/>
      <c r="T624" s="318"/>
      <c r="U624" s="318"/>
      <c r="V624" s="318"/>
      <c r="W624" s="318"/>
      <c r="X624" s="318"/>
      <c r="Y624" s="318"/>
      <c r="Z624" s="317"/>
      <c r="AA624" s="317"/>
      <c r="AB624" s="317"/>
      <c r="AC624" s="316"/>
      <c r="AD624" s="315"/>
    </row>
    <row r="625" spans="1:30" s="257" customFormat="1" x14ac:dyDescent="0.2">
      <c r="A625" s="315"/>
      <c r="B625" s="315"/>
      <c r="C625" s="315"/>
      <c r="D625" s="315"/>
      <c r="E625" s="315"/>
      <c r="J625" s="318"/>
      <c r="O625" s="318"/>
      <c r="P625" s="318"/>
      <c r="Q625" s="318"/>
      <c r="R625" s="318"/>
      <c r="S625" s="318"/>
      <c r="T625" s="318"/>
      <c r="U625" s="318"/>
      <c r="V625" s="318"/>
      <c r="W625" s="318"/>
      <c r="X625" s="318"/>
      <c r="Y625" s="318"/>
      <c r="Z625" s="317"/>
      <c r="AA625" s="317"/>
      <c r="AB625" s="317"/>
      <c r="AC625" s="316"/>
      <c r="AD625" s="315"/>
    </row>
    <row r="626" spans="1:30" s="257" customFormat="1" x14ac:dyDescent="0.2">
      <c r="A626" s="315"/>
      <c r="B626" s="315"/>
      <c r="C626" s="315"/>
      <c r="D626" s="315"/>
      <c r="E626" s="315"/>
      <c r="J626" s="318"/>
      <c r="O626" s="318"/>
      <c r="P626" s="318"/>
      <c r="Q626" s="318"/>
      <c r="R626" s="318"/>
      <c r="S626" s="318"/>
      <c r="T626" s="318"/>
      <c r="U626" s="318"/>
      <c r="V626" s="318"/>
      <c r="W626" s="318"/>
      <c r="X626" s="318"/>
      <c r="Y626" s="318"/>
      <c r="Z626" s="317"/>
      <c r="AA626" s="317"/>
      <c r="AB626" s="317"/>
      <c r="AC626" s="316"/>
      <c r="AD626" s="315"/>
    </row>
    <row r="627" spans="1:30" s="257" customFormat="1" x14ac:dyDescent="0.2">
      <c r="A627" s="315"/>
      <c r="B627" s="315"/>
      <c r="C627" s="315"/>
      <c r="D627" s="315"/>
      <c r="E627" s="315"/>
      <c r="J627" s="318"/>
      <c r="O627" s="318"/>
      <c r="P627" s="318"/>
      <c r="Q627" s="318"/>
      <c r="R627" s="318"/>
      <c r="S627" s="318"/>
      <c r="T627" s="318"/>
      <c r="U627" s="318"/>
      <c r="V627" s="318"/>
      <c r="W627" s="318"/>
      <c r="X627" s="318"/>
      <c r="Y627" s="318"/>
      <c r="Z627" s="317"/>
      <c r="AA627" s="317"/>
      <c r="AB627" s="317"/>
      <c r="AC627" s="316"/>
      <c r="AD627" s="315"/>
    </row>
    <row r="628" spans="1:30" s="257" customFormat="1" x14ac:dyDescent="0.2">
      <c r="A628" s="315"/>
      <c r="B628" s="315"/>
      <c r="C628" s="315"/>
      <c r="D628" s="315"/>
      <c r="E628" s="315"/>
      <c r="J628" s="318"/>
      <c r="O628" s="318"/>
      <c r="P628" s="318"/>
      <c r="Q628" s="318"/>
      <c r="R628" s="318"/>
      <c r="S628" s="318"/>
      <c r="T628" s="318"/>
      <c r="U628" s="318"/>
      <c r="V628" s="318"/>
      <c r="W628" s="318"/>
      <c r="X628" s="318"/>
      <c r="Y628" s="318"/>
      <c r="Z628" s="317"/>
      <c r="AA628" s="317"/>
      <c r="AB628" s="317"/>
      <c r="AC628" s="316"/>
      <c r="AD628" s="315"/>
    </row>
    <row r="629" spans="1:30" s="257" customFormat="1" x14ac:dyDescent="0.2">
      <c r="A629" s="315"/>
      <c r="B629" s="315"/>
      <c r="C629" s="315"/>
      <c r="D629" s="315"/>
      <c r="E629" s="315"/>
      <c r="J629" s="318"/>
      <c r="O629" s="318"/>
      <c r="P629" s="318"/>
      <c r="Q629" s="318"/>
      <c r="R629" s="318"/>
      <c r="S629" s="318"/>
      <c r="T629" s="318"/>
      <c r="U629" s="318"/>
      <c r="V629" s="318"/>
      <c r="W629" s="318"/>
      <c r="X629" s="318"/>
      <c r="Y629" s="318"/>
      <c r="Z629" s="317"/>
      <c r="AA629" s="317"/>
      <c r="AB629" s="317"/>
      <c r="AC629" s="316"/>
      <c r="AD629" s="315"/>
    </row>
    <row r="630" spans="1:30" s="257" customFormat="1" x14ac:dyDescent="0.2">
      <c r="A630" s="315"/>
      <c r="B630" s="315"/>
      <c r="C630" s="315"/>
      <c r="D630" s="315"/>
      <c r="E630" s="315"/>
      <c r="J630" s="318"/>
      <c r="O630" s="318"/>
      <c r="P630" s="318"/>
      <c r="Q630" s="318"/>
      <c r="R630" s="318"/>
      <c r="S630" s="318"/>
      <c r="T630" s="318"/>
      <c r="U630" s="318"/>
      <c r="V630" s="318"/>
      <c r="W630" s="318"/>
      <c r="X630" s="318"/>
      <c r="Y630" s="318"/>
      <c r="Z630" s="317"/>
      <c r="AA630" s="317"/>
      <c r="AB630" s="317"/>
      <c r="AC630" s="316"/>
      <c r="AD630" s="315"/>
    </row>
    <row r="631" spans="1:30" s="257" customFormat="1" x14ac:dyDescent="0.2">
      <c r="A631" s="315"/>
      <c r="B631" s="315"/>
      <c r="C631" s="315"/>
      <c r="D631" s="315"/>
      <c r="E631" s="315"/>
      <c r="J631" s="318"/>
      <c r="O631" s="318"/>
      <c r="P631" s="318"/>
      <c r="Q631" s="318"/>
      <c r="R631" s="318"/>
      <c r="S631" s="318"/>
      <c r="T631" s="318"/>
      <c r="U631" s="318"/>
      <c r="V631" s="318"/>
      <c r="W631" s="318"/>
      <c r="X631" s="318"/>
      <c r="Y631" s="318"/>
      <c r="Z631" s="317"/>
      <c r="AA631" s="317"/>
      <c r="AB631" s="317"/>
      <c r="AC631" s="316"/>
      <c r="AD631" s="315"/>
    </row>
    <row r="632" spans="1:30" s="257" customFormat="1" x14ac:dyDescent="0.2">
      <c r="A632" s="315"/>
      <c r="B632" s="315"/>
      <c r="C632" s="315"/>
      <c r="D632" s="315"/>
      <c r="E632" s="315"/>
      <c r="J632" s="318"/>
      <c r="O632" s="318"/>
      <c r="P632" s="318"/>
      <c r="Q632" s="318"/>
      <c r="R632" s="318"/>
      <c r="S632" s="318"/>
      <c r="T632" s="318"/>
      <c r="U632" s="318"/>
      <c r="V632" s="318"/>
      <c r="W632" s="318"/>
      <c r="X632" s="318"/>
      <c r="Y632" s="318"/>
      <c r="Z632" s="317"/>
      <c r="AA632" s="317"/>
      <c r="AB632" s="317"/>
      <c r="AC632" s="316"/>
      <c r="AD632" s="315"/>
    </row>
    <row r="633" spans="1:30" s="257" customFormat="1" x14ac:dyDescent="0.2">
      <c r="A633" s="315"/>
      <c r="B633" s="315"/>
      <c r="C633" s="315"/>
      <c r="D633" s="315"/>
      <c r="E633" s="315"/>
      <c r="J633" s="318"/>
      <c r="O633" s="318"/>
      <c r="P633" s="318"/>
      <c r="Q633" s="318"/>
      <c r="R633" s="318"/>
      <c r="S633" s="318"/>
      <c r="T633" s="318"/>
      <c r="U633" s="318"/>
      <c r="V633" s="318"/>
      <c r="W633" s="318"/>
      <c r="X633" s="318"/>
      <c r="Y633" s="318"/>
      <c r="Z633" s="317"/>
      <c r="AA633" s="317"/>
      <c r="AB633" s="317"/>
      <c r="AC633" s="316"/>
      <c r="AD633" s="315"/>
    </row>
    <row r="634" spans="1:30" s="257" customFormat="1" x14ac:dyDescent="0.2">
      <c r="A634" s="315"/>
      <c r="B634" s="315"/>
      <c r="C634" s="315"/>
      <c r="D634" s="315"/>
      <c r="E634" s="315"/>
      <c r="J634" s="318"/>
      <c r="O634" s="318"/>
      <c r="P634" s="318"/>
      <c r="Q634" s="318"/>
      <c r="R634" s="318"/>
      <c r="S634" s="318"/>
      <c r="T634" s="318"/>
      <c r="U634" s="318"/>
      <c r="V634" s="318"/>
      <c r="W634" s="318"/>
      <c r="X634" s="318"/>
      <c r="Y634" s="318"/>
      <c r="Z634" s="317"/>
      <c r="AA634" s="317"/>
      <c r="AB634" s="317"/>
      <c r="AC634" s="316"/>
      <c r="AD634" s="315"/>
    </row>
    <row r="635" spans="1:30" s="257" customFormat="1" x14ac:dyDescent="0.2">
      <c r="A635" s="315"/>
      <c r="B635" s="315"/>
      <c r="C635" s="315"/>
      <c r="D635" s="315"/>
      <c r="E635" s="315"/>
      <c r="J635" s="318"/>
      <c r="O635" s="318"/>
      <c r="P635" s="318"/>
      <c r="Q635" s="318"/>
      <c r="R635" s="318"/>
      <c r="S635" s="318"/>
      <c r="T635" s="318"/>
      <c r="U635" s="318"/>
      <c r="V635" s="318"/>
      <c r="W635" s="318"/>
      <c r="X635" s="318"/>
      <c r="Y635" s="318"/>
      <c r="Z635" s="317"/>
      <c r="AA635" s="317"/>
      <c r="AB635" s="317"/>
      <c r="AC635" s="316"/>
      <c r="AD635" s="315"/>
    </row>
    <row r="636" spans="1:30" s="257" customFormat="1" x14ac:dyDescent="0.2">
      <c r="A636" s="315"/>
      <c r="B636" s="315"/>
      <c r="C636" s="315"/>
      <c r="D636" s="315"/>
      <c r="E636" s="315"/>
      <c r="J636" s="318"/>
      <c r="O636" s="318"/>
      <c r="P636" s="318"/>
      <c r="Q636" s="318"/>
      <c r="R636" s="318"/>
      <c r="S636" s="318"/>
      <c r="T636" s="318"/>
      <c r="U636" s="318"/>
      <c r="V636" s="318"/>
      <c r="W636" s="318"/>
      <c r="X636" s="318"/>
      <c r="Y636" s="318"/>
      <c r="Z636" s="317"/>
      <c r="AA636" s="317"/>
      <c r="AB636" s="317"/>
      <c r="AC636" s="316"/>
      <c r="AD636" s="315"/>
    </row>
    <row r="637" spans="1:30" s="257" customFormat="1" x14ac:dyDescent="0.2">
      <c r="A637" s="315"/>
      <c r="B637" s="315"/>
      <c r="C637" s="315"/>
      <c r="D637" s="315"/>
      <c r="E637" s="315"/>
      <c r="J637" s="318"/>
      <c r="O637" s="318"/>
      <c r="P637" s="318"/>
      <c r="Q637" s="318"/>
      <c r="R637" s="318"/>
      <c r="S637" s="318"/>
      <c r="T637" s="318"/>
      <c r="U637" s="318"/>
      <c r="V637" s="318"/>
      <c r="W637" s="318"/>
      <c r="X637" s="318"/>
      <c r="Y637" s="318"/>
      <c r="Z637" s="317"/>
      <c r="AA637" s="317"/>
      <c r="AB637" s="317"/>
      <c r="AC637" s="316"/>
      <c r="AD637" s="315"/>
    </row>
    <row r="638" spans="1:30" s="257" customFormat="1" x14ac:dyDescent="0.2">
      <c r="A638" s="315"/>
      <c r="B638" s="315"/>
      <c r="C638" s="315"/>
      <c r="D638" s="315"/>
      <c r="E638" s="315"/>
      <c r="J638" s="318"/>
      <c r="O638" s="318"/>
      <c r="P638" s="318"/>
      <c r="Q638" s="318"/>
      <c r="R638" s="318"/>
      <c r="S638" s="318"/>
      <c r="T638" s="318"/>
      <c r="U638" s="318"/>
      <c r="V638" s="318"/>
      <c r="W638" s="318"/>
      <c r="X638" s="318"/>
      <c r="Y638" s="318"/>
      <c r="Z638" s="317"/>
      <c r="AA638" s="317"/>
      <c r="AB638" s="317"/>
      <c r="AC638" s="316"/>
      <c r="AD638" s="315"/>
    </row>
    <row r="639" spans="1:30" s="257" customFormat="1" x14ac:dyDescent="0.2">
      <c r="A639" s="315"/>
      <c r="B639" s="315"/>
      <c r="C639" s="315"/>
      <c r="D639" s="315"/>
      <c r="E639" s="315"/>
      <c r="J639" s="318"/>
      <c r="O639" s="318"/>
      <c r="P639" s="318"/>
      <c r="Q639" s="318"/>
      <c r="R639" s="318"/>
      <c r="S639" s="318"/>
      <c r="T639" s="318"/>
      <c r="U639" s="318"/>
      <c r="V639" s="318"/>
      <c r="W639" s="318"/>
      <c r="X639" s="318"/>
      <c r="Y639" s="318"/>
      <c r="Z639" s="317"/>
      <c r="AA639" s="317"/>
      <c r="AB639" s="317"/>
      <c r="AC639" s="316"/>
      <c r="AD639" s="315"/>
    </row>
    <row r="640" spans="1:30" s="257" customFormat="1" x14ac:dyDescent="0.2">
      <c r="A640" s="315"/>
      <c r="B640" s="315"/>
      <c r="C640" s="315"/>
      <c r="D640" s="315"/>
      <c r="E640" s="315"/>
      <c r="J640" s="318"/>
      <c r="O640" s="318"/>
      <c r="P640" s="318"/>
      <c r="Q640" s="318"/>
      <c r="R640" s="318"/>
      <c r="S640" s="318"/>
      <c r="T640" s="318"/>
      <c r="U640" s="318"/>
      <c r="V640" s="318"/>
      <c r="W640" s="318"/>
      <c r="X640" s="318"/>
      <c r="Y640" s="318"/>
      <c r="Z640" s="317"/>
      <c r="AA640" s="317"/>
      <c r="AB640" s="317"/>
      <c r="AC640" s="316"/>
      <c r="AD640" s="315"/>
    </row>
    <row r="641" spans="1:30" s="257" customFormat="1" x14ac:dyDescent="0.2">
      <c r="A641" s="315"/>
      <c r="B641" s="315"/>
      <c r="C641" s="315"/>
      <c r="D641" s="315"/>
      <c r="E641" s="315"/>
      <c r="J641" s="318"/>
      <c r="O641" s="318"/>
      <c r="P641" s="318"/>
      <c r="Q641" s="318"/>
      <c r="R641" s="318"/>
      <c r="S641" s="318"/>
      <c r="T641" s="318"/>
      <c r="U641" s="318"/>
      <c r="V641" s="318"/>
      <c r="W641" s="318"/>
      <c r="X641" s="318"/>
      <c r="Y641" s="318"/>
      <c r="Z641" s="317"/>
      <c r="AA641" s="317"/>
      <c r="AB641" s="317"/>
      <c r="AC641" s="316"/>
      <c r="AD641" s="315"/>
    </row>
    <row r="642" spans="1:30" s="257" customFormat="1" x14ac:dyDescent="0.2">
      <c r="A642" s="315"/>
      <c r="B642" s="315"/>
      <c r="C642" s="315"/>
      <c r="D642" s="315"/>
      <c r="E642" s="315"/>
      <c r="J642" s="318"/>
      <c r="O642" s="318"/>
      <c r="P642" s="318"/>
      <c r="Q642" s="318"/>
      <c r="R642" s="318"/>
      <c r="S642" s="318"/>
      <c r="T642" s="318"/>
      <c r="U642" s="318"/>
      <c r="V642" s="318"/>
      <c r="W642" s="318"/>
      <c r="X642" s="318"/>
      <c r="Y642" s="318"/>
      <c r="Z642" s="317"/>
      <c r="AA642" s="317"/>
      <c r="AB642" s="317"/>
      <c r="AC642" s="316"/>
      <c r="AD642" s="315"/>
    </row>
    <row r="643" spans="1:30" s="257" customFormat="1" x14ac:dyDescent="0.2">
      <c r="A643" s="315"/>
      <c r="B643" s="315"/>
      <c r="C643" s="315"/>
      <c r="D643" s="315"/>
      <c r="E643" s="315"/>
      <c r="J643" s="318"/>
      <c r="O643" s="318"/>
      <c r="P643" s="318"/>
      <c r="Q643" s="318"/>
      <c r="R643" s="318"/>
      <c r="S643" s="318"/>
      <c r="T643" s="318"/>
      <c r="U643" s="318"/>
      <c r="V643" s="318"/>
      <c r="W643" s="318"/>
      <c r="X643" s="318"/>
      <c r="Y643" s="318"/>
      <c r="Z643" s="317"/>
      <c r="AA643" s="317"/>
      <c r="AB643" s="317"/>
      <c r="AC643" s="316"/>
      <c r="AD643" s="315"/>
    </row>
    <row r="644" spans="1:30" s="257" customFormat="1" x14ac:dyDescent="0.2">
      <c r="A644" s="315"/>
      <c r="B644" s="315"/>
      <c r="C644" s="315"/>
      <c r="D644" s="315"/>
      <c r="E644" s="315"/>
      <c r="J644" s="318"/>
      <c r="O644" s="318"/>
      <c r="P644" s="318"/>
      <c r="Q644" s="318"/>
      <c r="R644" s="318"/>
      <c r="S644" s="318"/>
      <c r="T644" s="318"/>
      <c r="U644" s="318"/>
      <c r="V644" s="318"/>
      <c r="W644" s="318"/>
      <c r="X644" s="318"/>
      <c r="Y644" s="318"/>
      <c r="Z644" s="317"/>
      <c r="AA644" s="317"/>
      <c r="AB644" s="317"/>
      <c r="AC644" s="316"/>
      <c r="AD644" s="315"/>
    </row>
    <row r="645" spans="1:30" s="257" customFormat="1" x14ac:dyDescent="0.2">
      <c r="A645" s="315"/>
      <c r="B645" s="315"/>
      <c r="C645" s="315"/>
      <c r="D645" s="315"/>
      <c r="E645" s="315"/>
      <c r="J645" s="318"/>
      <c r="O645" s="318"/>
      <c r="P645" s="318"/>
      <c r="Q645" s="318"/>
      <c r="R645" s="318"/>
      <c r="S645" s="318"/>
      <c r="T645" s="318"/>
      <c r="U645" s="318"/>
      <c r="V645" s="318"/>
      <c r="W645" s="318"/>
      <c r="X645" s="318"/>
      <c r="Y645" s="318"/>
      <c r="Z645" s="317"/>
      <c r="AA645" s="317"/>
      <c r="AB645" s="317"/>
      <c r="AC645" s="316"/>
      <c r="AD645" s="315"/>
    </row>
    <row r="646" spans="1:30" s="257" customFormat="1" x14ac:dyDescent="0.2">
      <c r="A646" s="315"/>
      <c r="B646" s="315"/>
      <c r="C646" s="315"/>
      <c r="D646" s="315"/>
      <c r="E646" s="315"/>
      <c r="J646" s="318"/>
      <c r="O646" s="318"/>
      <c r="P646" s="318"/>
      <c r="Q646" s="318"/>
      <c r="R646" s="318"/>
      <c r="S646" s="318"/>
      <c r="T646" s="318"/>
      <c r="U646" s="318"/>
      <c r="V646" s="318"/>
      <c r="W646" s="318"/>
      <c r="X646" s="318"/>
      <c r="Y646" s="318"/>
      <c r="Z646" s="317"/>
      <c r="AA646" s="317"/>
      <c r="AB646" s="317"/>
      <c r="AC646" s="316"/>
      <c r="AD646" s="315"/>
    </row>
    <row r="647" spans="1:30" s="257" customFormat="1" x14ac:dyDescent="0.2">
      <c r="A647" s="315"/>
      <c r="B647" s="315"/>
      <c r="C647" s="315"/>
      <c r="D647" s="315"/>
      <c r="E647" s="315"/>
      <c r="J647" s="318"/>
      <c r="O647" s="318"/>
      <c r="P647" s="318"/>
      <c r="Q647" s="318"/>
      <c r="R647" s="318"/>
      <c r="S647" s="318"/>
      <c r="T647" s="318"/>
      <c r="U647" s="318"/>
      <c r="V647" s="318"/>
      <c r="W647" s="318"/>
      <c r="X647" s="318"/>
      <c r="Y647" s="318"/>
      <c r="Z647" s="317"/>
      <c r="AA647" s="317"/>
      <c r="AB647" s="317"/>
      <c r="AC647" s="316"/>
      <c r="AD647" s="315"/>
    </row>
    <row r="648" spans="1:30" s="257" customFormat="1" x14ac:dyDescent="0.2">
      <c r="A648" s="315"/>
      <c r="B648" s="315"/>
      <c r="C648" s="315"/>
      <c r="D648" s="315"/>
      <c r="E648" s="315"/>
      <c r="J648" s="318"/>
      <c r="O648" s="318"/>
      <c r="P648" s="318"/>
      <c r="Q648" s="318"/>
      <c r="R648" s="318"/>
      <c r="S648" s="318"/>
      <c r="T648" s="318"/>
      <c r="U648" s="318"/>
      <c r="V648" s="318"/>
      <c r="W648" s="318"/>
      <c r="X648" s="318"/>
      <c r="Y648" s="318"/>
      <c r="Z648" s="317"/>
      <c r="AA648" s="317"/>
      <c r="AB648" s="317"/>
      <c r="AC648" s="316"/>
      <c r="AD648" s="315"/>
    </row>
    <row r="649" spans="1:30" s="257" customFormat="1" x14ac:dyDescent="0.2">
      <c r="A649" s="315"/>
      <c r="B649" s="315"/>
      <c r="C649" s="315"/>
      <c r="D649" s="315"/>
      <c r="E649" s="315"/>
      <c r="J649" s="318"/>
      <c r="O649" s="318"/>
      <c r="P649" s="318"/>
      <c r="Q649" s="318"/>
      <c r="R649" s="318"/>
      <c r="S649" s="318"/>
      <c r="T649" s="318"/>
      <c r="U649" s="318"/>
      <c r="V649" s="318"/>
      <c r="W649" s="318"/>
      <c r="X649" s="318"/>
      <c r="Y649" s="318"/>
      <c r="Z649" s="317"/>
      <c r="AA649" s="317"/>
      <c r="AB649" s="317"/>
      <c r="AC649" s="316"/>
      <c r="AD649" s="315"/>
    </row>
    <row r="650" spans="1:30" s="257" customFormat="1" x14ac:dyDescent="0.2">
      <c r="A650" s="315"/>
      <c r="B650" s="315"/>
      <c r="C650" s="315"/>
      <c r="D650" s="315"/>
      <c r="E650" s="315"/>
      <c r="J650" s="318"/>
      <c r="O650" s="318"/>
      <c r="P650" s="318"/>
      <c r="Q650" s="318"/>
      <c r="R650" s="318"/>
      <c r="S650" s="318"/>
      <c r="T650" s="318"/>
      <c r="U650" s="318"/>
      <c r="V650" s="318"/>
      <c r="W650" s="318"/>
      <c r="X650" s="318"/>
      <c r="Y650" s="318"/>
      <c r="Z650" s="317"/>
      <c r="AA650" s="317"/>
      <c r="AB650" s="317"/>
      <c r="AC650" s="316"/>
      <c r="AD650" s="315"/>
    </row>
    <row r="651" spans="1:30" s="257" customFormat="1" x14ac:dyDescent="0.2">
      <c r="A651" s="315"/>
      <c r="B651" s="315"/>
      <c r="C651" s="315"/>
      <c r="D651" s="315"/>
      <c r="E651" s="315"/>
      <c r="J651" s="318"/>
      <c r="O651" s="318"/>
      <c r="P651" s="318"/>
      <c r="Q651" s="318"/>
      <c r="R651" s="318"/>
      <c r="S651" s="318"/>
      <c r="T651" s="318"/>
      <c r="U651" s="318"/>
      <c r="V651" s="318"/>
      <c r="W651" s="318"/>
      <c r="X651" s="318"/>
      <c r="Y651" s="318"/>
      <c r="Z651" s="317"/>
      <c r="AA651" s="317"/>
      <c r="AB651" s="317"/>
      <c r="AC651" s="316"/>
      <c r="AD651" s="315"/>
    </row>
    <row r="652" spans="1:30" s="257" customFormat="1" x14ac:dyDescent="0.2">
      <c r="A652" s="315"/>
      <c r="B652" s="315"/>
      <c r="C652" s="315"/>
      <c r="D652" s="315"/>
      <c r="E652" s="315"/>
      <c r="J652" s="318"/>
      <c r="O652" s="318"/>
      <c r="P652" s="318"/>
      <c r="Q652" s="318"/>
      <c r="R652" s="318"/>
      <c r="S652" s="318"/>
      <c r="T652" s="318"/>
      <c r="U652" s="318"/>
      <c r="V652" s="318"/>
      <c r="W652" s="318"/>
      <c r="X652" s="318"/>
      <c r="Y652" s="318"/>
      <c r="Z652" s="317"/>
      <c r="AA652" s="317"/>
      <c r="AB652" s="317"/>
      <c r="AC652" s="316"/>
      <c r="AD652" s="315"/>
    </row>
    <row r="653" spans="1:30" s="257" customFormat="1" x14ac:dyDescent="0.2">
      <c r="A653" s="315"/>
      <c r="B653" s="315"/>
      <c r="C653" s="315"/>
      <c r="D653" s="315"/>
      <c r="E653" s="315"/>
      <c r="J653" s="318"/>
      <c r="O653" s="318"/>
      <c r="P653" s="318"/>
      <c r="Q653" s="318"/>
      <c r="R653" s="318"/>
      <c r="S653" s="318"/>
      <c r="T653" s="318"/>
      <c r="U653" s="318"/>
      <c r="V653" s="318"/>
      <c r="W653" s="318"/>
      <c r="X653" s="318"/>
      <c r="Y653" s="318"/>
      <c r="Z653" s="317"/>
      <c r="AA653" s="317"/>
      <c r="AB653" s="317"/>
      <c r="AC653" s="316"/>
      <c r="AD653" s="315"/>
    </row>
    <row r="654" spans="1:30" s="257" customFormat="1" x14ac:dyDescent="0.2">
      <c r="A654" s="315"/>
      <c r="B654" s="315"/>
      <c r="C654" s="315"/>
      <c r="D654" s="315"/>
      <c r="E654" s="315"/>
      <c r="J654" s="318"/>
      <c r="O654" s="318"/>
      <c r="P654" s="318"/>
      <c r="Q654" s="318"/>
      <c r="R654" s="318"/>
      <c r="S654" s="318"/>
      <c r="T654" s="318"/>
      <c r="U654" s="318"/>
      <c r="V654" s="318"/>
      <c r="W654" s="318"/>
      <c r="X654" s="318"/>
      <c r="Y654" s="318"/>
      <c r="Z654" s="317"/>
      <c r="AA654" s="317"/>
      <c r="AB654" s="317"/>
      <c r="AC654" s="316"/>
      <c r="AD654" s="315"/>
    </row>
    <row r="655" spans="1:30" s="257" customFormat="1" x14ac:dyDescent="0.2">
      <c r="A655" s="315"/>
      <c r="B655" s="315"/>
      <c r="C655" s="315"/>
      <c r="D655" s="315"/>
      <c r="E655" s="315"/>
      <c r="J655" s="318"/>
      <c r="O655" s="318"/>
      <c r="P655" s="318"/>
      <c r="Q655" s="318"/>
      <c r="R655" s="318"/>
      <c r="S655" s="318"/>
      <c r="T655" s="318"/>
      <c r="U655" s="318"/>
      <c r="V655" s="318"/>
      <c r="W655" s="318"/>
      <c r="X655" s="318"/>
      <c r="Y655" s="318"/>
      <c r="Z655" s="317"/>
      <c r="AA655" s="317"/>
      <c r="AB655" s="317"/>
      <c r="AC655" s="316"/>
      <c r="AD655" s="315"/>
    </row>
    <row r="656" spans="1:30" s="257" customFormat="1" x14ac:dyDescent="0.2">
      <c r="A656" s="315"/>
      <c r="B656" s="315"/>
      <c r="C656" s="315"/>
      <c r="D656" s="315"/>
      <c r="E656" s="315"/>
      <c r="J656" s="318"/>
      <c r="O656" s="318"/>
      <c r="P656" s="318"/>
      <c r="Q656" s="318"/>
      <c r="R656" s="318"/>
      <c r="S656" s="318"/>
      <c r="T656" s="318"/>
      <c r="U656" s="318"/>
      <c r="V656" s="318"/>
      <c r="W656" s="318"/>
      <c r="X656" s="318"/>
      <c r="Y656" s="318"/>
      <c r="Z656" s="317"/>
      <c r="AA656" s="317"/>
      <c r="AB656" s="317"/>
      <c r="AC656" s="316"/>
      <c r="AD656" s="315"/>
    </row>
    <row r="657" spans="1:30" s="257" customFormat="1" x14ac:dyDescent="0.2">
      <c r="A657" s="315"/>
      <c r="B657" s="315"/>
      <c r="C657" s="315"/>
      <c r="D657" s="315"/>
      <c r="E657" s="315"/>
      <c r="J657" s="318"/>
      <c r="O657" s="318"/>
      <c r="P657" s="318"/>
      <c r="Q657" s="318"/>
      <c r="R657" s="318"/>
      <c r="S657" s="318"/>
      <c r="T657" s="318"/>
      <c r="U657" s="318"/>
      <c r="V657" s="318"/>
      <c r="W657" s="318"/>
      <c r="X657" s="318"/>
      <c r="Y657" s="318"/>
      <c r="Z657" s="317"/>
      <c r="AA657" s="317"/>
      <c r="AB657" s="317"/>
      <c r="AC657" s="316"/>
      <c r="AD657" s="315"/>
    </row>
    <row r="658" spans="1:30" s="257" customFormat="1" x14ac:dyDescent="0.2">
      <c r="A658" s="315"/>
      <c r="B658" s="315"/>
      <c r="C658" s="315"/>
      <c r="D658" s="315"/>
      <c r="E658" s="315"/>
      <c r="J658" s="318"/>
      <c r="O658" s="318"/>
      <c r="P658" s="318"/>
      <c r="Q658" s="318"/>
      <c r="R658" s="318"/>
      <c r="S658" s="318"/>
      <c r="T658" s="318"/>
      <c r="U658" s="318"/>
      <c r="V658" s="318"/>
      <c r="W658" s="318"/>
      <c r="X658" s="318"/>
      <c r="Y658" s="318"/>
      <c r="Z658" s="317"/>
      <c r="AA658" s="317"/>
      <c r="AB658" s="317"/>
      <c r="AC658" s="316"/>
      <c r="AD658" s="315"/>
    </row>
    <row r="659" spans="1:30" s="257" customFormat="1" x14ac:dyDescent="0.2">
      <c r="A659" s="315"/>
      <c r="B659" s="315"/>
      <c r="C659" s="315"/>
      <c r="D659" s="315"/>
      <c r="E659" s="315"/>
      <c r="J659" s="318"/>
      <c r="O659" s="318"/>
      <c r="P659" s="318"/>
      <c r="Q659" s="318"/>
      <c r="R659" s="318"/>
      <c r="S659" s="318"/>
      <c r="T659" s="318"/>
      <c r="U659" s="318"/>
      <c r="V659" s="318"/>
      <c r="W659" s="318"/>
      <c r="X659" s="318"/>
      <c r="Y659" s="318"/>
      <c r="Z659" s="317"/>
      <c r="AA659" s="317"/>
      <c r="AB659" s="317"/>
      <c r="AC659" s="316"/>
      <c r="AD659" s="315"/>
    </row>
    <row r="660" spans="1:30" s="257" customFormat="1" x14ac:dyDescent="0.2">
      <c r="A660" s="315"/>
      <c r="B660" s="315"/>
      <c r="C660" s="315"/>
      <c r="D660" s="315"/>
      <c r="E660" s="315"/>
      <c r="J660" s="318"/>
      <c r="O660" s="318"/>
      <c r="P660" s="318"/>
      <c r="Q660" s="318"/>
      <c r="R660" s="318"/>
      <c r="S660" s="318"/>
      <c r="T660" s="318"/>
      <c r="U660" s="318"/>
      <c r="V660" s="318"/>
      <c r="W660" s="318"/>
      <c r="X660" s="318"/>
      <c r="Y660" s="318"/>
      <c r="Z660" s="317"/>
      <c r="AA660" s="317"/>
      <c r="AB660" s="317"/>
      <c r="AC660" s="316"/>
      <c r="AD660" s="315"/>
    </row>
    <row r="661" spans="1:30" s="257" customFormat="1" x14ac:dyDescent="0.2">
      <c r="A661" s="315"/>
      <c r="B661" s="315"/>
      <c r="C661" s="315"/>
      <c r="D661" s="315"/>
      <c r="E661" s="315"/>
      <c r="J661" s="318"/>
      <c r="O661" s="318"/>
      <c r="P661" s="318"/>
      <c r="Q661" s="318"/>
      <c r="R661" s="318"/>
      <c r="S661" s="318"/>
      <c r="T661" s="318"/>
      <c r="U661" s="318"/>
      <c r="V661" s="318"/>
      <c r="W661" s="318"/>
      <c r="X661" s="318"/>
      <c r="Y661" s="318"/>
      <c r="Z661" s="317"/>
      <c r="AA661" s="317"/>
      <c r="AB661" s="317"/>
      <c r="AC661" s="316"/>
      <c r="AD661" s="315"/>
    </row>
    <row r="662" spans="1:30" s="257" customFormat="1" x14ac:dyDescent="0.2">
      <c r="A662" s="315"/>
      <c r="B662" s="315"/>
      <c r="C662" s="315"/>
      <c r="D662" s="315"/>
      <c r="E662" s="315"/>
      <c r="J662" s="318"/>
      <c r="O662" s="318"/>
      <c r="P662" s="318"/>
      <c r="Q662" s="318"/>
      <c r="R662" s="318"/>
      <c r="S662" s="318"/>
      <c r="T662" s="318"/>
      <c r="U662" s="318"/>
      <c r="V662" s="318"/>
      <c r="W662" s="318"/>
      <c r="X662" s="318"/>
      <c r="Y662" s="318"/>
      <c r="Z662" s="317"/>
      <c r="AA662" s="317"/>
      <c r="AB662" s="317"/>
      <c r="AC662" s="316"/>
      <c r="AD662" s="315"/>
    </row>
    <row r="663" spans="1:30" s="257" customFormat="1" x14ac:dyDescent="0.2">
      <c r="A663" s="315"/>
      <c r="B663" s="315"/>
      <c r="C663" s="315"/>
      <c r="D663" s="315"/>
      <c r="E663" s="315"/>
      <c r="J663" s="318"/>
      <c r="O663" s="318"/>
      <c r="P663" s="318"/>
      <c r="Q663" s="318"/>
      <c r="R663" s="318"/>
      <c r="S663" s="318"/>
      <c r="T663" s="318"/>
      <c r="U663" s="318"/>
      <c r="V663" s="318"/>
      <c r="W663" s="318"/>
      <c r="X663" s="318"/>
      <c r="Y663" s="318"/>
      <c r="Z663" s="317"/>
      <c r="AA663" s="317"/>
      <c r="AB663" s="317"/>
      <c r="AC663" s="316"/>
      <c r="AD663" s="315"/>
    </row>
    <row r="664" spans="1:30" s="257" customFormat="1" x14ac:dyDescent="0.2">
      <c r="A664" s="315"/>
      <c r="B664" s="315"/>
      <c r="C664" s="315"/>
      <c r="D664" s="315"/>
      <c r="E664" s="315"/>
      <c r="J664" s="318"/>
      <c r="O664" s="318"/>
      <c r="P664" s="318"/>
      <c r="Q664" s="318"/>
      <c r="R664" s="318"/>
      <c r="S664" s="318"/>
      <c r="T664" s="318"/>
      <c r="U664" s="318"/>
      <c r="V664" s="318"/>
      <c r="W664" s="318"/>
      <c r="X664" s="318"/>
      <c r="Y664" s="318"/>
      <c r="Z664" s="317"/>
      <c r="AA664" s="317"/>
      <c r="AB664" s="317"/>
      <c r="AC664" s="316"/>
      <c r="AD664" s="315"/>
    </row>
    <row r="665" spans="1:30" s="257" customFormat="1" x14ac:dyDescent="0.2">
      <c r="A665" s="315"/>
      <c r="B665" s="315"/>
      <c r="C665" s="315"/>
      <c r="D665" s="315"/>
      <c r="E665" s="315"/>
      <c r="J665" s="318"/>
      <c r="O665" s="318"/>
      <c r="P665" s="318"/>
      <c r="Q665" s="318"/>
      <c r="R665" s="318"/>
      <c r="S665" s="318"/>
      <c r="T665" s="318"/>
      <c r="U665" s="318"/>
      <c r="V665" s="318"/>
      <c r="W665" s="318"/>
      <c r="X665" s="318"/>
      <c r="Y665" s="318"/>
      <c r="Z665" s="317"/>
      <c r="AA665" s="317"/>
      <c r="AB665" s="317"/>
      <c r="AC665" s="316"/>
      <c r="AD665" s="315"/>
    </row>
    <row r="666" spans="1:30" s="257" customFormat="1" x14ac:dyDescent="0.2">
      <c r="A666" s="315"/>
      <c r="B666" s="315"/>
      <c r="C666" s="315"/>
      <c r="D666" s="315"/>
      <c r="E666" s="315"/>
      <c r="J666" s="318"/>
      <c r="O666" s="318"/>
      <c r="P666" s="318"/>
      <c r="Q666" s="318"/>
      <c r="R666" s="318"/>
      <c r="S666" s="318"/>
      <c r="T666" s="318"/>
      <c r="U666" s="318"/>
      <c r="V666" s="318"/>
      <c r="W666" s="318"/>
      <c r="X666" s="318"/>
      <c r="Y666" s="318"/>
      <c r="Z666" s="317"/>
      <c r="AA666" s="317"/>
      <c r="AB666" s="317"/>
      <c r="AC666" s="316"/>
      <c r="AD666" s="315"/>
    </row>
    <row r="667" spans="1:30" s="257" customFormat="1" x14ac:dyDescent="0.2">
      <c r="A667" s="315"/>
      <c r="B667" s="315"/>
      <c r="C667" s="315"/>
      <c r="D667" s="315"/>
      <c r="E667" s="315"/>
      <c r="J667" s="318"/>
      <c r="O667" s="318"/>
      <c r="P667" s="318"/>
      <c r="Q667" s="318"/>
      <c r="R667" s="318"/>
      <c r="S667" s="318"/>
      <c r="T667" s="318"/>
      <c r="U667" s="318"/>
      <c r="V667" s="318"/>
      <c r="W667" s="318"/>
      <c r="X667" s="318"/>
      <c r="Y667" s="318"/>
      <c r="Z667" s="317"/>
      <c r="AA667" s="317"/>
      <c r="AB667" s="317"/>
      <c r="AC667" s="316"/>
      <c r="AD667" s="315"/>
    </row>
    <row r="668" spans="1:30" s="257" customFormat="1" x14ac:dyDescent="0.2">
      <c r="A668" s="315"/>
      <c r="B668" s="315"/>
      <c r="C668" s="315"/>
      <c r="D668" s="315"/>
      <c r="E668" s="315"/>
      <c r="J668" s="318"/>
      <c r="O668" s="318"/>
      <c r="P668" s="318"/>
      <c r="Q668" s="318"/>
      <c r="R668" s="318"/>
      <c r="S668" s="318"/>
      <c r="T668" s="318"/>
      <c r="U668" s="318"/>
      <c r="V668" s="318"/>
      <c r="W668" s="318"/>
      <c r="X668" s="318"/>
      <c r="Y668" s="318"/>
      <c r="Z668" s="317"/>
      <c r="AA668" s="317"/>
      <c r="AB668" s="317"/>
      <c r="AC668" s="316"/>
      <c r="AD668" s="315"/>
    </row>
    <row r="669" spans="1:30" s="257" customFormat="1" x14ac:dyDescent="0.2">
      <c r="A669" s="315"/>
      <c r="B669" s="315"/>
      <c r="C669" s="315"/>
      <c r="D669" s="315"/>
      <c r="E669" s="315"/>
      <c r="J669" s="318"/>
      <c r="O669" s="318"/>
      <c r="P669" s="318"/>
      <c r="Q669" s="318"/>
      <c r="R669" s="318"/>
      <c r="S669" s="318"/>
      <c r="T669" s="318"/>
      <c r="U669" s="318"/>
      <c r="V669" s="318"/>
      <c r="W669" s="318"/>
      <c r="X669" s="318"/>
      <c r="Y669" s="318"/>
      <c r="Z669" s="317"/>
      <c r="AA669" s="317"/>
      <c r="AB669" s="317"/>
      <c r="AC669" s="316"/>
      <c r="AD669" s="315"/>
    </row>
    <row r="670" spans="1:30" s="257" customFormat="1" x14ac:dyDescent="0.2">
      <c r="A670" s="315"/>
      <c r="B670" s="315"/>
      <c r="C670" s="315"/>
      <c r="D670" s="315"/>
      <c r="E670" s="315"/>
      <c r="J670" s="318"/>
      <c r="O670" s="318"/>
      <c r="P670" s="318"/>
      <c r="Q670" s="318"/>
      <c r="R670" s="318"/>
      <c r="S670" s="318"/>
      <c r="T670" s="318"/>
      <c r="U670" s="318"/>
      <c r="V670" s="318"/>
      <c r="W670" s="318"/>
      <c r="X670" s="318"/>
      <c r="Y670" s="318"/>
      <c r="Z670" s="317"/>
      <c r="AA670" s="317"/>
      <c r="AB670" s="317"/>
      <c r="AC670" s="316"/>
      <c r="AD670" s="315"/>
    </row>
    <row r="671" spans="1:30" s="257" customFormat="1" x14ac:dyDescent="0.2">
      <c r="A671" s="315"/>
      <c r="B671" s="315"/>
      <c r="C671" s="315"/>
      <c r="D671" s="315"/>
      <c r="E671" s="315"/>
      <c r="J671" s="318"/>
      <c r="O671" s="318"/>
      <c r="P671" s="318"/>
      <c r="Q671" s="318"/>
      <c r="R671" s="318"/>
      <c r="S671" s="318"/>
      <c r="T671" s="318"/>
      <c r="U671" s="318"/>
      <c r="V671" s="318"/>
      <c r="W671" s="318"/>
      <c r="X671" s="318"/>
      <c r="Y671" s="318"/>
      <c r="Z671" s="317"/>
      <c r="AA671" s="317"/>
      <c r="AB671" s="317"/>
      <c r="AC671" s="316"/>
      <c r="AD671" s="315"/>
    </row>
    <row r="672" spans="1:30" s="257" customFormat="1" x14ac:dyDescent="0.2">
      <c r="A672" s="315"/>
      <c r="B672" s="315"/>
      <c r="C672" s="315"/>
      <c r="D672" s="315"/>
      <c r="E672" s="315"/>
      <c r="J672" s="318"/>
      <c r="O672" s="318"/>
      <c r="P672" s="318"/>
      <c r="Q672" s="318"/>
      <c r="R672" s="318"/>
      <c r="S672" s="318"/>
      <c r="T672" s="318"/>
      <c r="U672" s="318"/>
      <c r="V672" s="318"/>
      <c r="W672" s="318"/>
      <c r="X672" s="318"/>
      <c r="Y672" s="318"/>
      <c r="Z672" s="317"/>
      <c r="AA672" s="317"/>
      <c r="AB672" s="317"/>
      <c r="AC672" s="316"/>
      <c r="AD672" s="315"/>
    </row>
    <row r="673" spans="1:30" s="257" customFormat="1" x14ac:dyDescent="0.2">
      <c r="A673" s="315"/>
      <c r="B673" s="315"/>
      <c r="C673" s="315"/>
      <c r="D673" s="315"/>
      <c r="E673" s="315"/>
      <c r="J673" s="318"/>
      <c r="O673" s="318"/>
      <c r="P673" s="318"/>
      <c r="Q673" s="318"/>
      <c r="R673" s="318"/>
      <c r="S673" s="318"/>
      <c r="T673" s="318"/>
      <c r="U673" s="318"/>
      <c r="V673" s="318"/>
      <c r="W673" s="318"/>
      <c r="X673" s="318"/>
      <c r="Y673" s="318"/>
      <c r="Z673" s="317"/>
      <c r="AA673" s="317"/>
      <c r="AB673" s="317"/>
      <c r="AC673" s="316"/>
      <c r="AD673" s="315"/>
    </row>
    <row r="674" spans="1:30" s="257" customFormat="1" x14ac:dyDescent="0.2">
      <c r="A674" s="315"/>
      <c r="B674" s="315"/>
      <c r="C674" s="315"/>
      <c r="D674" s="315"/>
      <c r="E674" s="315"/>
      <c r="J674" s="318"/>
      <c r="O674" s="318"/>
      <c r="P674" s="318"/>
      <c r="Q674" s="318"/>
      <c r="R674" s="318"/>
      <c r="S674" s="318"/>
      <c r="T674" s="318"/>
      <c r="U674" s="318"/>
      <c r="V674" s="318"/>
      <c r="W674" s="318"/>
      <c r="X674" s="318"/>
      <c r="Y674" s="318"/>
      <c r="Z674" s="317"/>
      <c r="AA674" s="317"/>
      <c r="AB674" s="317"/>
      <c r="AC674" s="316"/>
      <c r="AD674" s="315"/>
    </row>
    <row r="675" spans="1:30" s="257" customFormat="1" x14ac:dyDescent="0.2">
      <c r="A675" s="315"/>
      <c r="B675" s="315"/>
      <c r="C675" s="315"/>
      <c r="D675" s="315"/>
      <c r="E675" s="315"/>
      <c r="J675" s="318"/>
      <c r="O675" s="318"/>
      <c r="P675" s="318"/>
      <c r="Q675" s="318"/>
      <c r="R675" s="318"/>
      <c r="S675" s="318"/>
      <c r="T675" s="318"/>
      <c r="U675" s="318"/>
      <c r="V675" s="318"/>
      <c r="W675" s="318"/>
      <c r="X675" s="318"/>
      <c r="Y675" s="318"/>
      <c r="Z675" s="317"/>
      <c r="AA675" s="317"/>
      <c r="AB675" s="317"/>
      <c r="AC675" s="316"/>
      <c r="AD675" s="315"/>
    </row>
    <row r="676" spans="1:30" s="257" customFormat="1" x14ac:dyDescent="0.2">
      <c r="A676" s="315"/>
      <c r="B676" s="315"/>
      <c r="C676" s="315"/>
      <c r="D676" s="315"/>
      <c r="E676" s="315"/>
      <c r="J676" s="318"/>
      <c r="O676" s="318"/>
      <c r="P676" s="318"/>
      <c r="Q676" s="318"/>
      <c r="R676" s="318"/>
      <c r="S676" s="318"/>
      <c r="T676" s="318"/>
      <c r="U676" s="318"/>
      <c r="V676" s="318"/>
      <c r="W676" s="318"/>
      <c r="X676" s="318"/>
      <c r="Y676" s="318"/>
      <c r="Z676" s="317"/>
      <c r="AA676" s="317"/>
      <c r="AB676" s="317"/>
      <c r="AC676" s="316"/>
      <c r="AD676" s="315"/>
    </row>
    <row r="677" spans="1:30" s="257" customFormat="1" x14ac:dyDescent="0.2">
      <c r="A677" s="315"/>
      <c r="B677" s="315"/>
      <c r="C677" s="315"/>
      <c r="D677" s="315"/>
      <c r="E677" s="315"/>
      <c r="J677" s="318"/>
      <c r="O677" s="318"/>
      <c r="P677" s="318"/>
      <c r="Q677" s="318"/>
      <c r="R677" s="318"/>
      <c r="S677" s="318"/>
      <c r="T677" s="318"/>
      <c r="U677" s="318"/>
      <c r="V677" s="318"/>
      <c r="W677" s="318"/>
      <c r="X677" s="318"/>
      <c r="Y677" s="318"/>
      <c r="Z677" s="317"/>
      <c r="AA677" s="317"/>
      <c r="AB677" s="317"/>
      <c r="AC677" s="316"/>
      <c r="AD677" s="315"/>
    </row>
    <row r="678" spans="1:30" s="257" customFormat="1" x14ac:dyDescent="0.2">
      <c r="A678" s="315"/>
      <c r="B678" s="315"/>
      <c r="C678" s="315"/>
      <c r="D678" s="315"/>
      <c r="E678" s="315"/>
      <c r="J678" s="318"/>
      <c r="O678" s="318"/>
      <c r="P678" s="318"/>
      <c r="Q678" s="318"/>
      <c r="R678" s="318"/>
      <c r="S678" s="318"/>
      <c r="T678" s="318"/>
      <c r="U678" s="318"/>
      <c r="V678" s="318"/>
      <c r="W678" s="318"/>
      <c r="X678" s="318"/>
      <c r="Y678" s="318"/>
      <c r="Z678" s="317"/>
      <c r="AA678" s="317"/>
      <c r="AB678" s="317"/>
      <c r="AC678" s="316"/>
      <c r="AD678" s="315"/>
    </row>
    <row r="679" spans="1:30" s="257" customFormat="1" x14ac:dyDescent="0.2">
      <c r="A679" s="315"/>
      <c r="B679" s="315"/>
      <c r="C679" s="315"/>
      <c r="D679" s="315"/>
      <c r="E679" s="315"/>
      <c r="J679" s="318"/>
      <c r="O679" s="318"/>
      <c r="P679" s="318"/>
      <c r="Q679" s="318"/>
      <c r="R679" s="318"/>
      <c r="S679" s="318"/>
      <c r="T679" s="318"/>
      <c r="U679" s="318"/>
      <c r="V679" s="318"/>
      <c r="W679" s="318"/>
      <c r="X679" s="318"/>
      <c r="Y679" s="318"/>
      <c r="Z679" s="317"/>
      <c r="AA679" s="317"/>
      <c r="AB679" s="317"/>
      <c r="AC679" s="316"/>
      <c r="AD679" s="315"/>
    </row>
    <row r="680" spans="1:30" s="257" customFormat="1" x14ac:dyDescent="0.2">
      <c r="A680" s="315"/>
      <c r="B680" s="315"/>
      <c r="C680" s="315"/>
      <c r="D680" s="315"/>
      <c r="E680" s="315"/>
      <c r="J680" s="318"/>
      <c r="O680" s="318"/>
      <c r="P680" s="318"/>
      <c r="Q680" s="318"/>
      <c r="R680" s="318"/>
      <c r="S680" s="318"/>
      <c r="T680" s="318"/>
      <c r="U680" s="318"/>
      <c r="V680" s="318"/>
      <c r="W680" s="318"/>
      <c r="X680" s="318"/>
      <c r="Y680" s="318"/>
      <c r="Z680" s="317"/>
      <c r="AA680" s="317"/>
      <c r="AB680" s="317"/>
      <c r="AC680" s="316"/>
      <c r="AD680" s="315"/>
    </row>
    <row r="681" spans="1:30" s="257" customFormat="1" x14ac:dyDescent="0.2">
      <c r="A681" s="315"/>
      <c r="B681" s="315"/>
      <c r="C681" s="315"/>
      <c r="D681" s="315"/>
      <c r="E681" s="315"/>
      <c r="J681" s="318"/>
      <c r="O681" s="318"/>
      <c r="P681" s="318"/>
      <c r="Q681" s="318"/>
      <c r="R681" s="318"/>
      <c r="S681" s="318"/>
      <c r="T681" s="318"/>
      <c r="U681" s="318"/>
      <c r="V681" s="318"/>
      <c r="W681" s="318"/>
      <c r="X681" s="318"/>
      <c r="Y681" s="318"/>
      <c r="Z681" s="317"/>
      <c r="AA681" s="317"/>
      <c r="AB681" s="317"/>
      <c r="AC681" s="316"/>
      <c r="AD681" s="315"/>
    </row>
    <row r="682" spans="1:30" s="257" customFormat="1" x14ac:dyDescent="0.2">
      <c r="A682" s="315"/>
      <c r="B682" s="315"/>
      <c r="C682" s="315"/>
      <c r="D682" s="315"/>
      <c r="E682" s="315"/>
      <c r="J682" s="318"/>
      <c r="O682" s="318"/>
      <c r="P682" s="318"/>
      <c r="Q682" s="318"/>
      <c r="R682" s="318"/>
      <c r="S682" s="318"/>
      <c r="T682" s="318"/>
      <c r="U682" s="318"/>
      <c r="V682" s="318"/>
      <c r="W682" s="318"/>
      <c r="X682" s="318"/>
      <c r="Y682" s="318"/>
      <c r="Z682" s="317"/>
      <c r="AA682" s="317"/>
      <c r="AB682" s="317"/>
      <c r="AC682" s="316"/>
      <c r="AD682" s="315"/>
    </row>
    <row r="683" spans="1:30" s="257" customFormat="1" x14ac:dyDescent="0.2">
      <c r="A683" s="315"/>
      <c r="B683" s="315"/>
      <c r="C683" s="315"/>
      <c r="D683" s="315"/>
      <c r="E683" s="315"/>
      <c r="J683" s="318"/>
      <c r="O683" s="318"/>
      <c r="P683" s="318"/>
      <c r="Q683" s="318"/>
      <c r="R683" s="318"/>
      <c r="S683" s="318"/>
      <c r="T683" s="318"/>
      <c r="U683" s="318"/>
      <c r="V683" s="318"/>
      <c r="W683" s="318"/>
      <c r="X683" s="318"/>
      <c r="Y683" s="318"/>
      <c r="Z683" s="317"/>
      <c r="AA683" s="317"/>
      <c r="AB683" s="317"/>
      <c r="AC683" s="316"/>
      <c r="AD683" s="315"/>
    </row>
    <row r="684" spans="1:30" s="257" customFormat="1" x14ac:dyDescent="0.2">
      <c r="A684" s="315"/>
      <c r="B684" s="315"/>
      <c r="C684" s="315"/>
      <c r="D684" s="315"/>
      <c r="E684" s="315"/>
      <c r="J684" s="318"/>
      <c r="O684" s="318"/>
      <c r="P684" s="318"/>
      <c r="Q684" s="318"/>
      <c r="R684" s="318"/>
      <c r="S684" s="318"/>
      <c r="T684" s="318"/>
      <c r="U684" s="318"/>
      <c r="V684" s="318"/>
      <c r="W684" s="318"/>
      <c r="X684" s="318"/>
      <c r="Y684" s="318"/>
      <c r="Z684" s="317"/>
      <c r="AA684" s="317"/>
      <c r="AB684" s="317"/>
      <c r="AC684" s="316"/>
      <c r="AD684" s="315"/>
    </row>
    <row r="685" spans="1:30" s="257" customFormat="1" x14ac:dyDescent="0.2">
      <c r="A685" s="315"/>
      <c r="B685" s="315"/>
      <c r="C685" s="315"/>
      <c r="D685" s="315"/>
      <c r="E685" s="315"/>
      <c r="J685" s="318"/>
      <c r="O685" s="318"/>
      <c r="P685" s="318"/>
      <c r="Q685" s="318"/>
      <c r="R685" s="318"/>
      <c r="S685" s="318"/>
      <c r="T685" s="318"/>
      <c r="U685" s="318"/>
      <c r="V685" s="318"/>
      <c r="W685" s="318"/>
      <c r="X685" s="318"/>
      <c r="Y685" s="318"/>
      <c r="Z685" s="317"/>
      <c r="AA685" s="317"/>
      <c r="AB685" s="317"/>
      <c r="AC685" s="316"/>
      <c r="AD685" s="315"/>
    </row>
    <row r="686" spans="1:30" s="257" customFormat="1" x14ac:dyDescent="0.2">
      <c r="A686" s="315"/>
      <c r="B686" s="315"/>
      <c r="C686" s="315"/>
      <c r="D686" s="315"/>
      <c r="E686" s="315"/>
      <c r="J686" s="318"/>
      <c r="O686" s="318"/>
      <c r="P686" s="318"/>
      <c r="Q686" s="318"/>
      <c r="R686" s="318"/>
      <c r="S686" s="318"/>
      <c r="T686" s="318"/>
      <c r="U686" s="318"/>
      <c r="V686" s="318"/>
      <c r="W686" s="318"/>
      <c r="X686" s="318"/>
      <c r="Y686" s="318"/>
      <c r="Z686" s="317"/>
      <c r="AA686" s="317"/>
      <c r="AB686" s="317"/>
      <c r="AC686" s="316"/>
      <c r="AD686" s="315"/>
    </row>
    <row r="687" spans="1:30" s="257" customFormat="1" x14ac:dyDescent="0.2">
      <c r="A687" s="315"/>
      <c r="B687" s="315"/>
      <c r="C687" s="315"/>
      <c r="D687" s="315"/>
      <c r="E687" s="315"/>
      <c r="J687" s="318"/>
      <c r="O687" s="318"/>
      <c r="P687" s="318"/>
      <c r="Q687" s="318"/>
      <c r="R687" s="318"/>
      <c r="S687" s="318"/>
      <c r="T687" s="318"/>
      <c r="U687" s="318"/>
      <c r="V687" s="318"/>
      <c r="W687" s="318"/>
      <c r="X687" s="318"/>
      <c r="Y687" s="318"/>
      <c r="Z687" s="317"/>
      <c r="AA687" s="317"/>
      <c r="AB687" s="317"/>
      <c r="AC687" s="316"/>
      <c r="AD687" s="315"/>
    </row>
    <row r="688" spans="1:30" s="257" customFormat="1" x14ac:dyDescent="0.2">
      <c r="A688" s="315"/>
      <c r="B688" s="315"/>
      <c r="C688" s="315"/>
      <c r="D688" s="315"/>
      <c r="E688" s="315"/>
      <c r="J688" s="318"/>
      <c r="O688" s="318"/>
      <c r="P688" s="318"/>
      <c r="Q688" s="318"/>
      <c r="R688" s="318"/>
      <c r="S688" s="318"/>
      <c r="T688" s="318"/>
      <c r="U688" s="318"/>
      <c r="V688" s="318"/>
      <c r="W688" s="318"/>
      <c r="X688" s="318"/>
      <c r="Y688" s="318"/>
      <c r="Z688" s="317"/>
      <c r="AA688" s="317"/>
      <c r="AB688" s="317"/>
      <c r="AC688" s="316"/>
      <c r="AD688" s="315"/>
    </row>
    <row r="689" spans="1:30" s="257" customFormat="1" x14ac:dyDescent="0.2">
      <c r="A689" s="315"/>
      <c r="B689" s="315"/>
      <c r="C689" s="315"/>
      <c r="D689" s="315"/>
      <c r="E689" s="315"/>
      <c r="J689" s="318"/>
      <c r="O689" s="318"/>
      <c r="P689" s="318"/>
      <c r="Q689" s="318"/>
      <c r="R689" s="318"/>
      <c r="S689" s="318"/>
      <c r="T689" s="318"/>
      <c r="U689" s="318"/>
      <c r="V689" s="318"/>
      <c r="W689" s="318"/>
      <c r="X689" s="318"/>
      <c r="Y689" s="318"/>
      <c r="Z689" s="317"/>
      <c r="AA689" s="317"/>
      <c r="AB689" s="317"/>
      <c r="AC689" s="316"/>
      <c r="AD689" s="315"/>
    </row>
    <row r="690" spans="1:30" s="257" customFormat="1" x14ac:dyDescent="0.2">
      <c r="A690" s="315"/>
      <c r="B690" s="315"/>
      <c r="C690" s="315"/>
      <c r="D690" s="315"/>
      <c r="E690" s="315"/>
      <c r="J690" s="318"/>
      <c r="O690" s="318"/>
      <c r="P690" s="318"/>
      <c r="Q690" s="318"/>
      <c r="R690" s="318"/>
      <c r="S690" s="318"/>
      <c r="T690" s="318"/>
      <c r="U690" s="318"/>
      <c r="V690" s="318"/>
      <c r="W690" s="318"/>
      <c r="X690" s="318"/>
      <c r="Y690" s="318"/>
      <c r="Z690" s="317"/>
      <c r="AA690" s="317"/>
      <c r="AB690" s="317"/>
      <c r="AC690" s="316"/>
      <c r="AD690" s="315"/>
    </row>
    <row r="691" spans="1:30" s="257" customFormat="1" x14ac:dyDescent="0.2">
      <c r="A691" s="315"/>
      <c r="B691" s="315"/>
      <c r="C691" s="315"/>
      <c r="D691" s="315"/>
      <c r="E691" s="315"/>
      <c r="J691" s="318"/>
      <c r="O691" s="318"/>
      <c r="P691" s="318"/>
      <c r="Q691" s="318"/>
      <c r="R691" s="318"/>
      <c r="S691" s="318"/>
      <c r="T691" s="318"/>
      <c r="U691" s="318"/>
      <c r="V691" s="318"/>
      <c r="W691" s="318"/>
      <c r="X691" s="318"/>
      <c r="Y691" s="318"/>
      <c r="Z691" s="317"/>
      <c r="AA691" s="317"/>
      <c r="AB691" s="317"/>
      <c r="AC691" s="316"/>
      <c r="AD691" s="315"/>
    </row>
    <row r="692" spans="1:30" s="257" customFormat="1" x14ac:dyDescent="0.2">
      <c r="A692" s="315"/>
      <c r="B692" s="315"/>
      <c r="C692" s="315"/>
      <c r="D692" s="315"/>
      <c r="E692" s="315"/>
      <c r="J692" s="318"/>
      <c r="O692" s="318"/>
      <c r="P692" s="318"/>
      <c r="Q692" s="318"/>
      <c r="R692" s="318"/>
      <c r="S692" s="318"/>
      <c r="T692" s="318"/>
      <c r="U692" s="318"/>
      <c r="V692" s="318"/>
      <c r="W692" s="318"/>
      <c r="X692" s="318"/>
      <c r="Y692" s="318"/>
      <c r="Z692" s="317"/>
      <c r="AA692" s="317"/>
      <c r="AB692" s="317"/>
      <c r="AC692" s="316"/>
      <c r="AD692" s="315"/>
    </row>
    <row r="693" spans="1:30" s="257" customFormat="1" x14ac:dyDescent="0.2">
      <c r="A693" s="315"/>
      <c r="B693" s="315"/>
      <c r="C693" s="315"/>
      <c r="D693" s="315"/>
      <c r="E693" s="315"/>
      <c r="J693" s="318"/>
      <c r="O693" s="318"/>
      <c r="P693" s="318"/>
      <c r="Q693" s="318"/>
      <c r="R693" s="318"/>
      <c r="S693" s="318"/>
      <c r="T693" s="318"/>
      <c r="U693" s="318"/>
      <c r="V693" s="318"/>
      <c r="W693" s="318"/>
      <c r="X693" s="318"/>
      <c r="Y693" s="318"/>
      <c r="Z693" s="317"/>
      <c r="AA693" s="317"/>
      <c r="AB693" s="317"/>
      <c r="AC693" s="316"/>
      <c r="AD693" s="315"/>
    </row>
    <row r="694" spans="1:30" s="257" customFormat="1" x14ac:dyDescent="0.2">
      <c r="A694" s="315"/>
      <c r="B694" s="315"/>
      <c r="C694" s="315"/>
      <c r="D694" s="315"/>
      <c r="E694" s="315"/>
      <c r="J694" s="318"/>
      <c r="O694" s="318"/>
      <c r="P694" s="318"/>
      <c r="Q694" s="318"/>
      <c r="R694" s="318"/>
      <c r="S694" s="318"/>
      <c r="T694" s="318"/>
      <c r="U694" s="318"/>
      <c r="V694" s="318"/>
      <c r="W694" s="318"/>
      <c r="X694" s="318"/>
      <c r="Y694" s="318"/>
      <c r="Z694" s="317"/>
      <c r="AA694" s="317"/>
      <c r="AB694" s="317"/>
      <c r="AC694" s="316"/>
      <c r="AD694" s="315"/>
    </row>
    <row r="695" spans="1:30" s="257" customFormat="1" x14ac:dyDescent="0.2">
      <c r="A695" s="315"/>
      <c r="B695" s="315"/>
      <c r="C695" s="315"/>
      <c r="D695" s="315"/>
      <c r="E695" s="315"/>
      <c r="J695" s="318"/>
      <c r="O695" s="318"/>
      <c r="P695" s="318"/>
      <c r="Q695" s="318"/>
      <c r="R695" s="318"/>
      <c r="S695" s="318"/>
      <c r="T695" s="318"/>
      <c r="U695" s="318"/>
      <c r="V695" s="318"/>
      <c r="W695" s="318"/>
      <c r="X695" s="318"/>
      <c r="Y695" s="318"/>
      <c r="Z695" s="317"/>
      <c r="AA695" s="317"/>
      <c r="AB695" s="317"/>
      <c r="AC695" s="316"/>
      <c r="AD695" s="315"/>
    </row>
    <row r="696" spans="1:30" s="257" customFormat="1" x14ac:dyDescent="0.2">
      <c r="A696" s="315"/>
      <c r="B696" s="315"/>
      <c r="C696" s="315"/>
      <c r="D696" s="315"/>
      <c r="E696" s="315"/>
      <c r="J696" s="318"/>
      <c r="O696" s="318"/>
      <c r="P696" s="318"/>
      <c r="Q696" s="318"/>
      <c r="R696" s="318"/>
      <c r="S696" s="318"/>
      <c r="T696" s="318"/>
      <c r="U696" s="318"/>
      <c r="V696" s="318"/>
      <c r="W696" s="318"/>
      <c r="X696" s="318"/>
      <c r="Y696" s="318"/>
      <c r="Z696" s="317"/>
      <c r="AA696" s="317"/>
      <c r="AB696" s="317"/>
      <c r="AC696" s="316"/>
      <c r="AD696" s="315"/>
    </row>
    <row r="697" spans="1:30" s="257" customFormat="1" x14ac:dyDescent="0.2">
      <c r="A697" s="315"/>
      <c r="B697" s="315"/>
      <c r="C697" s="315"/>
      <c r="D697" s="315"/>
      <c r="E697" s="315"/>
      <c r="J697" s="318"/>
      <c r="O697" s="318"/>
      <c r="P697" s="318"/>
      <c r="Q697" s="318"/>
      <c r="R697" s="318"/>
      <c r="S697" s="318"/>
      <c r="T697" s="318"/>
      <c r="U697" s="318"/>
      <c r="V697" s="318"/>
      <c r="W697" s="318"/>
      <c r="X697" s="318"/>
      <c r="Y697" s="318"/>
      <c r="Z697" s="317"/>
      <c r="AA697" s="317"/>
      <c r="AB697" s="317"/>
      <c r="AC697" s="316"/>
      <c r="AD697" s="315"/>
    </row>
    <row r="698" spans="1:30" s="257" customFormat="1" x14ac:dyDescent="0.2">
      <c r="A698" s="315"/>
      <c r="B698" s="315"/>
      <c r="C698" s="315"/>
      <c r="D698" s="315"/>
      <c r="E698" s="315"/>
      <c r="J698" s="318"/>
      <c r="O698" s="318"/>
      <c r="P698" s="318"/>
      <c r="Q698" s="318"/>
      <c r="R698" s="318"/>
      <c r="S698" s="318"/>
      <c r="T698" s="318"/>
      <c r="U698" s="318"/>
      <c r="V698" s="318"/>
      <c r="W698" s="318"/>
      <c r="X698" s="318"/>
      <c r="Y698" s="318"/>
      <c r="Z698" s="317"/>
      <c r="AA698" s="317"/>
      <c r="AB698" s="317"/>
      <c r="AC698" s="316"/>
      <c r="AD698" s="315"/>
    </row>
    <row r="699" spans="1:30" s="257" customFormat="1" x14ac:dyDescent="0.2">
      <c r="A699" s="315"/>
      <c r="B699" s="315"/>
      <c r="C699" s="315"/>
      <c r="D699" s="315"/>
      <c r="E699" s="315"/>
      <c r="J699" s="318"/>
      <c r="O699" s="318"/>
      <c r="P699" s="318"/>
      <c r="Q699" s="318"/>
      <c r="R699" s="318"/>
      <c r="S699" s="318"/>
      <c r="T699" s="318"/>
      <c r="U699" s="318"/>
      <c r="V699" s="318"/>
      <c r="W699" s="318"/>
      <c r="X699" s="318"/>
      <c r="Y699" s="318"/>
      <c r="Z699" s="317"/>
      <c r="AA699" s="317"/>
      <c r="AB699" s="317"/>
      <c r="AC699" s="316"/>
      <c r="AD699" s="315"/>
    </row>
    <row r="700" spans="1:30" s="257" customFormat="1" x14ac:dyDescent="0.2">
      <c r="A700" s="315"/>
      <c r="B700" s="315"/>
      <c r="C700" s="315"/>
      <c r="D700" s="315"/>
      <c r="E700" s="315"/>
      <c r="J700" s="318"/>
      <c r="O700" s="318"/>
      <c r="P700" s="318"/>
      <c r="Q700" s="318"/>
      <c r="R700" s="318"/>
      <c r="S700" s="318"/>
      <c r="T700" s="318"/>
      <c r="U700" s="318"/>
      <c r="V700" s="318"/>
      <c r="W700" s="318"/>
      <c r="X700" s="318"/>
      <c r="Y700" s="318"/>
      <c r="Z700" s="317"/>
      <c r="AA700" s="317"/>
      <c r="AB700" s="317"/>
      <c r="AC700" s="316"/>
      <c r="AD700" s="315"/>
    </row>
    <row r="701" spans="1:30" s="257" customFormat="1" x14ac:dyDescent="0.2">
      <c r="A701" s="315"/>
      <c r="B701" s="315"/>
      <c r="C701" s="315"/>
      <c r="D701" s="315"/>
      <c r="E701" s="315"/>
      <c r="J701" s="318"/>
      <c r="O701" s="318"/>
      <c r="P701" s="318"/>
      <c r="Q701" s="318"/>
      <c r="R701" s="318"/>
      <c r="S701" s="318"/>
      <c r="T701" s="318"/>
      <c r="U701" s="318"/>
      <c r="V701" s="318"/>
      <c r="W701" s="318"/>
      <c r="X701" s="318"/>
      <c r="Y701" s="318"/>
      <c r="Z701" s="317"/>
      <c r="AA701" s="317"/>
      <c r="AB701" s="317"/>
      <c r="AC701" s="316"/>
      <c r="AD701" s="315"/>
    </row>
    <row r="702" spans="1:30" s="257" customFormat="1" x14ac:dyDescent="0.2">
      <c r="A702" s="315"/>
      <c r="B702" s="315"/>
      <c r="C702" s="315"/>
      <c r="D702" s="315"/>
      <c r="E702" s="315"/>
      <c r="J702" s="318"/>
      <c r="O702" s="318"/>
      <c r="P702" s="318"/>
      <c r="Q702" s="318"/>
      <c r="R702" s="318"/>
      <c r="S702" s="318"/>
      <c r="T702" s="318"/>
      <c r="U702" s="318"/>
      <c r="V702" s="318"/>
      <c r="W702" s="318"/>
      <c r="X702" s="318"/>
      <c r="Y702" s="318"/>
      <c r="Z702" s="317"/>
      <c r="AA702" s="317"/>
      <c r="AB702" s="317"/>
      <c r="AC702" s="316"/>
      <c r="AD702" s="315"/>
    </row>
    <row r="703" spans="1:30" s="257" customFormat="1" x14ac:dyDescent="0.2">
      <c r="A703" s="315"/>
      <c r="B703" s="315"/>
      <c r="C703" s="315"/>
      <c r="D703" s="315"/>
      <c r="E703" s="315"/>
      <c r="J703" s="318"/>
      <c r="O703" s="318"/>
      <c r="P703" s="318"/>
      <c r="Q703" s="318"/>
      <c r="R703" s="318"/>
      <c r="S703" s="318"/>
      <c r="T703" s="318"/>
      <c r="U703" s="318"/>
      <c r="V703" s="318"/>
      <c r="W703" s="318"/>
      <c r="X703" s="318"/>
      <c r="Y703" s="318"/>
      <c r="Z703" s="317"/>
      <c r="AA703" s="317"/>
      <c r="AB703" s="317"/>
      <c r="AC703" s="316"/>
      <c r="AD703" s="315"/>
    </row>
    <row r="704" spans="1:30" s="257" customFormat="1" x14ac:dyDescent="0.2">
      <c r="A704" s="315"/>
      <c r="B704" s="315"/>
      <c r="C704" s="315"/>
      <c r="D704" s="315"/>
      <c r="E704" s="315"/>
      <c r="J704" s="318"/>
      <c r="O704" s="318"/>
      <c r="P704" s="318"/>
      <c r="Q704" s="318"/>
      <c r="R704" s="318"/>
      <c r="S704" s="318"/>
      <c r="T704" s="318"/>
      <c r="U704" s="318"/>
      <c r="V704" s="318"/>
      <c r="W704" s="318"/>
      <c r="X704" s="318"/>
      <c r="Y704" s="318"/>
      <c r="Z704" s="317"/>
      <c r="AA704" s="317"/>
      <c r="AB704" s="317"/>
      <c r="AC704" s="316"/>
      <c r="AD704" s="315"/>
    </row>
    <row r="705" spans="1:30" s="257" customFormat="1" x14ac:dyDescent="0.2">
      <c r="A705" s="315"/>
      <c r="B705" s="315"/>
      <c r="C705" s="315"/>
      <c r="D705" s="315"/>
      <c r="E705" s="315"/>
      <c r="J705" s="318"/>
      <c r="O705" s="318"/>
      <c r="P705" s="318"/>
      <c r="Q705" s="318"/>
      <c r="R705" s="318"/>
      <c r="S705" s="318"/>
      <c r="T705" s="318"/>
      <c r="U705" s="318"/>
      <c r="V705" s="318"/>
      <c r="W705" s="318"/>
      <c r="X705" s="318"/>
      <c r="Y705" s="318"/>
      <c r="Z705" s="317"/>
      <c r="AA705" s="317"/>
      <c r="AB705" s="317"/>
      <c r="AC705" s="316"/>
      <c r="AD705" s="315"/>
    </row>
    <row r="706" spans="1:30" s="257" customFormat="1" x14ac:dyDescent="0.2">
      <c r="A706" s="315"/>
      <c r="B706" s="315"/>
      <c r="C706" s="315"/>
      <c r="D706" s="315"/>
      <c r="E706" s="315"/>
      <c r="J706" s="318"/>
      <c r="O706" s="318"/>
      <c r="P706" s="318"/>
      <c r="Q706" s="318"/>
      <c r="R706" s="318"/>
      <c r="S706" s="318"/>
      <c r="T706" s="318"/>
      <c r="U706" s="318"/>
      <c r="V706" s="318"/>
      <c r="W706" s="318"/>
      <c r="X706" s="318"/>
      <c r="Y706" s="318"/>
      <c r="Z706" s="317"/>
      <c r="AA706" s="317"/>
      <c r="AB706" s="317"/>
      <c r="AC706" s="316"/>
      <c r="AD706" s="315"/>
    </row>
    <row r="707" spans="1:30" s="257" customFormat="1" x14ac:dyDescent="0.2">
      <c r="A707" s="315"/>
      <c r="B707" s="315"/>
      <c r="C707" s="315"/>
      <c r="D707" s="315"/>
      <c r="E707" s="315"/>
      <c r="J707" s="318"/>
      <c r="O707" s="318"/>
      <c r="P707" s="318"/>
      <c r="Q707" s="318"/>
      <c r="R707" s="318"/>
      <c r="S707" s="318"/>
      <c r="T707" s="318"/>
      <c r="U707" s="318"/>
      <c r="V707" s="318"/>
      <c r="W707" s="318"/>
      <c r="X707" s="318"/>
      <c r="Y707" s="318"/>
      <c r="Z707" s="317"/>
      <c r="AA707" s="317"/>
      <c r="AB707" s="317"/>
      <c r="AC707" s="316"/>
      <c r="AD707" s="315"/>
    </row>
    <row r="708" spans="1:30" s="257" customFormat="1" x14ac:dyDescent="0.2">
      <c r="A708" s="315"/>
      <c r="B708" s="315"/>
      <c r="C708" s="315"/>
      <c r="D708" s="315"/>
      <c r="E708" s="315"/>
      <c r="J708" s="318"/>
      <c r="O708" s="318"/>
      <c r="P708" s="318"/>
      <c r="Q708" s="318"/>
      <c r="R708" s="318"/>
      <c r="S708" s="318"/>
      <c r="T708" s="318"/>
      <c r="U708" s="318"/>
      <c r="V708" s="318"/>
      <c r="W708" s="318"/>
      <c r="X708" s="318"/>
      <c r="Y708" s="318"/>
      <c r="Z708" s="317"/>
      <c r="AA708" s="317"/>
      <c r="AB708" s="317"/>
      <c r="AC708" s="316"/>
      <c r="AD708" s="315"/>
    </row>
    <row r="709" spans="1:30" s="257" customFormat="1" x14ac:dyDescent="0.2">
      <c r="A709" s="315"/>
      <c r="B709" s="315"/>
      <c r="C709" s="315"/>
      <c r="D709" s="315"/>
      <c r="E709" s="315"/>
      <c r="J709" s="318"/>
      <c r="O709" s="318"/>
      <c r="P709" s="318"/>
      <c r="Q709" s="318"/>
      <c r="R709" s="318"/>
      <c r="S709" s="318"/>
      <c r="T709" s="318"/>
      <c r="U709" s="318"/>
      <c r="V709" s="318"/>
      <c r="W709" s="318"/>
      <c r="X709" s="318"/>
      <c r="Y709" s="318"/>
      <c r="Z709" s="317"/>
      <c r="AA709" s="317"/>
      <c r="AB709" s="317"/>
      <c r="AC709" s="316"/>
      <c r="AD709" s="315"/>
    </row>
    <row r="710" spans="1:30" s="257" customFormat="1" x14ac:dyDescent="0.2">
      <c r="A710" s="315"/>
      <c r="B710" s="315"/>
      <c r="C710" s="315"/>
      <c r="D710" s="315"/>
      <c r="E710" s="315"/>
      <c r="J710" s="318"/>
      <c r="O710" s="318"/>
      <c r="P710" s="318"/>
      <c r="Q710" s="318"/>
      <c r="R710" s="318"/>
      <c r="S710" s="318"/>
      <c r="T710" s="318"/>
      <c r="U710" s="318"/>
      <c r="V710" s="318"/>
      <c r="W710" s="318"/>
      <c r="X710" s="318"/>
      <c r="Y710" s="318"/>
      <c r="Z710" s="317"/>
      <c r="AA710" s="317"/>
      <c r="AB710" s="317"/>
      <c r="AC710" s="316"/>
      <c r="AD710" s="315"/>
    </row>
    <row r="711" spans="1:30" s="257" customFormat="1" x14ac:dyDescent="0.2">
      <c r="A711" s="315"/>
      <c r="B711" s="315"/>
      <c r="C711" s="315"/>
      <c r="D711" s="315"/>
      <c r="E711" s="315"/>
      <c r="J711" s="318"/>
      <c r="O711" s="318"/>
      <c r="P711" s="318"/>
      <c r="Q711" s="318"/>
      <c r="R711" s="318"/>
      <c r="S711" s="318"/>
      <c r="T711" s="318"/>
      <c r="U711" s="318"/>
      <c r="V711" s="318"/>
      <c r="W711" s="318"/>
      <c r="X711" s="318"/>
      <c r="Y711" s="318"/>
      <c r="Z711" s="317"/>
      <c r="AA711" s="317"/>
      <c r="AB711" s="317"/>
      <c r="AC711" s="316"/>
      <c r="AD711" s="315"/>
    </row>
    <row r="712" spans="1:30" s="257" customFormat="1" x14ac:dyDescent="0.2">
      <c r="A712" s="315"/>
      <c r="B712" s="315"/>
      <c r="C712" s="315"/>
      <c r="D712" s="315"/>
      <c r="E712" s="315"/>
      <c r="J712" s="318"/>
      <c r="O712" s="318"/>
      <c r="P712" s="318"/>
      <c r="Q712" s="318"/>
      <c r="R712" s="318"/>
      <c r="S712" s="318"/>
      <c r="T712" s="318"/>
      <c r="U712" s="318"/>
      <c r="V712" s="318"/>
      <c r="W712" s="318"/>
      <c r="X712" s="318"/>
      <c r="Y712" s="318"/>
      <c r="Z712" s="317"/>
      <c r="AA712" s="317"/>
      <c r="AB712" s="317"/>
      <c r="AC712" s="316"/>
      <c r="AD712" s="315"/>
    </row>
    <row r="713" spans="1:30" s="257" customFormat="1" x14ac:dyDescent="0.2">
      <c r="A713" s="315"/>
      <c r="B713" s="315"/>
      <c r="C713" s="315"/>
      <c r="D713" s="315"/>
      <c r="E713" s="315"/>
      <c r="J713" s="318"/>
      <c r="O713" s="318"/>
      <c r="P713" s="318"/>
      <c r="Q713" s="318"/>
      <c r="R713" s="318"/>
      <c r="S713" s="318"/>
      <c r="T713" s="318"/>
      <c r="U713" s="318"/>
      <c r="V713" s="318"/>
      <c r="W713" s="318"/>
      <c r="X713" s="318"/>
      <c r="Y713" s="318"/>
      <c r="Z713" s="317"/>
      <c r="AA713" s="317"/>
      <c r="AB713" s="317"/>
      <c r="AC713" s="316"/>
      <c r="AD713" s="315"/>
    </row>
    <row r="714" spans="1:30" s="257" customFormat="1" x14ac:dyDescent="0.2">
      <c r="A714" s="315"/>
      <c r="B714" s="315"/>
      <c r="C714" s="315"/>
      <c r="D714" s="315"/>
      <c r="E714" s="315"/>
      <c r="J714" s="318"/>
      <c r="O714" s="318"/>
      <c r="P714" s="318"/>
      <c r="Q714" s="318"/>
      <c r="R714" s="318"/>
      <c r="S714" s="318"/>
      <c r="T714" s="318"/>
      <c r="U714" s="318"/>
      <c r="V714" s="318"/>
      <c r="W714" s="318"/>
      <c r="X714" s="318"/>
      <c r="Y714" s="318"/>
      <c r="Z714" s="317"/>
      <c r="AA714" s="317"/>
      <c r="AB714" s="317"/>
      <c r="AC714" s="316"/>
      <c r="AD714" s="315"/>
    </row>
    <row r="715" spans="1:30" s="257" customFormat="1" x14ac:dyDescent="0.2">
      <c r="A715" s="315"/>
      <c r="B715" s="315"/>
      <c r="C715" s="315"/>
      <c r="D715" s="315"/>
      <c r="E715" s="315"/>
      <c r="J715" s="318"/>
      <c r="O715" s="318"/>
      <c r="P715" s="318"/>
      <c r="Q715" s="318"/>
      <c r="R715" s="318"/>
      <c r="S715" s="318"/>
      <c r="T715" s="318"/>
      <c r="U715" s="318"/>
      <c r="V715" s="318"/>
      <c r="W715" s="318"/>
      <c r="X715" s="318"/>
      <c r="Y715" s="318"/>
      <c r="Z715" s="317"/>
      <c r="AA715" s="317"/>
      <c r="AB715" s="317"/>
      <c r="AC715" s="316"/>
      <c r="AD715" s="315"/>
    </row>
    <row r="716" spans="1:30" s="257" customFormat="1" x14ac:dyDescent="0.2">
      <c r="A716" s="315"/>
      <c r="B716" s="315"/>
      <c r="C716" s="315"/>
      <c r="D716" s="315"/>
      <c r="E716" s="315"/>
      <c r="J716" s="318"/>
      <c r="O716" s="318"/>
      <c r="P716" s="318"/>
      <c r="Q716" s="318"/>
      <c r="R716" s="318"/>
      <c r="S716" s="318"/>
      <c r="T716" s="318"/>
      <c r="U716" s="318"/>
      <c r="V716" s="318"/>
      <c r="W716" s="318"/>
      <c r="X716" s="318"/>
      <c r="Y716" s="318"/>
      <c r="Z716" s="317"/>
      <c r="AA716" s="317"/>
      <c r="AB716" s="317"/>
      <c r="AC716" s="316"/>
      <c r="AD716" s="315"/>
    </row>
    <row r="717" spans="1:30" s="257" customFormat="1" x14ac:dyDescent="0.2">
      <c r="A717" s="315"/>
      <c r="B717" s="315"/>
      <c r="C717" s="315"/>
      <c r="D717" s="315"/>
      <c r="E717" s="315"/>
      <c r="J717" s="318"/>
      <c r="O717" s="318"/>
      <c r="P717" s="318"/>
      <c r="Q717" s="318"/>
      <c r="R717" s="318"/>
      <c r="S717" s="318"/>
      <c r="T717" s="318"/>
      <c r="U717" s="318"/>
      <c r="V717" s="318"/>
      <c r="W717" s="318"/>
      <c r="X717" s="318"/>
      <c r="Y717" s="318"/>
      <c r="Z717" s="317"/>
      <c r="AA717" s="317"/>
      <c r="AB717" s="317"/>
      <c r="AC717" s="316"/>
      <c r="AD717" s="315"/>
    </row>
    <row r="718" spans="1:30" s="257" customFormat="1" x14ac:dyDescent="0.2">
      <c r="A718" s="315"/>
      <c r="B718" s="315"/>
      <c r="C718" s="315"/>
      <c r="D718" s="315"/>
      <c r="E718" s="315"/>
      <c r="J718" s="318"/>
      <c r="O718" s="318"/>
      <c r="P718" s="318"/>
      <c r="Q718" s="318"/>
      <c r="R718" s="318"/>
      <c r="S718" s="318"/>
      <c r="T718" s="318"/>
      <c r="U718" s="318"/>
      <c r="V718" s="318"/>
      <c r="W718" s="318"/>
      <c r="X718" s="318"/>
      <c r="Y718" s="318"/>
      <c r="Z718" s="317"/>
      <c r="AA718" s="317"/>
      <c r="AB718" s="317"/>
      <c r="AC718" s="316"/>
      <c r="AD718" s="315"/>
    </row>
    <row r="719" spans="1:30" s="257" customFormat="1" x14ac:dyDescent="0.2">
      <c r="A719" s="315"/>
      <c r="B719" s="315"/>
      <c r="C719" s="315"/>
      <c r="D719" s="315"/>
      <c r="E719" s="315"/>
      <c r="J719" s="318"/>
      <c r="O719" s="318"/>
      <c r="P719" s="318"/>
      <c r="Q719" s="318"/>
      <c r="R719" s="318"/>
      <c r="S719" s="318"/>
      <c r="T719" s="318"/>
      <c r="U719" s="318"/>
      <c r="V719" s="318"/>
      <c r="W719" s="318"/>
      <c r="X719" s="318"/>
      <c r="Y719" s="318"/>
      <c r="Z719" s="317"/>
      <c r="AA719" s="317"/>
      <c r="AB719" s="317"/>
      <c r="AC719" s="316"/>
      <c r="AD719" s="315"/>
    </row>
    <row r="720" spans="1:30" s="257" customFormat="1" x14ac:dyDescent="0.2">
      <c r="A720" s="315"/>
      <c r="B720" s="315"/>
      <c r="C720" s="315"/>
      <c r="D720" s="315"/>
      <c r="E720" s="315"/>
      <c r="J720" s="318"/>
      <c r="O720" s="318"/>
      <c r="P720" s="318"/>
      <c r="Q720" s="318"/>
      <c r="R720" s="318"/>
      <c r="S720" s="318"/>
      <c r="T720" s="318"/>
      <c r="U720" s="318"/>
      <c r="V720" s="318"/>
      <c r="W720" s="318"/>
      <c r="X720" s="318"/>
      <c r="Y720" s="318"/>
      <c r="Z720" s="317"/>
      <c r="AA720" s="317"/>
      <c r="AB720" s="317"/>
      <c r="AC720" s="316"/>
      <c r="AD720" s="315"/>
    </row>
    <row r="721" spans="1:30" s="257" customFormat="1" x14ac:dyDescent="0.2">
      <c r="A721" s="315"/>
      <c r="B721" s="315"/>
      <c r="C721" s="315"/>
      <c r="D721" s="315"/>
      <c r="E721" s="315"/>
      <c r="J721" s="318"/>
      <c r="O721" s="318"/>
      <c r="P721" s="318"/>
      <c r="Q721" s="318"/>
      <c r="R721" s="318"/>
      <c r="S721" s="318"/>
      <c r="T721" s="318"/>
      <c r="U721" s="318"/>
      <c r="V721" s="318"/>
      <c r="W721" s="318"/>
      <c r="X721" s="318"/>
      <c r="Y721" s="318"/>
      <c r="Z721" s="317"/>
      <c r="AA721" s="317"/>
      <c r="AB721" s="317"/>
      <c r="AC721" s="316"/>
      <c r="AD721" s="315"/>
    </row>
    <row r="722" spans="1:30" s="257" customFormat="1" x14ac:dyDescent="0.2">
      <c r="A722" s="315"/>
      <c r="B722" s="315"/>
      <c r="C722" s="315"/>
      <c r="D722" s="315"/>
      <c r="E722" s="315"/>
      <c r="J722" s="318"/>
      <c r="O722" s="318"/>
      <c r="P722" s="318"/>
      <c r="Q722" s="318"/>
      <c r="R722" s="318"/>
      <c r="S722" s="318"/>
      <c r="T722" s="318"/>
      <c r="U722" s="318"/>
      <c r="V722" s="318"/>
      <c r="W722" s="318"/>
      <c r="X722" s="318"/>
      <c r="Y722" s="318"/>
      <c r="Z722" s="317"/>
      <c r="AA722" s="317"/>
      <c r="AB722" s="317"/>
      <c r="AC722" s="316"/>
      <c r="AD722" s="315"/>
    </row>
    <row r="723" spans="1:30" s="257" customFormat="1" x14ac:dyDescent="0.2">
      <c r="A723" s="315"/>
      <c r="B723" s="315"/>
      <c r="C723" s="315"/>
      <c r="D723" s="315"/>
      <c r="E723" s="315"/>
      <c r="J723" s="318"/>
      <c r="O723" s="318"/>
      <c r="P723" s="318"/>
      <c r="Q723" s="318"/>
      <c r="R723" s="318"/>
      <c r="S723" s="318"/>
      <c r="T723" s="318"/>
      <c r="U723" s="318"/>
      <c r="V723" s="318"/>
      <c r="W723" s="318"/>
      <c r="X723" s="318"/>
      <c r="Y723" s="318"/>
      <c r="Z723" s="317"/>
      <c r="AA723" s="317"/>
      <c r="AB723" s="317"/>
      <c r="AC723" s="316"/>
      <c r="AD723" s="315"/>
    </row>
    <row r="724" spans="1:30" s="257" customFormat="1" x14ac:dyDescent="0.2">
      <c r="A724" s="315"/>
      <c r="B724" s="315"/>
      <c r="C724" s="315"/>
      <c r="D724" s="315"/>
      <c r="E724" s="315"/>
      <c r="J724" s="318"/>
      <c r="O724" s="318"/>
      <c r="P724" s="318"/>
      <c r="Q724" s="318"/>
      <c r="R724" s="318"/>
      <c r="S724" s="318"/>
      <c r="T724" s="318"/>
      <c r="U724" s="318"/>
      <c r="V724" s="318"/>
      <c r="W724" s="318"/>
      <c r="X724" s="318"/>
      <c r="Y724" s="318"/>
      <c r="Z724" s="317"/>
      <c r="AA724" s="317"/>
      <c r="AB724" s="317"/>
      <c r="AC724" s="316"/>
      <c r="AD724" s="315"/>
    </row>
    <row r="725" spans="1:30" s="257" customFormat="1" x14ac:dyDescent="0.2">
      <c r="A725" s="315"/>
      <c r="B725" s="315"/>
      <c r="C725" s="315"/>
      <c r="D725" s="315"/>
      <c r="E725" s="315"/>
      <c r="J725" s="318"/>
      <c r="O725" s="318"/>
      <c r="P725" s="318"/>
      <c r="Q725" s="318"/>
      <c r="R725" s="318"/>
      <c r="S725" s="318"/>
      <c r="T725" s="318"/>
      <c r="U725" s="318"/>
      <c r="V725" s="318"/>
      <c r="W725" s="318"/>
      <c r="X725" s="318"/>
      <c r="Y725" s="318"/>
      <c r="Z725" s="317"/>
      <c r="AA725" s="317"/>
      <c r="AB725" s="317"/>
      <c r="AC725" s="316"/>
      <c r="AD725" s="315"/>
    </row>
    <row r="726" spans="1:30" s="257" customFormat="1" x14ac:dyDescent="0.2">
      <c r="A726" s="315"/>
      <c r="B726" s="315"/>
      <c r="C726" s="315"/>
      <c r="D726" s="315"/>
      <c r="E726" s="315"/>
      <c r="J726" s="318"/>
      <c r="O726" s="318"/>
      <c r="P726" s="318"/>
      <c r="Q726" s="318"/>
      <c r="R726" s="318"/>
      <c r="S726" s="318"/>
      <c r="T726" s="318"/>
      <c r="U726" s="318"/>
      <c r="V726" s="318"/>
      <c r="W726" s="318"/>
      <c r="X726" s="318"/>
      <c r="Y726" s="318"/>
      <c r="Z726" s="317"/>
      <c r="AA726" s="317"/>
      <c r="AB726" s="317"/>
      <c r="AC726" s="316"/>
      <c r="AD726" s="315"/>
    </row>
    <row r="727" spans="1:30" s="257" customFormat="1" x14ac:dyDescent="0.2">
      <c r="A727" s="315"/>
      <c r="B727" s="315"/>
      <c r="C727" s="315"/>
      <c r="D727" s="315"/>
      <c r="E727" s="315"/>
      <c r="J727" s="318"/>
      <c r="O727" s="318"/>
      <c r="P727" s="318"/>
      <c r="Q727" s="318"/>
      <c r="R727" s="318"/>
      <c r="S727" s="318"/>
      <c r="T727" s="318"/>
      <c r="U727" s="318"/>
      <c r="V727" s="318"/>
      <c r="W727" s="318"/>
      <c r="X727" s="318"/>
      <c r="Y727" s="318"/>
      <c r="Z727" s="317"/>
      <c r="AA727" s="317"/>
      <c r="AB727" s="317"/>
      <c r="AC727" s="316"/>
      <c r="AD727" s="315"/>
    </row>
    <row r="728" spans="1:30" s="257" customFormat="1" x14ac:dyDescent="0.2">
      <c r="A728" s="315"/>
      <c r="B728" s="315"/>
      <c r="C728" s="315"/>
      <c r="D728" s="315"/>
      <c r="E728" s="315"/>
      <c r="J728" s="318"/>
      <c r="O728" s="318"/>
      <c r="P728" s="318"/>
      <c r="Q728" s="318"/>
      <c r="R728" s="318"/>
      <c r="S728" s="318"/>
      <c r="T728" s="318"/>
      <c r="U728" s="318"/>
      <c r="V728" s="318"/>
      <c r="W728" s="318"/>
      <c r="X728" s="318"/>
      <c r="Y728" s="318"/>
      <c r="Z728" s="317"/>
      <c r="AA728" s="317"/>
      <c r="AB728" s="317"/>
      <c r="AC728" s="316"/>
      <c r="AD728" s="315"/>
    </row>
    <row r="729" spans="1:30" s="257" customFormat="1" x14ac:dyDescent="0.2">
      <c r="A729" s="315"/>
      <c r="B729" s="315"/>
      <c r="C729" s="315"/>
      <c r="D729" s="315"/>
      <c r="E729" s="315"/>
      <c r="J729" s="318"/>
      <c r="O729" s="318"/>
      <c r="P729" s="318"/>
      <c r="Q729" s="318"/>
      <c r="R729" s="318"/>
      <c r="S729" s="318"/>
      <c r="T729" s="318"/>
      <c r="U729" s="318"/>
      <c r="V729" s="318"/>
      <c r="W729" s="318"/>
      <c r="X729" s="318"/>
      <c r="Y729" s="318"/>
      <c r="Z729" s="317"/>
      <c r="AA729" s="317"/>
      <c r="AB729" s="317"/>
      <c r="AC729" s="316"/>
      <c r="AD729" s="315"/>
    </row>
    <row r="730" spans="1:30" s="257" customFormat="1" x14ac:dyDescent="0.2">
      <c r="A730" s="315"/>
      <c r="B730" s="315"/>
      <c r="C730" s="315"/>
      <c r="D730" s="315"/>
      <c r="E730" s="315"/>
      <c r="J730" s="318"/>
      <c r="O730" s="318"/>
      <c r="P730" s="318"/>
      <c r="Q730" s="318"/>
      <c r="R730" s="318"/>
      <c r="S730" s="318"/>
      <c r="T730" s="318"/>
      <c r="U730" s="318"/>
      <c r="V730" s="318"/>
      <c r="W730" s="318"/>
      <c r="X730" s="318"/>
      <c r="Y730" s="318"/>
      <c r="Z730" s="317"/>
      <c r="AA730" s="317"/>
      <c r="AB730" s="317"/>
      <c r="AC730" s="316"/>
      <c r="AD730" s="315"/>
    </row>
    <row r="731" spans="1:30" s="257" customFormat="1" x14ac:dyDescent="0.2">
      <c r="A731" s="315"/>
      <c r="B731" s="315"/>
      <c r="C731" s="315"/>
      <c r="D731" s="315"/>
      <c r="E731" s="315"/>
      <c r="J731" s="318"/>
      <c r="O731" s="318"/>
      <c r="P731" s="318"/>
      <c r="Q731" s="318"/>
      <c r="R731" s="318"/>
      <c r="S731" s="318"/>
      <c r="T731" s="318"/>
      <c r="U731" s="318"/>
      <c r="V731" s="318"/>
      <c r="W731" s="318"/>
      <c r="X731" s="318"/>
      <c r="Y731" s="318"/>
      <c r="Z731" s="317"/>
      <c r="AA731" s="317"/>
      <c r="AB731" s="317"/>
      <c r="AC731" s="316"/>
      <c r="AD731" s="315"/>
    </row>
    <row r="732" spans="1:30" s="257" customFormat="1" x14ac:dyDescent="0.2">
      <c r="A732" s="315"/>
      <c r="B732" s="315"/>
      <c r="C732" s="315"/>
      <c r="D732" s="315"/>
      <c r="E732" s="315"/>
      <c r="J732" s="318"/>
      <c r="O732" s="318"/>
      <c r="P732" s="318"/>
      <c r="Q732" s="318"/>
      <c r="R732" s="318"/>
      <c r="S732" s="318"/>
      <c r="T732" s="318"/>
      <c r="U732" s="318"/>
      <c r="V732" s="318"/>
      <c r="W732" s="318"/>
      <c r="X732" s="318"/>
      <c r="Y732" s="318"/>
      <c r="Z732" s="317"/>
      <c r="AA732" s="317"/>
      <c r="AB732" s="317"/>
      <c r="AC732" s="316"/>
      <c r="AD732" s="315"/>
    </row>
    <row r="733" spans="1:30" s="257" customFormat="1" x14ac:dyDescent="0.2">
      <c r="A733" s="315"/>
      <c r="B733" s="315"/>
      <c r="C733" s="315"/>
      <c r="D733" s="315"/>
      <c r="E733" s="315"/>
      <c r="J733" s="318"/>
      <c r="O733" s="318"/>
      <c r="P733" s="318"/>
      <c r="Q733" s="318"/>
      <c r="R733" s="318"/>
      <c r="S733" s="318"/>
      <c r="T733" s="318"/>
      <c r="U733" s="318"/>
      <c r="V733" s="318"/>
      <c r="W733" s="318"/>
      <c r="X733" s="318"/>
      <c r="Y733" s="318"/>
      <c r="Z733" s="317"/>
      <c r="AA733" s="317"/>
      <c r="AB733" s="317"/>
      <c r="AC733" s="316"/>
      <c r="AD733" s="315"/>
    </row>
    <row r="734" spans="1:30" s="257" customFormat="1" x14ac:dyDescent="0.2">
      <c r="A734" s="315"/>
      <c r="B734" s="315"/>
      <c r="C734" s="315"/>
      <c r="D734" s="315"/>
      <c r="E734" s="315"/>
      <c r="J734" s="318"/>
      <c r="O734" s="318"/>
      <c r="P734" s="318"/>
      <c r="Q734" s="318"/>
      <c r="R734" s="318"/>
      <c r="S734" s="318"/>
      <c r="T734" s="318"/>
      <c r="U734" s="318"/>
      <c r="V734" s="318"/>
      <c r="W734" s="318"/>
      <c r="X734" s="318"/>
      <c r="Y734" s="318"/>
      <c r="Z734" s="317"/>
      <c r="AA734" s="317"/>
      <c r="AB734" s="317"/>
      <c r="AC734" s="316"/>
      <c r="AD734" s="315"/>
    </row>
    <row r="735" spans="1:30" s="257" customFormat="1" x14ac:dyDescent="0.2">
      <c r="A735" s="315"/>
      <c r="B735" s="315"/>
      <c r="C735" s="315"/>
      <c r="D735" s="315"/>
      <c r="E735" s="315"/>
      <c r="J735" s="318"/>
      <c r="O735" s="318"/>
      <c r="P735" s="318"/>
      <c r="Q735" s="318"/>
      <c r="R735" s="318"/>
      <c r="S735" s="318"/>
      <c r="T735" s="318"/>
      <c r="U735" s="318"/>
      <c r="V735" s="318"/>
      <c r="W735" s="318"/>
      <c r="X735" s="318"/>
      <c r="Y735" s="318"/>
      <c r="Z735" s="317"/>
      <c r="AA735" s="317"/>
      <c r="AB735" s="317"/>
      <c r="AC735" s="316"/>
      <c r="AD735" s="315"/>
    </row>
    <row r="736" spans="1:30" s="257" customFormat="1" x14ac:dyDescent="0.2">
      <c r="A736" s="315"/>
      <c r="B736" s="315"/>
      <c r="C736" s="315"/>
      <c r="D736" s="315"/>
      <c r="E736" s="315"/>
      <c r="J736" s="318"/>
      <c r="O736" s="318"/>
      <c r="P736" s="318"/>
      <c r="Q736" s="318"/>
      <c r="R736" s="318"/>
      <c r="S736" s="318"/>
      <c r="T736" s="318"/>
      <c r="U736" s="318"/>
      <c r="V736" s="318"/>
      <c r="W736" s="318"/>
      <c r="X736" s="318"/>
      <c r="Y736" s="318"/>
      <c r="Z736" s="317"/>
      <c r="AA736" s="317"/>
      <c r="AB736" s="317"/>
      <c r="AC736" s="316"/>
      <c r="AD736" s="315"/>
    </row>
    <row r="737" spans="1:30" s="257" customFormat="1" x14ac:dyDescent="0.2">
      <c r="A737" s="315"/>
      <c r="B737" s="315"/>
      <c r="C737" s="315"/>
      <c r="D737" s="315"/>
      <c r="E737" s="315"/>
      <c r="J737" s="318"/>
      <c r="O737" s="318"/>
      <c r="P737" s="318"/>
      <c r="Q737" s="318"/>
      <c r="R737" s="318"/>
      <c r="S737" s="318"/>
      <c r="T737" s="318"/>
      <c r="U737" s="318"/>
      <c r="V737" s="318"/>
      <c r="W737" s="318"/>
      <c r="X737" s="318"/>
      <c r="Y737" s="318"/>
      <c r="Z737" s="317"/>
      <c r="AA737" s="317"/>
      <c r="AB737" s="317"/>
      <c r="AC737" s="316"/>
      <c r="AD737" s="315"/>
    </row>
    <row r="738" spans="1:30" s="257" customFormat="1" x14ac:dyDescent="0.2">
      <c r="A738" s="315"/>
      <c r="B738" s="315"/>
      <c r="C738" s="315"/>
      <c r="D738" s="315"/>
      <c r="E738" s="315"/>
      <c r="J738" s="318"/>
      <c r="O738" s="318"/>
      <c r="P738" s="318"/>
      <c r="Q738" s="318"/>
      <c r="R738" s="318"/>
      <c r="S738" s="318"/>
      <c r="T738" s="318"/>
      <c r="U738" s="318"/>
      <c r="V738" s="318"/>
      <c r="W738" s="318"/>
      <c r="X738" s="318"/>
      <c r="Y738" s="318"/>
      <c r="Z738" s="317"/>
      <c r="AA738" s="317"/>
      <c r="AB738" s="317"/>
      <c r="AC738" s="316"/>
      <c r="AD738" s="315"/>
    </row>
    <row r="739" spans="1:30" s="257" customFormat="1" x14ac:dyDescent="0.2">
      <c r="A739" s="315"/>
      <c r="B739" s="315"/>
      <c r="C739" s="315"/>
      <c r="D739" s="315"/>
      <c r="E739" s="315"/>
      <c r="J739" s="318"/>
      <c r="O739" s="318"/>
      <c r="P739" s="318"/>
      <c r="Q739" s="318"/>
      <c r="R739" s="318"/>
      <c r="S739" s="318"/>
      <c r="T739" s="318"/>
      <c r="U739" s="318"/>
      <c r="V739" s="318"/>
      <c r="W739" s="318"/>
      <c r="X739" s="318"/>
      <c r="Y739" s="318"/>
      <c r="Z739" s="317"/>
      <c r="AA739" s="317"/>
      <c r="AB739" s="317"/>
      <c r="AC739" s="316"/>
      <c r="AD739" s="315"/>
    </row>
    <row r="740" spans="1:30" s="257" customFormat="1" x14ac:dyDescent="0.2">
      <c r="A740" s="315"/>
      <c r="B740" s="315"/>
      <c r="C740" s="315"/>
      <c r="D740" s="315"/>
      <c r="E740" s="315"/>
      <c r="J740" s="318"/>
      <c r="O740" s="318"/>
      <c r="P740" s="318"/>
      <c r="Q740" s="318"/>
      <c r="R740" s="318"/>
      <c r="S740" s="318"/>
      <c r="T740" s="318"/>
      <c r="U740" s="318"/>
      <c r="V740" s="318"/>
      <c r="W740" s="318"/>
      <c r="X740" s="318"/>
      <c r="Y740" s="318"/>
      <c r="Z740" s="317"/>
      <c r="AA740" s="317"/>
      <c r="AB740" s="317"/>
      <c r="AC740" s="316"/>
      <c r="AD740" s="315"/>
    </row>
    <row r="741" spans="1:30" s="257" customFormat="1" x14ac:dyDescent="0.2">
      <c r="A741" s="315"/>
      <c r="B741" s="315"/>
      <c r="C741" s="315"/>
      <c r="D741" s="315"/>
      <c r="E741" s="315"/>
      <c r="J741" s="318"/>
      <c r="O741" s="318"/>
      <c r="P741" s="318"/>
      <c r="Q741" s="318"/>
      <c r="R741" s="318"/>
      <c r="S741" s="318"/>
      <c r="T741" s="318"/>
      <c r="U741" s="318"/>
      <c r="V741" s="318"/>
      <c r="W741" s="318"/>
      <c r="X741" s="318"/>
      <c r="Y741" s="318"/>
      <c r="Z741" s="317"/>
      <c r="AA741" s="317"/>
      <c r="AB741" s="317"/>
      <c r="AC741" s="316"/>
      <c r="AD741" s="315"/>
    </row>
    <row r="742" spans="1:30" s="257" customFormat="1" x14ac:dyDescent="0.2">
      <c r="A742" s="315"/>
      <c r="B742" s="315"/>
      <c r="C742" s="315"/>
      <c r="D742" s="315"/>
      <c r="E742" s="315"/>
      <c r="J742" s="318"/>
      <c r="O742" s="318"/>
      <c r="P742" s="318"/>
      <c r="Q742" s="318"/>
      <c r="R742" s="318"/>
      <c r="S742" s="318"/>
      <c r="T742" s="318"/>
      <c r="U742" s="318"/>
      <c r="V742" s="318"/>
      <c r="W742" s="318"/>
      <c r="X742" s="318"/>
      <c r="Y742" s="318"/>
      <c r="Z742" s="317"/>
      <c r="AA742" s="317"/>
      <c r="AB742" s="317"/>
      <c r="AC742" s="316"/>
      <c r="AD742" s="315"/>
    </row>
    <row r="743" spans="1:30" s="257" customFormat="1" x14ac:dyDescent="0.2">
      <c r="A743" s="315"/>
      <c r="B743" s="315"/>
      <c r="C743" s="315"/>
      <c r="D743" s="315"/>
      <c r="E743" s="315"/>
      <c r="J743" s="318"/>
      <c r="O743" s="318"/>
      <c r="P743" s="318"/>
      <c r="Q743" s="318"/>
      <c r="R743" s="318"/>
      <c r="S743" s="318"/>
      <c r="T743" s="318"/>
      <c r="U743" s="318"/>
      <c r="V743" s="318"/>
      <c r="W743" s="318"/>
      <c r="X743" s="318"/>
      <c r="Y743" s="318"/>
      <c r="Z743" s="317"/>
      <c r="AA743" s="317"/>
      <c r="AB743" s="317"/>
      <c r="AC743" s="316"/>
      <c r="AD743" s="315"/>
    </row>
    <row r="744" spans="1:30" s="257" customFormat="1" x14ac:dyDescent="0.2">
      <c r="A744" s="315"/>
      <c r="B744" s="315"/>
      <c r="C744" s="315"/>
      <c r="D744" s="315"/>
      <c r="E744" s="315"/>
      <c r="J744" s="318"/>
      <c r="O744" s="318"/>
      <c r="P744" s="318"/>
      <c r="Q744" s="318"/>
      <c r="R744" s="318"/>
      <c r="S744" s="318"/>
      <c r="T744" s="318"/>
      <c r="U744" s="318"/>
      <c r="V744" s="318"/>
      <c r="W744" s="318"/>
      <c r="X744" s="318"/>
      <c r="Y744" s="318"/>
      <c r="Z744" s="317"/>
      <c r="AA744" s="317"/>
      <c r="AB744" s="317"/>
      <c r="AC744" s="316"/>
      <c r="AD744" s="315"/>
    </row>
    <row r="745" spans="1:30" s="257" customFormat="1" x14ac:dyDescent="0.2">
      <c r="A745" s="315"/>
      <c r="B745" s="315"/>
      <c r="C745" s="315"/>
      <c r="D745" s="315"/>
      <c r="E745" s="315"/>
      <c r="J745" s="318"/>
      <c r="O745" s="318"/>
      <c r="P745" s="318"/>
      <c r="Q745" s="318"/>
      <c r="R745" s="318"/>
      <c r="S745" s="318"/>
      <c r="T745" s="318"/>
      <c r="U745" s="318"/>
      <c r="V745" s="318"/>
      <c r="W745" s="318"/>
      <c r="X745" s="318"/>
      <c r="Y745" s="318"/>
      <c r="Z745" s="317"/>
      <c r="AA745" s="317"/>
      <c r="AB745" s="317"/>
      <c r="AC745" s="316"/>
      <c r="AD745" s="315"/>
    </row>
    <row r="746" spans="1:30" s="257" customFormat="1" x14ac:dyDescent="0.2">
      <c r="A746" s="315"/>
      <c r="B746" s="315"/>
      <c r="C746" s="315"/>
      <c r="D746" s="315"/>
      <c r="E746" s="315"/>
      <c r="J746" s="318"/>
      <c r="O746" s="318"/>
      <c r="P746" s="318"/>
      <c r="Q746" s="318"/>
      <c r="R746" s="318"/>
      <c r="S746" s="318"/>
      <c r="T746" s="318"/>
      <c r="U746" s="318"/>
      <c r="V746" s="318"/>
      <c r="W746" s="318"/>
      <c r="X746" s="318"/>
      <c r="Y746" s="318"/>
      <c r="Z746" s="317"/>
      <c r="AA746" s="317"/>
      <c r="AB746" s="317"/>
      <c r="AC746" s="316"/>
      <c r="AD746" s="315"/>
    </row>
    <row r="747" spans="1:30" s="257" customFormat="1" x14ac:dyDescent="0.2">
      <c r="A747" s="315"/>
      <c r="B747" s="315"/>
      <c r="C747" s="315"/>
      <c r="D747" s="315"/>
      <c r="E747" s="315"/>
      <c r="J747" s="318"/>
      <c r="O747" s="318"/>
      <c r="P747" s="318"/>
      <c r="Q747" s="318"/>
      <c r="R747" s="318"/>
      <c r="S747" s="318"/>
      <c r="T747" s="318"/>
      <c r="U747" s="318"/>
      <c r="V747" s="318"/>
      <c r="W747" s="318"/>
      <c r="X747" s="318"/>
      <c r="Y747" s="318"/>
      <c r="Z747" s="317"/>
      <c r="AA747" s="317"/>
      <c r="AB747" s="317"/>
      <c r="AC747" s="316"/>
      <c r="AD747" s="315"/>
    </row>
    <row r="748" spans="1:30" s="257" customFormat="1" x14ac:dyDescent="0.2">
      <c r="A748" s="315"/>
      <c r="B748" s="315"/>
      <c r="C748" s="315"/>
      <c r="D748" s="315"/>
      <c r="E748" s="315"/>
      <c r="J748" s="318"/>
      <c r="O748" s="318"/>
      <c r="P748" s="318"/>
      <c r="Q748" s="318"/>
      <c r="R748" s="318"/>
      <c r="S748" s="318"/>
      <c r="T748" s="318"/>
      <c r="U748" s="318"/>
      <c r="V748" s="318"/>
      <c r="W748" s="318"/>
      <c r="X748" s="318"/>
      <c r="Y748" s="318"/>
      <c r="Z748" s="317"/>
      <c r="AA748" s="317"/>
      <c r="AB748" s="317"/>
      <c r="AC748" s="316"/>
      <c r="AD748" s="315"/>
    </row>
    <row r="749" spans="1:30" s="257" customFormat="1" x14ac:dyDescent="0.2">
      <c r="A749" s="315"/>
      <c r="B749" s="315"/>
      <c r="C749" s="315"/>
      <c r="D749" s="315"/>
      <c r="E749" s="315"/>
      <c r="J749" s="318"/>
      <c r="O749" s="318"/>
      <c r="P749" s="318"/>
      <c r="Q749" s="318"/>
      <c r="R749" s="318"/>
      <c r="S749" s="318"/>
      <c r="T749" s="318"/>
      <c r="U749" s="318"/>
      <c r="V749" s="318"/>
      <c r="W749" s="318"/>
      <c r="X749" s="318"/>
      <c r="Y749" s="318"/>
      <c r="Z749" s="317"/>
      <c r="AA749" s="317"/>
      <c r="AB749" s="317"/>
      <c r="AC749" s="316"/>
      <c r="AD749" s="315"/>
    </row>
    <row r="750" spans="1:30" s="257" customFormat="1" x14ac:dyDescent="0.2">
      <c r="A750" s="315"/>
      <c r="B750" s="315"/>
      <c r="C750" s="315"/>
      <c r="D750" s="315"/>
      <c r="E750" s="315"/>
      <c r="J750" s="318"/>
      <c r="O750" s="318"/>
      <c r="P750" s="318"/>
      <c r="Q750" s="318"/>
      <c r="R750" s="318"/>
      <c r="S750" s="318"/>
      <c r="T750" s="318"/>
      <c r="U750" s="318"/>
      <c r="V750" s="318"/>
      <c r="W750" s="318"/>
      <c r="X750" s="318"/>
      <c r="Y750" s="318"/>
      <c r="Z750" s="317"/>
      <c r="AA750" s="317"/>
      <c r="AB750" s="317"/>
      <c r="AC750" s="316"/>
      <c r="AD750" s="315"/>
    </row>
    <row r="751" spans="1:30" s="257" customFormat="1" x14ac:dyDescent="0.2">
      <c r="A751" s="315"/>
      <c r="B751" s="315"/>
      <c r="C751" s="315"/>
      <c r="D751" s="315"/>
      <c r="E751" s="315"/>
      <c r="J751" s="318"/>
      <c r="O751" s="318"/>
      <c r="P751" s="318"/>
      <c r="Q751" s="318"/>
      <c r="R751" s="318"/>
      <c r="S751" s="318"/>
      <c r="T751" s="318"/>
      <c r="U751" s="318"/>
      <c r="V751" s="318"/>
      <c r="W751" s="318"/>
      <c r="X751" s="318"/>
      <c r="Y751" s="318"/>
      <c r="Z751" s="317"/>
      <c r="AA751" s="317"/>
      <c r="AB751" s="317"/>
      <c r="AC751" s="316"/>
      <c r="AD751" s="315"/>
    </row>
    <row r="752" spans="1:30" s="257" customFormat="1" x14ac:dyDescent="0.2">
      <c r="A752" s="315"/>
      <c r="B752" s="315"/>
      <c r="C752" s="315"/>
      <c r="D752" s="315"/>
      <c r="E752" s="315"/>
      <c r="J752" s="318"/>
      <c r="O752" s="318"/>
      <c r="P752" s="318"/>
      <c r="Q752" s="318"/>
      <c r="R752" s="318"/>
      <c r="S752" s="318"/>
      <c r="T752" s="318"/>
      <c r="U752" s="318"/>
      <c r="V752" s="318"/>
      <c r="W752" s="318"/>
      <c r="X752" s="318"/>
      <c r="Y752" s="318"/>
      <c r="Z752" s="317"/>
      <c r="AA752" s="317"/>
      <c r="AB752" s="317"/>
      <c r="AC752" s="316"/>
      <c r="AD752" s="315"/>
    </row>
    <row r="753" spans="1:30" s="257" customFormat="1" x14ac:dyDescent="0.2">
      <c r="A753" s="315"/>
      <c r="B753" s="315"/>
      <c r="C753" s="315"/>
      <c r="D753" s="315"/>
      <c r="E753" s="315"/>
      <c r="J753" s="318"/>
      <c r="O753" s="318"/>
      <c r="P753" s="318"/>
      <c r="Q753" s="318"/>
      <c r="R753" s="318"/>
      <c r="S753" s="318"/>
      <c r="T753" s="318"/>
      <c r="U753" s="318"/>
      <c r="V753" s="318"/>
      <c r="W753" s="318"/>
      <c r="X753" s="318"/>
      <c r="Y753" s="318"/>
      <c r="Z753" s="317"/>
      <c r="AA753" s="317"/>
      <c r="AB753" s="317"/>
      <c r="AC753" s="316"/>
      <c r="AD753" s="315"/>
    </row>
    <row r="754" spans="1:30" s="257" customFormat="1" x14ac:dyDescent="0.2">
      <c r="A754" s="315"/>
      <c r="B754" s="315"/>
      <c r="C754" s="315"/>
      <c r="D754" s="315"/>
      <c r="E754" s="315"/>
      <c r="J754" s="318"/>
      <c r="O754" s="318"/>
      <c r="P754" s="318"/>
      <c r="Q754" s="318"/>
      <c r="R754" s="318"/>
      <c r="S754" s="318"/>
      <c r="T754" s="318"/>
      <c r="U754" s="318"/>
      <c r="V754" s="318"/>
      <c r="W754" s="318"/>
      <c r="X754" s="318"/>
      <c r="Y754" s="318"/>
      <c r="Z754" s="317"/>
      <c r="AA754" s="317"/>
      <c r="AB754" s="317"/>
      <c r="AC754" s="316"/>
      <c r="AD754" s="315"/>
    </row>
    <row r="755" spans="1:30" s="257" customFormat="1" x14ac:dyDescent="0.2">
      <c r="A755" s="315"/>
      <c r="B755" s="315"/>
      <c r="C755" s="315"/>
      <c r="D755" s="315"/>
      <c r="E755" s="315"/>
      <c r="J755" s="318"/>
      <c r="O755" s="318"/>
      <c r="P755" s="318"/>
      <c r="Q755" s="318"/>
      <c r="R755" s="318"/>
      <c r="S755" s="318"/>
      <c r="T755" s="318"/>
      <c r="U755" s="318"/>
      <c r="V755" s="318"/>
      <c r="W755" s="318"/>
      <c r="X755" s="318"/>
      <c r="Y755" s="318"/>
      <c r="Z755" s="317"/>
      <c r="AA755" s="317"/>
      <c r="AB755" s="317"/>
      <c r="AC755" s="316"/>
      <c r="AD755" s="315"/>
    </row>
    <row r="756" spans="1:30" s="257" customFormat="1" x14ac:dyDescent="0.2">
      <c r="A756" s="315"/>
      <c r="B756" s="315"/>
      <c r="C756" s="315"/>
      <c r="D756" s="315"/>
      <c r="E756" s="315"/>
      <c r="J756" s="318"/>
      <c r="O756" s="318"/>
      <c r="P756" s="318"/>
      <c r="Q756" s="318"/>
      <c r="R756" s="318"/>
      <c r="S756" s="318"/>
      <c r="T756" s="318"/>
      <c r="U756" s="318"/>
      <c r="V756" s="318"/>
      <c r="W756" s="318"/>
      <c r="X756" s="318"/>
      <c r="Y756" s="318"/>
      <c r="Z756" s="317"/>
      <c r="AA756" s="317"/>
      <c r="AB756" s="317"/>
      <c r="AC756" s="316"/>
      <c r="AD756" s="315"/>
    </row>
    <row r="757" spans="1:30" s="257" customFormat="1" x14ac:dyDescent="0.2">
      <c r="A757" s="315"/>
      <c r="B757" s="315"/>
      <c r="C757" s="315"/>
      <c r="D757" s="315"/>
      <c r="E757" s="315"/>
      <c r="J757" s="318"/>
      <c r="O757" s="318"/>
      <c r="P757" s="318"/>
      <c r="Q757" s="318"/>
      <c r="R757" s="318"/>
      <c r="S757" s="318"/>
      <c r="T757" s="318"/>
      <c r="U757" s="318"/>
      <c r="V757" s="318"/>
      <c r="W757" s="318"/>
      <c r="X757" s="318"/>
      <c r="Y757" s="318"/>
      <c r="Z757" s="317"/>
      <c r="AA757" s="317"/>
      <c r="AB757" s="317"/>
      <c r="AC757" s="316"/>
      <c r="AD757" s="315"/>
    </row>
    <row r="758" spans="1:30" s="257" customFormat="1" x14ac:dyDescent="0.2">
      <c r="A758" s="315"/>
      <c r="B758" s="315"/>
      <c r="C758" s="315"/>
      <c r="D758" s="315"/>
      <c r="E758" s="315"/>
      <c r="J758" s="318"/>
      <c r="O758" s="318"/>
      <c r="P758" s="318"/>
      <c r="Q758" s="318"/>
      <c r="R758" s="318"/>
      <c r="S758" s="318"/>
      <c r="T758" s="318"/>
      <c r="U758" s="318"/>
      <c r="V758" s="318"/>
      <c r="W758" s="318"/>
      <c r="X758" s="318"/>
      <c r="Y758" s="318"/>
      <c r="Z758" s="317"/>
      <c r="AA758" s="317"/>
      <c r="AB758" s="317"/>
      <c r="AC758" s="316"/>
      <c r="AD758" s="315"/>
    </row>
    <row r="759" spans="1:30" s="257" customFormat="1" x14ac:dyDescent="0.2">
      <c r="A759" s="315"/>
      <c r="B759" s="315"/>
      <c r="C759" s="315"/>
      <c r="D759" s="315"/>
      <c r="E759" s="315"/>
      <c r="J759" s="318"/>
      <c r="O759" s="318"/>
      <c r="P759" s="318"/>
      <c r="Q759" s="318"/>
      <c r="R759" s="318"/>
      <c r="S759" s="318"/>
      <c r="T759" s="318"/>
      <c r="U759" s="318"/>
      <c r="V759" s="318"/>
      <c r="W759" s="318"/>
      <c r="X759" s="318"/>
      <c r="Y759" s="318"/>
      <c r="Z759" s="317"/>
      <c r="AA759" s="317"/>
      <c r="AB759" s="317"/>
      <c r="AC759" s="316"/>
      <c r="AD759" s="315"/>
    </row>
    <row r="760" spans="1:30" s="257" customFormat="1" x14ac:dyDescent="0.2">
      <c r="A760" s="315"/>
      <c r="B760" s="315"/>
      <c r="C760" s="315"/>
      <c r="D760" s="315"/>
      <c r="E760" s="315"/>
      <c r="J760" s="318"/>
      <c r="O760" s="318"/>
      <c r="P760" s="318"/>
      <c r="Q760" s="318"/>
      <c r="R760" s="318"/>
      <c r="S760" s="318"/>
      <c r="T760" s="318"/>
      <c r="U760" s="318"/>
      <c r="V760" s="318"/>
      <c r="W760" s="318"/>
      <c r="X760" s="318"/>
      <c r="Y760" s="318"/>
      <c r="Z760" s="317"/>
      <c r="AA760" s="317"/>
      <c r="AB760" s="317"/>
      <c r="AC760" s="316"/>
      <c r="AD760" s="315"/>
    </row>
    <row r="761" spans="1:30" s="257" customFormat="1" x14ac:dyDescent="0.2">
      <c r="A761" s="315"/>
      <c r="B761" s="315"/>
      <c r="C761" s="315"/>
      <c r="D761" s="315"/>
      <c r="E761" s="315"/>
      <c r="J761" s="318"/>
      <c r="O761" s="318"/>
      <c r="P761" s="318"/>
      <c r="Q761" s="318"/>
      <c r="R761" s="318"/>
      <c r="S761" s="318"/>
      <c r="T761" s="318"/>
      <c r="U761" s="318"/>
      <c r="V761" s="318"/>
      <c r="W761" s="318"/>
      <c r="X761" s="318"/>
      <c r="Y761" s="318"/>
      <c r="Z761" s="317"/>
      <c r="AA761" s="317"/>
      <c r="AB761" s="317"/>
      <c r="AC761" s="316"/>
      <c r="AD761" s="315"/>
    </row>
    <row r="762" spans="1:30" s="257" customFormat="1" x14ac:dyDescent="0.2">
      <c r="A762" s="315"/>
      <c r="B762" s="315"/>
      <c r="C762" s="315"/>
      <c r="D762" s="315"/>
      <c r="E762" s="315"/>
      <c r="J762" s="318"/>
      <c r="O762" s="318"/>
      <c r="P762" s="318"/>
      <c r="Q762" s="318"/>
      <c r="R762" s="318"/>
      <c r="S762" s="318"/>
      <c r="T762" s="318"/>
      <c r="U762" s="318"/>
      <c r="V762" s="318"/>
      <c r="W762" s="318"/>
      <c r="X762" s="318"/>
      <c r="Y762" s="318"/>
      <c r="Z762" s="317"/>
      <c r="AA762" s="317"/>
      <c r="AB762" s="317"/>
      <c r="AC762" s="316"/>
      <c r="AD762" s="315"/>
    </row>
    <row r="763" spans="1:30" s="257" customFormat="1" x14ac:dyDescent="0.2">
      <c r="A763" s="315"/>
      <c r="B763" s="315"/>
      <c r="C763" s="315"/>
      <c r="D763" s="315"/>
      <c r="E763" s="315"/>
      <c r="J763" s="318"/>
      <c r="O763" s="318"/>
      <c r="P763" s="318"/>
      <c r="Q763" s="318"/>
      <c r="R763" s="318"/>
      <c r="S763" s="318"/>
      <c r="T763" s="318"/>
      <c r="U763" s="318"/>
      <c r="V763" s="318"/>
      <c r="W763" s="318"/>
      <c r="X763" s="318"/>
      <c r="Y763" s="318"/>
      <c r="Z763" s="317"/>
      <c r="AA763" s="317"/>
      <c r="AB763" s="317"/>
      <c r="AC763" s="316"/>
      <c r="AD763" s="315"/>
    </row>
    <row r="764" spans="1:30" s="257" customFormat="1" x14ac:dyDescent="0.2">
      <c r="A764" s="315"/>
      <c r="B764" s="315"/>
      <c r="C764" s="315"/>
      <c r="D764" s="315"/>
      <c r="E764" s="315"/>
      <c r="J764" s="318"/>
      <c r="O764" s="318"/>
      <c r="P764" s="318"/>
      <c r="Q764" s="318"/>
      <c r="R764" s="318"/>
      <c r="S764" s="318"/>
      <c r="T764" s="318"/>
      <c r="U764" s="318"/>
      <c r="V764" s="318"/>
      <c r="W764" s="318"/>
      <c r="X764" s="318"/>
      <c r="Y764" s="318"/>
      <c r="Z764" s="317"/>
      <c r="AA764" s="317"/>
      <c r="AB764" s="317"/>
      <c r="AC764" s="316"/>
      <c r="AD764" s="315"/>
    </row>
    <row r="765" spans="1:30" s="257" customFormat="1" x14ac:dyDescent="0.2">
      <c r="A765" s="315"/>
      <c r="B765" s="315"/>
      <c r="C765" s="315"/>
      <c r="D765" s="315"/>
      <c r="E765" s="315"/>
      <c r="J765" s="318"/>
      <c r="O765" s="318"/>
      <c r="P765" s="318"/>
      <c r="Q765" s="318"/>
      <c r="R765" s="318"/>
      <c r="S765" s="318"/>
      <c r="T765" s="318"/>
      <c r="U765" s="318"/>
      <c r="V765" s="318"/>
      <c r="W765" s="318"/>
      <c r="X765" s="318"/>
      <c r="Y765" s="318"/>
      <c r="Z765" s="317"/>
      <c r="AA765" s="317"/>
      <c r="AB765" s="317"/>
      <c r="AC765" s="316"/>
      <c r="AD765" s="315"/>
    </row>
    <row r="766" spans="1:30" s="257" customFormat="1" x14ac:dyDescent="0.2">
      <c r="A766" s="315"/>
      <c r="B766" s="315"/>
      <c r="C766" s="315"/>
      <c r="D766" s="315"/>
      <c r="E766" s="315"/>
      <c r="J766" s="318"/>
      <c r="O766" s="318"/>
      <c r="P766" s="318"/>
      <c r="Q766" s="318"/>
      <c r="R766" s="318"/>
      <c r="S766" s="318"/>
      <c r="T766" s="318"/>
      <c r="U766" s="318"/>
      <c r="V766" s="318"/>
      <c r="W766" s="318"/>
      <c r="X766" s="318"/>
      <c r="Y766" s="318"/>
      <c r="Z766" s="317"/>
      <c r="AA766" s="317"/>
      <c r="AB766" s="317"/>
      <c r="AC766" s="316"/>
      <c r="AD766" s="315"/>
    </row>
    <row r="767" spans="1:30" s="257" customFormat="1" x14ac:dyDescent="0.2">
      <c r="A767" s="315"/>
      <c r="B767" s="315"/>
      <c r="C767" s="315"/>
      <c r="D767" s="315"/>
      <c r="E767" s="315"/>
      <c r="J767" s="318"/>
      <c r="O767" s="318"/>
      <c r="P767" s="318"/>
      <c r="Q767" s="318"/>
      <c r="R767" s="318"/>
      <c r="S767" s="318"/>
      <c r="T767" s="318"/>
      <c r="U767" s="318"/>
      <c r="V767" s="318"/>
      <c r="W767" s="318"/>
      <c r="X767" s="318"/>
      <c r="Y767" s="318"/>
      <c r="Z767" s="317"/>
      <c r="AA767" s="317"/>
      <c r="AB767" s="317"/>
      <c r="AC767" s="316"/>
      <c r="AD767" s="315"/>
    </row>
    <row r="768" spans="1:30" s="257" customFormat="1" x14ac:dyDescent="0.2">
      <c r="A768" s="315"/>
      <c r="B768" s="315"/>
      <c r="C768" s="315"/>
      <c r="D768" s="315"/>
      <c r="E768" s="315"/>
      <c r="J768" s="318"/>
      <c r="O768" s="318"/>
      <c r="P768" s="318"/>
      <c r="Q768" s="318"/>
      <c r="R768" s="318"/>
      <c r="S768" s="318"/>
      <c r="T768" s="318"/>
      <c r="U768" s="318"/>
      <c r="V768" s="318"/>
      <c r="W768" s="318"/>
      <c r="X768" s="318"/>
      <c r="Y768" s="318"/>
      <c r="Z768" s="317"/>
      <c r="AA768" s="317"/>
      <c r="AB768" s="317"/>
      <c r="AC768" s="316"/>
      <c r="AD768" s="315"/>
    </row>
    <row r="769" spans="1:30" s="257" customFormat="1" x14ac:dyDescent="0.2">
      <c r="A769" s="315"/>
      <c r="B769" s="315"/>
      <c r="C769" s="315"/>
      <c r="D769" s="315"/>
      <c r="E769" s="315"/>
      <c r="J769" s="318"/>
      <c r="O769" s="318"/>
      <c r="P769" s="318"/>
      <c r="Q769" s="318"/>
      <c r="R769" s="318"/>
      <c r="S769" s="318"/>
      <c r="T769" s="318"/>
      <c r="U769" s="318"/>
      <c r="V769" s="318"/>
      <c r="W769" s="318"/>
      <c r="X769" s="318"/>
      <c r="Y769" s="318"/>
      <c r="Z769" s="317"/>
      <c r="AA769" s="317"/>
      <c r="AB769" s="317"/>
      <c r="AC769" s="316"/>
      <c r="AD769" s="315"/>
    </row>
    <row r="770" spans="1:30" s="257" customFormat="1" x14ac:dyDescent="0.2">
      <c r="A770" s="315"/>
      <c r="B770" s="315"/>
      <c r="C770" s="315"/>
      <c r="D770" s="315"/>
      <c r="E770" s="315"/>
      <c r="J770" s="318"/>
      <c r="O770" s="318"/>
      <c r="P770" s="318"/>
      <c r="Q770" s="318"/>
      <c r="R770" s="318"/>
      <c r="S770" s="318"/>
      <c r="T770" s="318"/>
      <c r="U770" s="318"/>
      <c r="V770" s="318"/>
      <c r="W770" s="318"/>
      <c r="X770" s="318"/>
      <c r="Y770" s="318"/>
      <c r="Z770" s="317"/>
      <c r="AA770" s="317"/>
      <c r="AB770" s="317"/>
      <c r="AC770" s="316"/>
      <c r="AD770" s="315"/>
    </row>
    <row r="771" spans="1:30" s="257" customFormat="1" x14ac:dyDescent="0.2">
      <c r="A771" s="315"/>
      <c r="B771" s="315"/>
      <c r="C771" s="315"/>
      <c r="D771" s="315"/>
      <c r="E771" s="315"/>
      <c r="J771" s="318"/>
      <c r="O771" s="318"/>
      <c r="P771" s="318"/>
      <c r="Q771" s="318"/>
      <c r="R771" s="318"/>
      <c r="S771" s="318"/>
      <c r="T771" s="318"/>
      <c r="U771" s="318"/>
      <c r="V771" s="318"/>
      <c r="W771" s="318"/>
      <c r="X771" s="318"/>
      <c r="Y771" s="318"/>
      <c r="Z771" s="317"/>
      <c r="AA771" s="317"/>
      <c r="AB771" s="317"/>
      <c r="AC771" s="316"/>
      <c r="AD771" s="315"/>
    </row>
    <row r="772" spans="1:30" s="257" customFormat="1" x14ac:dyDescent="0.2">
      <c r="A772" s="315"/>
      <c r="B772" s="315"/>
      <c r="C772" s="315"/>
      <c r="D772" s="315"/>
      <c r="E772" s="315"/>
      <c r="J772" s="318"/>
      <c r="O772" s="318"/>
      <c r="P772" s="318"/>
      <c r="Q772" s="318"/>
      <c r="R772" s="318"/>
      <c r="S772" s="318"/>
      <c r="T772" s="318"/>
      <c r="U772" s="318"/>
      <c r="V772" s="318"/>
      <c r="W772" s="318"/>
      <c r="X772" s="318"/>
      <c r="Y772" s="318"/>
      <c r="Z772" s="317"/>
      <c r="AA772" s="317"/>
      <c r="AB772" s="317"/>
      <c r="AC772" s="316"/>
      <c r="AD772" s="315"/>
    </row>
    <row r="773" spans="1:30" s="257" customFormat="1" x14ac:dyDescent="0.2">
      <c r="A773" s="315"/>
      <c r="B773" s="315"/>
      <c r="C773" s="315"/>
      <c r="D773" s="315"/>
      <c r="E773" s="315"/>
      <c r="J773" s="318"/>
      <c r="O773" s="318"/>
      <c r="P773" s="318"/>
      <c r="Q773" s="318"/>
      <c r="R773" s="318"/>
      <c r="S773" s="318"/>
      <c r="T773" s="318"/>
      <c r="U773" s="318"/>
      <c r="V773" s="318"/>
      <c r="W773" s="318"/>
      <c r="X773" s="318"/>
      <c r="Y773" s="318"/>
      <c r="Z773" s="317"/>
      <c r="AA773" s="317"/>
      <c r="AB773" s="317"/>
      <c r="AC773" s="316"/>
      <c r="AD773" s="315"/>
    </row>
    <row r="774" spans="1:30" s="257" customFormat="1" x14ac:dyDescent="0.2">
      <c r="A774" s="315"/>
      <c r="B774" s="315"/>
      <c r="C774" s="315"/>
      <c r="D774" s="315"/>
      <c r="E774" s="315"/>
      <c r="J774" s="318"/>
      <c r="O774" s="318"/>
      <c r="P774" s="318"/>
      <c r="Q774" s="318"/>
      <c r="R774" s="318"/>
      <c r="S774" s="318"/>
      <c r="T774" s="318"/>
      <c r="U774" s="318"/>
      <c r="V774" s="318"/>
      <c r="W774" s="318"/>
      <c r="X774" s="318"/>
      <c r="Y774" s="318"/>
      <c r="Z774" s="317"/>
      <c r="AA774" s="317"/>
      <c r="AB774" s="317"/>
      <c r="AC774" s="316"/>
      <c r="AD774" s="315"/>
    </row>
    <row r="775" spans="1:30" s="257" customFormat="1" x14ac:dyDescent="0.2">
      <c r="A775" s="315"/>
      <c r="B775" s="315"/>
      <c r="C775" s="315"/>
      <c r="D775" s="315"/>
      <c r="E775" s="315"/>
      <c r="J775" s="318"/>
      <c r="O775" s="318"/>
      <c r="P775" s="318"/>
      <c r="Q775" s="318"/>
      <c r="R775" s="318"/>
      <c r="S775" s="318"/>
      <c r="T775" s="318"/>
      <c r="U775" s="318"/>
      <c r="V775" s="318"/>
      <c r="W775" s="318"/>
      <c r="X775" s="318"/>
      <c r="Y775" s="318"/>
      <c r="Z775" s="317"/>
      <c r="AA775" s="317"/>
      <c r="AB775" s="317"/>
      <c r="AC775" s="316"/>
      <c r="AD775" s="315"/>
    </row>
    <row r="776" spans="1:30" s="257" customFormat="1" x14ac:dyDescent="0.2">
      <c r="A776" s="315"/>
      <c r="B776" s="315"/>
      <c r="C776" s="315"/>
      <c r="D776" s="315"/>
      <c r="E776" s="315"/>
      <c r="J776" s="318"/>
      <c r="O776" s="318"/>
      <c r="P776" s="318"/>
      <c r="Q776" s="318"/>
      <c r="R776" s="318"/>
      <c r="S776" s="318"/>
      <c r="T776" s="318"/>
      <c r="U776" s="318"/>
      <c r="V776" s="318"/>
      <c r="W776" s="318"/>
      <c r="X776" s="318"/>
      <c r="Y776" s="318"/>
      <c r="Z776" s="317"/>
      <c r="AA776" s="317"/>
      <c r="AB776" s="317"/>
      <c r="AC776" s="316"/>
      <c r="AD776" s="315"/>
    </row>
    <row r="777" spans="1:30" s="257" customFormat="1" x14ac:dyDescent="0.2">
      <c r="A777" s="315"/>
      <c r="B777" s="315"/>
      <c r="C777" s="315"/>
      <c r="D777" s="315"/>
      <c r="E777" s="315"/>
      <c r="J777" s="318"/>
      <c r="O777" s="318"/>
      <c r="P777" s="318"/>
      <c r="Q777" s="318"/>
      <c r="R777" s="318"/>
      <c r="S777" s="318"/>
      <c r="T777" s="318"/>
      <c r="U777" s="318"/>
      <c r="V777" s="318"/>
      <c r="W777" s="318"/>
      <c r="X777" s="318"/>
      <c r="Y777" s="318"/>
      <c r="Z777" s="317"/>
      <c r="AA777" s="317"/>
      <c r="AB777" s="317"/>
      <c r="AC777" s="316"/>
      <c r="AD777" s="315"/>
    </row>
    <row r="778" spans="1:30" s="257" customFormat="1" x14ac:dyDescent="0.2">
      <c r="A778" s="315"/>
      <c r="B778" s="315"/>
      <c r="C778" s="315"/>
      <c r="D778" s="315"/>
      <c r="E778" s="315"/>
      <c r="J778" s="318"/>
      <c r="O778" s="318"/>
      <c r="P778" s="318"/>
      <c r="Q778" s="318"/>
      <c r="R778" s="318"/>
      <c r="S778" s="318"/>
      <c r="T778" s="318"/>
      <c r="U778" s="318"/>
      <c r="V778" s="318"/>
      <c r="W778" s="318"/>
      <c r="X778" s="318"/>
      <c r="Y778" s="318"/>
      <c r="Z778" s="317"/>
      <c r="AA778" s="317"/>
      <c r="AB778" s="317"/>
      <c r="AC778" s="316"/>
      <c r="AD778" s="315"/>
    </row>
    <row r="779" spans="1:30" s="257" customFormat="1" x14ac:dyDescent="0.2">
      <c r="A779" s="315"/>
      <c r="B779" s="315"/>
      <c r="C779" s="315"/>
      <c r="D779" s="315"/>
      <c r="E779" s="315"/>
      <c r="J779" s="318"/>
      <c r="O779" s="318"/>
      <c r="P779" s="318"/>
      <c r="Q779" s="318"/>
      <c r="R779" s="318"/>
      <c r="S779" s="318"/>
      <c r="T779" s="318"/>
      <c r="U779" s="318"/>
      <c r="V779" s="318"/>
      <c r="W779" s="318"/>
      <c r="X779" s="318"/>
      <c r="Y779" s="318"/>
      <c r="Z779" s="317"/>
      <c r="AA779" s="317"/>
      <c r="AB779" s="317"/>
      <c r="AC779" s="316"/>
      <c r="AD779" s="315"/>
    </row>
    <row r="780" spans="1:30" s="257" customFormat="1" x14ac:dyDescent="0.2">
      <c r="A780" s="315"/>
      <c r="B780" s="315"/>
      <c r="C780" s="315"/>
      <c r="D780" s="315"/>
      <c r="E780" s="315"/>
      <c r="J780" s="318"/>
      <c r="O780" s="318"/>
      <c r="P780" s="318"/>
      <c r="Q780" s="318"/>
      <c r="R780" s="318"/>
      <c r="S780" s="318"/>
      <c r="T780" s="318"/>
      <c r="U780" s="318"/>
      <c r="V780" s="318"/>
      <c r="W780" s="318"/>
      <c r="X780" s="318"/>
      <c r="Y780" s="318"/>
      <c r="Z780" s="317"/>
      <c r="AA780" s="317"/>
      <c r="AB780" s="317"/>
      <c r="AC780" s="316"/>
      <c r="AD780" s="315"/>
    </row>
    <row r="781" spans="1:30" s="257" customFormat="1" x14ac:dyDescent="0.2">
      <c r="A781" s="315"/>
      <c r="B781" s="315"/>
      <c r="C781" s="315"/>
      <c r="D781" s="315"/>
      <c r="E781" s="315"/>
      <c r="J781" s="318"/>
      <c r="O781" s="318"/>
      <c r="P781" s="318"/>
      <c r="Q781" s="318"/>
      <c r="R781" s="318"/>
      <c r="S781" s="318"/>
      <c r="T781" s="318"/>
      <c r="U781" s="318"/>
      <c r="V781" s="318"/>
      <c r="W781" s="318"/>
      <c r="X781" s="318"/>
      <c r="Y781" s="318"/>
      <c r="Z781" s="317"/>
      <c r="AA781" s="317"/>
      <c r="AB781" s="317"/>
      <c r="AC781" s="316"/>
      <c r="AD781" s="315"/>
    </row>
    <row r="782" spans="1:30" s="257" customFormat="1" x14ac:dyDescent="0.2">
      <c r="A782" s="315"/>
      <c r="B782" s="315"/>
      <c r="C782" s="315"/>
      <c r="D782" s="315"/>
      <c r="E782" s="315"/>
      <c r="J782" s="318"/>
      <c r="O782" s="318"/>
      <c r="P782" s="318"/>
      <c r="Q782" s="318"/>
      <c r="R782" s="318"/>
      <c r="S782" s="318"/>
      <c r="T782" s="318"/>
      <c r="U782" s="318"/>
      <c r="V782" s="318"/>
      <c r="W782" s="318"/>
      <c r="X782" s="318"/>
      <c r="Y782" s="318"/>
      <c r="Z782" s="317"/>
      <c r="AA782" s="317"/>
      <c r="AB782" s="317"/>
      <c r="AC782" s="316"/>
      <c r="AD782" s="315"/>
    </row>
    <row r="783" spans="1:30" s="257" customFormat="1" x14ac:dyDescent="0.2">
      <c r="A783" s="315"/>
      <c r="B783" s="315"/>
      <c r="C783" s="315"/>
      <c r="D783" s="315"/>
      <c r="E783" s="315"/>
      <c r="J783" s="318"/>
      <c r="O783" s="318"/>
      <c r="P783" s="318"/>
      <c r="Q783" s="318"/>
      <c r="R783" s="318"/>
      <c r="S783" s="318"/>
      <c r="T783" s="318"/>
      <c r="U783" s="318"/>
      <c r="V783" s="318"/>
      <c r="W783" s="318"/>
      <c r="X783" s="318"/>
      <c r="Y783" s="318"/>
      <c r="Z783" s="317"/>
      <c r="AA783" s="317"/>
      <c r="AB783" s="317"/>
      <c r="AC783" s="316"/>
      <c r="AD783" s="315"/>
    </row>
    <row r="784" spans="1:30" s="257" customFormat="1" x14ac:dyDescent="0.2">
      <c r="A784" s="315"/>
      <c r="B784" s="315"/>
      <c r="C784" s="315"/>
      <c r="D784" s="315"/>
      <c r="E784" s="315"/>
      <c r="J784" s="318"/>
      <c r="O784" s="318"/>
      <c r="P784" s="318"/>
      <c r="Q784" s="318"/>
      <c r="R784" s="318"/>
      <c r="S784" s="318"/>
      <c r="T784" s="318"/>
      <c r="U784" s="318"/>
      <c r="V784" s="318"/>
      <c r="W784" s="318"/>
      <c r="X784" s="318"/>
      <c r="Y784" s="318"/>
      <c r="Z784" s="317"/>
      <c r="AA784" s="317"/>
      <c r="AB784" s="317"/>
      <c r="AC784" s="316"/>
      <c r="AD784" s="315"/>
    </row>
    <row r="785" spans="1:30" s="257" customFormat="1" x14ac:dyDescent="0.2">
      <c r="A785" s="315"/>
      <c r="B785" s="315"/>
      <c r="C785" s="315"/>
      <c r="D785" s="315"/>
      <c r="E785" s="315"/>
      <c r="J785" s="318"/>
      <c r="O785" s="318"/>
      <c r="P785" s="318"/>
      <c r="Q785" s="318"/>
      <c r="R785" s="318"/>
      <c r="S785" s="318"/>
      <c r="T785" s="318"/>
      <c r="U785" s="318"/>
      <c r="V785" s="318"/>
      <c r="W785" s="318"/>
      <c r="X785" s="318"/>
      <c r="Y785" s="318"/>
      <c r="Z785" s="317"/>
      <c r="AA785" s="317"/>
      <c r="AB785" s="317"/>
      <c r="AC785" s="316"/>
      <c r="AD785" s="315"/>
    </row>
    <row r="786" spans="1:30" s="257" customFormat="1" x14ac:dyDescent="0.2">
      <c r="A786" s="315"/>
      <c r="B786" s="315"/>
      <c r="C786" s="315"/>
      <c r="D786" s="315"/>
      <c r="E786" s="315"/>
      <c r="J786" s="318"/>
      <c r="O786" s="318"/>
      <c r="P786" s="318"/>
      <c r="Q786" s="318"/>
      <c r="R786" s="318"/>
      <c r="S786" s="318"/>
      <c r="T786" s="318"/>
      <c r="U786" s="318"/>
      <c r="V786" s="318"/>
      <c r="W786" s="318"/>
      <c r="X786" s="318"/>
      <c r="Y786" s="318"/>
      <c r="Z786" s="317"/>
      <c r="AA786" s="317"/>
      <c r="AB786" s="317"/>
      <c r="AC786" s="316"/>
      <c r="AD786" s="315"/>
    </row>
    <row r="787" spans="1:30" s="257" customFormat="1" x14ac:dyDescent="0.2">
      <c r="A787" s="315"/>
      <c r="B787" s="315"/>
      <c r="C787" s="315"/>
      <c r="D787" s="315"/>
      <c r="E787" s="315"/>
      <c r="J787" s="318"/>
      <c r="O787" s="318"/>
      <c r="P787" s="318"/>
      <c r="Q787" s="318"/>
      <c r="R787" s="318"/>
      <c r="S787" s="318"/>
      <c r="T787" s="318"/>
      <c r="U787" s="318"/>
      <c r="V787" s="318"/>
      <c r="W787" s="318"/>
      <c r="X787" s="318"/>
      <c r="Y787" s="318"/>
      <c r="Z787" s="317"/>
      <c r="AA787" s="317"/>
      <c r="AB787" s="317"/>
      <c r="AC787" s="316"/>
      <c r="AD787" s="315"/>
    </row>
    <row r="788" spans="1:30" s="257" customFormat="1" x14ac:dyDescent="0.2">
      <c r="A788" s="315"/>
      <c r="B788" s="315"/>
      <c r="C788" s="315"/>
      <c r="D788" s="315"/>
      <c r="E788" s="315"/>
      <c r="J788" s="318"/>
      <c r="O788" s="318"/>
      <c r="P788" s="318"/>
      <c r="Q788" s="318"/>
      <c r="R788" s="318"/>
      <c r="S788" s="318"/>
      <c r="T788" s="318"/>
      <c r="U788" s="318"/>
      <c r="V788" s="318"/>
      <c r="W788" s="318"/>
      <c r="X788" s="318"/>
      <c r="Y788" s="318"/>
      <c r="Z788" s="317"/>
      <c r="AA788" s="317"/>
      <c r="AB788" s="317"/>
      <c r="AC788" s="316"/>
      <c r="AD788" s="315"/>
    </row>
    <row r="789" spans="1:30" s="257" customFormat="1" x14ac:dyDescent="0.2">
      <c r="A789" s="315"/>
      <c r="B789" s="315"/>
      <c r="C789" s="315"/>
      <c r="D789" s="315"/>
      <c r="E789" s="315"/>
      <c r="J789" s="318"/>
      <c r="O789" s="318"/>
      <c r="P789" s="318"/>
      <c r="Q789" s="318"/>
      <c r="R789" s="318"/>
      <c r="S789" s="318"/>
      <c r="T789" s="318"/>
      <c r="U789" s="318"/>
      <c r="V789" s="318"/>
      <c r="W789" s="318"/>
      <c r="X789" s="318"/>
      <c r="Y789" s="318"/>
      <c r="Z789" s="317"/>
      <c r="AA789" s="317"/>
      <c r="AB789" s="317"/>
      <c r="AC789" s="316"/>
      <c r="AD789" s="315"/>
    </row>
    <row r="790" spans="1:30" s="257" customFormat="1" x14ac:dyDescent="0.2">
      <c r="A790" s="315"/>
      <c r="B790" s="315"/>
      <c r="C790" s="315"/>
      <c r="D790" s="315"/>
      <c r="E790" s="315"/>
      <c r="J790" s="318"/>
      <c r="O790" s="318"/>
      <c r="P790" s="318"/>
      <c r="Q790" s="318"/>
      <c r="R790" s="318"/>
      <c r="S790" s="318"/>
      <c r="T790" s="318"/>
      <c r="U790" s="318"/>
      <c r="V790" s="318"/>
      <c r="W790" s="318"/>
      <c r="X790" s="318"/>
      <c r="Y790" s="318"/>
      <c r="Z790" s="317"/>
      <c r="AA790" s="317"/>
      <c r="AB790" s="317"/>
      <c r="AC790" s="316"/>
      <c r="AD790" s="315"/>
    </row>
    <row r="791" spans="1:30" s="257" customFormat="1" x14ac:dyDescent="0.2">
      <c r="A791" s="315"/>
      <c r="B791" s="315"/>
      <c r="C791" s="315"/>
      <c r="D791" s="315"/>
      <c r="E791" s="315"/>
      <c r="J791" s="318"/>
      <c r="O791" s="318"/>
      <c r="P791" s="318"/>
      <c r="Q791" s="318"/>
      <c r="R791" s="318"/>
      <c r="S791" s="318"/>
      <c r="T791" s="318"/>
      <c r="U791" s="318"/>
      <c r="V791" s="318"/>
      <c r="W791" s="318"/>
      <c r="X791" s="318"/>
      <c r="Y791" s="318"/>
      <c r="Z791" s="317"/>
      <c r="AA791" s="317"/>
      <c r="AB791" s="317"/>
      <c r="AC791" s="316"/>
      <c r="AD791" s="315"/>
    </row>
    <row r="792" spans="1:30" s="257" customFormat="1" x14ac:dyDescent="0.2">
      <c r="A792" s="315"/>
      <c r="B792" s="315"/>
      <c r="C792" s="315"/>
      <c r="D792" s="315"/>
      <c r="E792" s="315"/>
      <c r="J792" s="318"/>
      <c r="O792" s="318"/>
      <c r="P792" s="318"/>
      <c r="Q792" s="318"/>
      <c r="R792" s="318"/>
      <c r="S792" s="318"/>
      <c r="T792" s="318"/>
      <c r="U792" s="318"/>
      <c r="V792" s="318"/>
      <c r="W792" s="318"/>
      <c r="X792" s="318"/>
      <c r="Y792" s="318"/>
      <c r="Z792" s="317"/>
      <c r="AA792" s="317"/>
      <c r="AB792" s="317"/>
      <c r="AC792" s="316"/>
      <c r="AD792" s="315"/>
    </row>
    <row r="793" spans="1:30" s="257" customFormat="1" x14ac:dyDescent="0.2">
      <c r="A793" s="315"/>
      <c r="B793" s="315"/>
      <c r="C793" s="315"/>
      <c r="D793" s="315"/>
      <c r="E793" s="315"/>
      <c r="J793" s="318"/>
      <c r="O793" s="318"/>
      <c r="P793" s="318"/>
      <c r="Q793" s="318"/>
      <c r="R793" s="318"/>
      <c r="S793" s="318"/>
      <c r="T793" s="318"/>
      <c r="U793" s="318"/>
      <c r="V793" s="318"/>
      <c r="W793" s="318"/>
      <c r="X793" s="318"/>
      <c r="Y793" s="318"/>
      <c r="Z793" s="317"/>
      <c r="AA793" s="317"/>
      <c r="AB793" s="317"/>
      <c r="AC793" s="316"/>
      <c r="AD793" s="315"/>
    </row>
    <row r="794" spans="1:30" s="257" customFormat="1" x14ac:dyDescent="0.2">
      <c r="A794" s="315"/>
      <c r="B794" s="315"/>
      <c r="C794" s="315"/>
      <c r="D794" s="315"/>
      <c r="E794" s="315"/>
      <c r="J794" s="318"/>
      <c r="O794" s="318"/>
      <c r="P794" s="318"/>
      <c r="Q794" s="318"/>
      <c r="R794" s="318"/>
      <c r="S794" s="318"/>
      <c r="T794" s="318"/>
      <c r="U794" s="318"/>
      <c r="V794" s="318"/>
      <c r="W794" s="318"/>
      <c r="X794" s="318"/>
      <c r="Y794" s="318"/>
      <c r="Z794" s="317"/>
      <c r="AA794" s="317"/>
      <c r="AB794" s="317"/>
      <c r="AC794" s="316"/>
      <c r="AD794" s="315"/>
    </row>
    <row r="795" spans="1:30" s="257" customFormat="1" x14ac:dyDescent="0.2">
      <c r="A795" s="315"/>
      <c r="B795" s="315"/>
      <c r="C795" s="315"/>
      <c r="D795" s="315"/>
      <c r="E795" s="315"/>
      <c r="J795" s="318"/>
      <c r="O795" s="318"/>
      <c r="P795" s="318"/>
      <c r="Q795" s="318"/>
      <c r="R795" s="318"/>
      <c r="S795" s="318"/>
      <c r="T795" s="318"/>
      <c r="U795" s="318"/>
      <c r="V795" s="318"/>
      <c r="W795" s="318"/>
      <c r="X795" s="318"/>
      <c r="Y795" s="318"/>
      <c r="Z795" s="317"/>
      <c r="AA795" s="317"/>
      <c r="AB795" s="317"/>
      <c r="AC795" s="316"/>
      <c r="AD795" s="315"/>
    </row>
    <row r="796" spans="1:30" s="257" customFormat="1" x14ac:dyDescent="0.2">
      <c r="A796" s="315"/>
      <c r="B796" s="315"/>
      <c r="C796" s="315"/>
      <c r="D796" s="315"/>
      <c r="E796" s="315"/>
      <c r="J796" s="318"/>
      <c r="O796" s="318"/>
      <c r="P796" s="318"/>
      <c r="Q796" s="318"/>
      <c r="R796" s="318"/>
      <c r="S796" s="318"/>
      <c r="T796" s="318"/>
      <c r="U796" s="318"/>
      <c r="V796" s="318"/>
      <c r="W796" s="318"/>
      <c r="X796" s="318"/>
      <c r="Y796" s="318"/>
      <c r="Z796" s="317"/>
      <c r="AA796" s="317"/>
      <c r="AB796" s="317"/>
      <c r="AC796" s="316"/>
      <c r="AD796" s="315"/>
    </row>
    <row r="797" spans="1:30" s="257" customFormat="1" x14ac:dyDescent="0.2">
      <c r="A797" s="315"/>
      <c r="B797" s="315"/>
      <c r="C797" s="315"/>
      <c r="D797" s="315"/>
      <c r="E797" s="315"/>
      <c r="J797" s="318"/>
      <c r="O797" s="318"/>
      <c r="P797" s="318"/>
      <c r="Q797" s="318"/>
      <c r="R797" s="318"/>
      <c r="S797" s="318"/>
      <c r="T797" s="318"/>
      <c r="U797" s="318"/>
      <c r="V797" s="318"/>
      <c r="W797" s="318"/>
      <c r="X797" s="318"/>
      <c r="Y797" s="318"/>
      <c r="Z797" s="317"/>
      <c r="AA797" s="317"/>
      <c r="AB797" s="317"/>
      <c r="AC797" s="316"/>
      <c r="AD797" s="315"/>
    </row>
    <row r="798" spans="1:30" s="257" customFormat="1" x14ac:dyDescent="0.2">
      <c r="A798" s="315"/>
      <c r="B798" s="315"/>
      <c r="C798" s="315"/>
      <c r="D798" s="315"/>
      <c r="E798" s="315"/>
      <c r="J798" s="318"/>
      <c r="O798" s="318"/>
      <c r="P798" s="318"/>
      <c r="Q798" s="318"/>
      <c r="R798" s="318"/>
      <c r="S798" s="318"/>
      <c r="T798" s="318"/>
      <c r="U798" s="318"/>
      <c r="V798" s="318"/>
      <c r="W798" s="318"/>
      <c r="X798" s="318"/>
      <c r="Y798" s="318"/>
      <c r="Z798" s="317"/>
      <c r="AA798" s="317"/>
      <c r="AB798" s="317"/>
      <c r="AC798" s="316"/>
      <c r="AD798" s="315"/>
    </row>
    <row r="799" spans="1:30" s="257" customFormat="1" x14ac:dyDescent="0.2">
      <c r="A799" s="315"/>
      <c r="B799" s="315"/>
      <c r="C799" s="315"/>
      <c r="D799" s="315"/>
      <c r="E799" s="315"/>
      <c r="J799" s="318"/>
      <c r="O799" s="318"/>
      <c r="P799" s="318"/>
      <c r="Q799" s="318"/>
      <c r="R799" s="318"/>
      <c r="S799" s="318"/>
      <c r="T799" s="318"/>
      <c r="U799" s="318"/>
      <c r="V799" s="318"/>
      <c r="W799" s="318"/>
      <c r="X799" s="318"/>
      <c r="Y799" s="318"/>
      <c r="Z799" s="317"/>
      <c r="AA799" s="317"/>
      <c r="AB799" s="317"/>
      <c r="AC799" s="316"/>
      <c r="AD799" s="315"/>
    </row>
    <row r="800" spans="1:30" s="257" customFormat="1" x14ac:dyDescent="0.2">
      <c r="A800" s="315"/>
      <c r="B800" s="315"/>
      <c r="C800" s="315"/>
      <c r="D800" s="315"/>
      <c r="E800" s="315"/>
      <c r="J800" s="318"/>
      <c r="O800" s="318"/>
      <c r="P800" s="318"/>
      <c r="Q800" s="318"/>
      <c r="R800" s="318"/>
      <c r="S800" s="318"/>
      <c r="T800" s="318"/>
      <c r="U800" s="318"/>
      <c r="V800" s="318"/>
      <c r="W800" s="318"/>
      <c r="X800" s="318"/>
      <c r="Y800" s="318"/>
      <c r="Z800" s="317"/>
      <c r="AA800" s="317"/>
      <c r="AB800" s="317"/>
      <c r="AC800" s="316"/>
      <c r="AD800" s="315"/>
    </row>
    <row r="801" spans="1:30" s="257" customFormat="1" x14ac:dyDescent="0.2">
      <c r="A801" s="315"/>
      <c r="B801" s="315"/>
      <c r="C801" s="315"/>
      <c r="D801" s="315"/>
      <c r="E801" s="315"/>
      <c r="J801" s="318"/>
      <c r="O801" s="318"/>
      <c r="P801" s="318"/>
      <c r="Q801" s="318"/>
      <c r="R801" s="318"/>
      <c r="S801" s="318"/>
      <c r="T801" s="318"/>
      <c r="U801" s="318"/>
      <c r="V801" s="318"/>
      <c r="W801" s="318"/>
      <c r="X801" s="318"/>
      <c r="Y801" s="318"/>
      <c r="Z801" s="317"/>
      <c r="AA801" s="317"/>
      <c r="AB801" s="317"/>
      <c r="AC801" s="316"/>
      <c r="AD801" s="315"/>
    </row>
    <row r="802" spans="1:30" s="257" customFormat="1" x14ac:dyDescent="0.2">
      <c r="A802" s="315"/>
      <c r="B802" s="315"/>
      <c r="C802" s="315"/>
      <c r="D802" s="315"/>
      <c r="E802" s="315"/>
      <c r="J802" s="318"/>
      <c r="O802" s="318"/>
      <c r="P802" s="318"/>
      <c r="Q802" s="318"/>
      <c r="R802" s="318"/>
      <c r="S802" s="318"/>
      <c r="T802" s="318"/>
      <c r="U802" s="318"/>
      <c r="V802" s="318"/>
      <c r="W802" s="318"/>
      <c r="X802" s="318"/>
      <c r="Y802" s="318"/>
      <c r="Z802" s="317"/>
      <c r="AA802" s="317"/>
      <c r="AB802" s="317"/>
      <c r="AC802" s="316"/>
      <c r="AD802" s="315"/>
    </row>
    <row r="803" spans="1:30" s="257" customFormat="1" x14ac:dyDescent="0.2">
      <c r="A803" s="315"/>
      <c r="B803" s="315"/>
      <c r="C803" s="315"/>
      <c r="D803" s="315"/>
      <c r="E803" s="315"/>
      <c r="J803" s="318"/>
      <c r="O803" s="318"/>
      <c r="P803" s="318"/>
      <c r="Q803" s="318"/>
      <c r="R803" s="318"/>
      <c r="S803" s="318"/>
      <c r="T803" s="318"/>
      <c r="U803" s="318"/>
      <c r="V803" s="318"/>
      <c r="W803" s="318"/>
      <c r="X803" s="318"/>
      <c r="Y803" s="318"/>
      <c r="Z803" s="317"/>
      <c r="AA803" s="317"/>
      <c r="AB803" s="317"/>
      <c r="AC803" s="316"/>
      <c r="AD803" s="315"/>
    </row>
    <row r="804" spans="1:30" s="257" customFormat="1" x14ac:dyDescent="0.2">
      <c r="A804" s="315"/>
      <c r="B804" s="315"/>
      <c r="C804" s="315"/>
      <c r="D804" s="315"/>
      <c r="E804" s="315"/>
      <c r="J804" s="318"/>
      <c r="O804" s="318"/>
      <c r="P804" s="318"/>
      <c r="Q804" s="318"/>
      <c r="R804" s="318"/>
      <c r="S804" s="318"/>
      <c r="T804" s="318"/>
      <c r="U804" s="318"/>
      <c r="V804" s="318"/>
      <c r="W804" s="318"/>
      <c r="X804" s="318"/>
      <c r="Y804" s="318"/>
      <c r="Z804" s="317"/>
      <c r="AA804" s="317"/>
      <c r="AB804" s="317"/>
      <c r="AC804" s="316"/>
      <c r="AD804" s="315"/>
    </row>
    <row r="805" spans="1:30" s="257" customFormat="1" x14ac:dyDescent="0.2">
      <c r="A805" s="315"/>
      <c r="B805" s="315"/>
      <c r="C805" s="315"/>
      <c r="D805" s="315"/>
      <c r="E805" s="315"/>
      <c r="J805" s="318"/>
      <c r="O805" s="318"/>
      <c r="P805" s="318"/>
      <c r="Q805" s="318"/>
      <c r="R805" s="318"/>
      <c r="S805" s="318"/>
      <c r="T805" s="318"/>
      <c r="U805" s="318"/>
      <c r="V805" s="318"/>
      <c r="W805" s="318"/>
      <c r="X805" s="318"/>
      <c r="Y805" s="318"/>
      <c r="Z805" s="317"/>
      <c r="AA805" s="317"/>
      <c r="AB805" s="317"/>
      <c r="AC805" s="316"/>
      <c r="AD805" s="315"/>
    </row>
    <row r="806" spans="1:30" s="257" customFormat="1" x14ac:dyDescent="0.2">
      <c r="A806" s="315"/>
      <c r="B806" s="315"/>
      <c r="C806" s="315"/>
      <c r="D806" s="315"/>
      <c r="E806" s="315"/>
      <c r="J806" s="318"/>
      <c r="O806" s="318"/>
      <c r="P806" s="318"/>
      <c r="Q806" s="318"/>
      <c r="R806" s="318"/>
      <c r="S806" s="318"/>
      <c r="T806" s="318"/>
      <c r="U806" s="318"/>
      <c r="V806" s="318"/>
      <c r="W806" s="318"/>
      <c r="X806" s="318"/>
      <c r="Y806" s="318"/>
      <c r="Z806" s="317"/>
      <c r="AA806" s="317"/>
      <c r="AB806" s="317"/>
      <c r="AC806" s="316"/>
      <c r="AD806" s="315"/>
    </row>
    <row r="807" spans="1:30" s="257" customFormat="1" x14ac:dyDescent="0.2">
      <c r="A807" s="315"/>
      <c r="B807" s="315"/>
      <c r="C807" s="315"/>
      <c r="D807" s="315"/>
      <c r="E807" s="315"/>
      <c r="J807" s="318"/>
      <c r="O807" s="318"/>
      <c r="P807" s="318"/>
      <c r="Q807" s="318"/>
      <c r="R807" s="318"/>
      <c r="S807" s="318"/>
      <c r="T807" s="318"/>
      <c r="U807" s="318"/>
      <c r="V807" s="318"/>
      <c r="W807" s="318"/>
      <c r="X807" s="318"/>
      <c r="Y807" s="318"/>
      <c r="Z807" s="317"/>
      <c r="AA807" s="317"/>
      <c r="AB807" s="317"/>
      <c r="AC807" s="316"/>
      <c r="AD807" s="315"/>
    </row>
    <row r="808" spans="1:30" s="257" customFormat="1" x14ac:dyDescent="0.2">
      <c r="A808" s="315"/>
      <c r="B808" s="315"/>
      <c r="C808" s="315"/>
      <c r="D808" s="315"/>
      <c r="E808" s="315"/>
      <c r="J808" s="318"/>
      <c r="O808" s="318"/>
      <c r="P808" s="318"/>
      <c r="Q808" s="318"/>
      <c r="R808" s="318"/>
      <c r="S808" s="318"/>
      <c r="T808" s="318"/>
      <c r="U808" s="318"/>
      <c r="V808" s="318"/>
      <c r="W808" s="318"/>
      <c r="X808" s="318"/>
      <c r="Y808" s="318"/>
      <c r="Z808" s="317"/>
      <c r="AA808" s="317"/>
      <c r="AB808" s="317"/>
      <c r="AC808" s="316"/>
      <c r="AD808" s="315"/>
    </row>
    <row r="809" spans="1:30" s="257" customFormat="1" x14ac:dyDescent="0.2">
      <c r="A809" s="315"/>
      <c r="B809" s="315"/>
      <c r="C809" s="315"/>
      <c r="D809" s="315"/>
      <c r="E809" s="315"/>
      <c r="J809" s="318"/>
      <c r="O809" s="318"/>
      <c r="P809" s="318"/>
      <c r="Q809" s="318"/>
      <c r="R809" s="318"/>
      <c r="S809" s="318"/>
      <c r="T809" s="318"/>
      <c r="U809" s="318"/>
      <c r="V809" s="318"/>
      <c r="W809" s="318"/>
      <c r="X809" s="318"/>
      <c r="Y809" s="318"/>
      <c r="Z809" s="317"/>
      <c r="AA809" s="317"/>
      <c r="AB809" s="317"/>
      <c r="AC809" s="316"/>
      <c r="AD809" s="315"/>
    </row>
    <row r="810" spans="1:30" s="257" customFormat="1" x14ac:dyDescent="0.2">
      <c r="A810" s="315"/>
      <c r="B810" s="315"/>
      <c r="C810" s="315"/>
      <c r="D810" s="315"/>
      <c r="E810" s="315"/>
      <c r="J810" s="318"/>
      <c r="O810" s="318"/>
      <c r="P810" s="318"/>
      <c r="Q810" s="318"/>
      <c r="R810" s="318"/>
      <c r="S810" s="318"/>
      <c r="T810" s="318"/>
      <c r="U810" s="318"/>
      <c r="V810" s="318"/>
      <c r="W810" s="318"/>
      <c r="X810" s="318"/>
      <c r="Y810" s="318"/>
      <c r="Z810" s="317"/>
      <c r="AA810" s="317"/>
      <c r="AB810" s="317"/>
      <c r="AC810" s="316"/>
      <c r="AD810" s="315"/>
    </row>
    <row r="811" spans="1:30" s="257" customFormat="1" x14ac:dyDescent="0.2">
      <c r="A811" s="315"/>
      <c r="B811" s="315"/>
      <c r="C811" s="315"/>
      <c r="D811" s="315"/>
      <c r="E811" s="315"/>
      <c r="J811" s="318"/>
      <c r="O811" s="318"/>
      <c r="P811" s="318"/>
      <c r="Q811" s="318"/>
      <c r="R811" s="318"/>
      <c r="S811" s="318"/>
      <c r="T811" s="318"/>
      <c r="U811" s="318"/>
      <c r="V811" s="318"/>
      <c r="W811" s="318"/>
      <c r="X811" s="318"/>
      <c r="Y811" s="318"/>
      <c r="Z811" s="317"/>
      <c r="AA811" s="317"/>
      <c r="AB811" s="317"/>
      <c r="AC811" s="316"/>
      <c r="AD811" s="315"/>
    </row>
    <row r="812" spans="1:30" s="257" customFormat="1" x14ac:dyDescent="0.2">
      <c r="A812" s="315"/>
      <c r="B812" s="315"/>
      <c r="C812" s="315"/>
      <c r="D812" s="315"/>
      <c r="E812" s="315"/>
      <c r="J812" s="318"/>
      <c r="O812" s="318"/>
      <c r="P812" s="318"/>
      <c r="Q812" s="318"/>
      <c r="R812" s="318"/>
      <c r="S812" s="318"/>
      <c r="T812" s="318"/>
      <c r="U812" s="318"/>
      <c r="V812" s="318"/>
      <c r="W812" s="318"/>
      <c r="X812" s="318"/>
      <c r="Y812" s="318"/>
      <c r="Z812" s="317"/>
      <c r="AA812" s="317"/>
      <c r="AB812" s="317"/>
      <c r="AC812" s="316"/>
      <c r="AD812" s="315"/>
    </row>
    <row r="813" spans="1:30" s="257" customFormat="1" x14ac:dyDescent="0.2">
      <c r="A813" s="315"/>
      <c r="B813" s="315"/>
      <c r="C813" s="315"/>
      <c r="D813" s="315"/>
      <c r="E813" s="315"/>
      <c r="J813" s="318"/>
      <c r="O813" s="318"/>
      <c r="P813" s="318"/>
      <c r="Q813" s="318"/>
      <c r="R813" s="318"/>
      <c r="S813" s="318"/>
      <c r="T813" s="318"/>
      <c r="U813" s="318"/>
      <c r="V813" s="318"/>
      <c r="W813" s="318"/>
      <c r="X813" s="318"/>
      <c r="Y813" s="318"/>
      <c r="Z813" s="317"/>
      <c r="AA813" s="317"/>
      <c r="AB813" s="317"/>
      <c r="AC813" s="316"/>
      <c r="AD813" s="315"/>
    </row>
    <row r="814" spans="1:30" s="257" customFormat="1" x14ac:dyDescent="0.2">
      <c r="A814" s="315"/>
      <c r="B814" s="315"/>
      <c r="C814" s="315"/>
      <c r="D814" s="315"/>
      <c r="E814" s="315"/>
      <c r="J814" s="318"/>
      <c r="O814" s="318"/>
      <c r="P814" s="318"/>
      <c r="Q814" s="318"/>
      <c r="R814" s="318"/>
      <c r="S814" s="318"/>
      <c r="T814" s="318"/>
      <c r="U814" s="318"/>
      <c r="V814" s="318"/>
      <c r="W814" s="318"/>
      <c r="X814" s="318"/>
      <c r="Y814" s="318"/>
      <c r="Z814" s="317"/>
      <c r="AA814" s="317"/>
      <c r="AB814" s="317"/>
      <c r="AC814" s="316"/>
      <c r="AD814" s="315"/>
    </row>
    <row r="815" spans="1:30" s="257" customFormat="1" x14ac:dyDescent="0.2">
      <c r="A815" s="315"/>
      <c r="B815" s="315"/>
      <c r="C815" s="315"/>
      <c r="D815" s="315"/>
      <c r="E815" s="315"/>
      <c r="J815" s="318"/>
      <c r="O815" s="318"/>
      <c r="P815" s="318"/>
      <c r="Q815" s="318"/>
      <c r="R815" s="318"/>
      <c r="S815" s="318"/>
      <c r="T815" s="318"/>
      <c r="U815" s="318"/>
      <c r="V815" s="318"/>
      <c r="W815" s="318"/>
      <c r="X815" s="318"/>
      <c r="Y815" s="318"/>
      <c r="Z815" s="317"/>
      <c r="AA815" s="317"/>
      <c r="AB815" s="317"/>
      <c r="AC815" s="316"/>
      <c r="AD815" s="315"/>
    </row>
    <row r="816" spans="1:30" s="257" customFormat="1" x14ac:dyDescent="0.2">
      <c r="A816" s="315"/>
      <c r="B816" s="315"/>
      <c r="C816" s="315"/>
      <c r="D816" s="315"/>
      <c r="E816" s="315"/>
      <c r="J816" s="318"/>
      <c r="O816" s="318"/>
      <c r="P816" s="318"/>
      <c r="Q816" s="318"/>
      <c r="R816" s="318"/>
      <c r="S816" s="318"/>
      <c r="T816" s="318"/>
      <c r="U816" s="318"/>
      <c r="V816" s="318"/>
      <c r="W816" s="318"/>
      <c r="X816" s="318"/>
      <c r="Y816" s="318"/>
      <c r="Z816" s="317"/>
      <c r="AA816" s="317"/>
      <c r="AB816" s="317"/>
      <c r="AC816" s="316"/>
      <c r="AD816" s="315"/>
    </row>
    <row r="817" spans="1:30" s="257" customFormat="1" x14ac:dyDescent="0.2">
      <c r="A817" s="315"/>
      <c r="B817" s="315"/>
      <c r="C817" s="315"/>
      <c r="D817" s="315"/>
      <c r="E817" s="315"/>
      <c r="J817" s="318"/>
      <c r="O817" s="318"/>
      <c r="P817" s="318"/>
      <c r="Q817" s="318"/>
      <c r="R817" s="318"/>
      <c r="S817" s="318"/>
      <c r="T817" s="318"/>
      <c r="U817" s="318"/>
      <c r="V817" s="318"/>
      <c r="W817" s="318"/>
      <c r="X817" s="318"/>
      <c r="Y817" s="318"/>
      <c r="Z817" s="317"/>
      <c r="AA817" s="317"/>
      <c r="AB817" s="317"/>
      <c r="AC817" s="316"/>
      <c r="AD817" s="315"/>
    </row>
    <row r="818" spans="1:30" s="257" customFormat="1" x14ac:dyDescent="0.2">
      <c r="A818" s="315"/>
      <c r="B818" s="315"/>
      <c r="C818" s="315"/>
      <c r="D818" s="315"/>
      <c r="E818" s="315"/>
      <c r="J818" s="318"/>
      <c r="O818" s="318"/>
      <c r="P818" s="318"/>
      <c r="Q818" s="318"/>
      <c r="R818" s="318"/>
      <c r="S818" s="318"/>
      <c r="T818" s="318"/>
      <c r="U818" s="318"/>
      <c r="V818" s="318"/>
      <c r="W818" s="318"/>
      <c r="X818" s="318"/>
      <c r="Y818" s="318"/>
      <c r="Z818" s="317"/>
      <c r="AA818" s="317"/>
      <c r="AB818" s="317"/>
      <c r="AC818" s="316"/>
      <c r="AD818" s="315"/>
    </row>
    <row r="819" spans="1:30" s="257" customFormat="1" x14ac:dyDescent="0.2">
      <c r="A819" s="315"/>
      <c r="B819" s="315"/>
      <c r="C819" s="315"/>
      <c r="D819" s="315"/>
      <c r="E819" s="315"/>
      <c r="J819" s="318"/>
      <c r="O819" s="318"/>
      <c r="P819" s="318"/>
      <c r="Q819" s="318"/>
      <c r="R819" s="318"/>
      <c r="S819" s="318"/>
      <c r="T819" s="318"/>
      <c r="U819" s="318"/>
      <c r="V819" s="318"/>
      <c r="W819" s="318"/>
      <c r="X819" s="318"/>
      <c r="Y819" s="318"/>
      <c r="Z819" s="317"/>
      <c r="AA819" s="317"/>
      <c r="AB819" s="317"/>
      <c r="AC819" s="316"/>
      <c r="AD819" s="315"/>
    </row>
    <row r="820" spans="1:30" s="257" customFormat="1" x14ac:dyDescent="0.2">
      <c r="A820" s="315"/>
      <c r="B820" s="315"/>
      <c r="C820" s="315"/>
      <c r="D820" s="315"/>
      <c r="E820" s="315"/>
      <c r="J820" s="318"/>
      <c r="O820" s="318"/>
      <c r="P820" s="318"/>
      <c r="Q820" s="318"/>
      <c r="R820" s="318"/>
      <c r="S820" s="318"/>
      <c r="T820" s="318"/>
      <c r="U820" s="318"/>
      <c r="V820" s="318"/>
      <c r="W820" s="318"/>
      <c r="X820" s="318"/>
      <c r="Y820" s="318"/>
      <c r="Z820" s="317"/>
      <c r="AA820" s="317"/>
      <c r="AB820" s="317"/>
      <c r="AC820" s="316"/>
      <c r="AD820" s="315"/>
    </row>
    <row r="821" spans="1:30" s="257" customFormat="1" x14ac:dyDescent="0.2">
      <c r="A821" s="315"/>
      <c r="B821" s="315"/>
      <c r="C821" s="315"/>
      <c r="D821" s="315"/>
      <c r="E821" s="315"/>
      <c r="J821" s="318"/>
      <c r="O821" s="318"/>
      <c r="P821" s="318"/>
      <c r="Q821" s="318"/>
      <c r="R821" s="318"/>
      <c r="S821" s="318"/>
      <c r="T821" s="318"/>
      <c r="U821" s="318"/>
      <c r="V821" s="318"/>
      <c r="W821" s="318"/>
      <c r="X821" s="318"/>
      <c r="Y821" s="318"/>
      <c r="Z821" s="317"/>
      <c r="AA821" s="317"/>
      <c r="AB821" s="317"/>
      <c r="AC821" s="316"/>
      <c r="AD821" s="315"/>
    </row>
    <row r="822" spans="1:30" s="257" customFormat="1" x14ac:dyDescent="0.2">
      <c r="A822" s="315"/>
      <c r="B822" s="315"/>
      <c r="C822" s="315"/>
      <c r="D822" s="315"/>
      <c r="E822" s="315"/>
      <c r="J822" s="318"/>
      <c r="O822" s="318"/>
      <c r="P822" s="318"/>
      <c r="Q822" s="318"/>
      <c r="R822" s="318"/>
      <c r="S822" s="318"/>
      <c r="T822" s="318"/>
      <c r="U822" s="318"/>
      <c r="V822" s="318"/>
      <c r="W822" s="318"/>
      <c r="X822" s="318"/>
      <c r="Y822" s="318"/>
      <c r="Z822" s="317"/>
      <c r="AA822" s="317"/>
      <c r="AB822" s="317"/>
      <c r="AC822" s="316"/>
      <c r="AD822" s="315"/>
    </row>
    <row r="823" spans="1:30" s="257" customFormat="1" x14ac:dyDescent="0.2">
      <c r="A823" s="315"/>
      <c r="B823" s="315"/>
      <c r="C823" s="315"/>
      <c r="D823" s="315"/>
      <c r="E823" s="315"/>
      <c r="J823" s="318"/>
      <c r="O823" s="318"/>
      <c r="P823" s="318"/>
      <c r="Q823" s="318"/>
      <c r="R823" s="318"/>
      <c r="S823" s="318"/>
      <c r="T823" s="318"/>
      <c r="U823" s="318"/>
      <c r="V823" s="318"/>
      <c r="W823" s="318"/>
      <c r="X823" s="318"/>
      <c r="Y823" s="318"/>
      <c r="Z823" s="317"/>
      <c r="AA823" s="317"/>
      <c r="AB823" s="317"/>
      <c r="AC823" s="316"/>
      <c r="AD823" s="315"/>
    </row>
    <row r="824" spans="1:30" s="257" customFormat="1" x14ac:dyDescent="0.2">
      <c r="A824" s="315"/>
      <c r="B824" s="315"/>
      <c r="C824" s="315"/>
      <c r="D824" s="315"/>
      <c r="E824" s="315"/>
      <c r="J824" s="318"/>
      <c r="O824" s="318"/>
      <c r="P824" s="318"/>
      <c r="Q824" s="318"/>
      <c r="R824" s="318"/>
      <c r="S824" s="318"/>
      <c r="T824" s="318"/>
      <c r="U824" s="318"/>
      <c r="V824" s="318"/>
      <c r="W824" s="318"/>
      <c r="X824" s="318"/>
      <c r="Y824" s="318"/>
      <c r="Z824" s="317"/>
      <c r="AA824" s="317"/>
      <c r="AB824" s="317"/>
      <c r="AC824" s="316"/>
      <c r="AD824" s="315"/>
    </row>
    <row r="825" spans="1:30" s="257" customFormat="1" x14ac:dyDescent="0.2">
      <c r="A825" s="315"/>
      <c r="B825" s="315"/>
      <c r="C825" s="315"/>
      <c r="D825" s="315"/>
      <c r="E825" s="315"/>
      <c r="J825" s="318"/>
      <c r="O825" s="318"/>
      <c r="P825" s="318"/>
      <c r="Q825" s="318"/>
      <c r="R825" s="318"/>
      <c r="S825" s="318"/>
      <c r="T825" s="318"/>
      <c r="U825" s="318"/>
      <c r="V825" s="318"/>
      <c r="W825" s="318"/>
      <c r="X825" s="318"/>
      <c r="Y825" s="318"/>
      <c r="Z825" s="317"/>
      <c r="AA825" s="317"/>
      <c r="AB825" s="317"/>
      <c r="AC825" s="316"/>
      <c r="AD825" s="315"/>
    </row>
    <row r="826" spans="1:30" s="257" customFormat="1" x14ac:dyDescent="0.2">
      <c r="A826" s="315"/>
      <c r="B826" s="315"/>
      <c r="C826" s="315"/>
      <c r="D826" s="315"/>
      <c r="E826" s="315"/>
      <c r="J826" s="318"/>
      <c r="O826" s="318"/>
      <c r="P826" s="318"/>
      <c r="Q826" s="318"/>
      <c r="R826" s="318"/>
      <c r="S826" s="318"/>
      <c r="T826" s="318"/>
      <c r="U826" s="318"/>
      <c r="V826" s="318"/>
      <c r="W826" s="318"/>
      <c r="X826" s="318"/>
      <c r="Y826" s="318"/>
      <c r="Z826" s="317"/>
      <c r="AA826" s="317"/>
      <c r="AB826" s="317"/>
      <c r="AC826" s="316"/>
      <c r="AD826" s="315"/>
    </row>
    <row r="827" spans="1:30" s="257" customFormat="1" x14ac:dyDescent="0.2">
      <c r="A827" s="315"/>
      <c r="B827" s="315"/>
      <c r="C827" s="315"/>
      <c r="D827" s="315"/>
      <c r="E827" s="315"/>
      <c r="J827" s="318"/>
      <c r="O827" s="318"/>
      <c r="P827" s="318"/>
      <c r="Q827" s="318"/>
      <c r="R827" s="318"/>
      <c r="S827" s="318"/>
      <c r="T827" s="318"/>
      <c r="U827" s="318"/>
      <c r="V827" s="318"/>
      <c r="W827" s="318"/>
      <c r="X827" s="318"/>
      <c r="Y827" s="318"/>
      <c r="Z827" s="317"/>
      <c r="AA827" s="317"/>
      <c r="AB827" s="317"/>
      <c r="AC827" s="316"/>
      <c r="AD827" s="315"/>
    </row>
    <row r="828" spans="1:30" s="257" customFormat="1" x14ac:dyDescent="0.2">
      <c r="A828" s="315"/>
      <c r="B828" s="315"/>
      <c r="C828" s="315"/>
      <c r="D828" s="315"/>
      <c r="E828" s="315"/>
      <c r="J828" s="318"/>
      <c r="O828" s="318"/>
      <c r="P828" s="318"/>
      <c r="Q828" s="318"/>
      <c r="R828" s="318"/>
      <c r="S828" s="318"/>
      <c r="T828" s="318"/>
      <c r="U828" s="318"/>
      <c r="V828" s="318"/>
      <c r="W828" s="318"/>
      <c r="X828" s="318"/>
      <c r="Y828" s="318"/>
      <c r="Z828" s="317"/>
      <c r="AA828" s="317"/>
      <c r="AB828" s="317"/>
      <c r="AC828" s="316"/>
      <c r="AD828" s="315"/>
    </row>
    <row r="829" spans="1:30" s="257" customFormat="1" x14ac:dyDescent="0.2">
      <c r="A829" s="315"/>
      <c r="B829" s="315"/>
      <c r="C829" s="315"/>
      <c r="D829" s="315"/>
      <c r="E829" s="315"/>
      <c r="J829" s="318"/>
      <c r="O829" s="318"/>
      <c r="P829" s="318"/>
      <c r="Q829" s="318"/>
      <c r="R829" s="318"/>
      <c r="S829" s="318"/>
      <c r="T829" s="318"/>
      <c r="U829" s="318"/>
      <c r="V829" s="318"/>
      <c r="W829" s="318"/>
      <c r="X829" s="318"/>
      <c r="Y829" s="318"/>
      <c r="Z829" s="317"/>
      <c r="AA829" s="317"/>
      <c r="AB829" s="317"/>
      <c r="AC829" s="316"/>
      <c r="AD829" s="315"/>
    </row>
    <row r="830" spans="1:30" s="257" customFormat="1" x14ac:dyDescent="0.2">
      <c r="A830" s="315"/>
      <c r="B830" s="315"/>
      <c r="C830" s="315"/>
      <c r="D830" s="315"/>
      <c r="E830" s="315"/>
      <c r="J830" s="318"/>
      <c r="O830" s="318"/>
      <c r="P830" s="318"/>
      <c r="Q830" s="318"/>
      <c r="R830" s="318"/>
      <c r="S830" s="318"/>
      <c r="T830" s="318"/>
      <c r="U830" s="318"/>
      <c r="V830" s="318"/>
      <c r="W830" s="318"/>
      <c r="X830" s="318"/>
      <c r="Y830" s="318"/>
      <c r="Z830" s="317"/>
      <c r="AA830" s="317"/>
      <c r="AB830" s="317"/>
      <c r="AC830" s="316"/>
      <c r="AD830" s="315"/>
    </row>
    <row r="831" spans="1:30" s="257" customFormat="1" x14ac:dyDescent="0.2">
      <c r="A831" s="315"/>
      <c r="B831" s="315"/>
      <c r="C831" s="315"/>
      <c r="D831" s="315"/>
      <c r="E831" s="315"/>
      <c r="J831" s="318"/>
      <c r="O831" s="318"/>
      <c r="P831" s="318"/>
      <c r="Q831" s="318"/>
      <c r="R831" s="318"/>
      <c r="S831" s="318"/>
      <c r="T831" s="318"/>
      <c r="U831" s="318"/>
      <c r="V831" s="318"/>
      <c r="W831" s="318"/>
      <c r="X831" s="318"/>
      <c r="Y831" s="318"/>
      <c r="Z831" s="317"/>
      <c r="AA831" s="317"/>
      <c r="AB831" s="317"/>
      <c r="AC831" s="316"/>
      <c r="AD831" s="315"/>
    </row>
    <row r="832" spans="1:30" s="257" customFormat="1" x14ac:dyDescent="0.2">
      <c r="A832" s="315"/>
      <c r="B832" s="315"/>
      <c r="C832" s="315"/>
      <c r="D832" s="315"/>
      <c r="E832" s="315"/>
      <c r="J832" s="318"/>
      <c r="O832" s="318"/>
      <c r="P832" s="318"/>
      <c r="Q832" s="318"/>
      <c r="R832" s="318"/>
      <c r="S832" s="318"/>
      <c r="T832" s="318"/>
      <c r="U832" s="318"/>
      <c r="V832" s="318"/>
      <c r="W832" s="318"/>
      <c r="X832" s="318"/>
      <c r="Y832" s="318"/>
      <c r="Z832" s="317"/>
      <c r="AA832" s="317"/>
      <c r="AB832" s="317"/>
      <c r="AC832" s="316"/>
      <c r="AD832" s="315"/>
    </row>
    <row r="833" spans="1:30" s="257" customFormat="1" x14ac:dyDescent="0.2">
      <c r="A833" s="315"/>
      <c r="B833" s="315"/>
      <c r="C833" s="315"/>
      <c r="D833" s="315"/>
      <c r="E833" s="315"/>
      <c r="J833" s="318"/>
      <c r="O833" s="318"/>
      <c r="P833" s="318"/>
      <c r="Q833" s="318"/>
      <c r="R833" s="318"/>
      <c r="S833" s="318"/>
      <c r="T833" s="318"/>
      <c r="U833" s="318"/>
      <c r="V833" s="318"/>
      <c r="W833" s="318"/>
      <c r="X833" s="318"/>
      <c r="Y833" s="318"/>
      <c r="Z833" s="317"/>
      <c r="AA833" s="317"/>
      <c r="AB833" s="317"/>
      <c r="AC833" s="316"/>
      <c r="AD833" s="315"/>
    </row>
    <row r="834" spans="1:30" s="257" customFormat="1" x14ac:dyDescent="0.2">
      <c r="A834" s="315"/>
      <c r="B834" s="315"/>
      <c r="C834" s="315"/>
      <c r="D834" s="315"/>
      <c r="E834" s="315"/>
      <c r="J834" s="318"/>
      <c r="O834" s="318"/>
      <c r="P834" s="318"/>
      <c r="Q834" s="318"/>
      <c r="R834" s="318"/>
      <c r="S834" s="318"/>
      <c r="T834" s="318"/>
      <c r="U834" s="318"/>
      <c r="V834" s="318"/>
      <c r="W834" s="318"/>
      <c r="X834" s="318"/>
      <c r="Y834" s="318"/>
      <c r="Z834" s="317"/>
      <c r="AA834" s="317"/>
      <c r="AB834" s="317"/>
      <c r="AC834" s="316"/>
      <c r="AD834" s="315"/>
    </row>
    <row r="835" spans="1:30" s="257" customFormat="1" x14ac:dyDescent="0.2">
      <c r="A835" s="315"/>
      <c r="B835" s="315"/>
      <c r="C835" s="315"/>
      <c r="D835" s="315"/>
      <c r="E835" s="315"/>
      <c r="J835" s="318"/>
      <c r="O835" s="318"/>
      <c r="P835" s="318"/>
      <c r="Q835" s="318"/>
      <c r="R835" s="318"/>
      <c r="S835" s="318"/>
      <c r="T835" s="318"/>
      <c r="U835" s="318"/>
      <c r="V835" s="318"/>
      <c r="W835" s="318"/>
      <c r="X835" s="318"/>
      <c r="Y835" s="318"/>
      <c r="Z835" s="317"/>
      <c r="AA835" s="317"/>
      <c r="AB835" s="317"/>
      <c r="AC835" s="316"/>
      <c r="AD835" s="315"/>
    </row>
    <row r="836" spans="1:30" s="257" customFormat="1" x14ac:dyDescent="0.2">
      <c r="A836" s="315"/>
      <c r="B836" s="315"/>
      <c r="C836" s="315"/>
      <c r="D836" s="315"/>
      <c r="E836" s="315"/>
      <c r="J836" s="318"/>
      <c r="O836" s="318"/>
      <c r="P836" s="318"/>
      <c r="Q836" s="318"/>
      <c r="R836" s="318"/>
      <c r="S836" s="318"/>
      <c r="T836" s="318"/>
      <c r="U836" s="318"/>
      <c r="V836" s="318"/>
      <c r="W836" s="318"/>
      <c r="X836" s="318"/>
      <c r="Y836" s="318"/>
      <c r="Z836" s="317"/>
      <c r="AA836" s="317"/>
      <c r="AB836" s="317"/>
      <c r="AC836" s="316"/>
      <c r="AD836" s="315"/>
    </row>
    <row r="837" spans="1:30" s="257" customFormat="1" x14ac:dyDescent="0.2">
      <c r="A837" s="315"/>
      <c r="B837" s="315"/>
      <c r="C837" s="315"/>
      <c r="D837" s="315"/>
      <c r="E837" s="315"/>
      <c r="J837" s="318"/>
      <c r="O837" s="318"/>
      <c r="P837" s="318"/>
      <c r="Q837" s="318"/>
      <c r="R837" s="318"/>
      <c r="S837" s="318"/>
      <c r="T837" s="318"/>
      <c r="U837" s="318"/>
      <c r="V837" s="318"/>
      <c r="W837" s="318"/>
      <c r="X837" s="318"/>
      <c r="Y837" s="318"/>
      <c r="Z837" s="317"/>
      <c r="AA837" s="317"/>
      <c r="AB837" s="317"/>
      <c r="AC837" s="316"/>
      <c r="AD837" s="315"/>
    </row>
    <row r="838" spans="1:30" s="257" customFormat="1" x14ac:dyDescent="0.2">
      <c r="A838" s="315"/>
      <c r="B838" s="315"/>
      <c r="C838" s="315"/>
      <c r="D838" s="315"/>
      <c r="E838" s="315"/>
      <c r="J838" s="318"/>
      <c r="O838" s="318"/>
      <c r="P838" s="318"/>
      <c r="Q838" s="318"/>
      <c r="R838" s="318"/>
      <c r="S838" s="318"/>
      <c r="T838" s="318"/>
      <c r="U838" s="318"/>
      <c r="V838" s="318"/>
      <c r="W838" s="318"/>
      <c r="X838" s="318"/>
      <c r="Y838" s="318"/>
      <c r="Z838" s="317"/>
      <c r="AA838" s="317"/>
      <c r="AB838" s="317"/>
      <c r="AC838" s="316"/>
      <c r="AD838" s="315"/>
    </row>
    <row r="839" spans="1:30" s="257" customFormat="1" x14ac:dyDescent="0.2">
      <c r="A839" s="315"/>
      <c r="B839" s="315"/>
      <c r="C839" s="315"/>
      <c r="D839" s="315"/>
      <c r="E839" s="315"/>
      <c r="J839" s="318"/>
      <c r="O839" s="318"/>
      <c r="P839" s="318"/>
      <c r="Q839" s="318"/>
      <c r="R839" s="318"/>
      <c r="S839" s="318"/>
      <c r="T839" s="318"/>
      <c r="U839" s="318"/>
      <c r="V839" s="318"/>
      <c r="W839" s="318"/>
      <c r="X839" s="318"/>
      <c r="Y839" s="318"/>
      <c r="Z839" s="317"/>
      <c r="AA839" s="317"/>
      <c r="AB839" s="317"/>
      <c r="AC839" s="316"/>
      <c r="AD839" s="315"/>
    </row>
    <row r="840" spans="1:30" s="257" customFormat="1" x14ac:dyDescent="0.2">
      <c r="A840" s="315"/>
      <c r="B840" s="315"/>
      <c r="C840" s="315"/>
      <c r="D840" s="315"/>
      <c r="E840" s="315"/>
      <c r="J840" s="318"/>
      <c r="O840" s="318"/>
      <c r="P840" s="318"/>
      <c r="Q840" s="318"/>
      <c r="R840" s="318"/>
      <c r="S840" s="318"/>
      <c r="T840" s="318"/>
      <c r="U840" s="318"/>
      <c r="V840" s="318"/>
      <c r="W840" s="318"/>
      <c r="X840" s="318"/>
      <c r="Y840" s="318"/>
      <c r="Z840" s="317"/>
      <c r="AA840" s="317"/>
      <c r="AB840" s="317"/>
      <c r="AC840" s="316"/>
      <c r="AD840" s="315"/>
    </row>
    <row r="841" spans="1:30" s="257" customFormat="1" x14ac:dyDescent="0.2">
      <c r="A841" s="315"/>
      <c r="B841" s="315"/>
      <c r="C841" s="315"/>
      <c r="D841" s="315"/>
      <c r="E841" s="315"/>
      <c r="J841" s="318"/>
      <c r="O841" s="318"/>
      <c r="P841" s="318"/>
      <c r="Q841" s="318"/>
      <c r="R841" s="318"/>
      <c r="S841" s="318"/>
      <c r="T841" s="318"/>
      <c r="U841" s="318"/>
      <c r="V841" s="318"/>
      <c r="W841" s="318"/>
      <c r="X841" s="318"/>
      <c r="Y841" s="318"/>
      <c r="Z841" s="317"/>
      <c r="AA841" s="317"/>
      <c r="AB841" s="317"/>
      <c r="AC841" s="316"/>
      <c r="AD841" s="315"/>
    </row>
    <row r="842" spans="1:30" s="257" customFormat="1" x14ac:dyDescent="0.2">
      <c r="A842" s="315"/>
      <c r="B842" s="315"/>
      <c r="C842" s="315"/>
      <c r="D842" s="315"/>
      <c r="E842" s="315"/>
      <c r="J842" s="318"/>
      <c r="O842" s="318"/>
      <c r="P842" s="318"/>
      <c r="Q842" s="318"/>
      <c r="R842" s="318"/>
      <c r="S842" s="318"/>
      <c r="T842" s="318"/>
      <c r="U842" s="318"/>
      <c r="V842" s="318"/>
      <c r="W842" s="318"/>
      <c r="X842" s="318"/>
      <c r="Y842" s="318"/>
      <c r="Z842" s="317"/>
      <c r="AA842" s="317"/>
      <c r="AB842" s="317"/>
      <c r="AC842" s="316"/>
      <c r="AD842" s="315"/>
    </row>
    <row r="843" spans="1:30" s="257" customFormat="1" x14ac:dyDescent="0.2">
      <c r="A843" s="315"/>
      <c r="B843" s="315"/>
      <c r="C843" s="315"/>
      <c r="D843" s="315"/>
      <c r="E843" s="315"/>
      <c r="J843" s="318"/>
      <c r="O843" s="318"/>
      <c r="P843" s="318"/>
      <c r="Q843" s="318"/>
      <c r="R843" s="318"/>
      <c r="S843" s="318"/>
      <c r="T843" s="318"/>
      <c r="U843" s="318"/>
      <c r="V843" s="318"/>
      <c r="W843" s="318"/>
      <c r="X843" s="318"/>
      <c r="Y843" s="318"/>
      <c r="Z843" s="317"/>
      <c r="AA843" s="317"/>
      <c r="AB843" s="317"/>
      <c r="AC843" s="316"/>
      <c r="AD843" s="315"/>
    </row>
    <row r="844" spans="1:30" s="257" customFormat="1" x14ac:dyDescent="0.2">
      <c r="A844" s="315"/>
      <c r="B844" s="315"/>
      <c r="C844" s="315"/>
      <c r="D844" s="315"/>
      <c r="E844" s="315"/>
      <c r="J844" s="318"/>
      <c r="O844" s="318"/>
      <c r="P844" s="318"/>
      <c r="Q844" s="318"/>
      <c r="R844" s="318"/>
      <c r="S844" s="318"/>
      <c r="T844" s="318"/>
      <c r="U844" s="318"/>
      <c r="V844" s="318"/>
      <c r="W844" s="318"/>
      <c r="X844" s="318"/>
      <c r="Y844" s="318"/>
      <c r="Z844" s="317"/>
      <c r="AA844" s="317"/>
      <c r="AB844" s="317"/>
      <c r="AC844" s="316"/>
      <c r="AD844" s="315"/>
    </row>
    <row r="845" spans="1:30" s="257" customFormat="1" x14ac:dyDescent="0.2">
      <c r="A845" s="315"/>
      <c r="B845" s="315"/>
      <c r="C845" s="315"/>
      <c r="D845" s="315"/>
      <c r="E845" s="315"/>
      <c r="J845" s="318"/>
      <c r="O845" s="318"/>
      <c r="P845" s="318"/>
      <c r="Q845" s="318"/>
      <c r="R845" s="318"/>
      <c r="S845" s="318"/>
      <c r="T845" s="318"/>
      <c r="U845" s="318"/>
      <c r="V845" s="318"/>
      <c r="W845" s="318"/>
      <c r="X845" s="318"/>
      <c r="Y845" s="318"/>
      <c r="Z845" s="317"/>
      <c r="AA845" s="317"/>
      <c r="AB845" s="317"/>
      <c r="AC845" s="316"/>
      <c r="AD845" s="315"/>
    </row>
    <row r="846" spans="1:30" s="257" customFormat="1" x14ac:dyDescent="0.2">
      <c r="A846" s="315"/>
      <c r="B846" s="315"/>
      <c r="C846" s="315"/>
      <c r="D846" s="315"/>
      <c r="E846" s="315"/>
      <c r="J846" s="318"/>
      <c r="O846" s="318"/>
      <c r="P846" s="318"/>
      <c r="Q846" s="318"/>
      <c r="R846" s="318"/>
      <c r="S846" s="318"/>
      <c r="T846" s="318"/>
      <c r="U846" s="318"/>
      <c r="V846" s="318"/>
      <c r="W846" s="318"/>
      <c r="X846" s="318"/>
      <c r="Y846" s="318"/>
      <c r="Z846" s="317"/>
      <c r="AA846" s="317"/>
      <c r="AB846" s="317"/>
      <c r="AC846" s="316"/>
      <c r="AD846" s="315"/>
    </row>
    <row r="847" spans="1:30" s="257" customFormat="1" x14ac:dyDescent="0.2">
      <c r="A847" s="315"/>
      <c r="B847" s="315"/>
      <c r="C847" s="315"/>
      <c r="D847" s="315"/>
      <c r="E847" s="315"/>
      <c r="J847" s="318"/>
      <c r="O847" s="318"/>
      <c r="P847" s="318"/>
      <c r="Q847" s="318"/>
      <c r="R847" s="318"/>
      <c r="S847" s="318"/>
      <c r="T847" s="318"/>
      <c r="U847" s="318"/>
      <c r="V847" s="318"/>
      <c r="W847" s="318"/>
      <c r="X847" s="318"/>
      <c r="Y847" s="318"/>
      <c r="Z847" s="317"/>
      <c r="AA847" s="317"/>
      <c r="AB847" s="317"/>
      <c r="AC847" s="316"/>
      <c r="AD847" s="315"/>
    </row>
    <row r="848" spans="1:30" s="257" customFormat="1" x14ac:dyDescent="0.2">
      <c r="A848" s="315"/>
      <c r="B848" s="315"/>
      <c r="C848" s="315"/>
      <c r="D848" s="315"/>
      <c r="E848" s="315"/>
      <c r="J848" s="318"/>
      <c r="O848" s="318"/>
      <c r="P848" s="318"/>
      <c r="Q848" s="318"/>
      <c r="R848" s="318"/>
      <c r="S848" s="318"/>
      <c r="T848" s="318"/>
      <c r="U848" s="318"/>
      <c r="V848" s="318"/>
      <c r="W848" s="318"/>
      <c r="X848" s="318"/>
      <c r="Y848" s="318"/>
      <c r="Z848" s="317"/>
      <c r="AA848" s="317"/>
      <c r="AB848" s="317"/>
      <c r="AC848" s="316"/>
      <c r="AD848" s="315"/>
    </row>
    <row r="849" spans="1:30" s="257" customFormat="1" x14ac:dyDescent="0.2">
      <c r="A849" s="315"/>
      <c r="B849" s="315"/>
      <c r="C849" s="315"/>
      <c r="D849" s="315"/>
      <c r="E849" s="315"/>
      <c r="J849" s="318"/>
      <c r="O849" s="318"/>
      <c r="P849" s="318"/>
      <c r="Q849" s="318"/>
      <c r="R849" s="318"/>
      <c r="S849" s="318"/>
      <c r="T849" s="318"/>
      <c r="U849" s="318"/>
      <c r="V849" s="318"/>
      <c r="W849" s="318"/>
      <c r="X849" s="318"/>
      <c r="Y849" s="318"/>
      <c r="Z849" s="317"/>
      <c r="AA849" s="317"/>
      <c r="AB849" s="317"/>
      <c r="AC849" s="316"/>
      <c r="AD849" s="315"/>
    </row>
    <row r="850" spans="1:30" s="257" customFormat="1" x14ac:dyDescent="0.2">
      <c r="A850" s="315"/>
      <c r="B850" s="315"/>
      <c r="C850" s="315"/>
      <c r="D850" s="315"/>
      <c r="E850" s="315"/>
      <c r="J850" s="318"/>
      <c r="O850" s="318"/>
      <c r="P850" s="318"/>
      <c r="Q850" s="318"/>
      <c r="R850" s="318"/>
      <c r="S850" s="318"/>
      <c r="T850" s="318"/>
      <c r="U850" s="318"/>
      <c r="V850" s="318"/>
      <c r="W850" s="318"/>
      <c r="X850" s="318"/>
      <c r="Y850" s="318"/>
      <c r="Z850" s="317"/>
      <c r="AA850" s="317"/>
      <c r="AB850" s="317"/>
      <c r="AC850" s="316"/>
      <c r="AD850" s="315"/>
    </row>
    <row r="851" spans="1:30" s="257" customFormat="1" x14ac:dyDescent="0.2">
      <c r="A851" s="315"/>
      <c r="B851" s="315"/>
      <c r="C851" s="315"/>
      <c r="D851" s="315"/>
      <c r="E851" s="315"/>
      <c r="J851" s="318"/>
      <c r="O851" s="318"/>
      <c r="P851" s="318"/>
      <c r="Q851" s="318"/>
      <c r="R851" s="318"/>
      <c r="S851" s="318"/>
      <c r="T851" s="318"/>
      <c r="U851" s="318"/>
      <c r="V851" s="318"/>
      <c r="W851" s="318"/>
      <c r="X851" s="318"/>
      <c r="Y851" s="318"/>
      <c r="Z851" s="317"/>
      <c r="AA851" s="317"/>
      <c r="AB851" s="317"/>
      <c r="AC851" s="316"/>
      <c r="AD851" s="315"/>
    </row>
    <row r="852" spans="1:30" s="257" customFormat="1" x14ac:dyDescent="0.2">
      <c r="A852" s="315"/>
      <c r="B852" s="315"/>
      <c r="C852" s="315"/>
      <c r="D852" s="315"/>
      <c r="E852" s="315"/>
      <c r="J852" s="318"/>
      <c r="O852" s="318"/>
      <c r="P852" s="318"/>
      <c r="Q852" s="318"/>
      <c r="R852" s="318"/>
      <c r="S852" s="318"/>
      <c r="T852" s="318"/>
      <c r="U852" s="318"/>
      <c r="V852" s="318"/>
      <c r="W852" s="318"/>
      <c r="X852" s="318"/>
      <c r="Y852" s="318"/>
      <c r="Z852" s="317"/>
      <c r="AA852" s="317"/>
      <c r="AB852" s="317"/>
      <c r="AC852" s="316"/>
      <c r="AD852" s="315"/>
    </row>
    <row r="853" spans="1:30" s="257" customFormat="1" x14ac:dyDescent="0.2">
      <c r="A853" s="315"/>
      <c r="B853" s="315"/>
      <c r="C853" s="315"/>
      <c r="D853" s="315"/>
      <c r="E853" s="315"/>
      <c r="J853" s="318"/>
      <c r="O853" s="318"/>
      <c r="P853" s="318"/>
      <c r="Q853" s="318"/>
      <c r="R853" s="318"/>
      <c r="S853" s="318"/>
      <c r="T853" s="318"/>
      <c r="U853" s="318"/>
      <c r="V853" s="318"/>
      <c r="W853" s="318"/>
      <c r="X853" s="318"/>
      <c r="Y853" s="318"/>
      <c r="Z853" s="317"/>
      <c r="AA853" s="317"/>
      <c r="AB853" s="317"/>
      <c r="AC853" s="316"/>
      <c r="AD853" s="315"/>
    </row>
    <row r="854" spans="1:30" s="257" customFormat="1" x14ac:dyDescent="0.2">
      <c r="A854" s="315"/>
      <c r="B854" s="315"/>
      <c r="C854" s="315"/>
      <c r="D854" s="315"/>
      <c r="E854" s="315"/>
      <c r="J854" s="318"/>
      <c r="O854" s="318"/>
      <c r="P854" s="318"/>
      <c r="Q854" s="318"/>
      <c r="R854" s="318"/>
      <c r="S854" s="318"/>
      <c r="T854" s="318"/>
      <c r="U854" s="318"/>
      <c r="V854" s="318"/>
      <c r="W854" s="318"/>
      <c r="X854" s="318"/>
      <c r="Y854" s="318"/>
      <c r="Z854" s="317"/>
      <c r="AA854" s="317"/>
      <c r="AB854" s="317"/>
      <c r="AC854" s="316"/>
      <c r="AD854" s="315"/>
    </row>
    <row r="855" spans="1:30" s="257" customFormat="1" x14ac:dyDescent="0.2">
      <c r="A855" s="315"/>
      <c r="B855" s="315"/>
      <c r="C855" s="315"/>
      <c r="D855" s="315"/>
      <c r="E855" s="315"/>
      <c r="J855" s="318"/>
      <c r="O855" s="318"/>
      <c r="P855" s="318"/>
      <c r="Q855" s="318"/>
      <c r="R855" s="318"/>
      <c r="S855" s="318"/>
      <c r="T855" s="318"/>
      <c r="U855" s="318"/>
      <c r="V855" s="318"/>
      <c r="W855" s="318"/>
      <c r="X855" s="318"/>
      <c r="Y855" s="318"/>
      <c r="Z855" s="317"/>
      <c r="AA855" s="317"/>
      <c r="AB855" s="317"/>
      <c r="AC855" s="316"/>
      <c r="AD855" s="315"/>
    </row>
    <row r="856" spans="1:30" s="257" customFormat="1" x14ac:dyDescent="0.2">
      <c r="A856" s="315"/>
      <c r="B856" s="315"/>
      <c r="C856" s="315"/>
      <c r="D856" s="315"/>
      <c r="E856" s="315"/>
      <c r="J856" s="318"/>
      <c r="O856" s="318"/>
      <c r="P856" s="318"/>
      <c r="Q856" s="318"/>
      <c r="R856" s="318"/>
      <c r="S856" s="318"/>
      <c r="T856" s="318"/>
      <c r="U856" s="318"/>
      <c r="V856" s="318"/>
      <c r="W856" s="318"/>
      <c r="X856" s="318"/>
      <c r="Y856" s="318"/>
      <c r="Z856" s="317"/>
      <c r="AA856" s="317"/>
      <c r="AB856" s="317"/>
      <c r="AC856" s="316"/>
      <c r="AD856" s="315"/>
    </row>
    <row r="857" spans="1:30" s="257" customFormat="1" x14ac:dyDescent="0.2">
      <c r="A857" s="315"/>
      <c r="B857" s="315"/>
      <c r="C857" s="315"/>
      <c r="D857" s="315"/>
      <c r="E857" s="315"/>
      <c r="J857" s="318"/>
      <c r="O857" s="318"/>
      <c r="P857" s="318"/>
      <c r="Q857" s="318"/>
      <c r="R857" s="318"/>
      <c r="S857" s="318"/>
      <c r="T857" s="318"/>
      <c r="U857" s="318"/>
      <c r="V857" s="318"/>
      <c r="W857" s="318"/>
      <c r="X857" s="318"/>
      <c r="Y857" s="318"/>
      <c r="Z857" s="317"/>
      <c r="AA857" s="317"/>
      <c r="AB857" s="317"/>
      <c r="AC857" s="316"/>
      <c r="AD857" s="315"/>
    </row>
    <row r="858" spans="1:30" s="257" customFormat="1" x14ac:dyDescent="0.2">
      <c r="A858" s="315"/>
      <c r="B858" s="315"/>
      <c r="C858" s="315"/>
      <c r="D858" s="315"/>
      <c r="E858" s="315"/>
      <c r="J858" s="318"/>
      <c r="O858" s="318"/>
      <c r="P858" s="318"/>
      <c r="Q858" s="318"/>
      <c r="R858" s="318"/>
      <c r="S858" s="318"/>
      <c r="T858" s="318"/>
      <c r="U858" s="318"/>
      <c r="V858" s="318"/>
      <c r="W858" s="318"/>
      <c r="X858" s="318"/>
      <c r="Y858" s="318"/>
      <c r="Z858" s="317"/>
      <c r="AA858" s="317"/>
      <c r="AB858" s="317"/>
      <c r="AC858" s="316"/>
      <c r="AD858" s="315"/>
    </row>
    <row r="859" spans="1:30" s="257" customFormat="1" x14ac:dyDescent="0.2">
      <c r="A859" s="315"/>
      <c r="B859" s="315"/>
      <c r="C859" s="315"/>
      <c r="D859" s="315"/>
      <c r="E859" s="315"/>
      <c r="J859" s="318"/>
      <c r="O859" s="318"/>
      <c r="P859" s="318"/>
      <c r="Q859" s="318"/>
      <c r="R859" s="318"/>
      <c r="S859" s="318"/>
      <c r="T859" s="318"/>
      <c r="U859" s="318"/>
      <c r="V859" s="318"/>
      <c r="W859" s="318"/>
      <c r="X859" s="318"/>
      <c r="Y859" s="318"/>
      <c r="Z859" s="317"/>
      <c r="AA859" s="317"/>
      <c r="AB859" s="317"/>
      <c r="AC859" s="316"/>
      <c r="AD859" s="315"/>
    </row>
    <row r="860" spans="1:30" s="257" customFormat="1" x14ac:dyDescent="0.2">
      <c r="A860" s="315"/>
      <c r="B860" s="315"/>
      <c r="C860" s="315"/>
      <c r="D860" s="315"/>
      <c r="E860" s="315"/>
      <c r="J860" s="318"/>
      <c r="O860" s="318"/>
      <c r="P860" s="318"/>
      <c r="Q860" s="318"/>
      <c r="R860" s="318"/>
      <c r="S860" s="318"/>
      <c r="T860" s="318"/>
      <c r="U860" s="318"/>
      <c r="V860" s="318"/>
      <c r="W860" s="318"/>
      <c r="X860" s="318"/>
      <c r="Y860" s="318"/>
      <c r="Z860" s="317"/>
      <c r="AA860" s="317"/>
      <c r="AB860" s="317"/>
      <c r="AC860" s="316"/>
      <c r="AD860" s="315"/>
    </row>
    <row r="861" spans="1:30" s="257" customFormat="1" x14ac:dyDescent="0.2">
      <c r="A861" s="315"/>
      <c r="B861" s="315"/>
      <c r="C861" s="315"/>
      <c r="D861" s="315"/>
      <c r="E861" s="315"/>
      <c r="J861" s="318"/>
      <c r="O861" s="318"/>
      <c r="P861" s="318"/>
      <c r="Q861" s="318"/>
      <c r="R861" s="318"/>
      <c r="S861" s="318"/>
      <c r="T861" s="318"/>
      <c r="U861" s="318"/>
      <c r="V861" s="318"/>
      <c r="W861" s="318"/>
      <c r="X861" s="318"/>
      <c r="Y861" s="318"/>
      <c r="Z861" s="317"/>
      <c r="AA861" s="317"/>
      <c r="AB861" s="317"/>
      <c r="AC861" s="316"/>
      <c r="AD861" s="315"/>
    </row>
    <row r="862" spans="1:30" s="257" customFormat="1" x14ac:dyDescent="0.2">
      <c r="A862" s="315"/>
      <c r="B862" s="315"/>
      <c r="C862" s="315"/>
      <c r="D862" s="315"/>
      <c r="E862" s="315"/>
      <c r="J862" s="318"/>
      <c r="O862" s="318"/>
      <c r="P862" s="318"/>
      <c r="Q862" s="318"/>
      <c r="R862" s="318"/>
      <c r="S862" s="318"/>
      <c r="T862" s="318"/>
      <c r="U862" s="318"/>
      <c r="V862" s="318"/>
      <c r="W862" s="318"/>
      <c r="X862" s="318"/>
      <c r="Y862" s="318"/>
      <c r="Z862" s="317"/>
      <c r="AA862" s="317"/>
      <c r="AB862" s="317"/>
      <c r="AC862" s="316"/>
      <c r="AD862" s="315"/>
    </row>
    <row r="863" spans="1:30" s="257" customFormat="1" x14ac:dyDescent="0.2">
      <c r="A863" s="315"/>
      <c r="B863" s="315"/>
      <c r="C863" s="315"/>
      <c r="D863" s="315"/>
      <c r="E863" s="315"/>
      <c r="J863" s="318"/>
      <c r="O863" s="318"/>
      <c r="P863" s="318"/>
      <c r="Q863" s="318"/>
      <c r="R863" s="318"/>
      <c r="S863" s="318"/>
      <c r="T863" s="318"/>
      <c r="U863" s="318"/>
      <c r="V863" s="318"/>
      <c r="W863" s="318"/>
      <c r="X863" s="318"/>
      <c r="Y863" s="318"/>
      <c r="Z863" s="317"/>
      <c r="AA863" s="317"/>
      <c r="AB863" s="317"/>
      <c r="AC863" s="316"/>
      <c r="AD863" s="315"/>
    </row>
    <row r="864" spans="1:30" s="257" customFormat="1" x14ac:dyDescent="0.2">
      <c r="A864" s="315"/>
      <c r="B864" s="315"/>
      <c r="C864" s="315"/>
      <c r="D864" s="315"/>
      <c r="E864" s="315"/>
      <c r="J864" s="318"/>
      <c r="O864" s="318"/>
      <c r="P864" s="318"/>
      <c r="Q864" s="318"/>
      <c r="R864" s="318"/>
      <c r="S864" s="318"/>
      <c r="T864" s="318"/>
      <c r="U864" s="318"/>
      <c r="V864" s="318"/>
      <c r="W864" s="318"/>
      <c r="X864" s="318"/>
      <c r="Y864" s="318"/>
      <c r="Z864" s="317"/>
      <c r="AA864" s="317"/>
      <c r="AB864" s="317"/>
      <c r="AC864" s="316"/>
      <c r="AD864" s="315"/>
    </row>
    <row r="865" spans="1:30" s="257" customFormat="1" x14ac:dyDescent="0.2">
      <c r="A865" s="315"/>
      <c r="B865" s="315"/>
      <c r="C865" s="315"/>
      <c r="D865" s="315"/>
      <c r="E865" s="315"/>
      <c r="J865" s="318"/>
      <c r="O865" s="318"/>
      <c r="P865" s="318"/>
      <c r="Q865" s="318"/>
      <c r="R865" s="318"/>
      <c r="S865" s="318"/>
      <c r="T865" s="318"/>
      <c r="U865" s="318"/>
      <c r="V865" s="318"/>
      <c r="W865" s="318"/>
      <c r="X865" s="318"/>
      <c r="Y865" s="318"/>
      <c r="Z865" s="317"/>
      <c r="AA865" s="317"/>
      <c r="AB865" s="317"/>
      <c r="AC865" s="316"/>
      <c r="AD865" s="315"/>
    </row>
    <row r="866" spans="1:30" s="257" customFormat="1" x14ac:dyDescent="0.2">
      <c r="A866" s="315"/>
      <c r="B866" s="315"/>
      <c r="C866" s="315"/>
      <c r="D866" s="315"/>
      <c r="E866" s="315"/>
      <c r="J866" s="318"/>
      <c r="O866" s="318"/>
      <c r="P866" s="318"/>
      <c r="Q866" s="318"/>
      <c r="R866" s="318"/>
      <c r="S866" s="318"/>
      <c r="T866" s="318"/>
      <c r="U866" s="318"/>
      <c r="V866" s="318"/>
      <c r="W866" s="318"/>
      <c r="X866" s="318"/>
      <c r="Y866" s="318"/>
      <c r="Z866" s="317"/>
      <c r="AA866" s="317"/>
      <c r="AB866" s="317"/>
      <c r="AC866" s="316"/>
      <c r="AD866" s="315"/>
    </row>
    <row r="867" spans="1:30" s="257" customFormat="1" x14ac:dyDescent="0.2">
      <c r="A867" s="315"/>
      <c r="B867" s="315"/>
      <c r="C867" s="315"/>
      <c r="D867" s="315"/>
      <c r="E867" s="315"/>
      <c r="J867" s="318"/>
      <c r="O867" s="318"/>
      <c r="P867" s="318"/>
      <c r="Q867" s="318"/>
      <c r="R867" s="318"/>
      <c r="S867" s="318"/>
      <c r="T867" s="318"/>
      <c r="U867" s="318"/>
      <c r="V867" s="318"/>
      <c r="W867" s="318"/>
      <c r="X867" s="318"/>
      <c r="Y867" s="318"/>
      <c r="Z867" s="317"/>
      <c r="AA867" s="317"/>
      <c r="AB867" s="317"/>
      <c r="AC867" s="316"/>
      <c r="AD867" s="315"/>
    </row>
    <row r="868" spans="1:30" s="257" customFormat="1" x14ac:dyDescent="0.2">
      <c r="A868" s="315"/>
      <c r="B868" s="315"/>
      <c r="C868" s="315"/>
      <c r="D868" s="315"/>
      <c r="E868" s="315"/>
      <c r="J868" s="318"/>
      <c r="O868" s="318"/>
      <c r="P868" s="318"/>
      <c r="Q868" s="318"/>
      <c r="R868" s="318"/>
      <c r="S868" s="318"/>
      <c r="T868" s="318"/>
      <c r="U868" s="318"/>
      <c r="V868" s="318"/>
      <c r="W868" s="318"/>
      <c r="X868" s="318"/>
      <c r="Y868" s="318"/>
      <c r="Z868" s="317"/>
      <c r="AA868" s="317"/>
      <c r="AB868" s="317"/>
      <c r="AC868" s="316"/>
      <c r="AD868" s="315"/>
    </row>
    <row r="869" spans="1:30" s="257" customFormat="1" x14ac:dyDescent="0.2">
      <c r="A869" s="315"/>
      <c r="B869" s="315"/>
      <c r="C869" s="315"/>
      <c r="D869" s="315"/>
      <c r="E869" s="315"/>
      <c r="J869" s="318"/>
      <c r="O869" s="318"/>
      <c r="P869" s="318"/>
      <c r="Q869" s="318"/>
      <c r="R869" s="318"/>
      <c r="S869" s="318"/>
      <c r="T869" s="318"/>
      <c r="U869" s="318"/>
      <c r="V869" s="318"/>
      <c r="W869" s="318"/>
      <c r="X869" s="318"/>
      <c r="Y869" s="318"/>
      <c r="Z869" s="317"/>
      <c r="AA869" s="317"/>
      <c r="AB869" s="317"/>
      <c r="AC869" s="316"/>
      <c r="AD869" s="315"/>
    </row>
    <row r="870" spans="1:30" s="257" customFormat="1" x14ac:dyDescent="0.2">
      <c r="A870" s="315"/>
      <c r="B870" s="315"/>
      <c r="C870" s="315"/>
      <c r="D870" s="315"/>
      <c r="E870" s="315"/>
      <c r="J870" s="318"/>
      <c r="O870" s="318"/>
      <c r="P870" s="318"/>
      <c r="Q870" s="318"/>
      <c r="R870" s="318"/>
      <c r="S870" s="318"/>
      <c r="T870" s="318"/>
      <c r="U870" s="318"/>
      <c r="V870" s="318"/>
      <c r="W870" s="318"/>
      <c r="X870" s="318"/>
      <c r="Y870" s="318"/>
      <c r="Z870" s="317"/>
      <c r="AA870" s="317"/>
      <c r="AB870" s="317"/>
      <c r="AC870" s="316"/>
      <c r="AD870" s="315"/>
    </row>
    <row r="871" spans="1:30" s="257" customFormat="1" x14ac:dyDescent="0.2">
      <c r="A871" s="315"/>
      <c r="B871" s="315"/>
      <c r="C871" s="315"/>
      <c r="D871" s="315"/>
      <c r="E871" s="315"/>
      <c r="J871" s="318"/>
      <c r="O871" s="318"/>
      <c r="P871" s="318"/>
      <c r="Q871" s="318"/>
      <c r="R871" s="318"/>
      <c r="S871" s="318"/>
      <c r="T871" s="318"/>
      <c r="U871" s="318"/>
      <c r="V871" s="318"/>
      <c r="W871" s="318"/>
      <c r="X871" s="318"/>
      <c r="Y871" s="318"/>
      <c r="Z871" s="317"/>
      <c r="AA871" s="317"/>
      <c r="AB871" s="317"/>
      <c r="AC871" s="316"/>
      <c r="AD871" s="315"/>
    </row>
    <row r="872" spans="1:30" s="257" customFormat="1" x14ac:dyDescent="0.2">
      <c r="A872" s="315"/>
      <c r="B872" s="315"/>
      <c r="C872" s="315"/>
      <c r="D872" s="315"/>
      <c r="E872" s="315"/>
      <c r="J872" s="318"/>
      <c r="O872" s="318"/>
      <c r="P872" s="318"/>
      <c r="Q872" s="318"/>
      <c r="R872" s="318"/>
      <c r="S872" s="318"/>
      <c r="T872" s="318"/>
      <c r="U872" s="318"/>
      <c r="V872" s="318"/>
      <c r="W872" s="318"/>
      <c r="X872" s="318"/>
      <c r="Y872" s="318"/>
      <c r="Z872" s="317"/>
      <c r="AA872" s="317"/>
      <c r="AB872" s="317"/>
      <c r="AC872" s="316"/>
      <c r="AD872" s="315"/>
    </row>
    <row r="873" spans="1:30" s="257" customFormat="1" x14ac:dyDescent="0.2">
      <c r="A873" s="315"/>
      <c r="B873" s="315"/>
      <c r="C873" s="315"/>
      <c r="D873" s="315"/>
      <c r="E873" s="315"/>
      <c r="J873" s="318"/>
      <c r="O873" s="318"/>
      <c r="P873" s="318"/>
      <c r="Q873" s="318"/>
      <c r="R873" s="318"/>
      <c r="S873" s="318"/>
      <c r="T873" s="318"/>
      <c r="U873" s="318"/>
      <c r="V873" s="318"/>
      <c r="W873" s="318"/>
      <c r="X873" s="318"/>
      <c r="Y873" s="318"/>
      <c r="Z873" s="317"/>
      <c r="AA873" s="317"/>
      <c r="AB873" s="317"/>
      <c r="AC873" s="316"/>
      <c r="AD873" s="315"/>
    </row>
    <row r="874" spans="1:30" s="257" customFormat="1" x14ac:dyDescent="0.2">
      <c r="A874" s="315"/>
      <c r="B874" s="315"/>
      <c r="C874" s="315"/>
      <c r="D874" s="315"/>
      <c r="E874" s="315"/>
      <c r="J874" s="318"/>
      <c r="O874" s="318"/>
      <c r="P874" s="318"/>
      <c r="Q874" s="318"/>
      <c r="R874" s="318"/>
      <c r="S874" s="318"/>
      <c r="T874" s="318"/>
      <c r="U874" s="318"/>
      <c r="V874" s="318"/>
      <c r="W874" s="318"/>
      <c r="X874" s="318"/>
      <c r="Y874" s="318"/>
      <c r="Z874" s="317"/>
      <c r="AA874" s="317"/>
      <c r="AB874" s="317"/>
      <c r="AC874" s="316"/>
      <c r="AD874" s="315"/>
    </row>
    <row r="875" spans="1:30" s="257" customFormat="1" x14ac:dyDescent="0.2">
      <c r="A875" s="315"/>
      <c r="B875" s="315"/>
      <c r="C875" s="315"/>
      <c r="D875" s="315"/>
      <c r="E875" s="315"/>
      <c r="J875" s="318"/>
      <c r="O875" s="318"/>
      <c r="P875" s="318"/>
      <c r="Q875" s="318"/>
      <c r="R875" s="318"/>
      <c r="S875" s="318"/>
      <c r="T875" s="318"/>
      <c r="U875" s="318"/>
      <c r="V875" s="318"/>
      <c r="W875" s="318"/>
      <c r="X875" s="318"/>
      <c r="Y875" s="318"/>
      <c r="Z875" s="317"/>
      <c r="AA875" s="317"/>
      <c r="AB875" s="317"/>
      <c r="AC875" s="316"/>
      <c r="AD875" s="315"/>
    </row>
    <row r="876" spans="1:30" s="257" customFormat="1" x14ac:dyDescent="0.2">
      <c r="A876" s="315"/>
      <c r="B876" s="315"/>
      <c r="C876" s="315"/>
      <c r="D876" s="315"/>
      <c r="E876" s="315"/>
      <c r="J876" s="318"/>
      <c r="O876" s="318"/>
      <c r="P876" s="318"/>
      <c r="Q876" s="318"/>
      <c r="R876" s="318"/>
      <c r="S876" s="318"/>
      <c r="T876" s="318"/>
      <c r="U876" s="318"/>
      <c r="V876" s="318"/>
      <c r="W876" s="318"/>
      <c r="X876" s="318"/>
      <c r="Y876" s="318"/>
      <c r="Z876" s="317"/>
      <c r="AA876" s="317"/>
      <c r="AB876" s="317"/>
      <c r="AC876" s="316"/>
      <c r="AD876" s="315"/>
    </row>
    <row r="877" spans="1:30" s="257" customFormat="1" x14ac:dyDescent="0.2">
      <c r="A877" s="315"/>
      <c r="B877" s="315"/>
      <c r="C877" s="315"/>
      <c r="D877" s="315"/>
      <c r="E877" s="315"/>
      <c r="J877" s="318"/>
      <c r="O877" s="318"/>
      <c r="P877" s="318"/>
      <c r="Q877" s="318"/>
      <c r="R877" s="318"/>
      <c r="S877" s="318"/>
      <c r="T877" s="318"/>
      <c r="U877" s="318"/>
      <c r="V877" s="318"/>
      <c r="W877" s="318"/>
      <c r="X877" s="318"/>
      <c r="Y877" s="318"/>
      <c r="Z877" s="317"/>
      <c r="AA877" s="317"/>
      <c r="AB877" s="317"/>
      <c r="AC877" s="316"/>
      <c r="AD877" s="315"/>
    </row>
    <row r="878" spans="1:30" s="257" customFormat="1" x14ac:dyDescent="0.2">
      <c r="A878" s="315"/>
      <c r="B878" s="315"/>
      <c r="C878" s="315"/>
      <c r="D878" s="315"/>
      <c r="E878" s="315"/>
      <c r="J878" s="318"/>
      <c r="O878" s="318"/>
      <c r="P878" s="318"/>
      <c r="Q878" s="318"/>
      <c r="R878" s="318"/>
      <c r="S878" s="318"/>
      <c r="T878" s="318"/>
      <c r="U878" s="318"/>
      <c r="V878" s="318"/>
      <c r="W878" s="318"/>
      <c r="X878" s="318"/>
      <c r="Y878" s="318"/>
      <c r="Z878" s="317"/>
      <c r="AA878" s="317"/>
      <c r="AB878" s="317"/>
      <c r="AC878" s="316"/>
      <c r="AD878" s="315"/>
    </row>
    <row r="879" spans="1:30" s="257" customFormat="1" x14ac:dyDescent="0.2">
      <c r="A879" s="315"/>
      <c r="B879" s="315"/>
      <c r="C879" s="315"/>
      <c r="D879" s="315"/>
      <c r="E879" s="315"/>
      <c r="J879" s="318"/>
      <c r="O879" s="318"/>
      <c r="P879" s="318"/>
      <c r="Q879" s="318"/>
      <c r="R879" s="318"/>
      <c r="S879" s="318"/>
      <c r="T879" s="318"/>
      <c r="U879" s="318"/>
      <c r="V879" s="318"/>
      <c r="W879" s="318"/>
      <c r="X879" s="318"/>
      <c r="Y879" s="318"/>
      <c r="Z879" s="317"/>
      <c r="AA879" s="317"/>
      <c r="AB879" s="317"/>
      <c r="AC879" s="316"/>
      <c r="AD879" s="315"/>
    </row>
    <row r="880" spans="1:30" s="257" customFormat="1" x14ac:dyDescent="0.2">
      <c r="A880" s="315"/>
      <c r="B880" s="315"/>
      <c r="C880" s="315"/>
      <c r="D880" s="315"/>
      <c r="E880" s="315"/>
      <c r="J880" s="318"/>
      <c r="O880" s="318"/>
      <c r="P880" s="318"/>
      <c r="Q880" s="318"/>
      <c r="R880" s="318"/>
      <c r="S880" s="318"/>
      <c r="T880" s="318"/>
      <c r="U880" s="318"/>
      <c r="V880" s="318"/>
      <c r="W880" s="318"/>
      <c r="X880" s="318"/>
      <c r="Y880" s="318"/>
      <c r="Z880" s="317"/>
      <c r="AA880" s="317"/>
      <c r="AB880" s="317"/>
      <c r="AC880" s="316"/>
      <c r="AD880" s="315"/>
    </row>
    <row r="881" spans="1:30" s="257" customFormat="1" x14ac:dyDescent="0.2">
      <c r="A881" s="315"/>
      <c r="B881" s="315"/>
      <c r="C881" s="315"/>
      <c r="D881" s="315"/>
      <c r="E881" s="315"/>
      <c r="J881" s="318"/>
      <c r="O881" s="318"/>
      <c r="P881" s="318"/>
      <c r="Q881" s="318"/>
      <c r="R881" s="318"/>
      <c r="S881" s="318"/>
      <c r="T881" s="318"/>
      <c r="U881" s="318"/>
      <c r="V881" s="318"/>
      <c r="W881" s="318"/>
      <c r="X881" s="318"/>
      <c r="Y881" s="318"/>
      <c r="Z881" s="317"/>
      <c r="AA881" s="317"/>
      <c r="AB881" s="317"/>
      <c r="AC881" s="316"/>
      <c r="AD881" s="315"/>
    </row>
    <row r="882" spans="1:30" s="257" customFormat="1" x14ac:dyDescent="0.2">
      <c r="A882" s="315"/>
      <c r="B882" s="315"/>
      <c r="C882" s="315"/>
      <c r="D882" s="315"/>
      <c r="E882" s="315"/>
      <c r="J882" s="318"/>
      <c r="O882" s="318"/>
      <c r="P882" s="318"/>
      <c r="Q882" s="318"/>
      <c r="R882" s="318"/>
      <c r="S882" s="318"/>
      <c r="T882" s="318"/>
      <c r="U882" s="318"/>
      <c r="V882" s="318"/>
      <c r="W882" s="318"/>
      <c r="X882" s="318"/>
      <c r="Y882" s="318"/>
      <c r="Z882" s="317"/>
      <c r="AA882" s="317"/>
      <c r="AB882" s="317"/>
      <c r="AC882" s="316"/>
      <c r="AD882" s="315"/>
    </row>
    <row r="883" spans="1:30" s="257" customFormat="1" x14ac:dyDescent="0.2">
      <c r="A883" s="315"/>
      <c r="B883" s="315"/>
      <c r="C883" s="315"/>
      <c r="D883" s="315"/>
      <c r="E883" s="315"/>
      <c r="J883" s="318"/>
      <c r="O883" s="318"/>
      <c r="P883" s="318"/>
      <c r="Q883" s="318"/>
      <c r="R883" s="318"/>
      <c r="S883" s="318"/>
      <c r="T883" s="318"/>
      <c r="U883" s="318"/>
      <c r="V883" s="318"/>
      <c r="W883" s="318"/>
      <c r="X883" s="318"/>
      <c r="Y883" s="318"/>
      <c r="Z883" s="317"/>
      <c r="AA883" s="317"/>
      <c r="AB883" s="317"/>
      <c r="AC883" s="316"/>
      <c r="AD883" s="315"/>
    </row>
    <row r="884" spans="1:30" s="257" customFormat="1" x14ac:dyDescent="0.2">
      <c r="A884" s="315"/>
      <c r="B884" s="315"/>
      <c r="C884" s="315"/>
      <c r="D884" s="315"/>
      <c r="E884" s="315"/>
      <c r="J884" s="318"/>
      <c r="O884" s="318"/>
      <c r="P884" s="318"/>
      <c r="Q884" s="318"/>
      <c r="R884" s="318"/>
      <c r="S884" s="318"/>
      <c r="T884" s="318"/>
      <c r="U884" s="318"/>
      <c r="V884" s="318"/>
      <c r="W884" s="318"/>
      <c r="X884" s="318"/>
      <c r="Y884" s="318"/>
      <c r="Z884" s="317"/>
      <c r="AA884" s="317"/>
      <c r="AB884" s="317"/>
      <c r="AC884" s="316"/>
      <c r="AD884" s="315"/>
    </row>
    <row r="885" spans="1:30" s="257" customFormat="1" x14ac:dyDescent="0.2">
      <c r="A885" s="315"/>
      <c r="B885" s="315"/>
      <c r="C885" s="315"/>
      <c r="D885" s="315"/>
      <c r="E885" s="315"/>
      <c r="J885" s="318"/>
      <c r="O885" s="318"/>
      <c r="P885" s="318"/>
      <c r="Q885" s="318"/>
      <c r="R885" s="318"/>
      <c r="S885" s="318"/>
      <c r="T885" s="318"/>
      <c r="U885" s="318"/>
      <c r="V885" s="318"/>
      <c r="W885" s="318"/>
      <c r="X885" s="318"/>
      <c r="Y885" s="318"/>
      <c r="Z885" s="317"/>
      <c r="AA885" s="317"/>
      <c r="AB885" s="317"/>
      <c r="AC885" s="316"/>
      <c r="AD885" s="315"/>
    </row>
    <row r="886" spans="1:30" s="257" customFormat="1" x14ac:dyDescent="0.2">
      <c r="A886" s="315"/>
      <c r="B886" s="315"/>
      <c r="C886" s="315"/>
      <c r="D886" s="315"/>
      <c r="E886" s="315"/>
      <c r="J886" s="318"/>
      <c r="O886" s="318"/>
      <c r="P886" s="318"/>
      <c r="Q886" s="318"/>
      <c r="R886" s="318"/>
      <c r="S886" s="318"/>
      <c r="T886" s="318"/>
      <c r="U886" s="318"/>
      <c r="V886" s="318"/>
      <c r="W886" s="318"/>
      <c r="X886" s="318"/>
      <c r="Y886" s="318"/>
      <c r="Z886" s="317"/>
      <c r="AA886" s="317"/>
      <c r="AB886" s="317"/>
      <c r="AC886" s="316"/>
      <c r="AD886" s="315"/>
    </row>
    <row r="887" spans="1:30" s="257" customFormat="1" x14ac:dyDescent="0.2">
      <c r="A887" s="315"/>
      <c r="B887" s="315"/>
      <c r="C887" s="315"/>
      <c r="D887" s="315"/>
      <c r="E887" s="315"/>
      <c r="J887" s="318"/>
      <c r="O887" s="318"/>
      <c r="P887" s="318"/>
      <c r="Q887" s="318"/>
      <c r="R887" s="318"/>
      <c r="S887" s="318"/>
      <c r="T887" s="318"/>
      <c r="U887" s="318"/>
      <c r="V887" s="318"/>
      <c r="W887" s="318"/>
      <c r="X887" s="318"/>
      <c r="Y887" s="318"/>
      <c r="Z887" s="317"/>
      <c r="AA887" s="317"/>
      <c r="AB887" s="317"/>
      <c r="AC887" s="316"/>
      <c r="AD887" s="315"/>
    </row>
    <row r="888" spans="1:30" s="257" customFormat="1" x14ac:dyDescent="0.2">
      <c r="A888" s="315"/>
      <c r="B888" s="315"/>
      <c r="C888" s="315"/>
      <c r="D888" s="315"/>
      <c r="E888" s="315"/>
      <c r="J888" s="318"/>
      <c r="O888" s="318"/>
      <c r="P888" s="318"/>
      <c r="Q888" s="318"/>
      <c r="R888" s="318"/>
      <c r="S888" s="318"/>
      <c r="T888" s="318"/>
      <c r="U888" s="318"/>
      <c r="V888" s="318"/>
      <c r="W888" s="318"/>
      <c r="X888" s="318"/>
      <c r="Y888" s="318"/>
      <c r="Z888" s="317"/>
      <c r="AA888" s="317"/>
      <c r="AB888" s="317"/>
      <c r="AC888" s="316"/>
      <c r="AD888" s="315"/>
    </row>
    <row r="889" spans="1:30" s="257" customFormat="1" x14ac:dyDescent="0.2">
      <c r="A889" s="315"/>
      <c r="B889" s="315"/>
      <c r="C889" s="315"/>
      <c r="D889" s="315"/>
      <c r="E889" s="315"/>
      <c r="J889" s="318"/>
      <c r="O889" s="318"/>
      <c r="P889" s="318"/>
      <c r="Q889" s="318"/>
      <c r="R889" s="318"/>
      <c r="S889" s="318"/>
      <c r="T889" s="318"/>
      <c r="U889" s="318"/>
      <c r="V889" s="318"/>
      <c r="W889" s="318"/>
      <c r="X889" s="318"/>
      <c r="Y889" s="318"/>
      <c r="Z889" s="317"/>
      <c r="AA889" s="317"/>
      <c r="AB889" s="317"/>
      <c r="AC889" s="316"/>
      <c r="AD889" s="315"/>
    </row>
    <row r="890" spans="1:30" s="257" customFormat="1" x14ac:dyDescent="0.2">
      <c r="A890" s="315"/>
      <c r="B890" s="315"/>
      <c r="C890" s="315"/>
      <c r="D890" s="315"/>
      <c r="E890" s="315"/>
      <c r="J890" s="318"/>
      <c r="O890" s="318"/>
      <c r="P890" s="318"/>
      <c r="Q890" s="318"/>
      <c r="R890" s="318"/>
      <c r="S890" s="318"/>
      <c r="T890" s="318"/>
      <c r="U890" s="318"/>
      <c r="V890" s="318"/>
      <c r="W890" s="318"/>
      <c r="X890" s="318"/>
      <c r="Y890" s="318"/>
      <c r="Z890" s="317"/>
      <c r="AA890" s="317"/>
      <c r="AB890" s="317"/>
      <c r="AC890" s="316"/>
      <c r="AD890" s="315"/>
    </row>
    <row r="891" spans="1:30" s="257" customFormat="1" x14ac:dyDescent="0.2">
      <c r="A891" s="315"/>
      <c r="B891" s="315"/>
      <c r="C891" s="315"/>
      <c r="D891" s="315"/>
      <c r="E891" s="315"/>
      <c r="J891" s="318"/>
      <c r="O891" s="318"/>
      <c r="P891" s="318"/>
      <c r="Q891" s="318"/>
      <c r="R891" s="318"/>
      <c r="S891" s="318"/>
      <c r="T891" s="318"/>
      <c r="U891" s="318"/>
      <c r="V891" s="318"/>
      <c r="W891" s="318"/>
      <c r="X891" s="318"/>
      <c r="Y891" s="318"/>
      <c r="Z891" s="317"/>
      <c r="AA891" s="317"/>
      <c r="AB891" s="317"/>
      <c r="AC891" s="316"/>
      <c r="AD891" s="315"/>
    </row>
    <row r="892" spans="1:30" s="257" customFormat="1" x14ac:dyDescent="0.2">
      <c r="A892" s="315"/>
      <c r="B892" s="315"/>
      <c r="C892" s="315"/>
      <c r="D892" s="315"/>
      <c r="E892" s="315"/>
      <c r="J892" s="318"/>
      <c r="O892" s="318"/>
      <c r="P892" s="318"/>
      <c r="Q892" s="318"/>
      <c r="R892" s="318"/>
      <c r="S892" s="318"/>
      <c r="T892" s="318"/>
      <c r="U892" s="318"/>
      <c r="V892" s="318"/>
      <c r="W892" s="318"/>
      <c r="X892" s="318"/>
      <c r="Y892" s="318"/>
      <c r="Z892" s="317"/>
      <c r="AA892" s="317"/>
      <c r="AB892" s="317"/>
      <c r="AC892" s="316"/>
      <c r="AD892" s="315"/>
    </row>
    <row r="893" spans="1:30" s="257" customFormat="1" x14ac:dyDescent="0.2">
      <c r="A893" s="315"/>
      <c r="B893" s="315"/>
      <c r="C893" s="315"/>
      <c r="D893" s="315"/>
      <c r="E893" s="315"/>
      <c r="J893" s="318"/>
      <c r="O893" s="318"/>
      <c r="P893" s="318"/>
      <c r="Q893" s="318"/>
      <c r="R893" s="318"/>
      <c r="S893" s="318"/>
      <c r="T893" s="318"/>
      <c r="U893" s="318"/>
      <c r="V893" s="318"/>
      <c r="W893" s="318"/>
      <c r="X893" s="318"/>
      <c r="Y893" s="318"/>
      <c r="Z893" s="317"/>
      <c r="AA893" s="317"/>
      <c r="AB893" s="317"/>
      <c r="AC893" s="316"/>
      <c r="AD893" s="315"/>
    </row>
    <row r="894" spans="1:30" s="257" customFormat="1" x14ac:dyDescent="0.2">
      <c r="A894" s="315"/>
      <c r="B894" s="315"/>
      <c r="C894" s="315"/>
      <c r="D894" s="315"/>
      <c r="E894" s="315"/>
      <c r="J894" s="318"/>
      <c r="O894" s="318"/>
      <c r="P894" s="318"/>
      <c r="Q894" s="318"/>
      <c r="R894" s="318"/>
      <c r="S894" s="318"/>
      <c r="T894" s="318"/>
      <c r="U894" s="318"/>
      <c r="V894" s="318"/>
      <c r="W894" s="318"/>
      <c r="X894" s="318"/>
      <c r="Y894" s="318"/>
      <c r="Z894" s="317"/>
      <c r="AA894" s="317"/>
      <c r="AB894" s="317"/>
      <c r="AC894" s="316"/>
      <c r="AD894" s="315"/>
    </row>
    <row r="895" spans="1:30" s="257" customFormat="1" x14ac:dyDescent="0.2">
      <c r="A895" s="315"/>
      <c r="B895" s="315"/>
      <c r="C895" s="315"/>
      <c r="D895" s="315"/>
      <c r="E895" s="315"/>
      <c r="J895" s="318"/>
      <c r="O895" s="318"/>
      <c r="P895" s="318"/>
      <c r="Q895" s="318"/>
      <c r="R895" s="318"/>
      <c r="S895" s="318"/>
      <c r="T895" s="318"/>
      <c r="U895" s="318"/>
      <c r="V895" s="318"/>
      <c r="W895" s="318"/>
      <c r="X895" s="318"/>
      <c r="Y895" s="318"/>
      <c r="Z895" s="317"/>
      <c r="AA895" s="317"/>
      <c r="AB895" s="317"/>
      <c r="AC895" s="316"/>
      <c r="AD895" s="315"/>
    </row>
    <row r="896" spans="1:30" s="257" customFormat="1" x14ac:dyDescent="0.2">
      <c r="A896" s="315"/>
      <c r="B896" s="315"/>
      <c r="C896" s="315"/>
      <c r="D896" s="315"/>
      <c r="E896" s="315"/>
      <c r="J896" s="318"/>
      <c r="O896" s="318"/>
      <c r="P896" s="318"/>
      <c r="Q896" s="318"/>
      <c r="R896" s="318"/>
      <c r="S896" s="318"/>
      <c r="T896" s="318"/>
      <c r="U896" s="318"/>
      <c r="V896" s="318"/>
      <c r="W896" s="318"/>
      <c r="X896" s="318"/>
      <c r="Y896" s="318"/>
      <c r="Z896" s="317"/>
      <c r="AA896" s="317"/>
      <c r="AB896" s="317"/>
      <c r="AC896" s="316"/>
      <c r="AD896" s="315"/>
    </row>
    <row r="897" spans="1:30" s="257" customFormat="1" x14ac:dyDescent="0.2">
      <c r="A897" s="315"/>
      <c r="B897" s="315"/>
      <c r="C897" s="315"/>
      <c r="D897" s="315"/>
      <c r="E897" s="315"/>
      <c r="J897" s="318"/>
      <c r="O897" s="318"/>
      <c r="P897" s="318"/>
      <c r="Q897" s="318"/>
      <c r="R897" s="318"/>
      <c r="S897" s="318"/>
      <c r="T897" s="318"/>
      <c r="U897" s="318"/>
      <c r="V897" s="318"/>
      <c r="W897" s="318"/>
      <c r="X897" s="318"/>
      <c r="Y897" s="318"/>
      <c r="Z897" s="317"/>
      <c r="AA897" s="317"/>
      <c r="AB897" s="317"/>
      <c r="AC897" s="316"/>
      <c r="AD897" s="315"/>
    </row>
    <row r="898" spans="1:30" s="257" customFormat="1" x14ac:dyDescent="0.2">
      <c r="A898" s="315"/>
      <c r="B898" s="315"/>
      <c r="C898" s="315"/>
      <c r="D898" s="315"/>
      <c r="E898" s="315"/>
      <c r="J898" s="318"/>
      <c r="O898" s="318"/>
      <c r="P898" s="318"/>
      <c r="Q898" s="318"/>
      <c r="R898" s="318"/>
      <c r="S898" s="318"/>
      <c r="T898" s="318"/>
      <c r="U898" s="318"/>
      <c r="V898" s="318"/>
      <c r="W898" s="318"/>
      <c r="X898" s="318"/>
      <c r="Y898" s="318"/>
      <c r="Z898" s="317"/>
      <c r="AA898" s="317"/>
      <c r="AB898" s="317"/>
      <c r="AC898" s="316"/>
      <c r="AD898" s="315"/>
    </row>
    <row r="899" spans="1:30" s="257" customFormat="1" x14ac:dyDescent="0.2">
      <c r="A899" s="315"/>
      <c r="B899" s="315"/>
      <c r="C899" s="315"/>
      <c r="D899" s="315"/>
      <c r="E899" s="315"/>
      <c r="J899" s="318"/>
      <c r="O899" s="318"/>
      <c r="P899" s="318"/>
      <c r="Q899" s="318"/>
      <c r="R899" s="318"/>
      <c r="S899" s="318"/>
      <c r="T899" s="318"/>
      <c r="U899" s="318"/>
      <c r="V899" s="318"/>
      <c r="W899" s="318"/>
      <c r="X899" s="318"/>
      <c r="Y899" s="318"/>
      <c r="Z899" s="317"/>
      <c r="AA899" s="317"/>
      <c r="AB899" s="317"/>
      <c r="AC899" s="316"/>
      <c r="AD899" s="315"/>
    </row>
    <row r="900" spans="1:30" s="257" customFormat="1" x14ac:dyDescent="0.2">
      <c r="A900" s="315"/>
      <c r="B900" s="315"/>
      <c r="C900" s="315"/>
      <c r="D900" s="315"/>
      <c r="E900" s="315"/>
      <c r="J900" s="318"/>
      <c r="O900" s="318"/>
      <c r="P900" s="318"/>
      <c r="Q900" s="318"/>
      <c r="R900" s="318"/>
      <c r="S900" s="318"/>
      <c r="T900" s="318"/>
      <c r="U900" s="318"/>
      <c r="V900" s="318"/>
      <c r="W900" s="318"/>
      <c r="X900" s="318"/>
      <c r="Y900" s="318"/>
      <c r="Z900" s="317"/>
      <c r="AA900" s="317"/>
      <c r="AB900" s="317"/>
      <c r="AC900" s="316"/>
      <c r="AD900" s="315"/>
    </row>
    <row r="901" spans="1:30" s="257" customFormat="1" x14ac:dyDescent="0.2">
      <c r="A901" s="315"/>
      <c r="B901" s="315"/>
      <c r="C901" s="315"/>
      <c r="D901" s="315"/>
      <c r="E901" s="315"/>
      <c r="J901" s="318"/>
      <c r="O901" s="318"/>
      <c r="P901" s="318"/>
      <c r="Q901" s="318"/>
      <c r="R901" s="318"/>
      <c r="S901" s="318"/>
      <c r="T901" s="318"/>
      <c r="U901" s="318"/>
      <c r="V901" s="318"/>
      <c r="W901" s="318"/>
      <c r="X901" s="318"/>
      <c r="Y901" s="318"/>
      <c r="Z901" s="317"/>
      <c r="AA901" s="317"/>
      <c r="AB901" s="317"/>
      <c r="AC901" s="316"/>
      <c r="AD901" s="315"/>
    </row>
    <row r="902" spans="1:30" s="257" customFormat="1" x14ac:dyDescent="0.2">
      <c r="A902" s="315"/>
      <c r="B902" s="315"/>
      <c r="C902" s="315"/>
      <c r="D902" s="315"/>
      <c r="E902" s="315"/>
      <c r="J902" s="318"/>
      <c r="O902" s="318"/>
      <c r="P902" s="318"/>
      <c r="Q902" s="318"/>
      <c r="R902" s="318"/>
      <c r="S902" s="318"/>
      <c r="T902" s="318"/>
      <c r="U902" s="318"/>
      <c r="V902" s="318"/>
      <c r="W902" s="318"/>
      <c r="X902" s="318"/>
      <c r="Y902" s="318"/>
      <c r="Z902" s="317"/>
      <c r="AA902" s="317"/>
      <c r="AB902" s="317"/>
      <c r="AC902" s="316"/>
      <c r="AD902" s="315"/>
    </row>
    <row r="903" spans="1:30" s="257" customFormat="1" x14ac:dyDescent="0.2">
      <c r="A903" s="315"/>
      <c r="B903" s="315"/>
      <c r="C903" s="315"/>
      <c r="D903" s="315"/>
      <c r="E903" s="315"/>
      <c r="J903" s="318"/>
      <c r="O903" s="318"/>
      <c r="P903" s="318"/>
      <c r="Q903" s="318"/>
      <c r="R903" s="318"/>
      <c r="S903" s="318"/>
      <c r="T903" s="318"/>
      <c r="U903" s="318"/>
      <c r="V903" s="318"/>
      <c r="W903" s="318"/>
      <c r="X903" s="318"/>
      <c r="Y903" s="318"/>
      <c r="Z903" s="317"/>
      <c r="AA903" s="317"/>
      <c r="AB903" s="317"/>
      <c r="AC903" s="316"/>
      <c r="AD903" s="315"/>
    </row>
    <row r="904" spans="1:30" s="257" customFormat="1" x14ac:dyDescent="0.2">
      <c r="A904" s="315"/>
      <c r="B904" s="315"/>
      <c r="C904" s="315"/>
      <c r="D904" s="315"/>
      <c r="E904" s="315"/>
      <c r="J904" s="318"/>
      <c r="O904" s="318"/>
      <c r="P904" s="318"/>
      <c r="Q904" s="318"/>
      <c r="R904" s="318"/>
      <c r="S904" s="318"/>
      <c r="T904" s="318"/>
      <c r="U904" s="318"/>
      <c r="V904" s="318"/>
      <c r="W904" s="318"/>
      <c r="X904" s="318"/>
      <c r="Y904" s="318"/>
      <c r="Z904" s="317"/>
      <c r="AA904" s="317"/>
      <c r="AB904" s="317"/>
      <c r="AC904" s="316"/>
      <c r="AD904" s="315"/>
    </row>
    <row r="905" spans="1:30" s="257" customFormat="1" x14ac:dyDescent="0.2">
      <c r="A905" s="315"/>
      <c r="B905" s="315"/>
      <c r="C905" s="315"/>
      <c r="D905" s="315"/>
      <c r="E905" s="315"/>
      <c r="J905" s="318"/>
      <c r="O905" s="318"/>
      <c r="P905" s="318"/>
      <c r="Q905" s="318"/>
      <c r="R905" s="318"/>
      <c r="S905" s="318"/>
      <c r="T905" s="318"/>
      <c r="U905" s="318"/>
      <c r="V905" s="318"/>
      <c r="W905" s="318"/>
      <c r="X905" s="318"/>
      <c r="Y905" s="318"/>
      <c r="Z905" s="317"/>
      <c r="AA905" s="317"/>
      <c r="AB905" s="317"/>
      <c r="AC905" s="316"/>
      <c r="AD905" s="315"/>
    </row>
    <row r="906" spans="1:30" s="257" customFormat="1" x14ac:dyDescent="0.2">
      <c r="A906" s="315"/>
      <c r="B906" s="315"/>
      <c r="C906" s="315"/>
      <c r="D906" s="315"/>
      <c r="E906" s="315"/>
      <c r="J906" s="318"/>
      <c r="O906" s="318"/>
      <c r="P906" s="318"/>
      <c r="Q906" s="318"/>
      <c r="R906" s="318"/>
      <c r="S906" s="318"/>
      <c r="T906" s="318"/>
      <c r="U906" s="318"/>
      <c r="V906" s="318"/>
      <c r="W906" s="318"/>
      <c r="X906" s="318"/>
      <c r="Y906" s="318"/>
      <c r="Z906" s="317"/>
      <c r="AA906" s="317"/>
      <c r="AB906" s="317"/>
      <c r="AC906" s="316"/>
      <c r="AD906" s="315"/>
    </row>
    <row r="907" spans="1:30" s="257" customFormat="1" x14ac:dyDescent="0.2">
      <c r="A907" s="315"/>
      <c r="B907" s="315"/>
      <c r="C907" s="315"/>
      <c r="D907" s="315"/>
      <c r="E907" s="315"/>
      <c r="J907" s="318"/>
      <c r="O907" s="318"/>
      <c r="P907" s="318"/>
      <c r="Q907" s="318"/>
      <c r="R907" s="318"/>
      <c r="S907" s="318"/>
      <c r="T907" s="318"/>
      <c r="U907" s="318"/>
      <c r="V907" s="318"/>
      <c r="W907" s="318"/>
      <c r="X907" s="318"/>
      <c r="Y907" s="318"/>
      <c r="Z907" s="317"/>
      <c r="AA907" s="317"/>
      <c r="AB907" s="317"/>
      <c r="AC907" s="316"/>
      <c r="AD907" s="315"/>
    </row>
    <row r="908" spans="1:30" s="257" customFormat="1" x14ac:dyDescent="0.2">
      <c r="A908" s="315"/>
      <c r="B908" s="315"/>
      <c r="C908" s="315"/>
      <c r="D908" s="315"/>
      <c r="E908" s="315"/>
      <c r="J908" s="318"/>
      <c r="O908" s="318"/>
      <c r="P908" s="318"/>
      <c r="Q908" s="318"/>
      <c r="R908" s="318"/>
      <c r="S908" s="318"/>
      <c r="T908" s="318"/>
      <c r="U908" s="318"/>
      <c r="V908" s="318"/>
      <c r="W908" s="318"/>
      <c r="X908" s="318"/>
      <c r="Y908" s="318"/>
      <c r="Z908" s="317"/>
      <c r="AA908" s="317"/>
      <c r="AB908" s="317"/>
      <c r="AC908" s="316"/>
      <c r="AD908" s="315"/>
    </row>
    <row r="909" spans="1:30" s="257" customFormat="1" x14ac:dyDescent="0.2">
      <c r="A909" s="315"/>
      <c r="B909" s="315"/>
      <c r="C909" s="315"/>
      <c r="D909" s="315"/>
      <c r="E909" s="315"/>
      <c r="J909" s="318"/>
      <c r="O909" s="318"/>
      <c r="P909" s="318"/>
      <c r="Q909" s="318"/>
      <c r="R909" s="318"/>
      <c r="S909" s="318"/>
      <c r="T909" s="318"/>
      <c r="U909" s="318"/>
      <c r="V909" s="318"/>
      <c r="W909" s="318"/>
      <c r="X909" s="318"/>
      <c r="Y909" s="318"/>
      <c r="Z909" s="317"/>
      <c r="AA909" s="317"/>
      <c r="AB909" s="317"/>
      <c r="AC909" s="316"/>
      <c r="AD909" s="315"/>
    </row>
    <row r="910" spans="1:30" s="257" customFormat="1" x14ac:dyDescent="0.2">
      <c r="A910" s="315"/>
      <c r="B910" s="315"/>
      <c r="C910" s="315"/>
      <c r="D910" s="315"/>
      <c r="E910" s="315"/>
      <c r="J910" s="318"/>
      <c r="O910" s="318"/>
      <c r="P910" s="318"/>
      <c r="Q910" s="318"/>
      <c r="R910" s="318"/>
      <c r="S910" s="318"/>
      <c r="T910" s="318"/>
      <c r="U910" s="318"/>
      <c r="V910" s="318"/>
      <c r="W910" s="318"/>
      <c r="X910" s="318"/>
      <c r="Y910" s="318"/>
      <c r="Z910" s="317"/>
      <c r="AA910" s="317"/>
      <c r="AB910" s="317"/>
      <c r="AC910" s="316"/>
      <c r="AD910" s="315"/>
    </row>
    <row r="911" spans="1:30" s="257" customFormat="1" x14ac:dyDescent="0.2">
      <c r="A911" s="315"/>
      <c r="B911" s="315"/>
      <c r="C911" s="315"/>
      <c r="D911" s="315"/>
      <c r="E911" s="315"/>
      <c r="J911" s="318"/>
      <c r="O911" s="318"/>
      <c r="P911" s="318"/>
      <c r="Q911" s="318"/>
      <c r="R911" s="318"/>
      <c r="S911" s="318"/>
      <c r="T911" s="318"/>
      <c r="U911" s="318"/>
      <c r="V911" s="318"/>
      <c r="W911" s="318"/>
      <c r="X911" s="318"/>
      <c r="Y911" s="318"/>
      <c r="Z911" s="317"/>
      <c r="AA911" s="317"/>
      <c r="AB911" s="317"/>
      <c r="AC911" s="316"/>
      <c r="AD911" s="315"/>
    </row>
    <row r="912" spans="1:30" s="257" customFormat="1" x14ac:dyDescent="0.2">
      <c r="A912" s="315"/>
      <c r="B912" s="315"/>
      <c r="C912" s="315"/>
      <c r="D912" s="315"/>
      <c r="E912" s="315"/>
      <c r="J912" s="318"/>
      <c r="O912" s="318"/>
      <c r="P912" s="318"/>
      <c r="Q912" s="318"/>
      <c r="R912" s="318"/>
      <c r="S912" s="318"/>
      <c r="T912" s="318"/>
      <c r="U912" s="318"/>
      <c r="V912" s="318"/>
      <c r="W912" s="318"/>
      <c r="X912" s="318"/>
      <c r="Y912" s="318"/>
      <c r="Z912" s="317"/>
      <c r="AA912" s="317"/>
      <c r="AB912" s="317"/>
      <c r="AC912" s="316"/>
      <c r="AD912" s="315"/>
    </row>
    <row r="913" spans="1:30" s="257" customFormat="1" x14ac:dyDescent="0.2">
      <c r="A913" s="315"/>
      <c r="B913" s="315"/>
      <c r="C913" s="315"/>
      <c r="D913" s="315"/>
      <c r="E913" s="315"/>
      <c r="J913" s="318"/>
      <c r="O913" s="318"/>
      <c r="P913" s="318"/>
      <c r="Q913" s="318"/>
      <c r="R913" s="318"/>
      <c r="S913" s="318"/>
      <c r="T913" s="318"/>
      <c r="U913" s="318"/>
      <c r="V913" s="318"/>
      <c r="W913" s="318"/>
      <c r="X913" s="318"/>
      <c r="Y913" s="318"/>
      <c r="Z913" s="317"/>
      <c r="AA913" s="317"/>
      <c r="AB913" s="317"/>
      <c r="AC913" s="316"/>
      <c r="AD913" s="315"/>
    </row>
    <row r="914" spans="1:30" s="257" customFormat="1" x14ac:dyDescent="0.2">
      <c r="A914" s="315"/>
      <c r="B914" s="315"/>
      <c r="C914" s="315"/>
      <c r="D914" s="315"/>
      <c r="E914" s="315"/>
      <c r="J914" s="318"/>
      <c r="O914" s="318"/>
      <c r="P914" s="318"/>
      <c r="Q914" s="318"/>
      <c r="R914" s="318"/>
      <c r="S914" s="318"/>
      <c r="T914" s="318"/>
      <c r="U914" s="318"/>
      <c r="V914" s="318"/>
      <c r="W914" s="318"/>
      <c r="X914" s="318"/>
      <c r="Y914" s="318"/>
      <c r="Z914" s="317"/>
      <c r="AA914" s="317"/>
      <c r="AB914" s="317"/>
      <c r="AC914" s="316"/>
      <c r="AD914" s="315"/>
    </row>
    <row r="915" spans="1:30" s="257" customFormat="1" x14ac:dyDescent="0.2">
      <c r="A915" s="315"/>
      <c r="B915" s="315"/>
      <c r="C915" s="315"/>
      <c r="D915" s="315"/>
      <c r="E915" s="315"/>
      <c r="J915" s="318"/>
      <c r="O915" s="318"/>
      <c r="P915" s="318"/>
      <c r="Q915" s="318"/>
      <c r="R915" s="318"/>
      <c r="S915" s="318"/>
      <c r="T915" s="318"/>
      <c r="U915" s="318"/>
      <c r="V915" s="318"/>
      <c r="W915" s="318"/>
      <c r="X915" s="318"/>
      <c r="Y915" s="318"/>
      <c r="Z915" s="317"/>
      <c r="AA915" s="317"/>
      <c r="AB915" s="317"/>
      <c r="AC915" s="316"/>
      <c r="AD915" s="315"/>
    </row>
    <row r="916" spans="1:30" s="257" customFormat="1" x14ac:dyDescent="0.2">
      <c r="A916" s="315"/>
      <c r="B916" s="315"/>
      <c r="C916" s="315"/>
      <c r="D916" s="315"/>
      <c r="E916" s="315"/>
      <c r="J916" s="318"/>
      <c r="O916" s="318"/>
      <c r="P916" s="318"/>
      <c r="Q916" s="318"/>
      <c r="R916" s="318"/>
      <c r="S916" s="318"/>
      <c r="T916" s="318"/>
      <c r="U916" s="318"/>
      <c r="V916" s="318"/>
      <c r="W916" s="318"/>
      <c r="X916" s="318"/>
      <c r="Y916" s="318"/>
      <c r="Z916" s="317"/>
      <c r="AA916" s="317"/>
      <c r="AB916" s="317"/>
      <c r="AC916" s="316"/>
      <c r="AD916" s="315"/>
    </row>
    <row r="917" spans="1:30" s="257" customFormat="1" x14ac:dyDescent="0.2">
      <c r="A917" s="315"/>
      <c r="B917" s="315"/>
      <c r="C917" s="315"/>
      <c r="D917" s="315"/>
      <c r="E917" s="315"/>
      <c r="J917" s="318"/>
      <c r="O917" s="318"/>
      <c r="P917" s="318"/>
      <c r="Q917" s="318"/>
      <c r="R917" s="318"/>
      <c r="S917" s="318"/>
      <c r="T917" s="318"/>
      <c r="U917" s="318"/>
      <c r="V917" s="318"/>
      <c r="W917" s="318"/>
      <c r="X917" s="318"/>
      <c r="Y917" s="318"/>
      <c r="Z917" s="317"/>
      <c r="AA917" s="317"/>
      <c r="AB917" s="317"/>
      <c r="AC917" s="316"/>
      <c r="AD917" s="315"/>
    </row>
    <row r="918" spans="1:30" s="257" customFormat="1" x14ac:dyDescent="0.2">
      <c r="A918" s="315"/>
      <c r="B918" s="315"/>
      <c r="C918" s="315"/>
      <c r="D918" s="315"/>
      <c r="E918" s="315"/>
      <c r="J918" s="318"/>
      <c r="O918" s="318"/>
      <c r="P918" s="318"/>
      <c r="Q918" s="318"/>
      <c r="R918" s="318"/>
      <c r="S918" s="318"/>
      <c r="T918" s="318"/>
      <c r="U918" s="318"/>
      <c r="V918" s="318"/>
      <c r="W918" s="318"/>
      <c r="X918" s="318"/>
      <c r="Y918" s="318"/>
      <c r="Z918" s="317"/>
      <c r="AA918" s="317"/>
      <c r="AB918" s="317"/>
      <c r="AC918" s="316"/>
      <c r="AD918" s="315"/>
    </row>
    <row r="919" spans="1:30" s="257" customFormat="1" x14ac:dyDescent="0.2">
      <c r="A919" s="315"/>
      <c r="B919" s="315"/>
      <c r="C919" s="315"/>
      <c r="D919" s="315"/>
      <c r="E919" s="315"/>
      <c r="J919" s="318"/>
      <c r="O919" s="318"/>
      <c r="P919" s="318"/>
      <c r="Q919" s="318"/>
      <c r="R919" s="318"/>
      <c r="S919" s="318"/>
      <c r="T919" s="318"/>
      <c r="U919" s="318"/>
      <c r="V919" s="318"/>
      <c r="W919" s="318"/>
      <c r="X919" s="318"/>
      <c r="Y919" s="318"/>
      <c r="Z919" s="317"/>
      <c r="AA919" s="317"/>
      <c r="AB919" s="317"/>
      <c r="AC919" s="316"/>
      <c r="AD919" s="315"/>
    </row>
    <row r="920" spans="1:30" s="257" customFormat="1" x14ac:dyDescent="0.2">
      <c r="A920" s="315"/>
      <c r="B920" s="315"/>
      <c r="C920" s="315"/>
      <c r="D920" s="315"/>
      <c r="E920" s="315"/>
      <c r="J920" s="318"/>
      <c r="O920" s="318"/>
      <c r="P920" s="318"/>
      <c r="Q920" s="318"/>
      <c r="R920" s="318"/>
      <c r="S920" s="318"/>
      <c r="T920" s="318"/>
      <c r="U920" s="318"/>
      <c r="V920" s="318"/>
      <c r="W920" s="318"/>
      <c r="X920" s="318"/>
      <c r="Y920" s="318"/>
      <c r="Z920" s="317"/>
      <c r="AA920" s="317"/>
      <c r="AB920" s="317"/>
      <c r="AC920" s="316"/>
      <c r="AD920" s="315"/>
    </row>
    <row r="921" spans="1:30" s="257" customFormat="1" x14ac:dyDescent="0.2">
      <c r="A921" s="315"/>
      <c r="B921" s="315"/>
      <c r="C921" s="315"/>
      <c r="D921" s="315"/>
      <c r="E921" s="315"/>
      <c r="J921" s="318"/>
      <c r="O921" s="318"/>
      <c r="P921" s="318"/>
      <c r="Q921" s="318"/>
      <c r="R921" s="318"/>
      <c r="S921" s="318"/>
      <c r="T921" s="318"/>
      <c r="U921" s="318"/>
      <c r="V921" s="318"/>
      <c r="W921" s="318"/>
      <c r="X921" s="318"/>
      <c r="Y921" s="318"/>
      <c r="Z921" s="317"/>
      <c r="AA921" s="317"/>
      <c r="AB921" s="317"/>
      <c r="AC921" s="316"/>
      <c r="AD921" s="315"/>
    </row>
    <row r="922" spans="1:30" s="257" customFormat="1" x14ac:dyDescent="0.2">
      <c r="A922" s="315"/>
      <c r="B922" s="315"/>
      <c r="C922" s="315"/>
      <c r="D922" s="315"/>
      <c r="E922" s="315"/>
      <c r="J922" s="318"/>
      <c r="O922" s="318"/>
      <c r="P922" s="318"/>
      <c r="Q922" s="318"/>
      <c r="R922" s="318"/>
      <c r="S922" s="318"/>
      <c r="T922" s="318"/>
      <c r="U922" s="318"/>
      <c r="V922" s="318"/>
      <c r="W922" s="318"/>
      <c r="X922" s="318"/>
      <c r="Y922" s="318"/>
      <c r="Z922" s="317"/>
      <c r="AA922" s="317"/>
      <c r="AB922" s="317"/>
      <c r="AC922" s="316"/>
      <c r="AD922" s="315"/>
    </row>
    <row r="923" spans="1:30" s="257" customFormat="1" x14ac:dyDescent="0.2">
      <c r="A923" s="315"/>
      <c r="B923" s="315"/>
      <c r="C923" s="315"/>
      <c r="D923" s="315"/>
      <c r="E923" s="315"/>
      <c r="J923" s="318"/>
      <c r="O923" s="318"/>
      <c r="P923" s="318"/>
      <c r="Q923" s="318"/>
      <c r="R923" s="318"/>
      <c r="S923" s="318"/>
      <c r="T923" s="318"/>
      <c r="U923" s="318"/>
      <c r="V923" s="318"/>
      <c r="W923" s="318"/>
      <c r="X923" s="318"/>
      <c r="Y923" s="318"/>
      <c r="Z923" s="317"/>
      <c r="AA923" s="317"/>
      <c r="AB923" s="317"/>
      <c r="AC923" s="316"/>
      <c r="AD923" s="315"/>
    </row>
    <row r="924" spans="1:30" s="257" customFormat="1" x14ac:dyDescent="0.2">
      <c r="A924" s="315"/>
      <c r="B924" s="315"/>
      <c r="C924" s="315"/>
      <c r="D924" s="315"/>
      <c r="E924" s="315"/>
      <c r="J924" s="318"/>
      <c r="O924" s="318"/>
      <c r="P924" s="318"/>
      <c r="Q924" s="318"/>
      <c r="R924" s="318"/>
      <c r="S924" s="318"/>
      <c r="T924" s="318"/>
      <c r="U924" s="318"/>
      <c r="V924" s="318"/>
      <c r="W924" s="318"/>
      <c r="X924" s="318"/>
      <c r="Y924" s="318"/>
      <c r="Z924" s="317"/>
      <c r="AA924" s="317"/>
      <c r="AB924" s="317"/>
      <c r="AC924" s="316"/>
      <c r="AD924" s="315"/>
    </row>
    <row r="925" spans="1:30" s="257" customFormat="1" x14ac:dyDescent="0.2">
      <c r="A925" s="315"/>
      <c r="B925" s="315"/>
      <c r="C925" s="315"/>
      <c r="D925" s="315"/>
      <c r="E925" s="315"/>
      <c r="J925" s="318"/>
      <c r="O925" s="318"/>
      <c r="P925" s="318"/>
      <c r="Q925" s="318"/>
      <c r="R925" s="318"/>
      <c r="S925" s="318"/>
      <c r="T925" s="318"/>
      <c r="U925" s="318"/>
      <c r="V925" s="318"/>
      <c r="W925" s="318"/>
      <c r="X925" s="318"/>
      <c r="Y925" s="318"/>
      <c r="Z925" s="317"/>
      <c r="AA925" s="317"/>
      <c r="AB925" s="317"/>
      <c r="AC925" s="316"/>
      <c r="AD925" s="315"/>
    </row>
    <row r="926" spans="1:30" s="257" customFormat="1" x14ac:dyDescent="0.2">
      <c r="A926" s="315"/>
      <c r="B926" s="315"/>
      <c r="C926" s="315"/>
      <c r="D926" s="315"/>
      <c r="E926" s="315"/>
      <c r="J926" s="318"/>
      <c r="O926" s="318"/>
      <c r="P926" s="318"/>
      <c r="Q926" s="318"/>
      <c r="R926" s="318"/>
      <c r="S926" s="318"/>
      <c r="T926" s="318"/>
      <c r="U926" s="318"/>
      <c r="V926" s="318"/>
      <c r="W926" s="318"/>
      <c r="X926" s="318"/>
      <c r="Y926" s="318"/>
      <c r="Z926" s="317"/>
      <c r="AA926" s="317"/>
      <c r="AB926" s="317"/>
      <c r="AC926" s="316"/>
      <c r="AD926" s="315"/>
    </row>
    <row r="927" spans="1:30" s="257" customFormat="1" x14ac:dyDescent="0.2">
      <c r="A927" s="315"/>
      <c r="B927" s="315"/>
      <c r="C927" s="315"/>
      <c r="D927" s="315"/>
      <c r="E927" s="315"/>
      <c r="J927" s="318"/>
      <c r="O927" s="318"/>
      <c r="P927" s="318"/>
      <c r="Q927" s="318"/>
      <c r="R927" s="318"/>
      <c r="S927" s="318"/>
      <c r="T927" s="318"/>
      <c r="U927" s="318"/>
      <c r="V927" s="318"/>
      <c r="W927" s="318"/>
      <c r="X927" s="318"/>
      <c r="Y927" s="318"/>
      <c r="Z927" s="317"/>
      <c r="AA927" s="317"/>
      <c r="AB927" s="317"/>
      <c r="AC927" s="316"/>
      <c r="AD927" s="315"/>
    </row>
    <row r="928" spans="1:30" s="257" customFormat="1" x14ac:dyDescent="0.2">
      <c r="A928" s="315"/>
      <c r="B928" s="315"/>
      <c r="C928" s="315"/>
      <c r="D928" s="315"/>
      <c r="E928" s="315"/>
      <c r="J928" s="318"/>
      <c r="O928" s="318"/>
      <c r="P928" s="318"/>
      <c r="Q928" s="318"/>
      <c r="R928" s="318"/>
      <c r="S928" s="318"/>
      <c r="T928" s="318"/>
      <c r="U928" s="318"/>
      <c r="V928" s="318"/>
      <c r="W928" s="318"/>
      <c r="X928" s="318"/>
      <c r="Y928" s="318"/>
      <c r="Z928" s="317"/>
      <c r="AA928" s="317"/>
      <c r="AB928" s="317"/>
      <c r="AC928" s="316"/>
      <c r="AD928" s="315"/>
    </row>
    <row r="929" spans="1:30" s="257" customFormat="1" x14ac:dyDescent="0.2">
      <c r="A929" s="315"/>
      <c r="B929" s="315"/>
      <c r="C929" s="315"/>
      <c r="D929" s="315"/>
      <c r="E929" s="315"/>
      <c r="J929" s="318"/>
      <c r="O929" s="318"/>
      <c r="P929" s="318"/>
      <c r="Q929" s="318"/>
      <c r="R929" s="318"/>
      <c r="S929" s="318"/>
      <c r="T929" s="318"/>
      <c r="U929" s="318"/>
      <c r="V929" s="318"/>
      <c r="W929" s="318"/>
      <c r="X929" s="318"/>
      <c r="Y929" s="318"/>
      <c r="Z929" s="317"/>
      <c r="AA929" s="317"/>
      <c r="AB929" s="317"/>
      <c r="AC929" s="316"/>
      <c r="AD929" s="315"/>
    </row>
    <row r="930" spans="1:30" s="257" customFormat="1" x14ac:dyDescent="0.2">
      <c r="A930" s="315"/>
      <c r="B930" s="315"/>
      <c r="C930" s="315"/>
      <c r="D930" s="315"/>
      <c r="E930" s="315"/>
      <c r="J930" s="318"/>
      <c r="O930" s="318"/>
      <c r="P930" s="318"/>
      <c r="Q930" s="318"/>
      <c r="R930" s="318"/>
      <c r="S930" s="318"/>
      <c r="T930" s="318"/>
      <c r="U930" s="318"/>
      <c r="V930" s="318"/>
      <c r="W930" s="318"/>
      <c r="X930" s="318"/>
      <c r="Y930" s="318"/>
      <c r="Z930" s="317"/>
      <c r="AA930" s="317"/>
      <c r="AB930" s="317"/>
      <c r="AC930" s="316"/>
      <c r="AD930" s="315"/>
    </row>
    <row r="931" spans="1:30" s="257" customFormat="1" x14ac:dyDescent="0.2">
      <c r="A931" s="315"/>
      <c r="B931" s="315"/>
      <c r="C931" s="315"/>
      <c r="D931" s="315"/>
      <c r="E931" s="315"/>
      <c r="J931" s="318"/>
      <c r="O931" s="318"/>
      <c r="P931" s="318"/>
      <c r="Q931" s="318"/>
      <c r="R931" s="318"/>
      <c r="S931" s="318"/>
      <c r="T931" s="318"/>
      <c r="U931" s="318"/>
      <c r="V931" s="318"/>
      <c r="W931" s="318"/>
      <c r="X931" s="318"/>
      <c r="Y931" s="318"/>
      <c r="Z931" s="317"/>
      <c r="AA931" s="317"/>
      <c r="AB931" s="317"/>
      <c r="AC931" s="316"/>
      <c r="AD931" s="315"/>
    </row>
    <row r="932" spans="1:30" s="257" customFormat="1" x14ac:dyDescent="0.2">
      <c r="A932" s="315"/>
      <c r="B932" s="315"/>
      <c r="C932" s="315"/>
      <c r="D932" s="315"/>
      <c r="E932" s="315"/>
      <c r="J932" s="318"/>
      <c r="O932" s="318"/>
      <c r="P932" s="318"/>
      <c r="Q932" s="318"/>
      <c r="R932" s="318"/>
      <c r="S932" s="318"/>
      <c r="T932" s="318"/>
      <c r="U932" s="318"/>
      <c r="V932" s="318"/>
      <c r="W932" s="318"/>
      <c r="X932" s="318"/>
      <c r="Y932" s="318"/>
      <c r="Z932" s="317"/>
      <c r="AA932" s="317"/>
      <c r="AB932" s="317"/>
      <c r="AC932" s="316"/>
      <c r="AD932" s="315"/>
    </row>
    <row r="933" spans="1:30" s="257" customFormat="1" x14ac:dyDescent="0.2">
      <c r="A933" s="315"/>
      <c r="B933" s="315"/>
      <c r="C933" s="315"/>
      <c r="D933" s="315"/>
      <c r="E933" s="315"/>
      <c r="J933" s="318"/>
      <c r="O933" s="318"/>
      <c r="P933" s="318"/>
      <c r="Q933" s="318"/>
      <c r="R933" s="318"/>
      <c r="S933" s="318"/>
      <c r="T933" s="318"/>
      <c r="U933" s="318"/>
      <c r="V933" s="318"/>
      <c r="W933" s="318"/>
      <c r="X933" s="318"/>
      <c r="Y933" s="318"/>
      <c r="Z933" s="317"/>
      <c r="AA933" s="317"/>
      <c r="AB933" s="317"/>
      <c r="AC933" s="316"/>
      <c r="AD933" s="315"/>
    </row>
    <row r="934" spans="1:30" s="257" customFormat="1" x14ac:dyDescent="0.2">
      <c r="A934" s="315"/>
      <c r="B934" s="315"/>
      <c r="C934" s="315"/>
      <c r="D934" s="315"/>
      <c r="E934" s="315"/>
      <c r="J934" s="318"/>
      <c r="O934" s="318"/>
      <c r="P934" s="318"/>
      <c r="Q934" s="318"/>
      <c r="R934" s="318"/>
      <c r="S934" s="318"/>
      <c r="T934" s="318"/>
      <c r="U934" s="318"/>
      <c r="V934" s="318"/>
      <c r="W934" s="318"/>
      <c r="X934" s="318"/>
      <c r="Y934" s="318"/>
      <c r="Z934" s="317"/>
      <c r="AA934" s="317"/>
      <c r="AB934" s="317"/>
      <c r="AC934" s="316"/>
      <c r="AD934" s="315"/>
    </row>
    <row r="935" spans="1:30" s="257" customFormat="1" x14ac:dyDescent="0.2">
      <c r="A935" s="315"/>
      <c r="B935" s="315"/>
      <c r="C935" s="315"/>
      <c r="D935" s="315"/>
      <c r="E935" s="315"/>
      <c r="J935" s="318"/>
      <c r="O935" s="318"/>
      <c r="P935" s="318"/>
      <c r="Q935" s="318"/>
      <c r="R935" s="318"/>
      <c r="S935" s="318"/>
      <c r="T935" s="318"/>
      <c r="U935" s="318"/>
      <c r="V935" s="318"/>
      <c r="W935" s="318"/>
      <c r="X935" s="318"/>
      <c r="Y935" s="318"/>
      <c r="Z935" s="317"/>
      <c r="AA935" s="317"/>
      <c r="AB935" s="317"/>
      <c r="AC935" s="316"/>
      <c r="AD935" s="315"/>
    </row>
    <row r="936" spans="1:30" s="257" customFormat="1" x14ac:dyDescent="0.2">
      <c r="A936" s="315"/>
      <c r="B936" s="315"/>
      <c r="C936" s="315"/>
      <c r="D936" s="315"/>
      <c r="E936" s="315"/>
      <c r="J936" s="318"/>
      <c r="O936" s="318"/>
      <c r="P936" s="318"/>
      <c r="Q936" s="318"/>
      <c r="R936" s="318"/>
      <c r="S936" s="318"/>
      <c r="T936" s="318"/>
      <c r="U936" s="318"/>
      <c r="V936" s="318"/>
      <c r="W936" s="318"/>
      <c r="X936" s="318"/>
      <c r="Y936" s="318"/>
      <c r="Z936" s="317"/>
      <c r="AA936" s="317"/>
      <c r="AB936" s="317"/>
      <c r="AC936" s="316"/>
      <c r="AD936" s="315"/>
    </row>
    <row r="937" spans="1:30" s="257" customFormat="1" x14ac:dyDescent="0.2">
      <c r="A937" s="315"/>
      <c r="B937" s="315"/>
      <c r="C937" s="315"/>
      <c r="D937" s="315"/>
      <c r="E937" s="315"/>
      <c r="J937" s="318"/>
      <c r="O937" s="318"/>
      <c r="P937" s="318"/>
      <c r="Q937" s="318"/>
      <c r="R937" s="318"/>
      <c r="S937" s="318"/>
      <c r="T937" s="318"/>
      <c r="U937" s="318"/>
      <c r="V937" s="318"/>
      <c r="W937" s="318"/>
      <c r="X937" s="318"/>
      <c r="Y937" s="318"/>
      <c r="Z937" s="317"/>
      <c r="AA937" s="317"/>
      <c r="AB937" s="317"/>
      <c r="AC937" s="316"/>
      <c r="AD937" s="315"/>
    </row>
    <row r="938" spans="1:30" s="257" customFormat="1" x14ac:dyDescent="0.2">
      <c r="A938" s="315"/>
      <c r="B938" s="315"/>
      <c r="C938" s="315"/>
      <c r="D938" s="315"/>
      <c r="E938" s="315"/>
      <c r="J938" s="318"/>
      <c r="O938" s="318"/>
      <c r="P938" s="318"/>
      <c r="Q938" s="318"/>
      <c r="R938" s="318"/>
      <c r="S938" s="318"/>
      <c r="T938" s="318"/>
      <c r="U938" s="318"/>
      <c r="V938" s="318"/>
      <c r="W938" s="318"/>
      <c r="X938" s="318"/>
      <c r="Y938" s="318"/>
      <c r="Z938" s="317"/>
      <c r="AA938" s="317"/>
      <c r="AB938" s="317"/>
      <c r="AC938" s="316"/>
      <c r="AD938" s="315"/>
    </row>
    <row r="939" spans="1:30" s="257" customFormat="1" x14ac:dyDescent="0.2">
      <c r="A939" s="315"/>
      <c r="B939" s="315"/>
      <c r="C939" s="315"/>
      <c r="D939" s="315"/>
      <c r="E939" s="315"/>
      <c r="J939" s="318"/>
      <c r="O939" s="318"/>
      <c r="P939" s="318"/>
      <c r="Q939" s="318"/>
      <c r="R939" s="318"/>
      <c r="S939" s="318"/>
      <c r="T939" s="318"/>
      <c r="U939" s="318"/>
      <c r="V939" s="318"/>
      <c r="W939" s="318"/>
      <c r="X939" s="318"/>
      <c r="Y939" s="318"/>
      <c r="Z939" s="317"/>
      <c r="AA939" s="317"/>
      <c r="AB939" s="317"/>
      <c r="AC939" s="316"/>
      <c r="AD939" s="315"/>
    </row>
    <row r="940" spans="1:30" s="257" customFormat="1" x14ac:dyDescent="0.2">
      <c r="A940" s="315"/>
      <c r="B940" s="315"/>
      <c r="C940" s="315"/>
      <c r="D940" s="315"/>
      <c r="E940" s="315"/>
      <c r="J940" s="318"/>
      <c r="O940" s="318"/>
      <c r="P940" s="318"/>
      <c r="Q940" s="318"/>
      <c r="R940" s="318"/>
      <c r="S940" s="318"/>
      <c r="T940" s="318"/>
      <c r="U940" s="318"/>
      <c r="V940" s="318"/>
      <c r="W940" s="318"/>
      <c r="X940" s="318"/>
      <c r="Y940" s="318"/>
      <c r="Z940" s="317"/>
      <c r="AA940" s="317"/>
      <c r="AB940" s="317"/>
      <c r="AC940" s="316"/>
      <c r="AD940" s="315"/>
    </row>
    <row r="941" spans="1:30" s="257" customFormat="1" x14ac:dyDescent="0.2">
      <c r="A941" s="315"/>
      <c r="B941" s="315"/>
      <c r="C941" s="315"/>
      <c r="D941" s="315"/>
      <c r="E941" s="315"/>
      <c r="J941" s="318"/>
      <c r="O941" s="318"/>
      <c r="P941" s="318"/>
      <c r="Q941" s="318"/>
      <c r="R941" s="318"/>
      <c r="S941" s="318"/>
      <c r="T941" s="318"/>
      <c r="U941" s="318"/>
      <c r="V941" s="318"/>
      <c r="W941" s="318"/>
      <c r="X941" s="318"/>
      <c r="Y941" s="318"/>
      <c r="Z941" s="317"/>
      <c r="AA941" s="317"/>
      <c r="AB941" s="317"/>
      <c r="AC941" s="316"/>
      <c r="AD941" s="315"/>
    </row>
    <row r="942" spans="1:30" s="257" customFormat="1" x14ac:dyDescent="0.2">
      <c r="A942" s="315"/>
      <c r="B942" s="315"/>
      <c r="C942" s="315"/>
      <c r="D942" s="315"/>
      <c r="E942" s="315"/>
      <c r="J942" s="318"/>
      <c r="O942" s="318"/>
      <c r="P942" s="318"/>
      <c r="Q942" s="318"/>
      <c r="R942" s="318"/>
      <c r="S942" s="318"/>
      <c r="T942" s="318"/>
      <c r="U942" s="318"/>
      <c r="V942" s="318"/>
      <c r="W942" s="318"/>
      <c r="X942" s="318"/>
      <c r="Y942" s="318"/>
      <c r="Z942" s="317"/>
      <c r="AA942" s="317"/>
      <c r="AB942" s="317"/>
      <c r="AC942" s="316"/>
      <c r="AD942" s="315"/>
    </row>
    <row r="943" spans="1:30" s="257" customFormat="1" x14ac:dyDescent="0.2">
      <c r="A943" s="315"/>
      <c r="B943" s="315"/>
      <c r="C943" s="315"/>
      <c r="D943" s="315"/>
      <c r="E943" s="315"/>
      <c r="J943" s="318"/>
      <c r="O943" s="318"/>
      <c r="P943" s="318"/>
      <c r="Q943" s="318"/>
      <c r="R943" s="318"/>
      <c r="S943" s="318"/>
      <c r="T943" s="318"/>
      <c r="U943" s="318"/>
      <c r="V943" s="318"/>
      <c r="W943" s="318"/>
      <c r="X943" s="318"/>
      <c r="Y943" s="318"/>
      <c r="Z943" s="317"/>
      <c r="AA943" s="317"/>
      <c r="AB943" s="317"/>
      <c r="AC943" s="316"/>
      <c r="AD943" s="315"/>
    </row>
    <row r="944" spans="1:30" s="257" customFormat="1" x14ac:dyDescent="0.2">
      <c r="A944" s="315"/>
      <c r="B944" s="315"/>
      <c r="C944" s="315"/>
      <c r="D944" s="315"/>
      <c r="E944" s="315"/>
      <c r="J944" s="318"/>
      <c r="O944" s="318"/>
      <c r="P944" s="318"/>
      <c r="Q944" s="318"/>
      <c r="R944" s="318"/>
      <c r="S944" s="318"/>
      <c r="T944" s="318"/>
      <c r="U944" s="318"/>
      <c r="V944" s="318"/>
      <c r="W944" s="318"/>
      <c r="X944" s="318"/>
      <c r="Y944" s="318"/>
      <c r="Z944" s="317"/>
      <c r="AA944" s="317"/>
      <c r="AB944" s="317"/>
      <c r="AC944" s="316"/>
      <c r="AD944" s="315"/>
    </row>
    <row r="945" spans="1:30" s="257" customFormat="1" x14ac:dyDescent="0.2">
      <c r="A945" s="315"/>
      <c r="B945" s="315"/>
      <c r="C945" s="315"/>
      <c r="D945" s="315"/>
      <c r="E945" s="315"/>
      <c r="J945" s="318"/>
      <c r="O945" s="318"/>
      <c r="P945" s="318"/>
      <c r="Q945" s="318"/>
      <c r="R945" s="318"/>
      <c r="S945" s="318"/>
      <c r="T945" s="318"/>
      <c r="U945" s="318"/>
      <c r="V945" s="318"/>
      <c r="W945" s="318"/>
      <c r="X945" s="318"/>
      <c r="Y945" s="318"/>
      <c r="Z945" s="317"/>
      <c r="AA945" s="317"/>
      <c r="AB945" s="317"/>
      <c r="AC945" s="316"/>
      <c r="AD945" s="315"/>
    </row>
    <row r="946" spans="1:30" s="257" customFormat="1" x14ac:dyDescent="0.2">
      <c r="A946" s="315"/>
      <c r="B946" s="315"/>
      <c r="C946" s="315"/>
      <c r="D946" s="315"/>
      <c r="E946" s="315"/>
      <c r="J946" s="318"/>
      <c r="O946" s="318"/>
      <c r="P946" s="318"/>
      <c r="Q946" s="318"/>
      <c r="R946" s="318"/>
      <c r="S946" s="318"/>
      <c r="T946" s="318"/>
      <c r="U946" s="318"/>
      <c r="V946" s="318"/>
      <c r="W946" s="318"/>
      <c r="X946" s="318"/>
      <c r="Y946" s="318"/>
      <c r="Z946" s="317"/>
      <c r="AA946" s="317"/>
      <c r="AB946" s="317"/>
      <c r="AC946" s="316"/>
      <c r="AD946" s="315"/>
    </row>
    <row r="947" spans="1:30" s="257" customFormat="1" x14ac:dyDescent="0.2">
      <c r="A947" s="315"/>
      <c r="B947" s="315"/>
      <c r="C947" s="315"/>
      <c r="D947" s="315"/>
      <c r="E947" s="315"/>
      <c r="J947" s="318"/>
      <c r="O947" s="318"/>
      <c r="P947" s="318"/>
      <c r="Q947" s="318"/>
      <c r="R947" s="318"/>
      <c r="S947" s="318"/>
      <c r="T947" s="318"/>
      <c r="U947" s="318"/>
      <c r="V947" s="318"/>
      <c r="W947" s="318"/>
      <c r="X947" s="318"/>
      <c r="Y947" s="318"/>
      <c r="Z947" s="317"/>
      <c r="AA947" s="317"/>
      <c r="AB947" s="317"/>
      <c r="AC947" s="316"/>
      <c r="AD947" s="315"/>
    </row>
    <row r="948" spans="1:30" s="257" customFormat="1" x14ac:dyDescent="0.2">
      <c r="A948" s="315"/>
      <c r="B948" s="315"/>
      <c r="C948" s="315"/>
      <c r="D948" s="315"/>
      <c r="E948" s="315"/>
      <c r="J948" s="318"/>
      <c r="O948" s="318"/>
      <c r="P948" s="318"/>
      <c r="Q948" s="318"/>
      <c r="R948" s="318"/>
      <c r="S948" s="318"/>
      <c r="T948" s="318"/>
      <c r="U948" s="318"/>
      <c r="V948" s="318"/>
      <c r="W948" s="318"/>
      <c r="X948" s="318"/>
      <c r="Y948" s="318"/>
      <c r="Z948" s="317"/>
      <c r="AA948" s="317"/>
      <c r="AB948" s="317"/>
      <c r="AC948" s="316"/>
      <c r="AD948" s="315"/>
    </row>
    <row r="949" spans="1:30" s="257" customFormat="1" x14ac:dyDescent="0.2">
      <c r="A949" s="315"/>
      <c r="B949" s="315"/>
      <c r="C949" s="315"/>
      <c r="D949" s="315"/>
      <c r="E949" s="315"/>
      <c r="J949" s="318"/>
      <c r="O949" s="318"/>
      <c r="P949" s="318"/>
      <c r="Q949" s="318"/>
      <c r="R949" s="318"/>
      <c r="S949" s="318"/>
      <c r="T949" s="318"/>
      <c r="U949" s="318"/>
      <c r="V949" s="318"/>
      <c r="W949" s="318"/>
      <c r="X949" s="318"/>
      <c r="Y949" s="318"/>
      <c r="Z949" s="317"/>
      <c r="AA949" s="317"/>
      <c r="AB949" s="317"/>
      <c r="AC949" s="316"/>
      <c r="AD949" s="315"/>
    </row>
    <row r="950" spans="1:30" s="257" customFormat="1" x14ac:dyDescent="0.2">
      <c r="A950" s="315"/>
      <c r="B950" s="315"/>
      <c r="C950" s="315"/>
      <c r="D950" s="315"/>
      <c r="E950" s="315"/>
      <c r="J950" s="318"/>
      <c r="O950" s="318"/>
      <c r="P950" s="318"/>
      <c r="Q950" s="318"/>
      <c r="R950" s="318"/>
      <c r="S950" s="318"/>
      <c r="T950" s="318"/>
      <c r="U950" s="318"/>
      <c r="V950" s="318"/>
      <c r="W950" s="318"/>
      <c r="X950" s="318"/>
      <c r="Y950" s="318"/>
      <c r="Z950" s="317"/>
      <c r="AA950" s="317"/>
      <c r="AB950" s="317"/>
      <c r="AC950" s="316"/>
      <c r="AD950" s="315"/>
    </row>
    <row r="951" spans="1:30" s="257" customFormat="1" x14ac:dyDescent="0.2">
      <c r="A951" s="315"/>
      <c r="B951" s="315"/>
      <c r="C951" s="315"/>
      <c r="D951" s="315"/>
      <c r="E951" s="315"/>
      <c r="J951" s="318"/>
      <c r="O951" s="318"/>
      <c r="P951" s="318"/>
      <c r="Q951" s="318"/>
      <c r="R951" s="318"/>
      <c r="S951" s="318"/>
      <c r="T951" s="318"/>
      <c r="U951" s="318"/>
      <c r="V951" s="318"/>
      <c r="W951" s="318"/>
      <c r="X951" s="318"/>
      <c r="Y951" s="318"/>
      <c r="Z951" s="317"/>
      <c r="AA951" s="317"/>
      <c r="AB951" s="317"/>
      <c r="AC951" s="316"/>
      <c r="AD951" s="315"/>
    </row>
    <row r="952" spans="1:30" s="257" customFormat="1" x14ac:dyDescent="0.2">
      <c r="A952" s="315"/>
      <c r="B952" s="315"/>
      <c r="C952" s="315"/>
      <c r="D952" s="315"/>
      <c r="E952" s="315"/>
      <c r="J952" s="318"/>
      <c r="O952" s="318"/>
      <c r="P952" s="318"/>
      <c r="Q952" s="318"/>
      <c r="R952" s="318"/>
      <c r="S952" s="318"/>
      <c r="T952" s="318"/>
      <c r="U952" s="318"/>
      <c r="V952" s="318"/>
      <c r="W952" s="318"/>
      <c r="X952" s="318"/>
      <c r="Y952" s="318"/>
      <c r="Z952" s="317"/>
      <c r="AA952" s="317"/>
      <c r="AB952" s="317"/>
      <c r="AC952" s="316"/>
      <c r="AD952" s="315"/>
    </row>
    <row r="953" spans="1:30" s="257" customFormat="1" x14ac:dyDescent="0.2">
      <c r="A953" s="315"/>
      <c r="B953" s="315"/>
      <c r="C953" s="315"/>
      <c r="D953" s="315"/>
      <c r="E953" s="315"/>
      <c r="J953" s="318"/>
      <c r="O953" s="318"/>
      <c r="P953" s="318"/>
      <c r="Q953" s="318"/>
      <c r="R953" s="318"/>
      <c r="S953" s="318"/>
      <c r="T953" s="318"/>
      <c r="U953" s="318"/>
      <c r="V953" s="318"/>
      <c r="W953" s="318"/>
      <c r="X953" s="318"/>
      <c r="Y953" s="318"/>
      <c r="Z953" s="317"/>
      <c r="AA953" s="317"/>
      <c r="AB953" s="317"/>
      <c r="AC953" s="316"/>
      <c r="AD953" s="315"/>
    </row>
    <row r="954" spans="1:30" s="257" customFormat="1" x14ac:dyDescent="0.2">
      <c r="A954" s="315"/>
      <c r="B954" s="315"/>
      <c r="C954" s="315"/>
      <c r="D954" s="315"/>
      <c r="E954" s="315"/>
      <c r="J954" s="318"/>
      <c r="O954" s="318"/>
      <c r="P954" s="318"/>
      <c r="Q954" s="318"/>
      <c r="R954" s="318"/>
      <c r="S954" s="318"/>
      <c r="T954" s="318"/>
      <c r="U954" s="318"/>
      <c r="V954" s="318"/>
      <c r="W954" s="318"/>
      <c r="X954" s="318"/>
      <c r="Y954" s="318"/>
      <c r="Z954" s="317"/>
      <c r="AA954" s="317"/>
      <c r="AB954" s="317"/>
      <c r="AC954" s="316"/>
      <c r="AD954" s="315"/>
    </row>
    <row r="955" spans="1:30" s="257" customFormat="1" x14ac:dyDescent="0.2">
      <c r="A955" s="315"/>
      <c r="B955" s="315"/>
      <c r="C955" s="315"/>
      <c r="D955" s="315"/>
      <c r="E955" s="315"/>
      <c r="J955" s="318"/>
      <c r="O955" s="318"/>
      <c r="P955" s="318"/>
      <c r="Q955" s="318"/>
      <c r="R955" s="318"/>
      <c r="S955" s="318"/>
      <c r="T955" s="318"/>
      <c r="U955" s="318"/>
      <c r="V955" s="318"/>
      <c r="W955" s="318"/>
      <c r="X955" s="318"/>
      <c r="Y955" s="318"/>
      <c r="Z955" s="317"/>
      <c r="AA955" s="317"/>
      <c r="AB955" s="317"/>
      <c r="AC955" s="316"/>
      <c r="AD955" s="315"/>
    </row>
    <row r="956" spans="1:30" s="257" customFormat="1" x14ac:dyDescent="0.2">
      <c r="A956" s="315"/>
      <c r="B956" s="315"/>
      <c r="C956" s="315"/>
      <c r="D956" s="315"/>
      <c r="E956" s="315"/>
      <c r="J956" s="318"/>
      <c r="O956" s="318"/>
      <c r="P956" s="318"/>
      <c r="Q956" s="318"/>
      <c r="R956" s="318"/>
      <c r="S956" s="318"/>
      <c r="T956" s="318"/>
      <c r="U956" s="318"/>
      <c r="V956" s="318"/>
      <c r="W956" s="318"/>
      <c r="X956" s="318"/>
      <c r="Y956" s="318"/>
      <c r="Z956" s="317"/>
      <c r="AA956" s="317"/>
      <c r="AB956" s="317"/>
      <c r="AC956" s="316"/>
      <c r="AD956" s="315"/>
    </row>
    <row r="957" spans="1:30" s="257" customFormat="1" x14ac:dyDescent="0.2">
      <c r="A957" s="315"/>
      <c r="B957" s="315"/>
      <c r="C957" s="315"/>
      <c r="D957" s="315"/>
      <c r="E957" s="315"/>
      <c r="J957" s="318"/>
      <c r="O957" s="318"/>
      <c r="P957" s="318"/>
      <c r="Q957" s="318"/>
      <c r="R957" s="318"/>
      <c r="S957" s="318"/>
      <c r="T957" s="318"/>
      <c r="U957" s="318"/>
      <c r="V957" s="318"/>
      <c r="W957" s="318"/>
      <c r="X957" s="318"/>
      <c r="Y957" s="318"/>
      <c r="Z957" s="317"/>
      <c r="AA957" s="317"/>
      <c r="AB957" s="317"/>
      <c r="AC957" s="316"/>
      <c r="AD957" s="315"/>
    </row>
    <row r="958" spans="1:30" s="257" customFormat="1" x14ac:dyDescent="0.2">
      <c r="A958" s="315"/>
      <c r="B958" s="315"/>
      <c r="C958" s="315"/>
      <c r="D958" s="315"/>
      <c r="E958" s="315"/>
      <c r="J958" s="318"/>
      <c r="O958" s="318"/>
      <c r="P958" s="318"/>
      <c r="Q958" s="318"/>
      <c r="R958" s="318"/>
      <c r="S958" s="318"/>
      <c r="T958" s="318"/>
      <c r="U958" s="318"/>
      <c r="V958" s="318"/>
      <c r="W958" s="318"/>
      <c r="X958" s="318"/>
      <c r="Y958" s="318"/>
      <c r="Z958" s="317"/>
      <c r="AA958" s="317"/>
      <c r="AB958" s="317"/>
      <c r="AC958" s="316"/>
      <c r="AD958" s="315"/>
    </row>
    <row r="959" spans="1:30" s="257" customFormat="1" x14ac:dyDescent="0.2">
      <c r="A959" s="315"/>
      <c r="B959" s="315"/>
      <c r="C959" s="315"/>
      <c r="D959" s="315"/>
      <c r="E959" s="315"/>
      <c r="J959" s="318"/>
      <c r="O959" s="318"/>
      <c r="P959" s="318"/>
      <c r="Q959" s="318"/>
      <c r="R959" s="318"/>
      <c r="S959" s="318"/>
      <c r="T959" s="318"/>
      <c r="U959" s="318"/>
      <c r="V959" s="318"/>
      <c r="W959" s="318"/>
      <c r="X959" s="318"/>
      <c r="Y959" s="318"/>
      <c r="Z959" s="317"/>
      <c r="AA959" s="317"/>
      <c r="AB959" s="317"/>
      <c r="AC959" s="316"/>
      <c r="AD959" s="315"/>
    </row>
    <row r="960" spans="1:30" s="257" customFormat="1" x14ac:dyDescent="0.2">
      <c r="A960" s="315"/>
      <c r="B960" s="315"/>
      <c r="C960" s="315"/>
      <c r="D960" s="315"/>
      <c r="E960" s="315"/>
      <c r="J960" s="318"/>
      <c r="O960" s="318"/>
      <c r="P960" s="318"/>
      <c r="Q960" s="318"/>
      <c r="R960" s="318"/>
      <c r="S960" s="318"/>
      <c r="T960" s="318"/>
      <c r="U960" s="318"/>
      <c r="V960" s="318"/>
      <c r="W960" s="318"/>
      <c r="X960" s="318"/>
      <c r="Y960" s="318"/>
      <c r="Z960" s="317"/>
      <c r="AA960" s="317"/>
      <c r="AB960" s="317"/>
      <c r="AC960" s="316"/>
      <c r="AD960" s="315"/>
    </row>
    <row r="961" spans="1:30" s="257" customFormat="1" x14ac:dyDescent="0.2">
      <c r="A961" s="315"/>
      <c r="B961" s="315"/>
      <c r="C961" s="315"/>
      <c r="D961" s="315"/>
      <c r="E961" s="315"/>
      <c r="J961" s="318"/>
      <c r="O961" s="318"/>
      <c r="P961" s="318"/>
      <c r="Q961" s="318"/>
      <c r="R961" s="318"/>
      <c r="S961" s="318"/>
      <c r="T961" s="318"/>
      <c r="U961" s="318"/>
      <c r="V961" s="318"/>
      <c r="W961" s="318"/>
      <c r="X961" s="318"/>
      <c r="Y961" s="318"/>
      <c r="Z961" s="317"/>
      <c r="AA961" s="317"/>
      <c r="AB961" s="317"/>
      <c r="AC961" s="316"/>
      <c r="AD961" s="315"/>
    </row>
    <row r="962" spans="1:30" s="257" customFormat="1" x14ac:dyDescent="0.2">
      <c r="A962" s="315"/>
      <c r="B962" s="315"/>
      <c r="C962" s="315"/>
      <c r="D962" s="315"/>
      <c r="E962" s="315"/>
      <c r="J962" s="318"/>
      <c r="O962" s="318"/>
      <c r="P962" s="318"/>
      <c r="Q962" s="318"/>
      <c r="R962" s="318"/>
      <c r="S962" s="318"/>
      <c r="T962" s="318"/>
      <c r="U962" s="318"/>
      <c r="V962" s="318"/>
      <c r="W962" s="318"/>
      <c r="X962" s="318"/>
      <c r="Y962" s="318"/>
      <c r="Z962" s="317"/>
      <c r="AA962" s="317"/>
      <c r="AB962" s="317"/>
      <c r="AC962" s="316"/>
      <c r="AD962" s="315"/>
    </row>
    <row r="963" spans="1:30" s="257" customFormat="1" x14ac:dyDescent="0.2">
      <c r="A963" s="315"/>
      <c r="B963" s="315"/>
      <c r="C963" s="315"/>
      <c r="D963" s="315"/>
      <c r="E963" s="315"/>
      <c r="J963" s="318"/>
      <c r="O963" s="318"/>
      <c r="P963" s="318"/>
      <c r="Q963" s="318"/>
      <c r="R963" s="318"/>
      <c r="S963" s="318"/>
      <c r="T963" s="318"/>
      <c r="U963" s="318"/>
      <c r="V963" s="318"/>
      <c r="W963" s="318"/>
      <c r="X963" s="318"/>
      <c r="Y963" s="318"/>
      <c r="Z963" s="317"/>
      <c r="AA963" s="317"/>
      <c r="AB963" s="317"/>
      <c r="AC963" s="316"/>
      <c r="AD963" s="315"/>
    </row>
    <row r="964" spans="1:30" s="257" customFormat="1" x14ac:dyDescent="0.2">
      <c r="A964" s="315"/>
      <c r="B964" s="315"/>
      <c r="C964" s="315"/>
      <c r="D964" s="315"/>
      <c r="E964" s="315"/>
      <c r="J964" s="318"/>
      <c r="O964" s="318"/>
      <c r="P964" s="318"/>
      <c r="Q964" s="318"/>
      <c r="R964" s="318"/>
      <c r="S964" s="318"/>
      <c r="T964" s="318"/>
      <c r="U964" s="318"/>
      <c r="V964" s="318"/>
      <c r="W964" s="318"/>
      <c r="X964" s="318"/>
      <c r="Y964" s="318"/>
      <c r="Z964" s="317"/>
      <c r="AA964" s="317"/>
      <c r="AB964" s="317"/>
      <c r="AC964" s="316"/>
      <c r="AD964" s="315"/>
    </row>
    <row r="965" spans="1:30" s="257" customFormat="1" x14ac:dyDescent="0.2">
      <c r="A965" s="315"/>
      <c r="B965" s="315"/>
      <c r="C965" s="315"/>
      <c r="D965" s="315"/>
      <c r="E965" s="315"/>
      <c r="J965" s="318"/>
      <c r="O965" s="318"/>
      <c r="P965" s="318"/>
      <c r="Q965" s="318"/>
      <c r="R965" s="318"/>
      <c r="S965" s="318"/>
      <c r="T965" s="318"/>
      <c r="U965" s="318"/>
      <c r="V965" s="318"/>
      <c r="W965" s="318"/>
      <c r="X965" s="318"/>
      <c r="Y965" s="318"/>
      <c r="Z965" s="317"/>
      <c r="AA965" s="317"/>
      <c r="AB965" s="317"/>
      <c r="AC965" s="316"/>
      <c r="AD965" s="315"/>
    </row>
    <row r="966" spans="1:30" s="257" customFormat="1" x14ac:dyDescent="0.2">
      <c r="A966" s="315"/>
      <c r="B966" s="315"/>
      <c r="C966" s="315"/>
      <c r="D966" s="315"/>
      <c r="E966" s="315"/>
      <c r="J966" s="318"/>
      <c r="O966" s="318"/>
      <c r="P966" s="318"/>
      <c r="Q966" s="318"/>
      <c r="R966" s="318"/>
      <c r="S966" s="318"/>
      <c r="T966" s="318"/>
      <c r="U966" s="318"/>
      <c r="V966" s="318"/>
      <c r="W966" s="318"/>
      <c r="X966" s="318"/>
      <c r="Y966" s="318"/>
      <c r="Z966" s="317"/>
      <c r="AA966" s="317"/>
      <c r="AB966" s="317"/>
      <c r="AC966" s="316"/>
      <c r="AD966" s="315"/>
    </row>
    <row r="967" spans="1:30" s="257" customFormat="1" x14ac:dyDescent="0.2">
      <c r="A967" s="315"/>
      <c r="B967" s="315"/>
      <c r="C967" s="315"/>
      <c r="D967" s="315"/>
      <c r="E967" s="315"/>
      <c r="J967" s="318"/>
      <c r="O967" s="318"/>
      <c r="P967" s="318"/>
      <c r="Q967" s="318"/>
      <c r="R967" s="318"/>
      <c r="S967" s="318"/>
      <c r="T967" s="318"/>
      <c r="U967" s="318"/>
      <c r="V967" s="318"/>
      <c r="W967" s="318"/>
      <c r="X967" s="318"/>
      <c r="Y967" s="318"/>
      <c r="Z967" s="317"/>
      <c r="AA967" s="317"/>
      <c r="AB967" s="317"/>
      <c r="AC967" s="316"/>
      <c r="AD967" s="315"/>
    </row>
    <row r="968" spans="1:30" s="257" customFormat="1" x14ac:dyDescent="0.2">
      <c r="A968" s="315"/>
      <c r="B968" s="315"/>
      <c r="C968" s="315"/>
      <c r="D968" s="315"/>
      <c r="E968" s="315"/>
      <c r="J968" s="318"/>
      <c r="O968" s="318"/>
      <c r="P968" s="318"/>
      <c r="Q968" s="318"/>
      <c r="R968" s="318"/>
      <c r="S968" s="318"/>
      <c r="T968" s="318"/>
      <c r="U968" s="318"/>
      <c r="V968" s="318"/>
      <c r="W968" s="318"/>
      <c r="X968" s="318"/>
      <c r="Y968" s="318"/>
      <c r="Z968" s="317"/>
      <c r="AA968" s="317"/>
      <c r="AB968" s="317"/>
      <c r="AC968" s="316"/>
      <c r="AD968" s="315"/>
    </row>
    <row r="969" spans="1:30" s="257" customFormat="1" x14ac:dyDescent="0.2">
      <c r="A969" s="315"/>
      <c r="B969" s="315"/>
      <c r="C969" s="315"/>
      <c r="D969" s="315"/>
      <c r="E969" s="315"/>
      <c r="J969" s="318"/>
      <c r="O969" s="318"/>
      <c r="P969" s="318"/>
      <c r="Q969" s="318"/>
      <c r="R969" s="318"/>
      <c r="S969" s="318"/>
      <c r="T969" s="318"/>
      <c r="U969" s="318"/>
      <c r="V969" s="318"/>
      <c r="W969" s="318"/>
      <c r="X969" s="318"/>
      <c r="Y969" s="318"/>
      <c r="Z969" s="317"/>
      <c r="AA969" s="317"/>
      <c r="AB969" s="317"/>
      <c r="AC969" s="316"/>
      <c r="AD969" s="315"/>
    </row>
    <row r="970" spans="1:30" s="257" customFormat="1" x14ac:dyDescent="0.2">
      <c r="A970" s="315"/>
      <c r="B970" s="315"/>
      <c r="C970" s="315"/>
      <c r="D970" s="315"/>
      <c r="E970" s="315"/>
      <c r="J970" s="318"/>
      <c r="O970" s="318"/>
      <c r="P970" s="318"/>
      <c r="Q970" s="318"/>
      <c r="R970" s="318"/>
      <c r="S970" s="318"/>
      <c r="T970" s="318"/>
      <c r="U970" s="318"/>
      <c r="V970" s="318"/>
      <c r="W970" s="318"/>
      <c r="X970" s="318"/>
      <c r="Y970" s="318"/>
      <c r="Z970" s="317"/>
      <c r="AA970" s="317"/>
      <c r="AB970" s="317"/>
      <c r="AC970" s="316"/>
      <c r="AD970" s="315"/>
    </row>
    <row r="971" spans="1:30" s="257" customFormat="1" x14ac:dyDescent="0.2">
      <c r="A971" s="315"/>
      <c r="B971" s="315"/>
      <c r="C971" s="315"/>
      <c r="D971" s="315"/>
      <c r="E971" s="315"/>
      <c r="J971" s="318"/>
      <c r="O971" s="318"/>
      <c r="P971" s="318"/>
      <c r="Q971" s="318"/>
      <c r="R971" s="318"/>
      <c r="S971" s="318"/>
      <c r="T971" s="318"/>
      <c r="U971" s="318"/>
      <c r="V971" s="318"/>
      <c r="W971" s="318"/>
      <c r="X971" s="318"/>
      <c r="Y971" s="318"/>
      <c r="Z971" s="317"/>
      <c r="AA971" s="317"/>
      <c r="AB971" s="317"/>
      <c r="AC971" s="316"/>
      <c r="AD971" s="315"/>
    </row>
    <row r="972" spans="1:30" s="257" customFormat="1" x14ac:dyDescent="0.2">
      <c r="A972" s="315"/>
      <c r="B972" s="315"/>
      <c r="C972" s="315"/>
      <c r="D972" s="315"/>
      <c r="E972" s="315"/>
      <c r="J972" s="318"/>
      <c r="O972" s="318"/>
      <c r="P972" s="318"/>
      <c r="Q972" s="318"/>
      <c r="R972" s="318"/>
      <c r="S972" s="318"/>
      <c r="T972" s="318"/>
      <c r="U972" s="318"/>
      <c r="V972" s="318"/>
      <c r="W972" s="318"/>
      <c r="X972" s="318"/>
      <c r="Y972" s="318"/>
      <c r="Z972" s="317"/>
      <c r="AA972" s="317"/>
      <c r="AB972" s="317"/>
      <c r="AC972" s="316"/>
      <c r="AD972" s="315"/>
    </row>
    <row r="973" spans="1:30" s="257" customFormat="1" x14ac:dyDescent="0.2">
      <c r="A973" s="315"/>
      <c r="B973" s="315"/>
      <c r="C973" s="315"/>
      <c r="D973" s="315"/>
      <c r="E973" s="315"/>
      <c r="J973" s="318"/>
      <c r="O973" s="318"/>
      <c r="P973" s="318"/>
      <c r="Q973" s="318"/>
      <c r="R973" s="318"/>
      <c r="S973" s="318"/>
      <c r="T973" s="318"/>
      <c r="U973" s="318"/>
      <c r="V973" s="318"/>
      <c r="W973" s="318"/>
      <c r="X973" s="318"/>
      <c r="Y973" s="318"/>
      <c r="Z973" s="317"/>
      <c r="AA973" s="317"/>
      <c r="AB973" s="317"/>
      <c r="AC973" s="316"/>
      <c r="AD973" s="315"/>
    </row>
    <row r="974" spans="1:30" s="257" customFormat="1" x14ac:dyDescent="0.2">
      <c r="A974" s="315"/>
      <c r="B974" s="315"/>
      <c r="C974" s="315"/>
      <c r="D974" s="315"/>
      <c r="E974" s="315"/>
      <c r="J974" s="318"/>
      <c r="O974" s="318"/>
      <c r="P974" s="318"/>
      <c r="Q974" s="318"/>
      <c r="R974" s="318"/>
      <c r="S974" s="318"/>
      <c r="T974" s="318"/>
      <c r="U974" s="318"/>
      <c r="V974" s="318"/>
      <c r="W974" s="318"/>
      <c r="X974" s="318"/>
      <c r="Y974" s="318"/>
      <c r="Z974" s="317"/>
      <c r="AA974" s="317"/>
      <c r="AB974" s="317"/>
      <c r="AC974" s="316"/>
      <c r="AD974" s="315"/>
    </row>
    <row r="975" spans="1:30" s="257" customFormat="1" x14ac:dyDescent="0.2">
      <c r="A975" s="315"/>
      <c r="B975" s="315"/>
      <c r="C975" s="315"/>
      <c r="D975" s="315"/>
      <c r="E975" s="315"/>
      <c r="J975" s="318"/>
      <c r="O975" s="318"/>
      <c r="P975" s="318"/>
      <c r="Q975" s="318"/>
      <c r="R975" s="318"/>
      <c r="S975" s="318"/>
      <c r="T975" s="318"/>
      <c r="U975" s="318"/>
      <c r="V975" s="318"/>
      <c r="W975" s="318"/>
      <c r="X975" s="318"/>
      <c r="Y975" s="318"/>
      <c r="Z975" s="317"/>
      <c r="AA975" s="317"/>
      <c r="AB975" s="317"/>
      <c r="AC975" s="316"/>
      <c r="AD975" s="315"/>
    </row>
    <row r="976" spans="1:30" s="257" customFormat="1" x14ac:dyDescent="0.2">
      <c r="A976" s="315"/>
      <c r="B976" s="315"/>
      <c r="C976" s="315"/>
      <c r="D976" s="315"/>
      <c r="E976" s="315"/>
      <c r="J976" s="318"/>
      <c r="O976" s="318"/>
      <c r="P976" s="318"/>
      <c r="Q976" s="318"/>
      <c r="R976" s="318"/>
      <c r="S976" s="318"/>
      <c r="T976" s="318"/>
      <c r="U976" s="318"/>
      <c r="V976" s="318"/>
      <c r="W976" s="318"/>
      <c r="X976" s="318"/>
      <c r="Y976" s="318"/>
      <c r="Z976" s="317"/>
      <c r="AA976" s="317"/>
      <c r="AB976" s="317"/>
      <c r="AC976" s="316"/>
      <c r="AD976" s="315"/>
    </row>
    <row r="977" spans="1:30" s="257" customFormat="1" x14ac:dyDescent="0.2">
      <c r="A977" s="315"/>
      <c r="B977" s="315"/>
      <c r="C977" s="315"/>
      <c r="D977" s="315"/>
      <c r="E977" s="315"/>
      <c r="J977" s="318"/>
      <c r="O977" s="318"/>
      <c r="P977" s="318"/>
      <c r="Q977" s="318"/>
      <c r="R977" s="318"/>
      <c r="S977" s="318"/>
      <c r="T977" s="318"/>
      <c r="U977" s="318"/>
      <c r="V977" s="318"/>
      <c r="W977" s="318"/>
      <c r="X977" s="318"/>
      <c r="Y977" s="318"/>
      <c r="Z977" s="317"/>
      <c r="AA977" s="317"/>
      <c r="AB977" s="317"/>
      <c r="AC977" s="316"/>
      <c r="AD977" s="315"/>
    </row>
    <row r="978" spans="1:30" s="257" customFormat="1" x14ac:dyDescent="0.2">
      <c r="A978" s="315"/>
      <c r="B978" s="315"/>
      <c r="C978" s="315"/>
      <c r="D978" s="315"/>
      <c r="E978" s="315"/>
      <c r="J978" s="318"/>
      <c r="O978" s="318"/>
      <c r="P978" s="318"/>
      <c r="Q978" s="318"/>
      <c r="R978" s="318"/>
      <c r="S978" s="318"/>
      <c r="T978" s="318"/>
      <c r="U978" s="318"/>
      <c r="V978" s="318"/>
      <c r="W978" s="318"/>
      <c r="X978" s="318"/>
      <c r="Y978" s="318"/>
      <c r="Z978" s="317"/>
      <c r="AA978" s="317"/>
      <c r="AB978" s="317"/>
      <c r="AC978" s="316"/>
      <c r="AD978" s="315"/>
    </row>
    <row r="979" spans="1:30" s="257" customFormat="1" x14ac:dyDescent="0.2">
      <c r="A979" s="315"/>
      <c r="B979" s="315"/>
      <c r="C979" s="315"/>
      <c r="D979" s="315"/>
      <c r="E979" s="315"/>
      <c r="J979" s="318"/>
      <c r="O979" s="318"/>
      <c r="P979" s="318"/>
      <c r="Q979" s="318"/>
      <c r="R979" s="318"/>
      <c r="S979" s="318"/>
      <c r="T979" s="318"/>
      <c r="U979" s="318"/>
      <c r="V979" s="318"/>
      <c r="W979" s="318"/>
      <c r="X979" s="318"/>
      <c r="Y979" s="318"/>
      <c r="Z979" s="317"/>
      <c r="AA979" s="317"/>
      <c r="AB979" s="317"/>
      <c r="AC979" s="316"/>
      <c r="AD979" s="315"/>
    </row>
    <row r="980" spans="1:30" s="257" customFormat="1" x14ac:dyDescent="0.2">
      <c r="A980" s="315"/>
      <c r="B980" s="315"/>
      <c r="C980" s="315"/>
      <c r="D980" s="315"/>
      <c r="E980" s="315"/>
      <c r="J980" s="318"/>
      <c r="O980" s="318"/>
      <c r="P980" s="318"/>
      <c r="Q980" s="318"/>
      <c r="R980" s="318"/>
      <c r="S980" s="318"/>
      <c r="T980" s="318"/>
      <c r="U980" s="318"/>
      <c r="V980" s="318"/>
      <c r="W980" s="318"/>
      <c r="X980" s="318"/>
      <c r="Y980" s="318"/>
      <c r="Z980" s="317"/>
      <c r="AA980" s="317"/>
      <c r="AB980" s="317"/>
      <c r="AC980" s="316"/>
      <c r="AD980" s="315"/>
    </row>
    <row r="981" spans="1:30" s="257" customFormat="1" x14ac:dyDescent="0.2">
      <c r="A981" s="315"/>
      <c r="B981" s="315"/>
      <c r="C981" s="315"/>
      <c r="D981" s="315"/>
      <c r="E981" s="315"/>
      <c r="J981" s="318"/>
      <c r="O981" s="318"/>
      <c r="P981" s="318"/>
      <c r="Q981" s="318"/>
      <c r="R981" s="318"/>
      <c r="S981" s="318"/>
      <c r="T981" s="318"/>
      <c r="U981" s="318"/>
      <c r="V981" s="318"/>
      <c r="W981" s="318"/>
      <c r="X981" s="318"/>
      <c r="Y981" s="318"/>
      <c r="Z981" s="317"/>
      <c r="AA981" s="317"/>
      <c r="AB981" s="317"/>
      <c r="AC981" s="316"/>
      <c r="AD981" s="315"/>
    </row>
    <row r="982" spans="1:30" s="257" customFormat="1" x14ac:dyDescent="0.2">
      <c r="A982" s="315"/>
      <c r="B982" s="315"/>
      <c r="C982" s="315"/>
      <c r="D982" s="315"/>
      <c r="E982" s="315"/>
      <c r="J982" s="318"/>
      <c r="O982" s="318"/>
      <c r="P982" s="318"/>
      <c r="Q982" s="318"/>
      <c r="R982" s="318"/>
      <c r="S982" s="318"/>
      <c r="T982" s="318"/>
      <c r="U982" s="318"/>
      <c r="V982" s="318"/>
      <c r="W982" s="318"/>
      <c r="X982" s="318"/>
      <c r="Y982" s="318"/>
      <c r="Z982" s="317"/>
      <c r="AA982" s="317"/>
      <c r="AB982" s="317"/>
      <c r="AC982" s="316"/>
      <c r="AD982" s="315"/>
    </row>
    <row r="983" spans="1:30" s="257" customFormat="1" x14ac:dyDescent="0.2">
      <c r="A983" s="315"/>
      <c r="B983" s="315"/>
      <c r="C983" s="315"/>
      <c r="D983" s="315"/>
      <c r="E983" s="315"/>
      <c r="J983" s="318"/>
      <c r="O983" s="318"/>
      <c r="P983" s="318"/>
      <c r="Q983" s="318"/>
      <c r="R983" s="318"/>
      <c r="S983" s="318"/>
      <c r="T983" s="318"/>
      <c r="U983" s="318"/>
      <c r="V983" s="318"/>
      <c r="W983" s="318"/>
      <c r="X983" s="318"/>
      <c r="Y983" s="318"/>
      <c r="Z983" s="317"/>
      <c r="AA983" s="317"/>
      <c r="AB983" s="317"/>
      <c r="AC983" s="316"/>
      <c r="AD983" s="315"/>
    </row>
    <row r="984" spans="1:30" s="257" customFormat="1" x14ac:dyDescent="0.2">
      <c r="A984" s="315"/>
      <c r="B984" s="315"/>
      <c r="C984" s="315"/>
      <c r="D984" s="315"/>
      <c r="E984" s="315"/>
      <c r="J984" s="318"/>
      <c r="O984" s="318"/>
      <c r="P984" s="318"/>
      <c r="Q984" s="318"/>
      <c r="R984" s="318"/>
      <c r="S984" s="318"/>
      <c r="T984" s="318"/>
      <c r="U984" s="318"/>
      <c r="V984" s="318"/>
      <c r="W984" s="318"/>
      <c r="X984" s="318"/>
      <c r="Y984" s="318"/>
      <c r="Z984" s="317"/>
      <c r="AA984" s="317"/>
      <c r="AB984" s="317"/>
      <c r="AC984" s="316"/>
      <c r="AD984" s="315"/>
    </row>
    <row r="985" spans="1:30" s="257" customFormat="1" x14ac:dyDescent="0.2">
      <c r="A985" s="315"/>
      <c r="B985" s="315"/>
      <c r="C985" s="315"/>
      <c r="D985" s="315"/>
      <c r="E985" s="315"/>
      <c r="J985" s="318"/>
      <c r="O985" s="318"/>
      <c r="P985" s="318"/>
      <c r="Q985" s="318"/>
      <c r="R985" s="318"/>
      <c r="S985" s="318"/>
      <c r="T985" s="318"/>
      <c r="U985" s="318"/>
      <c r="V985" s="318"/>
      <c r="W985" s="318"/>
      <c r="X985" s="318"/>
      <c r="Y985" s="318"/>
      <c r="Z985" s="317"/>
      <c r="AA985" s="317"/>
      <c r="AB985" s="317"/>
      <c r="AC985" s="316"/>
      <c r="AD985" s="315"/>
    </row>
    <row r="986" spans="1:30" s="257" customFormat="1" x14ac:dyDescent="0.2">
      <c r="A986" s="315"/>
      <c r="B986" s="315"/>
      <c r="C986" s="315"/>
      <c r="D986" s="315"/>
      <c r="E986" s="315"/>
      <c r="J986" s="318"/>
      <c r="O986" s="318"/>
      <c r="P986" s="318"/>
      <c r="Q986" s="318"/>
      <c r="R986" s="318"/>
      <c r="S986" s="318"/>
      <c r="T986" s="318"/>
      <c r="U986" s="318"/>
      <c r="V986" s="318"/>
      <c r="W986" s="318"/>
      <c r="X986" s="318"/>
      <c r="Y986" s="318"/>
      <c r="Z986" s="317"/>
      <c r="AA986" s="317"/>
      <c r="AB986" s="317"/>
      <c r="AC986" s="316"/>
      <c r="AD986" s="315"/>
    </row>
    <row r="987" spans="1:30" s="257" customFormat="1" x14ac:dyDescent="0.2">
      <c r="A987" s="315"/>
      <c r="B987" s="315"/>
      <c r="C987" s="315"/>
      <c r="D987" s="315"/>
      <c r="E987" s="315"/>
      <c r="J987" s="318"/>
      <c r="O987" s="318"/>
      <c r="P987" s="318"/>
      <c r="Q987" s="318"/>
      <c r="R987" s="318"/>
      <c r="S987" s="318"/>
      <c r="T987" s="318"/>
      <c r="U987" s="318"/>
      <c r="V987" s="318"/>
      <c r="W987" s="318"/>
      <c r="X987" s="318"/>
      <c r="Y987" s="318"/>
      <c r="Z987" s="317"/>
      <c r="AA987" s="317"/>
      <c r="AB987" s="317"/>
      <c r="AC987" s="316"/>
      <c r="AD987" s="315"/>
    </row>
    <row r="988" spans="1:30" s="257" customFormat="1" x14ac:dyDescent="0.2">
      <c r="A988" s="315"/>
      <c r="B988" s="315"/>
      <c r="C988" s="315"/>
      <c r="D988" s="315"/>
      <c r="E988" s="315"/>
      <c r="J988" s="318"/>
      <c r="O988" s="318"/>
      <c r="P988" s="318"/>
      <c r="Q988" s="318"/>
      <c r="R988" s="318"/>
      <c r="S988" s="318"/>
      <c r="T988" s="318"/>
      <c r="U988" s="318"/>
      <c r="V988" s="318"/>
      <c r="W988" s="318"/>
      <c r="X988" s="318"/>
      <c r="Y988" s="318"/>
      <c r="Z988" s="317"/>
      <c r="AA988" s="317"/>
      <c r="AB988" s="317"/>
      <c r="AC988" s="316"/>
      <c r="AD988" s="315"/>
    </row>
    <row r="989" spans="1:30" s="257" customFormat="1" x14ac:dyDescent="0.2">
      <c r="A989" s="315"/>
      <c r="B989" s="315"/>
      <c r="C989" s="315"/>
      <c r="D989" s="315"/>
      <c r="E989" s="315"/>
      <c r="J989" s="318"/>
      <c r="O989" s="318"/>
      <c r="P989" s="318"/>
      <c r="Q989" s="318"/>
      <c r="R989" s="318"/>
      <c r="S989" s="318"/>
      <c r="T989" s="318"/>
      <c r="U989" s="318"/>
      <c r="V989" s="318"/>
      <c r="W989" s="318"/>
      <c r="X989" s="318"/>
      <c r="Y989" s="318"/>
      <c r="Z989" s="317"/>
      <c r="AA989" s="317"/>
      <c r="AB989" s="317"/>
      <c r="AC989" s="316"/>
      <c r="AD989" s="315"/>
    </row>
    <row r="990" spans="1:30" s="257" customFormat="1" x14ac:dyDescent="0.2">
      <c r="A990" s="315"/>
      <c r="B990" s="315"/>
      <c r="C990" s="315"/>
      <c r="D990" s="315"/>
      <c r="E990" s="315"/>
      <c r="J990" s="318"/>
      <c r="O990" s="318"/>
      <c r="P990" s="318"/>
      <c r="Q990" s="318"/>
      <c r="R990" s="318"/>
      <c r="S990" s="318"/>
      <c r="T990" s="318"/>
      <c r="U990" s="318"/>
      <c r="V990" s="318"/>
      <c r="W990" s="318"/>
      <c r="X990" s="318"/>
      <c r="Y990" s="318"/>
      <c r="Z990" s="317"/>
      <c r="AA990" s="317"/>
      <c r="AB990" s="317"/>
      <c r="AC990" s="316"/>
      <c r="AD990" s="315"/>
    </row>
    <row r="991" spans="1:30" s="257" customFormat="1" x14ac:dyDescent="0.2">
      <c r="A991" s="315"/>
      <c r="B991" s="315"/>
      <c r="C991" s="315"/>
      <c r="D991" s="315"/>
      <c r="E991" s="315"/>
      <c r="J991" s="318"/>
      <c r="O991" s="318"/>
      <c r="P991" s="318"/>
      <c r="Q991" s="318"/>
      <c r="R991" s="318"/>
      <c r="S991" s="318"/>
      <c r="T991" s="318"/>
      <c r="U991" s="318"/>
      <c r="V991" s="318"/>
      <c r="W991" s="318"/>
      <c r="X991" s="318"/>
      <c r="Y991" s="318"/>
      <c r="Z991" s="317"/>
      <c r="AA991" s="317"/>
      <c r="AB991" s="317"/>
      <c r="AC991" s="316"/>
      <c r="AD991" s="315"/>
    </row>
    <row r="992" spans="1:30" s="257" customFormat="1" x14ac:dyDescent="0.2">
      <c r="A992" s="315"/>
      <c r="B992" s="315"/>
      <c r="C992" s="315"/>
      <c r="D992" s="315"/>
      <c r="E992" s="315"/>
      <c r="J992" s="318"/>
      <c r="O992" s="318"/>
      <c r="P992" s="318"/>
      <c r="Q992" s="318"/>
      <c r="R992" s="318"/>
      <c r="S992" s="318"/>
      <c r="T992" s="318"/>
      <c r="U992" s="318"/>
      <c r="V992" s="318"/>
      <c r="W992" s="318"/>
      <c r="X992" s="318"/>
      <c r="Y992" s="318"/>
      <c r="Z992" s="317"/>
      <c r="AA992" s="317"/>
      <c r="AB992" s="317"/>
      <c r="AC992" s="316"/>
      <c r="AD992" s="315"/>
    </row>
    <row r="993" spans="1:30" s="257" customFormat="1" x14ac:dyDescent="0.2">
      <c r="A993" s="315"/>
      <c r="B993" s="315"/>
      <c r="C993" s="315"/>
      <c r="D993" s="315"/>
      <c r="E993" s="315"/>
      <c r="J993" s="318"/>
      <c r="O993" s="318"/>
      <c r="P993" s="318"/>
      <c r="Q993" s="318"/>
      <c r="R993" s="318"/>
      <c r="S993" s="318"/>
      <c r="T993" s="318"/>
      <c r="U993" s="318"/>
      <c r="V993" s="318"/>
      <c r="W993" s="318"/>
      <c r="X993" s="318"/>
      <c r="Y993" s="318"/>
      <c r="Z993" s="317"/>
      <c r="AA993" s="317"/>
      <c r="AB993" s="317"/>
      <c r="AC993" s="316"/>
      <c r="AD993" s="315"/>
    </row>
    <row r="994" spans="1:30" s="257" customFormat="1" x14ac:dyDescent="0.2">
      <c r="A994" s="315"/>
      <c r="B994" s="315"/>
      <c r="C994" s="315"/>
      <c r="D994" s="315"/>
      <c r="E994" s="315"/>
      <c r="J994" s="318"/>
      <c r="O994" s="318"/>
      <c r="P994" s="318"/>
      <c r="Q994" s="318"/>
      <c r="R994" s="318"/>
      <c r="S994" s="318"/>
      <c r="T994" s="318"/>
      <c r="U994" s="318"/>
      <c r="V994" s="318"/>
      <c r="W994" s="318"/>
      <c r="X994" s="318"/>
      <c r="Y994" s="318"/>
      <c r="Z994" s="317"/>
      <c r="AA994" s="317"/>
      <c r="AB994" s="317"/>
      <c r="AC994" s="316"/>
      <c r="AD994" s="315"/>
    </row>
    <row r="995" spans="1:30" s="257" customFormat="1" x14ac:dyDescent="0.2">
      <c r="A995" s="315"/>
      <c r="B995" s="315"/>
      <c r="C995" s="315"/>
      <c r="D995" s="315"/>
      <c r="E995" s="315"/>
      <c r="J995" s="318"/>
      <c r="O995" s="318"/>
      <c r="P995" s="318"/>
      <c r="Q995" s="318"/>
      <c r="R995" s="318"/>
      <c r="S995" s="318"/>
      <c r="T995" s="318"/>
      <c r="U995" s="318"/>
      <c r="V995" s="318"/>
      <c r="W995" s="318"/>
      <c r="X995" s="318"/>
      <c r="Y995" s="318"/>
      <c r="Z995" s="317"/>
      <c r="AA995" s="317"/>
      <c r="AB995" s="317"/>
      <c r="AC995" s="316"/>
      <c r="AD995" s="315"/>
    </row>
    <row r="996" spans="1:30" s="257" customFormat="1" x14ac:dyDescent="0.2">
      <c r="A996" s="315"/>
      <c r="B996" s="315"/>
      <c r="C996" s="315"/>
      <c r="D996" s="315"/>
      <c r="E996" s="315"/>
      <c r="J996" s="318"/>
      <c r="O996" s="318"/>
      <c r="P996" s="318"/>
      <c r="Q996" s="318"/>
      <c r="R996" s="318"/>
      <c r="S996" s="318"/>
      <c r="T996" s="318"/>
      <c r="U996" s="318"/>
      <c r="V996" s="318"/>
      <c r="W996" s="318"/>
      <c r="X996" s="318"/>
      <c r="Y996" s="318"/>
      <c r="Z996" s="317"/>
      <c r="AA996" s="317"/>
      <c r="AB996" s="317"/>
      <c r="AC996" s="316"/>
      <c r="AD996" s="315"/>
    </row>
    <row r="997" spans="1:30" s="257" customFormat="1" x14ac:dyDescent="0.2">
      <c r="A997" s="315"/>
      <c r="B997" s="315"/>
      <c r="C997" s="315"/>
      <c r="D997" s="315"/>
      <c r="E997" s="315"/>
      <c r="J997" s="318"/>
      <c r="O997" s="318"/>
      <c r="P997" s="318"/>
      <c r="Q997" s="318"/>
      <c r="R997" s="318"/>
      <c r="S997" s="318"/>
      <c r="T997" s="318"/>
      <c r="U997" s="318"/>
      <c r="V997" s="318"/>
      <c r="W997" s="318"/>
      <c r="X997" s="318"/>
      <c r="Y997" s="318"/>
      <c r="Z997" s="317"/>
      <c r="AA997" s="317"/>
      <c r="AB997" s="317"/>
      <c r="AC997" s="316"/>
      <c r="AD997" s="315"/>
    </row>
    <row r="998" spans="1:30" s="257" customFormat="1" x14ac:dyDescent="0.2">
      <c r="A998" s="315"/>
      <c r="B998" s="315"/>
      <c r="C998" s="315"/>
      <c r="D998" s="315"/>
      <c r="E998" s="315"/>
      <c r="J998" s="318"/>
      <c r="O998" s="318"/>
      <c r="P998" s="318"/>
      <c r="Q998" s="318"/>
      <c r="R998" s="318"/>
      <c r="S998" s="318"/>
      <c r="T998" s="318"/>
      <c r="U998" s="318"/>
      <c r="V998" s="318"/>
      <c r="W998" s="318"/>
      <c r="X998" s="318"/>
      <c r="Y998" s="318"/>
      <c r="Z998" s="317"/>
      <c r="AA998" s="317"/>
      <c r="AB998" s="317"/>
      <c r="AC998" s="316"/>
      <c r="AD998" s="315"/>
    </row>
    <row r="999" spans="1:30" s="257" customFormat="1" x14ac:dyDescent="0.2">
      <c r="A999" s="315"/>
      <c r="B999" s="315"/>
      <c r="C999" s="315"/>
      <c r="D999" s="315"/>
      <c r="E999" s="315"/>
      <c r="J999" s="318"/>
      <c r="O999" s="318"/>
      <c r="P999" s="318"/>
      <c r="Q999" s="318"/>
      <c r="R999" s="318"/>
      <c r="S999" s="318"/>
      <c r="T999" s="318"/>
      <c r="U999" s="318"/>
      <c r="V999" s="318"/>
      <c r="W999" s="318"/>
      <c r="X999" s="318"/>
      <c r="Y999" s="318"/>
      <c r="Z999" s="317"/>
      <c r="AA999" s="317"/>
      <c r="AB999" s="317"/>
      <c r="AC999" s="316"/>
      <c r="AD999" s="315"/>
    </row>
    <row r="1000" spans="1:30" s="257" customFormat="1" x14ac:dyDescent="0.2">
      <c r="A1000" s="315"/>
      <c r="B1000" s="315"/>
      <c r="C1000" s="315"/>
      <c r="D1000" s="315"/>
      <c r="E1000" s="315"/>
      <c r="J1000" s="318"/>
      <c r="O1000" s="318"/>
      <c r="P1000" s="318"/>
      <c r="Q1000" s="318"/>
      <c r="R1000" s="318"/>
      <c r="S1000" s="318"/>
      <c r="T1000" s="318"/>
      <c r="U1000" s="318"/>
      <c r="V1000" s="318"/>
      <c r="W1000" s="318"/>
      <c r="X1000" s="318"/>
      <c r="Y1000" s="318"/>
      <c r="Z1000" s="317"/>
      <c r="AA1000" s="317"/>
      <c r="AB1000" s="317"/>
      <c r="AC1000" s="316"/>
      <c r="AD1000" s="315"/>
    </row>
    <row r="1001" spans="1:30" s="257" customFormat="1" x14ac:dyDescent="0.2">
      <c r="A1001" s="315"/>
      <c r="B1001" s="315"/>
      <c r="C1001" s="315"/>
      <c r="D1001" s="315"/>
      <c r="E1001" s="315"/>
      <c r="J1001" s="318"/>
      <c r="O1001" s="318"/>
      <c r="P1001" s="318"/>
      <c r="Q1001" s="318"/>
      <c r="R1001" s="318"/>
      <c r="S1001" s="318"/>
      <c r="T1001" s="318"/>
      <c r="U1001" s="318"/>
      <c r="V1001" s="318"/>
      <c r="W1001" s="318"/>
      <c r="X1001" s="318"/>
      <c r="Y1001" s="318"/>
      <c r="Z1001" s="317"/>
      <c r="AA1001" s="317"/>
      <c r="AB1001" s="317"/>
      <c r="AC1001" s="316"/>
      <c r="AD1001" s="315"/>
    </row>
    <row r="1002" spans="1:30" s="257" customFormat="1" x14ac:dyDescent="0.2">
      <c r="A1002" s="315"/>
      <c r="B1002" s="315"/>
      <c r="C1002" s="315"/>
      <c r="D1002" s="315"/>
      <c r="E1002" s="315"/>
      <c r="J1002" s="318"/>
      <c r="O1002" s="318"/>
      <c r="P1002" s="318"/>
      <c r="Q1002" s="318"/>
      <c r="R1002" s="318"/>
      <c r="S1002" s="318"/>
      <c r="T1002" s="318"/>
      <c r="U1002" s="318"/>
      <c r="V1002" s="318"/>
      <c r="W1002" s="318"/>
      <c r="X1002" s="318"/>
      <c r="Y1002" s="318"/>
      <c r="Z1002" s="317"/>
      <c r="AA1002" s="317"/>
      <c r="AB1002" s="317"/>
      <c r="AC1002" s="316"/>
      <c r="AD1002" s="315"/>
    </row>
    <row r="1003" spans="1:30" s="257" customFormat="1" x14ac:dyDescent="0.2">
      <c r="A1003" s="315"/>
      <c r="B1003" s="315"/>
      <c r="C1003" s="315"/>
      <c r="D1003" s="315"/>
      <c r="E1003" s="315"/>
      <c r="J1003" s="318"/>
      <c r="O1003" s="318"/>
      <c r="P1003" s="318"/>
      <c r="Q1003" s="318"/>
      <c r="R1003" s="318"/>
      <c r="S1003" s="318"/>
      <c r="T1003" s="318"/>
      <c r="U1003" s="318"/>
      <c r="V1003" s="318"/>
      <c r="W1003" s="318"/>
      <c r="X1003" s="318"/>
      <c r="Y1003" s="318"/>
      <c r="Z1003" s="317"/>
      <c r="AA1003" s="317"/>
      <c r="AB1003" s="317"/>
      <c r="AC1003" s="316"/>
      <c r="AD1003" s="315"/>
    </row>
    <row r="1004" spans="1:30" s="257" customFormat="1" x14ac:dyDescent="0.2">
      <c r="A1004" s="315"/>
      <c r="B1004" s="315"/>
      <c r="C1004" s="315"/>
      <c r="D1004" s="315"/>
      <c r="E1004" s="315"/>
      <c r="J1004" s="318"/>
      <c r="O1004" s="318"/>
      <c r="P1004" s="318"/>
      <c r="Q1004" s="318"/>
      <c r="R1004" s="318"/>
      <c r="S1004" s="318"/>
      <c r="T1004" s="318"/>
      <c r="U1004" s="318"/>
      <c r="V1004" s="318"/>
      <c r="W1004" s="318"/>
      <c r="X1004" s="318"/>
      <c r="Y1004" s="318"/>
      <c r="Z1004" s="317"/>
      <c r="AA1004" s="317"/>
      <c r="AB1004" s="317"/>
      <c r="AC1004" s="316"/>
      <c r="AD1004" s="315"/>
    </row>
    <row r="1005" spans="1:30" s="257" customFormat="1" x14ac:dyDescent="0.2">
      <c r="A1005" s="315"/>
      <c r="B1005" s="315"/>
      <c r="C1005" s="315"/>
      <c r="D1005" s="315"/>
      <c r="E1005" s="315"/>
      <c r="J1005" s="318"/>
      <c r="O1005" s="318"/>
      <c r="P1005" s="318"/>
      <c r="Q1005" s="318"/>
      <c r="R1005" s="318"/>
      <c r="S1005" s="318"/>
      <c r="T1005" s="318"/>
      <c r="U1005" s="318"/>
      <c r="V1005" s="318"/>
      <c r="W1005" s="318"/>
      <c r="X1005" s="318"/>
      <c r="Y1005" s="318"/>
      <c r="Z1005" s="317"/>
      <c r="AA1005" s="317"/>
      <c r="AB1005" s="317"/>
      <c r="AC1005" s="316"/>
      <c r="AD1005" s="315"/>
    </row>
    <row r="1006" spans="1:30" s="257" customFormat="1" x14ac:dyDescent="0.2">
      <c r="A1006" s="315"/>
      <c r="B1006" s="315"/>
      <c r="C1006" s="315"/>
      <c r="D1006" s="315"/>
      <c r="E1006" s="315"/>
      <c r="J1006" s="318"/>
      <c r="O1006" s="318"/>
      <c r="P1006" s="318"/>
      <c r="Q1006" s="318"/>
      <c r="R1006" s="318"/>
      <c r="S1006" s="318"/>
      <c r="T1006" s="318"/>
      <c r="U1006" s="318"/>
      <c r="V1006" s="318"/>
      <c r="W1006" s="318"/>
      <c r="X1006" s="318"/>
      <c r="Y1006" s="318"/>
      <c r="Z1006" s="317"/>
      <c r="AA1006" s="317"/>
      <c r="AB1006" s="317"/>
      <c r="AC1006" s="316"/>
      <c r="AD1006" s="315"/>
    </row>
    <row r="1007" spans="1:30" s="257" customFormat="1" x14ac:dyDescent="0.2">
      <c r="A1007" s="315"/>
      <c r="B1007" s="315"/>
      <c r="C1007" s="315"/>
      <c r="D1007" s="315"/>
      <c r="E1007" s="315"/>
      <c r="J1007" s="318"/>
      <c r="O1007" s="318"/>
      <c r="P1007" s="318"/>
      <c r="Q1007" s="318"/>
      <c r="R1007" s="318"/>
      <c r="S1007" s="318"/>
      <c r="T1007" s="318"/>
      <c r="U1007" s="318"/>
      <c r="V1007" s="318"/>
      <c r="W1007" s="318"/>
      <c r="X1007" s="318"/>
      <c r="Y1007" s="318"/>
      <c r="Z1007" s="317"/>
      <c r="AA1007" s="317"/>
      <c r="AB1007" s="317"/>
      <c r="AC1007" s="316"/>
      <c r="AD1007" s="315"/>
    </row>
    <row r="1008" spans="1:30" s="257" customFormat="1" x14ac:dyDescent="0.2">
      <c r="A1008" s="315"/>
      <c r="B1008" s="315"/>
      <c r="C1008" s="315"/>
      <c r="D1008" s="315"/>
      <c r="E1008" s="315"/>
      <c r="J1008" s="318"/>
      <c r="O1008" s="318"/>
      <c r="P1008" s="318"/>
      <c r="Q1008" s="318"/>
      <c r="R1008" s="318"/>
      <c r="S1008" s="318"/>
      <c r="T1008" s="318"/>
      <c r="U1008" s="318"/>
      <c r="V1008" s="318"/>
      <c r="W1008" s="318"/>
      <c r="X1008" s="318"/>
      <c r="Y1008" s="318"/>
      <c r="Z1008" s="317"/>
      <c r="AA1008" s="317"/>
      <c r="AB1008" s="317"/>
      <c r="AC1008" s="316"/>
      <c r="AD1008" s="315"/>
    </row>
    <row r="1009" spans="1:30" s="257" customFormat="1" x14ac:dyDescent="0.2">
      <c r="A1009" s="315"/>
      <c r="B1009" s="315"/>
      <c r="C1009" s="315"/>
      <c r="D1009" s="315"/>
      <c r="E1009" s="315"/>
      <c r="J1009" s="318"/>
      <c r="O1009" s="318"/>
      <c r="P1009" s="318"/>
      <c r="Q1009" s="318"/>
      <c r="R1009" s="318"/>
      <c r="S1009" s="318"/>
      <c r="T1009" s="318"/>
      <c r="U1009" s="318"/>
      <c r="V1009" s="318"/>
      <c r="W1009" s="318"/>
      <c r="X1009" s="318"/>
      <c r="Y1009" s="318"/>
      <c r="Z1009" s="317"/>
      <c r="AA1009" s="317"/>
      <c r="AB1009" s="317"/>
      <c r="AC1009" s="316"/>
      <c r="AD1009" s="315"/>
    </row>
    <row r="1010" spans="1:30" s="257" customFormat="1" x14ac:dyDescent="0.2">
      <c r="A1010" s="315"/>
      <c r="B1010" s="315"/>
      <c r="C1010" s="315"/>
      <c r="D1010" s="315"/>
      <c r="E1010" s="315"/>
      <c r="J1010" s="318"/>
      <c r="O1010" s="318"/>
      <c r="P1010" s="318"/>
      <c r="Q1010" s="318"/>
      <c r="R1010" s="318"/>
      <c r="S1010" s="318"/>
      <c r="T1010" s="318"/>
      <c r="U1010" s="318"/>
      <c r="V1010" s="318"/>
      <c r="W1010" s="318"/>
      <c r="X1010" s="318"/>
      <c r="Y1010" s="318"/>
      <c r="Z1010" s="317"/>
      <c r="AA1010" s="317"/>
      <c r="AB1010" s="317"/>
      <c r="AC1010" s="316"/>
      <c r="AD1010" s="315"/>
    </row>
    <row r="1011" spans="1:30" s="257" customFormat="1" x14ac:dyDescent="0.2">
      <c r="A1011" s="315"/>
      <c r="B1011" s="315"/>
      <c r="C1011" s="315"/>
      <c r="D1011" s="315"/>
      <c r="E1011" s="315"/>
      <c r="J1011" s="318"/>
      <c r="O1011" s="318"/>
      <c r="P1011" s="318"/>
      <c r="Q1011" s="318"/>
      <c r="R1011" s="318"/>
      <c r="S1011" s="318"/>
      <c r="T1011" s="318"/>
      <c r="U1011" s="318"/>
      <c r="V1011" s="318"/>
      <c r="W1011" s="318"/>
      <c r="X1011" s="318"/>
      <c r="Y1011" s="318"/>
      <c r="Z1011" s="317"/>
      <c r="AA1011" s="317"/>
      <c r="AB1011" s="317"/>
      <c r="AC1011" s="316"/>
      <c r="AD1011" s="315"/>
    </row>
    <row r="1012" spans="1:30" s="257" customFormat="1" x14ac:dyDescent="0.2">
      <c r="A1012" s="315"/>
      <c r="B1012" s="315"/>
      <c r="C1012" s="315"/>
      <c r="D1012" s="315"/>
      <c r="E1012" s="315"/>
      <c r="J1012" s="318"/>
      <c r="O1012" s="318"/>
      <c r="P1012" s="318"/>
      <c r="Q1012" s="318"/>
      <c r="R1012" s="318"/>
      <c r="S1012" s="318"/>
      <c r="T1012" s="318"/>
      <c r="U1012" s="318"/>
      <c r="V1012" s="318"/>
      <c r="W1012" s="318"/>
      <c r="X1012" s="318"/>
      <c r="Y1012" s="318"/>
      <c r="Z1012" s="317"/>
      <c r="AA1012" s="317"/>
      <c r="AB1012" s="317"/>
      <c r="AC1012" s="316"/>
      <c r="AD1012" s="315"/>
    </row>
    <row r="1013" spans="1:30" s="257" customFormat="1" x14ac:dyDescent="0.2">
      <c r="A1013" s="315"/>
      <c r="B1013" s="315"/>
      <c r="C1013" s="315"/>
      <c r="D1013" s="315"/>
      <c r="E1013" s="315"/>
      <c r="J1013" s="318"/>
      <c r="O1013" s="318"/>
      <c r="P1013" s="318"/>
      <c r="Q1013" s="318"/>
      <c r="R1013" s="318"/>
      <c r="S1013" s="318"/>
      <c r="T1013" s="318"/>
      <c r="U1013" s="318"/>
      <c r="V1013" s="318"/>
      <c r="W1013" s="318"/>
      <c r="X1013" s="318"/>
      <c r="Y1013" s="318"/>
      <c r="Z1013" s="317"/>
      <c r="AA1013" s="317"/>
      <c r="AB1013" s="317"/>
      <c r="AC1013" s="316"/>
      <c r="AD1013" s="315"/>
    </row>
    <row r="1014" spans="1:30" s="257" customFormat="1" x14ac:dyDescent="0.2">
      <c r="A1014" s="315"/>
      <c r="B1014" s="315"/>
      <c r="C1014" s="315"/>
      <c r="D1014" s="315"/>
      <c r="E1014" s="315"/>
      <c r="J1014" s="318"/>
      <c r="O1014" s="318"/>
      <c r="P1014" s="318"/>
      <c r="Q1014" s="318"/>
      <c r="R1014" s="318"/>
      <c r="S1014" s="318"/>
      <c r="T1014" s="318"/>
      <c r="U1014" s="318"/>
      <c r="V1014" s="318"/>
      <c r="W1014" s="318"/>
      <c r="X1014" s="318"/>
      <c r="Y1014" s="318"/>
      <c r="Z1014" s="317"/>
      <c r="AA1014" s="317"/>
      <c r="AB1014" s="317"/>
      <c r="AC1014" s="316"/>
      <c r="AD1014" s="315"/>
    </row>
    <row r="1015" spans="1:30" s="257" customFormat="1" x14ac:dyDescent="0.2">
      <c r="A1015" s="315"/>
      <c r="B1015" s="315"/>
      <c r="C1015" s="315"/>
      <c r="D1015" s="315"/>
      <c r="E1015" s="315"/>
      <c r="J1015" s="318"/>
      <c r="O1015" s="318"/>
      <c r="P1015" s="318"/>
      <c r="Q1015" s="318"/>
      <c r="R1015" s="318"/>
      <c r="S1015" s="318"/>
      <c r="T1015" s="318"/>
      <c r="U1015" s="318"/>
      <c r="V1015" s="318"/>
      <c r="W1015" s="318"/>
      <c r="X1015" s="318"/>
      <c r="Y1015" s="318"/>
      <c r="Z1015" s="317"/>
      <c r="AA1015" s="317"/>
      <c r="AB1015" s="317"/>
      <c r="AC1015" s="316"/>
      <c r="AD1015" s="315"/>
    </row>
    <row r="1016" spans="1:30" s="257" customFormat="1" x14ac:dyDescent="0.2">
      <c r="A1016" s="315"/>
      <c r="B1016" s="315"/>
      <c r="C1016" s="315"/>
      <c r="D1016" s="315"/>
      <c r="E1016" s="315"/>
      <c r="J1016" s="318"/>
      <c r="O1016" s="318"/>
      <c r="P1016" s="318"/>
      <c r="Q1016" s="318"/>
      <c r="R1016" s="318"/>
      <c r="S1016" s="318"/>
      <c r="T1016" s="318"/>
      <c r="U1016" s="318"/>
      <c r="V1016" s="318"/>
      <c r="W1016" s="318"/>
      <c r="X1016" s="318"/>
      <c r="Y1016" s="318"/>
      <c r="Z1016" s="317"/>
      <c r="AA1016" s="317"/>
      <c r="AB1016" s="317"/>
      <c r="AC1016" s="316"/>
      <c r="AD1016" s="315"/>
    </row>
    <row r="1017" spans="1:30" s="257" customFormat="1" x14ac:dyDescent="0.2">
      <c r="A1017" s="315"/>
      <c r="B1017" s="315"/>
      <c r="C1017" s="315"/>
      <c r="D1017" s="315"/>
      <c r="E1017" s="315"/>
      <c r="J1017" s="318"/>
      <c r="O1017" s="318"/>
      <c r="P1017" s="318"/>
      <c r="Q1017" s="318"/>
      <c r="R1017" s="318"/>
      <c r="S1017" s="318"/>
      <c r="T1017" s="318"/>
      <c r="U1017" s="318"/>
      <c r="V1017" s="318"/>
      <c r="W1017" s="318"/>
      <c r="X1017" s="318"/>
      <c r="Y1017" s="318"/>
      <c r="Z1017" s="317"/>
      <c r="AA1017" s="317"/>
      <c r="AB1017" s="317"/>
      <c r="AC1017" s="316"/>
      <c r="AD1017" s="315"/>
    </row>
    <row r="1018" spans="1:30" s="257" customFormat="1" x14ac:dyDescent="0.2">
      <c r="A1018" s="315"/>
      <c r="B1018" s="315"/>
      <c r="C1018" s="315"/>
      <c r="D1018" s="315"/>
      <c r="E1018" s="315"/>
      <c r="J1018" s="318"/>
      <c r="O1018" s="318"/>
      <c r="P1018" s="318"/>
      <c r="Q1018" s="318"/>
      <c r="R1018" s="318"/>
      <c r="S1018" s="318"/>
      <c r="T1018" s="318"/>
      <c r="U1018" s="318"/>
      <c r="V1018" s="318"/>
      <c r="W1018" s="318"/>
      <c r="X1018" s="318"/>
      <c r="Y1018" s="318"/>
      <c r="Z1018" s="317"/>
      <c r="AA1018" s="317"/>
      <c r="AB1018" s="317"/>
      <c r="AC1018" s="316"/>
      <c r="AD1018" s="315"/>
    </row>
    <row r="1019" spans="1:30" s="257" customFormat="1" x14ac:dyDescent="0.2">
      <c r="A1019" s="315"/>
      <c r="B1019" s="315"/>
      <c r="C1019" s="315"/>
      <c r="D1019" s="315"/>
      <c r="E1019" s="315"/>
      <c r="J1019" s="318"/>
      <c r="O1019" s="318"/>
      <c r="P1019" s="318"/>
      <c r="Q1019" s="318"/>
      <c r="R1019" s="318"/>
      <c r="S1019" s="318"/>
      <c r="T1019" s="318"/>
      <c r="U1019" s="318"/>
      <c r="V1019" s="318"/>
      <c r="W1019" s="318"/>
      <c r="X1019" s="318"/>
      <c r="Y1019" s="318"/>
      <c r="Z1019" s="317"/>
      <c r="AA1019" s="317"/>
      <c r="AB1019" s="317"/>
      <c r="AC1019" s="316"/>
      <c r="AD1019" s="315"/>
    </row>
    <row r="1020" spans="1:30" s="257" customFormat="1" x14ac:dyDescent="0.2">
      <c r="A1020" s="315"/>
      <c r="B1020" s="315"/>
      <c r="C1020" s="315"/>
      <c r="D1020" s="315"/>
      <c r="E1020" s="315"/>
      <c r="J1020" s="318"/>
      <c r="O1020" s="318"/>
      <c r="P1020" s="318"/>
      <c r="Q1020" s="318"/>
      <c r="R1020" s="318"/>
      <c r="S1020" s="318"/>
      <c r="T1020" s="318"/>
      <c r="U1020" s="318"/>
      <c r="V1020" s="318"/>
      <c r="W1020" s="318"/>
      <c r="X1020" s="318"/>
      <c r="Y1020" s="318"/>
      <c r="Z1020" s="317"/>
      <c r="AA1020" s="317"/>
      <c r="AB1020" s="317"/>
      <c r="AC1020" s="316"/>
      <c r="AD1020" s="315"/>
    </row>
    <row r="1021" spans="1:30" s="257" customFormat="1" x14ac:dyDescent="0.2">
      <c r="A1021" s="315"/>
      <c r="B1021" s="315"/>
      <c r="C1021" s="315"/>
      <c r="D1021" s="315"/>
      <c r="E1021" s="315"/>
      <c r="J1021" s="318"/>
      <c r="O1021" s="318"/>
      <c r="P1021" s="318"/>
      <c r="Q1021" s="318"/>
      <c r="R1021" s="318"/>
      <c r="S1021" s="318"/>
      <c r="T1021" s="318"/>
      <c r="U1021" s="318"/>
      <c r="V1021" s="318"/>
      <c r="W1021" s="318"/>
      <c r="X1021" s="318"/>
      <c r="Y1021" s="318"/>
      <c r="Z1021" s="317"/>
      <c r="AA1021" s="317"/>
      <c r="AB1021" s="317"/>
      <c r="AC1021" s="316"/>
      <c r="AD1021" s="315"/>
    </row>
    <row r="1022" spans="1:30" s="257" customFormat="1" x14ac:dyDescent="0.2">
      <c r="A1022" s="315"/>
      <c r="B1022" s="315"/>
      <c r="C1022" s="315"/>
      <c r="D1022" s="315"/>
      <c r="E1022" s="315"/>
      <c r="J1022" s="318"/>
      <c r="O1022" s="318"/>
      <c r="P1022" s="318"/>
      <c r="Q1022" s="318"/>
      <c r="R1022" s="318"/>
      <c r="S1022" s="318"/>
      <c r="T1022" s="318"/>
      <c r="U1022" s="318"/>
      <c r="V1022" s="318"/>
      <c r="W1022" s="318"/>
      <c r="X1022" s="318"/>
      <c r="Y1022" s="318"/>
      <c r="Z1022" s="317"/>
      <c r="AA1022" s="317"/>
      <c r="AB1022" s="317"/>
      <c r="AC1022" s="316"/>
      <c r="AD1022" s="315"/>
    </row>
    <row r="1023" spans="1:30" s="257" customFormat="1" x14ac:dyDescent="0.2">
      <c r="A1023" s="315"/>
      <c r="B1023" s="315"/>
      <c r="C1023" s="315"/>
      <c r="D1023" s="315"/>
      <c r="E1023" s="315"/>
      <c r="J1023" s="318"/>
      <c r="O1023" s="318"/>
      <c r="P1023" s="318"/>
      <c r="Q1023" s="318"/>
      <c r="R1023" s="318"/>
      <c r="S1023" s="318"/>
      <c r="T1023" s="318"/>
      <c r="U1023" s="318"/>
      <c r="V1023" s="318"/>
      <c r="W1023" s="318"/>
      <c r="X1023" s="318"/>
      <c r="Y1023" s="318"/>
      <c r="Z1023" s="317"/>
      <c r="AA1023" s="317"/>
      <c r="AB1023" s="317"/>
      <c r="AC1023" s="316"/>
      <c r="AD1023" s="315"/>
    </row>
    <row r="1024" spans="1:30" s="257" customFormat="1" x14ac:dyDescent="0.2">
      <c r="A1024" s="315"/>
      <c r="B1024" s="315"/>
      <c r="C1024" s="315"/>
      <c r="D1024" s="315"/>
      <c r="E1024" s="315"/>
      <c r="J1024" s="318"/>
      <c r="O1024" s="318"/>
      <c r="P1024" s="318"/>
      <c r="Q1024" s="318"/>
      <c r="R1024" s="318"/>
      <c r="S1024" s="318"/>
      <c r="T1024" s="318"/>
      <c r="U1024" s="318"/>
      <c r="V1024" s="318"/>
      <c r="W1024" s="318"/>
      <c r="X1024" s="318"/>
      <c r="Y1024" s="318"/>
      <c r="Z1024" s="317"/>
      <c r="AA1024" s="317"/>
      <c r="AB1024" s="317"/>
      <c r="AC1024" s="316"/>
      <c r="AD1024" s="315"/>
    </row>
    <row r="1025" spans="1:30" s="257" customFormat="1" x14ac:dyDescent="0.2">
      <c r="A1025" s="315"/>
      <c r="B1025" s="315"/>
      <c r="C1025" s="315"/>
      <c r="D1025" s="315"/>
      <c r="E1025" s="315"/>
      <c r="J1025" s="318"/>
      <c r="O1025" s="318"/>
      <c r="P1025" s="318"/>
      <c r="Q1025" s="318"/>
      <c r="R1025" s="318"/>
      <c r="S1025" s="318"/>
      <c r="T1025" s="318"/>
      <c r="U1025" s="318"/>
      <c r="V1025" s="318"/>
      <c r="W1025" s="318"/>
      <c r="X1025" s="318"/>
      <c r="Y1025" s="318"/>
      <c r="Z1025" s="317"/>
      <c r="AA1025" s="317"/>
      <c r="AB1025" s="317"/>
      <c r="AC1025" s="316"/>
      <c r="AD1025" s="315"/>
    </row>
    <row r="1026" spans="1:30" s="257" customFormat="1" x14ac:dyDescent="0.2">
      <c r="A1026" s="315"/>
      <c r="B1026" s="315"/>
      <c r="C1026" s="315"/>
      <c r="D1026" s="315"/>
      <c r="E1026" s="315"/>
      <c r="J1026" s="318"/>
      <c r="O1026" s="318"/>
      <c r="P1026" s="318"/>
      <c r="Q1026" s="318"/>
      <c r="R1026" s="318"/>
      <c r="S1026" s="318"/>
      <c r="T1026" s="318"/>
      <c r="U1026" s="318"/>
      <c r="V1026" s="318"/>
      <c r="W1026" s="318"/>
      <c r="X1026" s="318"/>
      <c r="Y1026" s="318"/>
      <c r="Z1026" s="317"/>
      <c r="AA1026" s="317"/>
      <c r="AB1026" s="317"/>
      <c r="AC1026" s="316"/>
      <c r="AD1026" s="315"/>
    </row>
    <row r="1027" spans="1:30" s="257" customFormat="1" x14ac:dyDescent="0.2">
      <c r="A1027" s="315"/>
      <c r="B1027" s="315"/>
      <c r="C1027" s="315"/>
      <c r="D1027" s="315"/>
      <c r="E1027" s="315"/>
      <c r="J1027" s="318"/>
      <c r="O1027" s="318"/>
      <c r="P1027" s="318"/>
      <c r="Q1027" s="318"/>
      <c r="R1027" s="318"/>
      <c r="S1027" s="318"/>
      <c r="T1027" s="318"/>
      <c r="U1027" s="318"/>
      <c r="V1027" s="318"/>
      <c r="W1027" s="318"/>
      <c r="X1027" s="318"/>
      <c r="Y1027" s="318"/>
      <c r="Z1027" s="317"/>
      <c r="AA1027" s="317"/>
      <c r="AB1027" s="317"/>
      <c r="AC1027" s="316"/>
      <c r="AD1027" s="315"/>
    </row>
    <row r="1028" spans="1:30" s="257" customFormat="1" x14ac:dyDescent="0.2">
      <c r="A1028" s="315"/>
      <c r="B1028" s="315"/>
      <c r="C1028" s="315"/>
      <c r="D1028" s="315"/>
      <c r="E1028" s="315"/>
      <c r="J1028" s="318"/>
      <c r="O1028" s="318"/>
      <c r="P1028" s="318"/>
      <c r="Q1028" s="318"/>
      <c r="R1028" s="318"/>
      <c r="S1028" s="318"/>
      <c r="T1028" s="318"/>
      <c r="U1028" s="318"/>
      <c r="V1028" s="318"/>
      <c r="W1028" s="318"/>
      <c r="X1028" s="318"/>
      <c r="Y1028" s="318"/>
      <c r="Z1028" s="317"/>
      <c r="AA1028" s="317"/>
      <c r="AB1028" s="317"/>
      <c r="AC1028" s="316"/>
      <c r="AD1028" s="315"/>
    </row>
    <row r="1029" spans="1:30" s="257" customFormat="1" x14ac:dyDescent="0.2">
      <c r="A1029" s="315"/>
      <c r="B1029" s="315"/>
      <c r="C1029" s="315"/>
      <c r="D1029" s="315"/>
      <c r="E1029" s="315"/>
      <c r="J1029" s="318"/>
      <c r="O1029" s="318"/>
      <c r="P1029" s="318"/>
      <c r="Q1029" s="318"/>
      <c r="R1029" s="318"/>
      <c r="S1029" s="318"/>
      <c r="T1029" s="318"/>
      <c r="U1029" s="318"/>
      <c r="V1029" s="318"/>
      <c r="W1029" s="318"/>
      <c r="X1029" s="318"/>
      <c r="Y1029" s="318"/>
      <c r="Z1029" s="317"/>
      <c r="AA1029" s="317"/>
      <c r="AB1029" s="317"/>
      <c r="AC1029" s="316"/>
      <c r="AD1029" s="315"/>
    </row>
    <row r="1030" spans="1:30" s="257" customFormat="1" x14ac:dyDescent="0.2">
      <c r="A1030" s="315"/>
      <c r="B1030" s="315"/>
      <c r="C1030" s="315"/>
      <c r="D1030" s="315"/>
      <c r="E1030" s="315"/>
      <c r="J1030" s="318"/>
      <c r="O1030" s="318"/>
      <c r="P1030" s="318"/>
      <c r="Q1030" s="318"/>
      <c r="R1030" s="318"/>
      <c r="S1030" s="318"/>
      <c r="T1030" s="318"/>
      <c r="U1030" s="318"/>
      <c r="V1030" s="318"/>
      <c r="W1030" s="318"/>
      <c r="X1030" s="318"/>
      <c r="Y1030" s="318"/>
      <c r="Z1030" s="317"/>
      <c r="AA1030" s="317"/>
      <c r="AB1030" s="317"/>
      <c r="AC1030" s="316"/>
      <c r="AD1030" s="315"/>
    </row>
    <row r="1031" spans="1:30" s="257" customFormat="1" x14ac:dyDescent="0.2">
      <c r="A1031" s="315"/>
      <c r="B1031" s="315"/>
      <c r="C1031" s="315"/>
      <c r="D1031" s="315"/>
      <c r="E1031" s="315"/>
      <c r="J1031" s="318"/>
      <c r="O1031" s="318"/>
      <c r="P1031" s="318"/>
      <c r="Q1031" s="318"/>
      <c r="R1031" s="318"/>
      <c r="S1031" s="318"/>
      <c r="T1031" s="318"/>
      <c r="U1031" s="318"/>
      <c r="V1031" s="318"/>
      <c r="W1031" s="318"/>
      <c r="X1031" s="318"/>
      <c r="Y1031" s="318"/>
      <c r="Z1031" s="317"/>
      <c r="AA1031" s="317"/>
      <c r="AB1031" s="317"/>
      <c r="AC1031" s="316"/>
      <c r="AD1031" s="315"/>
    </row>
    <row r="1032" spans="1:30" s="257" customFormat="1" x14ac:dyDescent="0.2">
      <c r="A1032" s="315"/>
      <c r="B1032" s="315"/>
      <c r="C1032" s="315"/>
      <c r="D1032" s="315"/>
      <c r="E1032" s="315"/>
      <c r="J1032" s="318"/>
      <c r="O1032" s="318"/>
      <c r="P1032" s="318"/>
      <c r="Q1032" s="318"/>
      <c r="R1032" s="318"/>
      <c r="S1032" s="318"/>
      <c r="T1032" s="318"/>
      <c r="U1032" s="318"/>
      <c r="V1032" s="318"/>
      <c r="W1032" s="318"/>
      <c r="X1032" s="318"/>
      <c r="Y1032" s="318"/>
      <c r="Z1032" s="317"/>
      <c r="AA1032" s="317"/>
      <c r="AB1032" s="317"/>
      <c r="AC1032" s="316"/>
      <c r="AD1032" s="315"/>
    </row>
    <row r="1033" spans="1:30" s="257" customFormat="1" x14ac:dyDescent="0.2">
      <c r="A1033" s="315"/>
      <c r="B1033" s="315"/>
      <c r="C1033" s="315"/>
      <c r="D1033" s="315"/>
      <c r="E1033" s="315"/>
      <c r="J1033" s="318"/>
      <c r="O1033" s="318"/>
      <c r="P1033" s="318"/>
      <c r="Q1033" s="318"/>
      <c r="R1033" s="318"/>
      <c r="S1033" s="318"/>
      <c r="T1033" s="318"/>
      <c r="U1033" s="318"/>
      <c r="V1033" s="318"/>
      <c r="W1033" s="318"/>
      <c r="X1033" s="318"/>
      <c r="Y1033" s="318"/>
      <c r="Z1033" s="317"/>
      <c r="AA1033" s="317"/>
      <c r="AB1033" s="317"/>
      <c r="AC1033" s="316"/>
      <c r="AD1033" s="315"/>
    </row>
    <row r="1034" spans="1:30" s="257" customFormat="1" x14ac:dyDescent="0.2">
      <c r="A1034" s="315"/>
      <c r="B1034" s="315"/>
      <c r="C1034" s="315"/>
      <c r="D1034" s="315"/>
      <c r="E1034" s="315"/>
      <c r="J1034" s="318"/>
      <c r="O1034" s="318"/>
      <c r="P1034" s="318"/>
      <c r="Q1034" s="318"/>
      <c r="R1034" s="318"/>
      <c r="S1034" s="318"/>
      <c r="T1034" s="318"/>
      <c r="U1034" s="318"/>
      <c r="V1034" s="318"/>
      <c r="W1034" s="318"/>
      <c r="X1034" s="318"/>
      <c r="Y1034" s="318"/>
      <c r="Z1034" s="317"/>
      <c r="AA1034" s="317"/>
      <c r="AB1034" s="317"/>
      <c r="AC1034" s="316"/>
      <c r="AD1034" s="315"/>
    </row>
    <row r="1035" spans="1:30" s="257" customFormat="1" x14ac:dyDescent="0.2">
      <c r="A1035" s="315"/>
      <c r="B1035" s="315"/>
      <c r="C1035" s="315"/>
      <c r="D1035" s="315"/>
      <c r="E1035" s="315"/>
      <c r="J1035" s="318"/>
      <c r="O1035" s="318"/>
      <c r="P1035" s="318"/>
      <c r="Q1035" s="318"/>
      <c r="R1035" s="318"/>
      <c r="S1035" s="318"/>
      <c r="T1035" s="318"/>
      <c r="U1035" s="318"/>
      <c r="V1035" s="318"/>
      <c r="W1035" s="318"/>
      <c r="X1035" s="318"/>
      <c r="Y1035" s="318"/>
      <c r="Z1035" s="317"/>
      <c r="AA1035" s="317"/>
      <c r="AB1035" s="317"/>
      <c r="AC1035" s="316"/>
      <c r="AD1035" s="315"/>
    </row>
    <row r="1036" spans="1:30" s="257" customFormat="1" x14ac:dyDescent="0.2">
      <c r="A1036" s="315"/>
      <c r="B1036" s="315"/>
      <c r="C1036" s="315"/>
      <c r="D1036" s="315"/>
      <c r="E1036" s="315"/>
      <c r="J1036" s="318"/>
      <c r="O1036" s="318"/>
      <c r="P1036" s="318"/>
      <c r="Q1036" s="318"/>
      <c r="R1036" s="318"/>
      <c r="S1036" s="318"/>
      <c r="T1036" s="318"/>
      <c r="U1036" s="318"/>
      <c r="V1036" s="318"/>
      <c r="W1036" s="318"/>
      <c r="X1036" s="318"/>
      <c r="Y1036" s="318"/>
      <c r="Z1036" s="317"/>
      <c r="AA1036" s="317"/>
      <c r="AB1036" s="317"/>
      <c r="AC1036" s="316"/>
      <c r="AD1036" s="315"/>
    </row>
    <row r="1037" spans="1:30" s="257" customFormat="1" x14ac:dyDescent="0.2">
      <c r="A1037" s="315"/>
      <c r="B1037" s="315"/>
      <c r="C1037" s="315"/>
      <c r="D1037" s="315"/>
      <c r="E1037" s="315"/>
      <c r="J1037" s="318"/>
      <c r="O1037" s="318"/>
      <c r="P1037" s="318"/>
      <c r="Q1037" s="318"/>
      <c r="R1037" s="318"/>
      <c r="S1037" s="318"/>
      <c r="T1037" s="318"/>
      <c r="U1037" s="318"/>
      <c r="V1037" s="318"/>
      <c r="W1037" s="318"/>
      <c r="X1037" s="318"/>
      <c r="Y1037" s="318"/>
      <c r="Z1037" s="317"/>
      <c r="AA1037" s="317"/>
      <c r="AB1037" s="317"/>
      <c r="AC1037" s="316"/>
      <c r="AD1037" s="315"/>
    </row>
    <row r="1038" spans="1:30" s="257" customFormat="1" x14ac:dyDescent="0.2">
      <c r="A1038" s="315"/>
      <c r="B1038" s="315"/>
      <c r="C1038" s="315"/>
      <c r="D1038" s="315"/>
      <c r="E1038" s="315"/>
      <c r="J1038" s="318"/>
      <c r="O1038" s="318"/>
      <c r="P1038" s="318"/>
      <c r="Q1038" s="318"/>
      <c r="R1038" s="318"/>
      <c r="S1038" s="318"/>
      <c r="T1038" s="318"/>
      <c r="U1038" s="318"/>
      <c r="V1038" s="318"/>
      <c r="W1038" s="318"/>
      <c r="X1038" s="318"/>
      <c r="Y1038" s="318"/>
      <c r="Z1038" s="317"/>
      <c r="AA1038" s="317"/>
      <c r="AB1038" s="317"/>
      <c r="AC1038" s="316"/>
      <c r="AD1038" s="315"/>
    </row>
    <row r="1039" spans="1:30" s="257" customFormat="1" x14ac:dyDescent="0.2">
      <c r="A1039" s="315"/>
      <c r="B1039" s="315"/>
      <c r="C1039" s="315"/>
      <c r="D1039" s="315"/>
      <c r="E1039" s="315"/>
      <c r="J1039" s="318"/>
      <c r="O1039" s="318"/>
      <c r="P1039" s="318"/>
      <c r="Q1039" s="318"/>
      <c r="R1039" s="318"/>
      <c r="S1039" s="318"/>
      <c r="T1039" s="318"/>
      <c r="U1039" s="318"/>
      <c r="V1039" s="318"/>
      <c r="W1039" s="318"/>
      <c r="X1039" s="318"/>
      <c r="Y1039" s="318"/>
      <c r="Z1039" s="317"/>
      <c r="AA1039" s="317"/>
      <c r="AB1039" s="317"/>
      <c r="AC1039" s="316"/>
      <c r="AD1039" s="315"/>
    </row>
    <row r="1040" spans="1:30" s="257" customFormat="1" x14ac:dyDescent="0.2">
      <c r="A1040" s="315"/>
      <c r="B1040" s="315"/>
      <c r="C1040" s="315"/>
      <c r="D1040" s="315"/>
      <c r="E1040" s="315"/>
      <c r="J1040" s="318"/>
      <c r="O1040" s="318"/>
      <c r="P1040" s="318"/>
      <c r="Q1040" s="318"/>
      <c r="R1040" s="318"/>
      <c r="S1040" s="318"/>
      <c r="T1040" s="318"/>
      <c r="U1040" s="318"/>
      <c r="V1040" s="318"/>
      <c r="W1040" s="318"/>
      <c r="X1040" s="318"/>
      <c r="Y1040" s="318"/>
      <c r="Z1040" s="317"/>
      <c r="AA1040" s="317"/>
      <c r="AB1040" s="317"/>
      <c r="AC1040" s="316"/>
      <c r="AD1040" s="315"/>
    </row>
    <row r="1041" spans="1:30" s="257" customFormat="1" x14ac:dyDescent="0.2">
      <c r="A1041" s="315"/>
      <c r="B1041" s="315"/>
      <c r="C1041" s="315"/>
      <c r="D1041" s="315"/>
      <c r="E1041" s="315"/>
      <c r="J1041" s="318"/>
      <c r="O1041" s="318"/>
      <c r="P1041" s="318"/>
      <c r="Q1041" s="318"/>
      <c r="R1041" s="318"/>
      <c r="S1041" s="318"/>
      <c r="T1041" s="318"/>
      <c r="U1041" s="318"/>
      <c r="V1041" s="318"/>
      <c r="W1041" s="318"/>
      <c r="X1041" s="318"/>
      <c r="Y1041" s="318"/>
      <c r="Z1041" s="317"/>
      <c r="AA1041" s="317"/>
      <c r="AB1041" s="317"/>
      <c r="AC1041" s="316"/>
      <c r="AD1041" s="315"/>
    </row>
    <row r="1042" spans="1:30" s="257" customFormat="1" x14ac:dyDescent="0.2">
      <c r="A1042" s="315"/>
      <c r="B1042" s="315"/>
      <c r="C1042" s="315"/>
      <c r="D1042" s="315"/>
      <c r="E1042" s="315"/>
      <c r="J1042" s="318"/>
      <c r="O1042" s="318"/>
      <c r="P1042" s="318"/>
      <c r="Q1042" s="318"/>
      <c r="R1042" s="318"/>
      <c r="S1042" s="318"/>
      <c r="T1042" s="318"/>
      <c r="U1042" s="318"/>
      <c r="V1042" s="318"/>
      <c r="W1042" s="318"/>
      <c r="X1042" s="318"/>
      <c r="Y1042" s="318"/>
      <c r="Z1042" s="317"/>
      <c r="AA1042" s="317"/>
      <c r="AB1042" s="317"/>
      <c r="AC1042" s="316"/>
      <c r="AD1042" s="315"/>
    </row>
    <row r="1043" spans="1:30" s="257" customFormat="1" x14ac:dyDescent="0.2">
      <c r="A1043" s="315"/>
      <c r="B1043" s="315"/>
      <c r="C1043" s="315"/>
      <c r="D1043" s="315"/>
      <c r="E1043" s="315"/>
      <c r="J1043" s="318"/>
      <c r="O1043" s="318"/>
      <c r="P1043" s="318"/>
      <c r="Q1043" s="318"/>
      <c r="R1043" s="318"/>
      <c r="S1043" s="318"/>
      <c r="T1043" s="318"/>
      <c r="U1043" s="318"/>
      <c r="V1043" s="318"/>
      <c r="W1043" s="318"/>
      <c r="X1043" s="318"/>
      <c r="Y1043" s="318"/>
      <c r="Z1043" s="317"/>
      <c r="AA1043" s="317"/>
      <c r="AB1043" s="317"/>
      <c r="AC1043" s="316"/>
      <c r="AD1043" s="315"/>
    </row>
    <row r="1044" spans="1:30" s="257" customFormat="1" x14ac:dyDescent="0.2">
      <c r="A1044" s="315"/>
      <c r="B1044" s="315"/>
      <c r="C1044" s="315"/>
      <c r="D1044" s="315"/>
      <c r="E1044" s="315"/>
      <c r="J1044" s="318"/>
      <c r="O1044" s="318"/>
      <c r="P1044" s="318"/>
      <c r="Q1044" s="318"/>
      <c r="R1044" s="318"/>
      <c r="S1044" s="318"/>
      <c r="T1044" s="318"/>
      <c r="U1044" s="318"/>
      <c r="V1044" s="318"/>
      <c r="W1044" s="318"/>
      <c r="X1044" s="318"/>
      <c r="Y1044" s="318"/>
      <c r="Z1044" s="317"/>
      <c r="AA1044" s="317"/>
      <c r="AB1044" s="317"/>
      <c r="AC1044" s="316"/>
      <c r="AD1044" s="315"/>
    </row>
    <row r="1045" spans="1:30" s="257" customFormat="1" x14ac:dyDescent="0.2">
      <c r="A1045" s="315"/>
      <c r="B1045" s="315"/>
      <c r="C1045" s="315"/>
      <c r="D1045" s="315"/>
      <c r="E1045" s="315"/>
      <c r="J1045" s="318"/>
      <c r="O1045" s="318"/>
      <c r="P1045" s="318"/>
      <c r="Q1045" s="318"/>
      <c r="R1045" s="318"/>
      <c r="S1045" s="318"/>
      <c r="T1045" s="318"/>
      <c r="U1045" s="318"/>
      <c r="V1045" s="318"/>
      <c r="W1045" s="318"/>
      <c r="X1045" s="318"/>
      <c r="Y1045" s="318"/>
      <c r="Z1045" s="317"/>
      <c r="AA1045" s="317"/>
      <c r="AB1045" s="317"/>
      <c r="AC1045" s="316"/>
      <c r="AD1045" s="315"/>
    </row>
    <row r="1046" spans="1:30" s="257" customFormat="1" x14ac:dyDescent="0.2">
      <c r="A1046" s="315"/>
      <c r="B1046" s="315"/>
      <c r="C1046" s="315"/>
      <c r="D1046" s="315"/>
      <c r="E1046" s="315"/>
      <c r="J1046" s="318"/>
      <c r="O1046" s="318"/>
      <c r="P1046" s="318"/>
      <c r="Q1046" s="318"/>
      <c r="R1046" s="318"/>
      <c r="S1046" s="318"/>
      <c r="T1046" s="318"/>
      <c r="U1046" s="318"/>
      <c r="V1046" s="318"/>
      <c r="W1046" s="318"/>
      <c r="X1046" s="318"/>
      <c r="Y1046" s="318"/>
      <c r="Z1046" s="317"/>
      <c r="AA1046" s="317"/>
      <c r="AB1046" s="317"/>
      <c r="AC1046" s="316"/>
      <c r="AD1046" s="315"/>
    </row>
    <row r="1047" spans="1:30" s="257" customFormat="1" x14ac:dyDescent="0.2">
      <c r="A1047" s="315"/>
      <c r="B1047" s="315"/>
      <c r="C1047" s="315"/>
      <c r="D1047" s="315"/>
      <c r="E1047" s="315"/>
      <c r="J1047" s="318"/>
      <c r="O1047" s="318"/>
      <c r="P1047" s="318"/>
      <c r="Q1047" s="318"/>
      <c r="R1047" s="318"/>
      <c r="S1047" s="318"/>
      <c r="T1047" s="318"/>
      <c r="U1047" s="318"/>
      <c r="V1047" s="318"/>
      <c r="W1047" s="318"/>
      <c r="X1047" s="318"/>
      <c r="Y1047" s="318"/>
      <c r="Z1047" s="317"/>
      <c r="AA1047" s="317"/>
      <c r="AB1047" s="317"/>
      <c r="AC1047" s="316"/>
      <c r="AD1047" s="315"/>
    </row>
    <row r="1048" spans="1:30" s="257" customFormat="1" x14ac:dyDescent="0.2">
      <c r="A1048" s="315"/>
      <c r="B1048" s="315"/>
      <c r="C1048" s="315"/>
      <c r="D1048" s="315"/>
      <c r="E1048" s="315"/>
      <c r="J1048" s="318"/>
      <c r="O1048" s="318"/>
      <c r="P1048" s="318"/>
      <c r="Q1048" s="318"/>
      <c r="R1048" s="318"/>
      <c r="S1048" s="318"/>
      <c r="T1048" s="318"/>
      <c r="U1048" s="318"/>
      <c r="V1048" s="318"/>
      <c r="W1048" s="318"/>
      <c r="X1048" s="318"/>
      <c r="Y1048" s="318"/>
      <c r="Z1048" s="317"/>
      <c r="AA1048" s="317"/>
      <c r="AB1048" s="317"/>
      <c r="AC1048" s="316"/>
      <c r="AD1048" s="315"/>
    </row>
    <row r="1049" spans="1:30" s="257" customFormat="1" x14ac:dyDescent="0.2">
      <c r="A1049" s="315"/>
      <c r="B1049" s="315"/>
      <c r="C1049" s="315"/>
      <c r="D1049" s="315"/>
      <c r="E1049" s="315"/>
      <c r="J1049" s="318"/>
      <c r="O1049" s="318"/>
      <c r="P1049" s="318"/>
      <c r="Q1049" s="318"/>
      <c r="R1049" s="318"/>
      <c r="S1049" s="318"/>
      <c r="T1049" s="318"/>
      <c r="U1049" s="318"/>
      <c r="V1049" s="318"/>
      <c r="W1049" s="318"/>
      <c r="X1049" s="318"/>
      <c r="Y1049" s="318"/>
      <c r="Z1049" s="317"/>
      <c r="AA1049" s="317"/>
      <c r="AB1049" s="317"/>
      <c r="AC1049" s="316"/>
      <c r="AD1049" s="315"/>
    </row>
    <row r="1050" spans="1:30" s="257" customFormat="1" x14ac:dyDescent="0.2">
      <c r="A1050" s="315"/>
      <c r="B1050" s="315"/>
      <c r="C1050" s="315"/>
      <c r="D1050" s="315"/>
      <c r="E1050" s="315"/>
      <c r="J1050" s="318"/>
      <c r="O1050" s="318"/>
      <c r="P1050" s="318"/>
      <c r="Q1050" s="318"/>
      <c r="R1050" s="318"/>
      <c r="S1050" s="318"/>
      <c r="T1050" s="318"/>
      <c r="U1050" s="318"/>
      <c r="V1050" s="318"/>
      <c r="W1050" s="318"/>
      <c r="X1050" s="318"/>
      <c r="Y1050" s="318"/>
      <c r="Z1050" s="317"/>
      <c r="AA1050" s="317"/>
      <c r="AB1050" s="317"/>
      <c r="AC1050" s="316"/>
      <c r="AD1050" s="315"/>
    </row>
    <row r="1051" spans="1:30" s="257" customFormat="1" x14ac:dyDescent="0.2">
      <c r="A1051" s="315"/>
      <c r="B1051" s="315"/>
      <c r="C1051" s="315"/>
      <c r="D1051" s="315"/>
      <c r="E1051" s="315"/>
      <c r="J1051" s="318"/>
      <c r="O1051" s="318"/>
      <c r="P1051" s="318"/>
      <c r="Q1051" s="318"/>
      <c r="R1051" s="318"/>
      <c r="S1051" s="318"/>
      <c r="T1051" s="318"/>
      <c r="U1051" s="318"/>
      <c r="V1051" s="318"/>
      <c r="W1051" s="318"/>
      <c r="X1051" s="318"/>
      <c r="Y1051" s="318"/>
      <c r="Z1051" s="317"/>
      <c r="AA1051" s="317"/>
      <c r="AB1051" s="317"/>
      <c r="AC1051" s="316"/>
      <c r="AD1051" s="315"/>
    </row>
    <row r="1052" spans="1:30" s="257" customFormat="1" x14ac:dyDescent="0.2">
      <c r="A1052" s="315"/>
      <c r="B1052" s="315"/>
      <c r="C1052" s="315"/>
      <c r="D1052" s="315"/>
      <c r="E1052" s="315"/>
      <c r="J1052" s="318"/>
      <c r="O1052" s="318"/>
      <c r="P1052" s="318"/>
      <c r="Q1052" s="318"/>
      <c r="R1052" s="318"/>
      <c r="S1052" s="318"/>
      <c r="T1052" s="318"/>
      <c r="U1052" s="318"/>
      <c r="V1052" s="318"/>
      <c r="W1052" s="318"/>
      <c r="X1052" s="318"/>
      <c r="Y1052" s="318"/>
      <c r="Z1052" s="317"/>
      <c r="AA1052" s="317"/>
      <c r="AB1052" s="317"/>
      <c r="AC1052" s="316"/>
      <c r="AD1052" s="315"/>
    </row>
    <row r="1053" spans="1:30" s="257" customFormat="1" x14ac:dyDescent="0.2">
      <c r="A1053" s="315"/>
      <c r="B1053" s="315"/>
      <c r="C1053" s="315"/>
      <c r="D1053" s="315"/>
      <c r="E1053" s="315"/>
      <c r="J1053" s="318"/>
      <c r="O1053" s="318"/>
      <c r="P1053" s="318"/>
      <c r="Q1053" s="318"/>
      <c r="R1053" s="318"/>
      <c r="S1053" s="318"/>
      <c r="T1053" s="318"/>
      <c r="U1053" s="318"/>
      <c r="V1053" s="318"/>
      <c r="W1053" s="318"/>
      <c r="X1053" s="318"/>
      <c r="Y1053" s="318"/>
      <c r="Z1053" s="317"/>
      <c r="AA1053" s="317"/>
      <c r="AB1053" s="317"/>
      <c r="AC1053" s="316"/>
      <c r="AD1053" s="315"/>
    </row>
    <row r="1054" spans="1:30" s="257" customFormat="1" x14ac:dyDescent="0.2">
      <c r="A1054" s="315"/>
      <c r="B1054" s="315"/>
      <c r="C1054" s="315"/>
      <c r="D1054" s="315"/>
      <c r="E1054" s="315"/>
      <c r="J1054" s="318"/>
      <c r="O1054" s="318"/>
      <c r="P1054" s="318"/>
      <c r="Q1054" s="318"/>
      <c r="R1054" s="318"/>
      <c r="S1054" s="318"/>
      <c r="T1054" s="318"/>
      <c r="U1054" s="318"/>
      <c r="V1054" s="318"/>
      <c r="W1054" s="318"/>
      <c r="X1054" s="318"/>
      <c r="Y1054" s="318"/>
      <c r="Z1054" s="317"/>
      <c r="AA1054" s="317"/>
      <c r="AB1054" s="317"/>
      <c r="AC1054" s="316"/>
      <c r="AD1054" s="315"/>
    </row>
    <row r="1055" spans="1:30" s="257" customFormat="1" x14ac:dyDescent="0.2">
      <c r="A1055" s="315"/>
      <c r="B1055" s="315"/>
      <c r="C1055" s="315"/>
      <c r="D1055" s="315"/>
      <c r="E1055" s="315"/>
      <c r="J1055" s="318"/>
      <c r="O1055" s="318"/>
      <c r="P1055" s="318"/>
      <c r="Q1055" s="318"/>
      <c r="R1055" s="318"/>
      <c r="S1055" s="318"/>
      <c r="T1055" s="318"/>
      <c r="U1055" s="318"/>
      <c r="V1055" s="318"/>
      <c r="W1055" s="318"/>
      <c r="X1055" s="318"/>
      <c r="Y1055" s="318"/>
      <c r="Z1055" s="317"/>
      <c r="AA1055" s="317"/>
      <c r="AB1055" s="317"/>
      <c r="AC1055" s="316"/>
      <c r="AD1055" s="315"/>
    </row>
    <row r="1056" spans="1:30" s="257" customFormat="1" x14ac:dyDescent="0.2">
      <c r="A1056" s="315"/>
      <c r="B1056" s="315"/>
      <c r="C1056" s="315"/>
      <c r="D1056" s="315"/>
      <c r="E1056" s="315"/>
      <c r="J1056" s="318"/>
      <c r="O1056" s="318"/>
      <c r="P1056" s="318"/>
      <c r="Q1056" s="318"/>
      <c r="R1056" s="318"/>
      <c r="S1056" s="318"/>
      <c r="T1056" s="318"/>
      <c r="U1056" s="318"/>
      <c r="V1056" s="318"/>
      <c r="W1056" s="318"/>
      <c r="X1056" s="318"/>
      <c r="Y1056" s="318"/>
      <c r="Z1056" s="317"/>
      <c r="AA1056" s="317"/>
      <c r="AB1056" s="317"/>
      <c r="AC1056" s="316"/>
      <c r="AD1056" s="315"/>
    </row>
    <row r="1057" spans="1:30" s="257" customFormat="1" x14ac:dyDescent="0.2">
      <c r="A1057" s="315"/>
      <c r="B1057" s="315"/>
      <c r="C1057" s="315"/>
      <c r="D1057" s="315"/>
      <c r="E1057" s="315"/>
      <c r="J1057" s="318"/>
      <c r="O1057" s="318"/>
      <c r="P1057" s="318"/>
      <c r="Q1057" s="318"/>
      <c r="R1057" s="318"/>
      <c r="S1057" s="318"/>
      <c r="T1057" s="318"/>
      <c r="U1057" s="318"/>
      <c r="V1057" s="318"/>
      <c r="W1057" s="318"/>
      <c r="X1057" s="318"/>
      <c r="Y1057" s="318"/>
      <c r="Z1057" s="317"/>
      <c r="AA1057" s="317"/>
      <c r="AB1057" s="317"/>
      <c r="AC1057" s="316"/>
      <c r="AD1057" s="315"/>
    </row>
    <row r="1058" spans="1:30" s="257" customFormat="1" x14ac:dyDescent="0.2">
      <c r="A1058" s="315"/>
      <c r="B1058" s="315"/>
      <c r="C1058" s="315"/>
      <c r="D1058" s="315"/>
      <c r="E1058" s="315"/>
      <c r="J1058" s="318"/>
      <c r="O1058" s="318"/>
      <c r="P1058" s="318"/>
      <c r="Q1058" s="318"/>
      <c r="R1058" s="318"/>
      <c r="S1058" s="318"/>
      <c r="T1058" s="318"/>
      <c r="U1058" s="318"/>
      <c r="V1058" s="318"/>
      <c r="W1058" s="318"/>
      <c r="X1058" s="318"/>
      <c r="Y1058" s="318"/>
      <c r="Z1058" s="317"/>
      <c r="AA1058" s="317"/>
      <c r="AB1058" s="317"/>
      <c r="AC1058" s="316"/>
      <c r="AD1058" s="315"/>
    </row>
    <row r="1059" spans="1:30" s="257" customFormat="1" x14ac:dyDescent="0.2">
      <c r="A1059" s="315"/>
      <c r="B1059" s="315"/>
      <c r="C1059" s="315"/>
      <c r="D1059" s="315"/>
      <c r="E1059" s="315"/>
      <c r="J1059" s="318"/>
      <c r="O1059" s="318"/>
      <c r="P1059" s="318"/>
      <c r="Q1059" s="318"/>
      <c r="R1059" s="318"/>
      <c r="S1059" s="318"/>
      <c r="T1059" s="318"/>
      <c r="U1059" s="318"/>
      <c r="V1059" s="318"/>
      <c r="W1059" s="318"/>
      <c r="X1059" s="318"/>
      <c r="Y1059" s="318"/>
      <c r="Z1059" s="317"/>
      <c r="AA1059" s="317"/>
      <c r="AB1059" s="317"/>
      <c r="AC1059" s="316"/>
      <c r="AD1059" s="315"/>
    </row>
    <row r="1060" spans="1:30" s="257" customFormat="1" x14ac:dyDescent="0.2">
      <c r="A1060" s="315"/>
      <c r="B1060" s="315"/>
      <c r="C1060" s="315"/>
      <c r="D1060" s="315"/>
      <c r="E1060" s="315"/>
      <c r="J1060" s="318"/>
      <c r="O1060" s="318"/>
      <c r="P1060" s="318"/>
      <c r="Q1060" s="318"/>
      <c r="R1060" s="318"/>
      <c r="S1060" s="318"/>
      <c r="T1060" s="318"/>
      <c r="U1060" s="318"/>
      <c r="V1060" s="318"/>
      <c r="W1060" s="318"/>
      <c r="X1060" s="318"/>
      <c r="Y1060" s="318"/>
      <c r="Z1060" s="317"/>
      <c r="AA1060" s="317"/>
      <c r="AB1060" s="317"/>
      <c r="AC1060" s="316"/>
      <c r="AD1060" s="315"/>
    </row>
    <row r="1061" spans="1:30" s="257" customFormat="1" x14ac:dyDescent="0.2">
      <c r="A1061" s="315"/>
      <c r="B1061" s="315"/>
      <c r="C1061" s="315"/>
      <c r="D1061" s="315"/>
      <c r="E1061" s="315"/>
      <c r="J1061" s="318"/>
      <c r="O1061" s="318"/>
      <c r="P1061" s="318"/>
      <c r="Q1061" s="318"/>
      <c r="R1061" s="318"/>
      <c r="S1061" s="318"/>
      <c r="T1061" s="318"/>
      <c r="U1061" s="318"/>
      <c r="V1061" s="318"/>
      <c r="W1061" s="318"/>
      <c r="X1061" s="318"/>
      <c r="Y1061" s="318"/>
      <c r="Z1061" s="317"/>
      <c r="AA1061" s="317"/>
      <c r="AB1061" s="317"/>
      <c r="AC1061" s="316"/>
      <c r="AD1061" s="315"/>
    </row>
    <row r="1062" spans="1:30" s="257" customFormat="1" x14ac:dyDescent="0.2">
      <c r="A1062" s="315"/>
      <c r="B1062" s="315"/>
      <c r="C1062" s="315"/>
      <c r="D1062" s="315"/>
      <c r="E1062" s="315"/>
      <c r="J1062" s="318"/>
      <c r="O1062" s="318"/>
      <c r="P1062" s="318"/>
      <c r="Q1062" s="318"/>
      <c r="R1062" s="318"/>
      <c r="S1062" s="318"/>
      <c r="T1062" s="318"/>
      <c r="U1062" s="318"/>
      <c r="V1062" s="318"/>
      <c r="W1062" s="318"/>
      <c r="X1062" s="318"/>
      <c r="Y1062" s="318"/>
      <c r="Z1062" s="317"/>
      <c r="AA1062" s="317"/>
      <c r="AB1062" s="317"/>
      <c r="AC1062" s="316"/>
      <c r="AD1062" s="315"/>
    </row>
    <row r="1063" spans="1:30" s="257" customFormat="1" x14ac:dyDescent="0.2">
      <c r="A1063" s="315"/>
      <c r="B1063" s="315"/>
      <c r="C1063" s="315"/>
      <c r="D1063" s="315"/>
      <c r="E1063" s="315"/>
      <c r="J1063" s="318"/>
      <c r="O1063" s="318"/>
      <c r="P1063" s="318"/>
      <c r="Q1063" s="318"/>
      <c r="R1063" s="318"/>
      <c r="S1063" s="318"/>
      <c r="T1063" s="318"/>
      <c r="U1063" s="318"/>
      <c r="V1063" s="318"/>
      <c r="W1063" s="318"/>
      <c r="X1063" s="318"/>
      <c r="Y1063" s="318"/>
      <c r="Z1063" s="317"/>
      <c r="AA1063" s="317"/>
      <c r="AB1063" s="317"/>
      <c r="AC1063" s="316"/>
      <c r="AD1063" s="315"/>
    </row>
    <row r="1064" spans="1:30" s="257" customFormat="1" x14ac:dyDescent="0.2">
      <c r="A1064" s="315"/>
      <c r="B1064" s="315"/>
      <c r="C1064" s="315"/>
      <c r="D1064" s="315"/>
      <c r="E1064" s="315"/>
      <c r="J1064" s="318"/>
      <c r="O1064" s="318"/>
      <c r="P1064" s="318"/>
      <c r="Q1064" s="318"/>
      <c r="R1064" s="318"/>
      <c r="S1064" s="318"/>
      <c r="T1064" s="318"/>
      <c r="U1064" s="318"/>
      <c r="V1064" s="318"/>
      <c r="W1064" s="318"/>
      <c r="X1064" s="318"/>
      <c r="Y1064" s="318"/>
      <c r="Z1064" s="317"/>
      <c r="AA1064" s="317"/>
      <c r="AB1064" s="317"/>
      <c r="AC1064" s="316"/>
      <c r="AD1064" s="315"/>
    </row>
    <row r="1065" spans="1:30" s="257" customFormat="1" x14ac:dyDescent="0.2">
      <c r="A1065" s="315"/>
      <c r="B1065" s="315"/>
      <c r="C1065" s="315"/>
      <c r="D1065" s="315"/>
      <c r="E1065" s="315"/>
      <c r="J1065" s="318"/>
      <c r="O1065" s="318"/>
      <c r="P1065" s="318"/>
      <c r="Q1065" s="318"/>
      <c r="R1065" s="318"/>
      <c r="S1065" s="318"/>
      <c r="T1065" s="318"/>
      <c r="U1065" s="318"/>
      <c r="V1065" s="318"/>
      <c r="W1065" s="318"/>
      <c r="X1065" s="318"/>
      <c r="Y1065" s="318"/>
      <c r="Z1065" s="317"/>
      <c r="AA1065" s="317"/>
      <c r="AB1065" s="317"/>
      <c r="AC1065" s="316"/>
      <c r="AD1065" s="315"/>
    </row>
    <row r="1066" spans="1:30" s="257" customFormat="1" x14ac:dyDescent="0.2">
      <c r="A1066" s="315"/>
      <c r="B1066" s="315"/>
      <c r="C1066" s="315"/>
      <c r="D1066" s="315"/>
      <c r="E1066" s="315"/>
      <c r="J1066" s="318"/>
      <c r="O1066" s="318"/>
      <c r="P1066" s="318"/>
      <c r="Q1066" s="318"/>
      <c r="R1066" s="318"/>
      <c r="S1066" s="318"/>
      <c r="T1066" s="318"/>
      <c r="U1066" s="318"/>
      <c r="V1066" s="318"/>
      <c r="W1066" s="318"/>
      <c r="X1066" s="318"/>
      <c r="Y1066" s="318"/>
      <c r="Z1066" s="317"/>
      <c r="AA1066" s="317"/>
      <c r="AB1066" s="317"/>
      <c r="AC1066" s="316"/>
      <c r="AD1066" s="315"/>
    </row>
    <row r="1067" spans="1:30" s="257" customFormat="1" x14ac:dyDescent="0.2">
      <c r="A1067" s="315"/>
      <c r="B1067" s="315"/>
      <c r="C1067" s="315"/>
      <c r="D1067" s="315"/>
      <c r="E1067" s="315"/>
      <c r="J1067" s="318"/>
      <c r="O1067" s="318"/>
      <c r="P1067" s="318"/>
      <c r="Q1067" s="318"/>
      <c r="R1067" s="318"/>
      <c r="S1067" s="318"/>
      <c r="T1067" s="318"/>
      <c r="U1067" s="318"/>
      <c r="V1067" s="318"/>
      <c r="W1067" s="318"/>
      <c r="X1067" s="318"/>
      <c r="Y1067" s="318"/>
      <c r="Z1067" s="317"/>
      <c r="AA1067" s="317"/>
      <c r="AB1067" s="317"/>
      <c r="AC1067" s="316"/>
      <c r="AD1067" s="315"/>
    </row>
    <row r="1068" spans="1:30" s="257" customFormat="1" x14ac:dyDescent="0.2">
      <c r="A1068" s="315"/>
      <c r="B1068" s="315"/>
      <c r="C1068" s="315"/>
      <c r="D1068" s="315"/>
      <c r="E1068" s="315"/>
      <c r="J1068" s="318"/>
      <c r="O1068" s="318"/>
      <c r="P1068" s="318"/>
      <c r="Q1068" s="318"/>
      <c r="R1068" s="318"/>
      <c r="S1068" s="318"/>
      <c r="T1068" s="318"/>
      <c r="U1068" s="318"/>
      <c r="V1068" s="318"/>
      <c r="W1068" s="318"/>
      <c r="X1068" s="318"/>
      <c r="Y1068" s="318"/>
      <c r="Z1068" s="317"/>
      <c r="AA1068" s="317"/>
      <c r="AB1068" s="317"/>
      <c r="AC1068" s="316"/>
      <c r="AD1068" s="315"/>
    </row>
    <row r="1069" spans="1:30" s="257" customFormat="1" x14ac:dyDescent="0.2">
      <c r="A1069" s="315"/>
      <c r="B1069" s="315"/>
      <c r="C1069" s="315"/>
      <c r="D1069" s="315"/>
      <c r="E1069" s="315"/>
      <c r="J1069" s="318"/>
      <c r="O1069" s="318"/>
      <c r="P1069" s="318"/>
      <c r="Q1069" s="318"/>
      <c r="R1069" s="318"/>
      <c r="S1069" s="318"/>
      <c r="T1069" s="318"/>
      <c r="U1069" s="318"/>
      <c r="V1069" s="318"/>
      <c r="W1069" s="318"/>
      <c r="X1069" s="318"/>
      <c r="Y1069" s="318"/>
      <c r="Z1069" s="317"/>
      <c r="AA1069" s="317"/>
      <c r="AB1069" s="317"/>
      <c r="AC1069" s="316"/>
      <c r="AD1069" s="315"/>
    </row>
    <row r="1070" spans="1:30" s="257" customFormat="1" x14ac:dyDescent="0.2">
      <c r="A1070" s="315"/>
      <c r="B1070" s="315"/>
      <c r="C1070" s="315"/>
      <c r="D1070" s="315"/>
      <c r="E1070" s="315"/>
      <c r="J1070" s="318"/>
      <c r="O1070" s="318"/>
      <c r="P1070" s="318"/>
      <c r="Q1070" s="318"/>
      <c r="R1070" s="318"/>
      <c r="S1070" s="318"/>
      <c r="T1070" s="318"/>
      <c r="U1070" s="318"/>
      <c r="V1070" s="318"/>
      <c r="W1070" s="318"/>
      <c r="X1070" s="318"/>
      <c r="Y1070" s="318"/>
      <c r="Z1070" s="317"/>
      <c r="AA1070" s="317"/>
      <c r="AB1070" s="317"/>
      <c r="AC1070" s="316"/>
      <c r="AD1070" s="315"/>
    </row>
    <row r="1071" spans="1:30" s="257" customFormat="1" x14ac:dyDescent="0.2">
      <c r="A1071" s="315"/>
      <c r="B1071" s="315"/>
      <c r="C1071" s="315"/>
      <c r="D1071" s="315"/>
      <c r="E1071" s="315"/>
      <c r="J1071" s="318"/>
      <c r="O1071" s="318"/>
      <c r="P1071" s="318"/>
      <c r="Q1071" s="318"/>
      <c r="R1071" s="318"/>
      <c r="S1071" s="318"/>
      <c r="T1071" s="318"/>
      <c r="U1071" s="318"/>
      <c r="V1071" s="318"/>
      <c r="W1071" s="318"/>
      <c r="X1071" s="318"/>
      <c r="Y1071" s="318"/>
      <c r="Z1071" s="317"/>
      <c r="AA1071" s="317"/>
      <c r="AB1071" s="317"/>
      <c r="AC1071" s="316"/>
      <c r="AD1071" s="315"/>
    </row>
    <row r="1072" spans="1:30" s="257" customFormat="1" x14ac:dyDescent="0.2">
      <c r="A1072" s="315"/>
      <c r="B1072" s="315"/>
      <c r="C1072" s="315"/>
      <c r="D1072" s="315"/>
      <c r="E1072" s="315"/>
      <c r="J1072" s="318"/>
      <c r="O1072" s="318"/>
      <c r="P1072" s="318"/>
      <c r="Q1072" s="318"/>
      <c r="R1072" s="318"/>
      <c r="S1072" s="318"/>
      <c r="T1072" s="318"/>
      <c r="U1072" s="318"/>
      <c r="V1072" s="318"/>
      <c r="W1072" s="318"/>
      <c r="X1072" s="318"/>
      <c r="Y1072" s="318"/>
      <c r="Z1072" s="317"/>
      <c r="AA1072" s="317"/>
      <c r="AB1072" s="317"/>
      <c r="AC1072" s="316"/>
      <c r="AD1072" s="315"/>
    </row>
    <row r="1073" spans="1:30" s="257" customFormat="1" x14ac:dyDescent="0.2">
      <c r="A1073" s="315"/>
      <c r="B1073" s="315"/>
      <c r="C1073" s="315"/>
      <c r="D1073" s="315"/>
      <c r="E1073" s="315"/>
      <c r="J1073" s="318"/>
      <c r="O1073" s="318"/>
      <c r="P1073" s="318"/>
      <c r="Q1073" s="318"/>
      <c r="R1073" s="318"/>
      <c r="S1073" s="318"/>
      <c r="T1073" s="318"/>
      <c r="U1073" s="318"/>
      <c r="V1073" s="318"/>
      <c r="W1073" s="318"/>
      <c r="X1073" s="318"/>
      <c r="Y1073" s="318"/>
      <c r="Z1073" s="317"/>
      <c r="AA1073" s="317"/>
      <c r="AB1073" s="317"/>
      <c r="AC1073" s="316"/>
      <c r="AD1073" s="315"/>
    </row>
    <row r="1074" spans="1:30" s="257" customFormat="1" x14ac:dyDescent="0.2">
      <c r="A1074" s="315"/>
      <c r="B1074" s="315"/>
      <c r="C1074" s="315"/>
      <c r="D1074" s="315"/>
      <c r="E1074" s="315"/>
      <c r="J1074" s="318"/>
      <c r="O1074" s="318"/>
      <c r="P1074" s="318"/>
      <c r="Q1074" s="318"/>
      <c r="R1074" s="318"/>
      <c r="S1074" s="318"/>
      <c r="T1074" s="318"/>
      <c r="U1074" s="318"/>
      <c r="V1074" s="318"/>
      <c r="W1074" s="318"/>
      <c r="X1074" s="318"/>
      <c r="Y1074" s="318"/>
      <c r="Z1074" s="317"/>
      <c r="AA1074" s="317"/>
      <c r="AB1074" s="317"/>
      <c r="AC1074" s="316"/>
      <c r="AD1074" s="315"/>
    </row>
    <row r="1075" spans="1:30" s="257" customFormat="1" x14ac:dyDescent="0.2">
      <c r="A1075" s="315"/>
      <c r="B1075" s="315"/>
      <c r="C1075" s="315"/>
      <c r="D1075" s="315"/>
      <c r="E1075" s="315"/>
      <c r="J1075" s="318"/>
      <c r="O1075" s="318"/>
      <c r="P1075" s="318"/>
      <c r="Q1075" s="318"/>
      <c r="R1075" s="318"/>
      <c r="S1075" s="318"/>
      <c r="T1075" s="318"/>
      <c r="U1075" s="318"/>
      <c r="V1075" s="318"/>
      <c r="W1075" s="318"/>
      <c r="X1075" s="318"/>
      <c r="Y1075" s="318"/>
      <c r="Z1075" s="317"/>
      <c r="AA1075" s="317"/>
      <c r="AB1075" s="317"/>
      <c r="AC1075" s="316"/>
      <c r="AD1075" s="315"/>
    </row>
    <row r="1076" spans="1:30" s="257" customFormat="1" x14ac:dyDescent="0.2">
      <c r="A1076" s="315"/>
      <c r="B1076" s="315"/>
      <c r="C1076" s="315"/>
      <c r="D1076" s="315"/>
      <c r="E1076" s="315"/>
      <c r="J1076" s="318"/>
      <c r="O1076" s="318"/>
      <c r="P1076" s="318"/>
      <c r="Q1076" s="318"/>
      <c r="R1076" s="318"/>
      <c r="S1076" s="318"/>
      <c r="T1076" s="318"/>
      <c r="U1076" s="318"/>
      <c r="V1076" s="318"/>
      <c r="W1076" s="318"/>
      <c r="X1076" s="318"/>
      <c r="Y1076" s="318"/>
      <c r="Z1076" s="317"/>
      <c r="AA1076" s="317"/>
      <c r="AB1076" s="317"/>
      <c r="AC1076" s="316"/>
      <c r="AD1076" s="315"/>
    </row>
    <row r="1077" spans="1:30" s="257" customFormat="1" x14ac:dyDescent="0.2">
      <c r="A1077" s="315"/>
      <c r="B1077" s="315"/>
      <c r="C1077" s="315"/>
      <c r="D1077" s="315"/>
      <c r="E1077" s="315"/>
      <c r="J1077" s="318"/>
      <c r="O1077" s="318"/>
      <c r="P1077" s="318"/>
      <c r="Q1077" s="318"/>
      <c r="R1077" s="318"/>
      <c r="S1077" s="318"/>
      <c r="T1077" s="318"/>
      <c r="U1077" s="318"/>
      <c r="V1077" s="318"/>
      <c r="W1077" s="318"/>
      <c r="X1077" s="318"/>
      <c r="Y1077" s="318"/>
      <c r="Z1077" s="317"/>
      <c r="AA1077" s="317"/>
      <c r="AB1077" s="317"/>
      <c r="AC1077" s="316"/>
      <c r="AD1077" s="315"/>
    </row>
    <row r="1078" spans="1:30" s="257" customFormat="1" x14ac:dyDescent="0.2">
      <c r="A1078" s="315"/>
      <c r="B1078" s="315"/>
      <c r="C1078" s="315"/>
      <c r="D1078" s="315"/>
      <c r="E1078" s="315"/>
      <c r="J1078" s="318"/>
      <c r="O1078" s="318"/>
      <c r="P1078" s="318"/>
      <c r="Q1078" s="318"/>
      <c r="R1078" s="318"/>
      <c r="S1078" s="318"/>
      <c r="T1078" s="318"/>
      <c r="U1078" s="318"/>
      <c r="V1078" s="318"/>
      <c r="W1078" s="318"/>
      <c r="X1078" s="318"/>
      <c r="Y1078" s="318"/>
      <c r="Z1078" s="317"/>
      <c r="AA1078" s="317"/>
      <c r="AB1078" s="317"/>
      <c r="AC1078" s="316"/>
      <c r="AD1078" s="315"/>
    </row>
    <row r="1079" spans="1:30" s="257" customFormat="1" x14ac:dyDescent="0.2">
      <c r="A1079" s="315"/>
      <c r="B1079" s="315"/>
      <c r="C1079" s="315"/>
      <c r="D1079" s="315"/>
      <c r="E1079" s="315"/>
      <c r="J1079" s="318"/>
      <c r="O1079" s="318"/>
      <c r="P1079" s="318"/>
      <c r="Q1079" s="318"/>
      <c r="R1079" s="318"/>
      <c r="S1079" s="318"/>
      <c r="T1079" s="318"/>
      <c r="U1079" s="318"/>
      <c r="V1079" s="318"/>
      <c r="W1079" s="318"/>
      <c r="X1079" s="318"/>
      <c r="Y1079" s="318"/>
      <c r="Z1079" s="317"/>
      <c r="AA1079" s="317"/>
      <c r="AB1079" s="317"/>
      <c r="AC1079" s="316"/>
      <c r="AD1079" s="315"/>
    </row>
    <row r="1080" spans="1:30" s="257" customFormat="1" x14ac:dyDescent="0.2">
      <c r="A1080" s="315"/>
      <c r="B1080" s="315"/>
      <c r="C1080" s="315"/>
      <c r="D1080" s="315"/>
      <c r="E1080" s="315"/>
      <c r="J1080" s="318"/>
      <c r="O1080" s="318"/>
      <c r="P1080" s="318"/>
      <c r="Q1080" s="318"/>
      <c r="R1080" s="318"/>
      <c r="S1080" s="318"/>
      <c r="T1080" s="318"/>
      <c r="U1080" s="318"/>
      <c r="V1080" s="318"/>
      <c r="W1080" s="318"/>
      <c r="X1080" s="318"/>
      <c r="Y1080" s="318"/>
      <c r="Z1080" s="317"/>
      <c r="AA1080" s="317"/>
      <c r="AB1080" s="317"/>
      <c r="AC1080" s="316"/>
      <c r="AD1080" s="315"/>
    </row>
    <row r="1081" spans="1:30" s="257" customFormat="1" x14ac:dyDescent="0.2">
      <c r="A1081" s="315"/>
      <c r="B1081" s="315"/>
      <c r="C1081" s="315"/>
      <c r="D1081" s="315"/>
      <c r="E1081" s="315"/>
      <c r="J1081" s="318"/>
      <c r="O1081" s="318"/>
      <c r="P1081" s="318"/>
      <c r="Q1081" s="318"/>
      <c r="R1081" s="318"/>
      <c r="S1081" s="318"/>
      <c r="T1081" s="318"/>
      <c r="U1081" s="318"/>
      <c r="V1081" s="318"/>
      <c r="W1081" s="318"/>
      <c r="X1081" s="318"/>
      <c r="Y1081" s="318"/>
      <c r="Z1081" s="317"/>
      <c r="AA1081" s="317"/>
      <c r="AB1081" s="317"/>
      <c r="AC1081" s="316"/>
      <c r="AD1081" s="315"/>
    </row>
    <row r="1082" spans="1:30" s="257" customFormat="1" x14ac:dyDescent="0.2">
      <c r="A1082" s="315"/>
      <c r="B1082" s="315"/>
      <c r="C1082" s="315"/>
      <c r="D1082" s="315"/>
      <c r="E1082" s="315"/>
      <c r="J1082" s="318"/>
      <c r="O1082" s="318"/>
      <c r="P1082" s="318"/>
      <c r="Q1082" s="318"/>
      <c r="R1082" s="318"/>
      <c r="S1082" s="318"/>
      <c r="T1082" s="318"/>
      <c r="U1082" s="318"/>
      <c r="V1082" s="318"/>
      <c r="W1082" s="318"/>
      <c r="X1082" s="318"/>
      <c r="Y1082" s="318"/>
      <c r="Z1082" s="317"/>
      <c r="AA1082" s="317"/>
      <c r="AB1082" s="317"/>
      <c r="AC1082" s="316"/>
      <c r="AD1082" s="315"/>
    </row>
    <row r="1083" spans="1:30" s="257" customFormat="1" x14ac:dyDescent="0.2">
      <c r="A1083" s="315"/>
      <c r="B1083" s="315"/>
      <c r="C1083" s="315"/>
      <c r="D1083" s="315"/>
      <c r="E1083" s="315"/>
      <c r="J1083" s="318"/>
      <c r="O1083" s="318"/>
      <c r="P1083" s="318"/>
      <c r="Q1083" s="318"/>
      <c r="R1083" s="318"/>
      <c r="S1083" s="318"/>
      <c r="T1083" s="318"/>
      <c r="U1083" s="318"/>
      <c r="V1083" s="318"/>
      <c r="W1083" s="318"/>
      <c r="X1083" s="318"/>
      <c r="Y1083" s="318"/>
      <c r="Z1083" s="317"/>
      <c r="AA1083" s="317"/>
      <c r="AB1083" s="317"/>
      <c r="AC1083" s="316"/>
      <c r="AD1083" s="315"/>
    </row>
    <row r="1084" spans="1:30" s="257" customFormat="1" x14ac:dyDescent="0.2">
      <c r="A1084" s="315"/>
      <c r="B1084" s="315"/>
      <c r="C1084" s="315"/>
      <c r="D1084" s="315"/>
      <c r="E1084" s="315"/>
      <c r="J1084" s="318"/>
      <c r="O1084" s="318"/>
      <c r="P1084" s="318"/>
      <c r="Q1084" s="318"/>
      <c r="R1084" s="318"/>
      <c r="S1084" s="318"/>
      <c r="T1084" s="318"/>
      <c r="U1084" s="318"/>
      <c r="V1084" s="318"/>
      <c r="W1084" s="318"/>
      <c r="X1084" s="318"/>
      <c r="Y1084" s="318"/>
      <c r="Z1084" s="317"/>
      <c r="AA1084" s="317"/>
      <c r="AB1084" s="317"/>
      <c r="AC1084" s="316"/>
      <c r="AD1084" s="315"/>
    </row>
    <row r="1085" spans="1:30" s="257" customFormat="1" x14ac:dyDescent="0.2">
      <c r="A1085" s="315"/>
      <c r="B1085" s="315"/>
      <c r="C1085" s="315"/>
      <c r="D1085" s="315"/>
      <c r="E1085" s="315"/>
      <c r="J1085" s="318"/>
      <c r="O1085" s="318"/>
      <c r="P1085" s="318"/>
      <c r="Q1085" s="318"/>
      <c r="R1085" s="318"/>
      <c r="S1085" s="318"/>
      <c r="T1085" s="318"/>
      <c r="U1085" s="318"/>
      <c r="V1085" s="318"/>
      <c r="W1085" s="318"/>
      <c r="X1085" s="318"/>
      <c r="Y1085" s="318"/>
      <c r="Z1085" s="317"/>
      <c r="AA1085" s="317"/>
      <c r="AB1085" s="317"/>
      <c r="AC1085" s="316"/>
      <c r="AD1085" s="315"/>
    </row>
    <row r="1086" spans="1:30" s="257" customFormat="1" x14ac:dyDescent="0.2">
      <c r="A1086" s="315"/>
      <c r="B1086" s="315"/>
      <c r="C1086" s="315"/>
      <c r="D1086" s="315"/>
      <c r="E1086" s="315"/>
      <c r="J1086" s="318"/>
      <c r="O1086" s="318"/>
      <c r="P1086" s="318"/>
      <c r="Q1086" s="318"/>
      <c r="R1086" s="318"/>
      <c r="S1086" s="318"/>
      <c r="T1086" s="318"/>
      <c r="U1086" s="318"/>
      <c r="V1086" s="318"/>
      <c r="W1086" s="318"/>
      <c r="X1086" s="318"/>
      <c r="Y1086" s="318"/>
      <c r="Z1086" s="317"/>
      <c r="AA1086" s="317"/>
      <c r="AB1086" s="317"/>
      <c r="AC1086" s="316"/>
      <c r="AD1086" s="315"/>
    </row>
    <row r="1087" spans="1:30" s="257" customFormat="1" x14ac:dyDescent="0.2">
      <c r="A1087" s="315"/>
      <c r="B1087" s="315"/>
      <c r="C1087" s="315"/>
      <c r="D1087" s="315"/>
      <c r="E1087" s="315"/>
      <c r="J1087" s="318"/>
      <c r="O1087" s="318"/>
      <c r="P1087" s="318"/>
      <c r="Q1087" s="318"/>
      <c r="R1087" s="318"/>
      <c r="S1087" s="318"/>
      <c r="T1087" s="318"/>
      <c r="U1087" s="318"/>
      <c r="V1087" s="318"/>
      <c r="W1087" s="318"/>
      <c r="X1087" s="318"/>
      <c r="Y1087" s="318"/>
      <c r="Z1087" s="317"/>
      <c r="AA1087" s="317"/>
      <c r="AB1087" s="317"/>
      <c r="AC1087" s="316"/>
      <c r="AD1087" s="315"/>
    </row>
    <row r="1088" spans="1:30" s="257" customFormat="1" x14ac:dyDescent="0.2">
      <c r="A1088" s="315"/>
      <c r="B1088" s="315"/>
      <c r="C1088" s="315"/>
      <c r="D1088" s="315"/>
      <c r="E1088" s="315"/>
      <c r="J1088" s="318"/>
      <c r="O1088" s="318"/>
      <c r="P1088" s="318"/>
      <c r="Q1088" s="318"/>
      <c r="R1088" s="318"/>
      <c r="S1088" s="318"/>
      <c r="T1088" s="318"/>
      <c r="U1088" s="318"/>
      <c r="V1088" s="318"/>
      <c r="W1088" s="318"/>
      <c r="X1088" s="318"/>
      <c r="Y1088" s="318"/>
      <c r="Z1088" s="317"/>
      <c r="AA1088" s="317"/>
      <c r="AB1088" s="317"/>
      <c r="AC1088" s="316"/>
      <c r="AD1088" s="315"/>
    </row>
    <row r="1089" spans="1:30" s="257" customFormat="1" x14ac:dyDescent="0.2">
      <c r="A1089" s="315"/>
      <c r="B1089" s="315"/>
      <c r="C1089" s="315"/>
      <c r="D1089" s="315"/>
      <c r="E1089" s="315"/>
      <c r="J1089" s="318"/>
      <c r="O1089" s="318"/>
      <c r="P1089" s="318"/>
      <c r="Q1089" s="318"/>
      <c r="R1089" s="318"/>
      <c r="S1089" s="318"/>
      <c r="T1089" s="318"/>
      <c r="U1089" s="318"/>
      <c r="V1089" s="318"/>
      <c r="W1089" s="318"/>
      <c r="X1089" s="318"/>
      <c r="Y1089" s="318"/>
      <c r="Z1089" s="317"/>
      <c r="AA1089" s="317"/>
      <c r="AB1089" s="317"/>
      <c r="AC1089" s="316"/>
      <c r="AD1089" s="315"/>
    </row>
    <row r="1090" spans="1:30" s="257" customFormat="1" x14ac:dyDescent="0.2">
      <c r="A1090" s="315"/>
      <c r="B1090" s="315"/>
      <c r="C1090" s="315"/>
      <c r="D1090" s="315"/>
      <c r="E1090" s="315"/>
      <c r="J1090" s="318"/>
      <c r="O1090" s="318"/>
      <c r="P1090" s="318"/>
      <c r="Q1090" s="318"/>
      <c r="R1090" s="318"/>
      <c r="S1090" s="318"/>
      <c r="T1090" s="318"/>
      <c r="U1090" s="318"/>
      <c r="V1090" s="318"/>
      <c r="W1090" s="318"/>
      <c r="X1090" s="318"/>
      <c r="Y1090" s="318"/>
      <c r="Z1090" s="317"/>
      <c r="AA1090" s="317"/>
      <c r="AB1090" s="317"/>
      <c r="AC1090" s="316"/>
      <c r="AD1090" s="315"/>
    </row>
    <row r="1091" spans="1:30" s="257" customFormat="1" x14ac:dyDescent="0.2">
      <c r="A1091" s="315"/>
      <c r="B1091" s="315"/>
      <c r="C1091" s="315"/>
      <c r="D1091" s="315"/>
      <c r="E1091" s="315"/>
      <c r="J1091" s="318"/>
      <c r="O1091" s="318"/>
      <c r="P1091" s="318"/>
      <c r="Q1091" s="318"/>
      <c r="R1091" s="318"/>
      <c r="S1091" s="318"/>
      <c r="T1091" s="318"/>
      <c r="U1091" s="318"/>
      <c r="V1091" s="318"/>
      <c r="W1091" s="318"/>
      <c r="X1091" s="318"/>
      <c r="Y1091" s="318"/>
      <c r="Z1091" s="317"/>
      <c r="AA1091" s="317"/>
      <c r="AB1091" s="317"/>
      <c r="AC1091" s="316"/>
      <c r="AD1091" s="315"/>
    </row>
    <row r="1092" spans="1:30" s="257" customFormat="1" x14ac:dyDescent="0.2">
      <c r="A1092" s="315"/>
      <c r="B1092" s="315"/>
      <c r="C1092" s="315"/>
      <c r="D1092" s="315"/>
      <c r="E1092" s="315"/>
      <c r="J1092" s="318"/>
      <c r="O1092" s="318"/>
      <c r="P1092" s="318"/>
      <c r="Q1092" s="318"/>
      <c r="R1092" s="318"/>
      <c r="S1092" s="318"/>
      <c r="T1092" s="318"/>
      <c r="U1092" s="318"/>
      <c r="V1092" s="318"/>
      <c r="W1092" s="318"/>
      <c r="X1092" s="318"/>
      <c r="Y1092" s="318"/>
      <c r="Z1092" s="317"/>
      <c r="AA1092" s="317"/>
      <c r="AB1092" s="317"/>
      <c r="AC1092" s="316"/>
      <c r="AD1092" s="315"/>
    </row>
    <row r="1093" spans="1:30" s="257" customFormat="1" x14ac:dyDescent="0.2">
      <c r="A1093" s="315"/>
      <c r="B1093" s="315"/>
      <c r="C1093" s="315"/>
      <c r="D1093" s="315"/>
      <c r="E1093" s="315"/>
      <c r="J1093" s="318"/>
      <c r="O1093" s="318"/>
      <c r="P1093" s="318"/>
      <c r="Q1093" s="318"/>
      <c r="R1093" s="318"/>
      <c r="S1093" s="318"/>
      <c r="T1093" s="318"/>
      <c r="U1093" s="318"/>
      <c r="V1093" s="318"/>
      <c r="W1093" s="318"/>
      <c r="X1093" s="318"/>
      <c r="Y1093" s="318"/>
      <c r="Z1093" s="317"/>
      <c r="AA1093" s="317"/>
      <c r="AB1093" s="317"/>
      <c r="AC1093" s="316"/>
      <c r="AD1093" s="315"/>
    </row>
    <row r="1094" spans="1:30" s="257" customFormat="1" x14ac:dyDescent="0.2">
      <c r="A1094" s="315"/>
      <c r="B1094" s="315"/>
      <c r="C1094" s="315"/>
      <c r="D1094" s="315"/>
      <c r="E1094" s="315"/>
      <c r="J1094" s="318"/>
      <c r="O1094" s="318"/>
      <c r="P1094" s="318"/>
      <c r="Q1094" s="318"/>
      <c r="R1094" s="318"/>
      <c r="S1094" s="318"/>
      <c r="T1094" s="318"/>
      <c r="U1094" s="318"/>
      <c r="V1094" s="318"/>
      <c r="W1094" s="318"/>
      <c r="X1094" s="318"/>
      <c r="Y1094" s="318"/>
      <c r="Z1094" s="317"/>
      <c r="AA1094" s="317"/>
      <c r="AB1094" s="317"/>
      <c r="AC1094" s="316"/>
      <c r="AD1094" s="315"/>
    </row>
    <row r="1095" spans="1:30" s="257" customFormat="1" x14ac:dyDescent="0.2">
      <c r="A1095" s="315"/>
      <c r="B1095" s="315"/>
      <c r="C1095" s="315"/>
      <c r="D1095" s="315"/>
      <c r="E1095" s="315"/>
      <c r="J1095" s="318"/>
      <c r="O1095" s="318"/>
      <c r="P1095" s="318"/>
      <c r="Q1095" s="318"/>
      <c r="R1095" s="318"/>
      <c r="S1095" s="318"/>
      <c r="T1095" s="318"/>
      <c r="U1095" s="318"/>
      <c r="V1095" s="318"/>
      <c r="W1095" s="318"/>
      <c r="X1095" s="318"/>
      <c r="Y1095" s="318"/>
      <c r="Z1095" s="317"/>
      <c r="AA1095" s="317"/>
      <c r="AB1095" s="317"/>
      <c r="AC1095" s="316"/>
      <c r="AD1095" s="315"/>
    </row>
    <row r="1096" spans="1:30" s="257" customFormat="1" x14ac:dyDescent="0.2">
      <c r="A1096" s="315"/>
      <c r="B1096" s="315"/>
      <c r="C1096" s="315"/>
      <c r="D1096" s="315"/>
      <c r="E1096" s="315"/>
      <c r="J1096" s="318"/>
      <c r="O1096" s="318"/>
      <c r="P1096" s="318"/>
      <c r="Q1096" s="318"/>
      <c r="R1096" s="318"/>
      <c r="S1096" s="318"/>
      <c r="T1096" s="318"/>
      <c r="U1096" s="318"/>
      <c r="V1096" s="318"/>
      <c r="W1096" s="318"/>
      <c r="X1096" s="318"/>
      <c r="Y1096" s="318"/>
      <c r="Z1096" s="317"/>
      <c r="AA1096" s="317"/>
      <c r="AB1096" s="317"/>
      <c r="AC1096" s="316"/>
      <c r="AD1096" s="315"/>
    </row>
    <row r="1097" spans="1:30" s="257" customFormat="1" x14ac:dyDescent="0.2">
      <c r="A1097" s="315"/>
      <c r="B1097" s="315"/>
      <c r="C1097" s="315"/>
      <c r="D1097" s="315"/>
      <c r="E1097" s="315"/>
      <c r="J1097" s="318"/>
      <c r="O1097" s="318"/>
      <c r="P1097" s="318"/>
      <c r="Q1097" s="318"/>
      <c r="R1097" s="318"/>
      <c r="S1097" s="318"/>
      <c r="T1097" s="318"/>
      <c r="U1097" s="318"/>
      <c r="V1097" s="318"/>
      <c r="W1097" s="318"/>
      <c r="X1097" s="318"/>
      <c r="Y1097" s="318"/>
      <c r="Z1097" s="317"/>
      <c r="AA1097" s="317"/>
      <c r="AB1097" s="317"/>
      <c r="AC1097" s="316"/>
      <c r="AD1097" s="315"/>
    </row>
    <row r="1098" spans="1:30" s="257" customFormat="1" x14ac:dyDescent="0.2">
      <c r="A1098" s="315"/>
      <c r="B1098" s="315"/>
      <c r="C1098" s="315"/>
      <c r="D1098" s="315"/>
      <c r="E1098" s="315"/>
      <c r="J1098" s="318"/>
      <c r="O1098" s="318"/>
      <c r="P1098" s="318"/>
      <c r="Q1098" s="318"/>
      <c r="R1098" s="318"/>
      <c r="S1098" s="318"/>
      <c r="T1098" s="318"/>
      <c r="U1098" s="318"/>
      <c r="V1098" s="318"/>
      <c r="W1098" s="318"/>
      <c r="X1098" s="318"/>
      <c r="Y1098" s="318"/>
      <c r="Z1098" s="317"/>
      <c r="AA1098" s="317"/>
      <c r="AB1098" s="317"/>
      <c r="AC1098" s="316"/>
      <c r="AD1098" s="315"/>
    </row>
    <row r="1099" spans="1:30" s="257" customFormat="1" x14ac:dyDescent="0.2">
      <c r="A1099" s="315"/>
      <c r="B1099" s="315"/>
      <c r="C1099" s="315"/>
      <c r="D1099" s="315"/>
      <c r="E1099" s="315"/>
      <c r="J1099" s="318"/>
      <c r="O1099" s="318"/>
      <c r="P1099" s="318"/>
      <c r="Q1099" s="318"/>
      <c r="R1099" s="318"/>
      <c r="S1099" s="318"/>
      <c r="T1099" s="318"/>
      <c r="U1099" s="318"/>
      <c r="V1099" s="318"/>
      <c r="W1099" s="318"/>
      <c r="X1099" s="318"/>
      <c r="Y1099" s="318"/>
      <c r="Z1099" s="317"/>
      <c r="AA1099" s="317"/>
      <c r="AB1099" s="317"/>
      <c r="AC1099" s="316"/>
      <c r="AD1099" s="315"/>
    </row>
    <row r="1100" spans="1:30" s="257" customFormat="1" x14ac:dyDescent="0.2">
      <c r="A1100" s="315"/>
      <c r="B1100" s="315"/>
      <c r="C1100" s="315"/>
      <c r="D1100" s="315"/>
      <c r="E1100" s="315"/>
      <c r="J1100" s="318"/>
      <c r="O1100" s="318"/>
      <c r="P1100" s="318"/>
      <c r="Q1100" s="318"/>
      <c r="R1100" s="318"/>
      <c r="S1100" s="318"/>
      <c r="T1100" s="318"/>
      <c r="U1100" s="318"/>
      <c r="V1100" s="318"/>
      <c r="W1100" s="318"/>
      <c r="X1100" s="318"/>
      <c r="Y1100" s="318"/>
      <c r="Z1100" s="317"/>
      <c r="AA1100" s="317"/>
      <c r="AB1100" s="317"/>
      <c r="AC1100" s="316"/>
      <c r="AD1100" s="315"/>
    </row>
    <row r="1101" spans="1:30" s="257" customFormat="1" x14ac:dyDescent="0.2">
      <c r="A1101" s="315"/>
      <c r="B1101" s="315"/>
      <c r="C1101" s="315"/>
      <c r="D1101" s="315"/>
      <c r="E1101" s="315"/>
      <c r="J1101" s="318"/>
      <c r="O1101" s="318"/>
      <c r="P1101" s="318"/>
      <c r="Q1101" s="318"/>
      <c r="R1101" s="318"/>
      <c r="S1101" s="318"/>
      <c r="T1101" s="318"/>
      <c r="U1101" s="318"/>
      <c r="V1101" s="318"/>
      <c r="W1101" s="318"/>
      <c r="X1101" s="318"/>
      <c r="Y1101" s="318"/>
      <c r="Z1101" s="317"/>
      <c r="AA1101" s="317"/>
      <c r="AB1101" s="317"/>
      <c r="AC1101" s="316"/>
      <c r="AD1101" s="315"/>
    </row>
    <row r="1102" spans="1:30" s="257" customFormat="1" x14ac:dyDescent="0.2">
      <c r="A1102" s="315"/>
      <c r="B1102" s="315"/>
      <c r="C1102" s="315"/>
      <c r="D1102" s="315"/>
      <c r="E1102" s="315"/>
      <c r="J1102" s="318"/>
      <c r="O1102" s="318"/>
      <c r="P1102" s="318"/>
      <c r="Q1102" s="318"/>
      <c r="R1102" s="318"/>
      <c r="S1102" s="318"/>
      <c r="T1102" s="318"/>
      <c r="U1102" s="318"/>
      <c r="V1102" s="318"/>
      <c r="W1102" s="318"/>
      <c r="X1102" s="318"/>
      <c r="Y1102" s="318"/>
      <c r="Z1102" s="317"/>
      <c r="AA1102" s="317"/>
      <c r="AB1102" s="317"/>
      <c r="AC1102" s="316"/>
      <c r="AD1102" s="315"/>
    </row>
    <row r="1103" spans="1:30" s="257" customFormat="1" x14ac:dyDescent="0.2">
      <c r="A1103" s="315"/>
      <c r="B1103" s="315"/>
      <c r="C1103" s="315"/>
      <c r="D1103" s="315"/>
      <c r="E1103" s="315"/>
      <c r="J1103" s="318"/>
      <c r="O1103" s="318"/>
      <c r="P1103" s="318"/>
      <c r="Q1103" s="318"/>
      <c r="R1103" s="318"/>
      <c r="S1103" s="318"/>
      <c r="T1103" s="318"/>
      <c r="U1103" s="318"/>
      <c r="V1103" s="318"/>
      <c r="W1103" s="318"/>
      <c r="X1103" s="318"/>
      <c r="Y1103" s="318"/>
      <c r="Z1103" s="317"/>
      <c r="AA1103" s="317"/>
      <c r="AB1103" s="317"/>
      <c r="AC1103" s="316"/>
      <c r="AD1103" s="315"/>
    </row>
    <row r="1104" spans="1:30" s="257" customFormat="1" x14ac:dyDescent="0.2">
      <c r="A1104" s="315"/>
      <c r="B1104" s="315"/>
      <c r="C1104" s="315"/>
      <c r="D1104" s="315"/>
      <c r="E1104" s="315"/>
      <c r="J1104" s="318"/>
      <c r="O1104" s="318"/>
      <c r="P1104" s="318"/>
      <c r="Q1104" s="318"/>
      <c r="R1104" s="318"/>
      <c r="S1104" s="318"/>
      <c r="T1104" s="318"/>
      <c r="U1104" s="318"/>
      <c r="V1104" s="318"/>
      <c r="W1104" s="318"/>
      <c r="X1104" s="318"/>
      <c r="Y1104" s="318"/>
      <c r="Z1104" s="317"/>
      <c r="AA1104" s="317"/>
      <c r="AB1104" s="317"/>
      <c r="AC1104" s="316"/>
      <c r="AD1104" s="315"/>
    </row>
    <row r="1105" spans="1:30" s="257" customFormat="1" x14ac:dyDescent="0.2">
      <c r="A1105" s="315"/>
      <c r="B1105" s="315"/>
      <c r="C1105" s="315"/>
      <c r="D1105" s="315"/>
      <c r="E1105" s="315"/>
      <c r="J1105" s="318"/>
      <c r="O1105" s="318"/>
      <c r="P1105" s="318"/>
      <c r="Q1105" s="318"/>
      <c r="R1105" s="318"/>
      <c r="S1105" s="318"/>
      <c r="T1105" s="318"/>
      <c r="U1105" s="318"/>
      <c r="V1105" s="318"/>
      <c r="W1105" s="318"/>
      <c r="X1105" s="318"/>
      <c r="Y1105" s="318"/>
      <c r="Z1105" s="317"/>
      <c r="AA1105" s="317"/>
      <c r="AB1105" s="317"/>
      <c r="AC1105" s="316"/>
      <c r="AD1105" s="315"/>
    </row>
    <row r="1106" spans="1:30" s="257" customFormat="1" x14ac:dyDescent="0.2">
      <c r="A1106" s="315"/>
      <c r="B1106" s="315"/>
      <c r="C1106" s="315"/>
      <c r="D1106" s="315"/>
      <c r="E1106" s="315"/>
      <c r="J1106" s="318"/>
      <c r="O1106" s="318"/>
      <c r="P1106" s="318"/>
      <c r="Q1106" s="318"/>
      <c r="R1106" s="318"/>
      <c r="S1106" s="318"/>
      <c r="T1106" s="318"/>
      <c r="U1106" s="318"/>
      <c r="V1106" s="318"/>
      <c r="W1106" s="318"/>
      <c r="X1106" s="318"/>
      <c r="Y1106" s="318"/>
      <c r="Z1106" s="317"/>
      <c r="AA1106" s="317"/>
      <c r="AB1106" s="317"/>
      <c r="AC1106" s="316"/>
      <c r="AD1106" s="315"/>
    </row>
    <row r="1107" spans="1:30" s="257" customFormat="1" x14ac:dyDescent="0.2">
      <c r="A1107" s="315"/>
      <c r="B1107" s="315"/>
      <c r="C1107" s="315"/>
      <c r="D1107" s="315"/>
      <c r="E1107" s="315"/>
      <c r="J1107" s="318"/>
      <c r="O1107" s="318"/>
      <c r="P1107" s="318"/>
      <c r="Q1107" s="318"/>
      <c r="R1107" s="318"/>
      <c r="S1107" s="318"/>
      <c r="T1107" s="318"/>
      <c r="U1107" s="318"/>
      <c r="V1107" s="318"/>
      <c r="W1107" s="318"/>
      <c r="X1107" s="318"/>
      <c r="Y1107" s="318"/>
      <c r="Z1107" s="317"/>
      <c r="AA1107" s="317"/>
      <c r="AB1107" s="317"/>
      <c r="AC1107" s="316"/>
      <c r="AD1107" s="315"/>
    </row>
    <row r="1108" spans="1:30" s="257" customFormat="1" x14ac:dyDescent="0.2">
      <c r="A1108" s="315"/>
      <c r="B1108" s="315"/>
      <c r="C1108" s="315"/>
      <c r="D1108" s="315"/>
      <c r="E1108" s="315"/>
      <c r="J1108" s="318"/>
      <c r="O1108" s="318"/>
      <c r="P1108" s="318"/>
      <c r="Q1108" s="318"/>
      <c r="R1108" s="318"/>
      <c r="S1108" s="318"/>
      <c r="T1108" s="318"/>
      <c r="U1108" s="318"/>
      <c r="V1108" s="318"/>
      <c r="W1108" s="318"/>
      <c r="X1108" s="318"/>
      <c r="Y1108" s="318"/>
      <c r="Z1108" s="317"/>
      <c r="AA1108" s="317"/>
      <c r="AB1108" s="317"/>
      <c r="AC1108" s="316"/>
      <c r="AD1108" s="315"/>
    </row>
    <row r="1109" spans="1:30" s="257" customFormat="1" x14ac:dyDescent="0.2">
      <c r="A1109" s="315"/>
      <c r="B1109" s="315"/>
      <c r="C1109" s="315"/>
      <c r="D1109" s="315"/>
      <c r="E1109" s="315"/>
      <c r="J1109" s="318"/>
      <c r="O1109" s="318"/>
      <c r="P1109" s="318"/>
      <c r="Q1109" s="318"/>
      <c r="R1109" s="318"/>
      <c r="S1109" s="318"/>
      <c r="T1109" s="318"/>
      <c r="U1109" s="318"/>
      <c r="V1109" s="318"/>
      <c r="W1109" s="318"/>
      <c r="X1109" s="318"/>
      <c r="Y1109" s="318"/>
      <c r="Z1109" s="317"/>
      <c r="AA1109" s="317"/>
      <c r="AB1109" s="317"/>
      <c r="AC1109" s="316"/>
      <c r="AD1109" s="315"/>
    </row>
    <row r="1110" spans="1:30" s="257" customFormat="1" x14ac:dyDescent="0.2">
      <c r="A1110" s="315"/>
      <c r="B1110" s="315"/>
      <c r="C1110" s="315"/>
      <c r="D1110" s="315"/>
      <c r="E1110" s="315"/>
      <c r="J1110" s="318"/>
      <c r="O1110" s="318"/>
      <c r="P1110" s="318"/>
      <c r="Q1110" s="318"/>
      <c r="R1110" s="318"/>
      <c r="S1110" s="318"/>
      <c r="T1110" s="318"/>
      <c r="U1110" s="318"/>
      <c r="V1110" s="318"/>
      <c r="W1110" s="318"/>
      <c r="X1110" s="318"/>
      <c r="Y1110" s="318"/>
      <c r="Z1110" s="317"/>
      <c r="AA1110" s="317"/>
      <c r="AB1110" s="317"/>
      <c r="AC1110" s="316"/>
      <c r="AD1110" s="315"/>
    </row>
    <row r="1111" spans="1:30" s="257" customFormat="1" x14ac:dyDescent="0.2">
      <c r="A1111" s="315"/>
      <c r="B1111" s="315"/>
      <c r="C1111" s="315"/>
      <c r="D1111" s="315"/>
      <c r="E1111" s="315"/>
      <c r="J1111" s="318"/>
      <c r="O1111" s="318"/>
      <c r="P1111" s="318"/>
      <c r="Q1111" s="318"/>
      <c r="R1111" s="318"/>
      <c r="S1111" s="318"/>
      <c r="T1111" s="318"/>
      <c r="U1111" s="318"/>
      <c r="V1111" s="318"/>
      <c r="W1111" s="318"/>
      <c r="X1111" s="318"/>
      <c r="Y1111" s="318"/>
      <c r="Z1111" s="317"/>
      <c r="AA1111" s="317"/>
      <c r="AB1111" s="317"/>
      <c r="AC1111" s="316"/>
      <c r="AD1111" s="315"/>
    </row>
    <row r="1112" spans="1:30" s="257" customFormat="1" x14ac:dyDescent="0.2">
      <c r="A1112" s="315"/>
      <c r="B1112" s="315"/>
      <c r="C1112" s="315"/>
      <c r="D1112" s="315"/>
      <c r="E1112" s="315"/>
      <c r="J1112" s="318"/>
      <c r="O1112" s="318"/>
      <c r="P1112" s="318"/>
      <c r="Q1112" s="318"/>
      <c r="R1112" s="318"/>
      <c r="S1112" s="318"/>
      <c r="T1112" s="318"/>
      <c r="U1112" s="318"/>
      <c r="V1112" s="318"/>
      <c r="W1112" s="318"/>
      <c r="X1112" s="318"/>
      <c r="Y1112" s="318"/>
      <c r="Z1112" s="317"/>
      <c r="AA1112" s="317"/>
      <c r="AB1112" s="317"/>
      <c r="AC1112" s="316"/>
      <c r="AD1112" s="315"/>
    </row>
    <row r="1113" spans="1:30" s="257" customFormat="1" x14ac:dyDescent="0.2">
      <c r="A1113" s="315"/>
      <c r="B1113" s="315"/>
      <c r="C1113" s="315"/>
      <c r="D1113" s="315"/>
      <c r="E1113" s="315"/>
      <c r="J1113" s="318"/>
      <c r="O1113" s="318"/>
      <c r="P1113" s="318"/>
      <c r="Q1113" s="318"/>
      <c r="R1113" s="318"/>
      <c r="S1113" s="318"/>
      <c r="T1113" s="318"/>
      <c r="U1113" s="318"/>
      <c r="V1113" s="318"/>
      <c r="W1113" s="318"/>
      <c r="X1113" s="318"/>
      <c r="Y1113" s="318"/>
      <c r="Z1113" s="317"/>
      <c r="AA1113" s="317"/>
      <c r="AB1113" s="317"/>
      <c r="AC1113" s="316"/>
      <c r="AD1113" s="315"/>
    </row>
    <row r="1114" spans="1:30" s="257" customFormat="1" x14ac:dyDescent="0.2">
      <c r="A1114" s="315"/>
      <c r="B1114" s="315"/>
      <c r="C1114" s="315"/>
      <c r="D1114" s="315"/>
      <c r="E1114" s="315"/>
      <c r="J1114" s="318"/>
      <c r="O1114" s="318"/>
      <c r="P1114" s="318"/>
      <c r="Q1114" s="318"/>
      <c r="R1114" s="318"/>
      <c r="S1114" s="318"/>
      <c r="T1114" s="318"/>
      <c r="U1114" s="318"/>
      <c r="V1114" s="318"/>
      <c r="W1114" s="318"/>
      <c r="X1114" s="318"/>
      <c r="Y1114" s="318"/>
      <c r="Z1114" s="317"/>
      <c r="AA1114" s="317"/>
      <c r="AB1114" s="317"/>
      <c r="AC1114" s="316"/>
      <c r="AD1114" s="315"/>
    </row>
    <row r="1115" spans="1:30" s="257" customFormat="1" x14ac:dyDescent="0.2">
      <c r="A1115" s="315"/>
      <c r="B1115" s="315"/>
      <c r="C1115" s="315"/>
      <c r="D1115" s="315"/>
      <c r="E1115" s="315"/>
      <c r="J1115" s="318"/>
      <c r="O1115" s="318"/>
      <c r="P1115" s="318"/>
      <c r="Q1115" s="318"/>
      <c r="R1115" s="318"/>
      <c r="S1115" s="318"/>
      <c r="T1115" s="318"/>
      <c r="U1115" s="318"/>
      <c r="V1115" s="318"/>
      <c r="W1115" s="318"/>
      <c r="X1115" s="318"/>
      <c r="Y1115" s="318"/>
      <c r="Z1115" s="317"/>
      <c r="AA1115" s="317"/>
      <c r="AB1115" s="317"/>
      <c r="AC1115" s="316"/>
      <c r="AD1115" s="315"/>
    </row>
    <row r="1116" spans="1:30" s="257" customFormat="1" x14ac:dyDescent="0.2">
      <c r="A1116" s="315"/>
      <c r="B1116" s="315"/>
      <c r="C1116" s="315"/>
      <c r="D1116" s="315"/>
      <c r="E1116" s="315"/>
      <c r="J1116" s="318"/>
      <c r="O1116" s="318"/>
      <c r="P1116" s="318"/>
      <c r="Q1116" s="318"/>
      <c r="R1116" s="318"/>
      <c r="S1116" s="318"/>
      <c r="T1116" s="318"/>
      <c r="U1116" s="318"/>
      <c r="V1116" s="318"/>
      <c r="W1116" s="318"/>
      <c r="X1116" s="318"/>
      <c r="Y1116" s="318"/>
      <c r="Z1116" s="317"/>
      <c r="AA1116" s="317"/>
      <c r="AB1116" s="317"/>
      <c r="AC1116" s="316"/>
      <c r="AD1116" s="315"/>
    </row>
    <row r="1117" spans="1:30" s="257" customFormat="1" x14ac:dyDescent="0.2">
      <c r="A1117" s="315"/>
      <c r="B1117" s="315"/>
      <c r="C1117" s="315"/>
      <c r="D1117" s="315"/>
      <c r="E1117" s="315"/>
      <c r="J1117" s="318"/>
      <c r="O1117" s="318"/>
      <c r="P1117" s="318"/>
      <c r="Q1117" s="318"/>
      <c r="R1117" s="318"/>
      <c r="S1117" s="318"/>
      <c r="T1117" s="318"/>
      <c r="U1117" s="318"/>
      <c r="V1117" s="318"/>
      <c r="W1117" s="318"/>
      <c r="X1117" s="318"/>
      <c r="Y1117" s="318"/>
      <c r="Z1117" s="317"/>
      <c r="AA1117" s="317"/>
      <c r="AB1117" s="317"/>
      <c r="AC1117" s="316"/>
      <c r="AD1117" s="315"/>
    </row>
    <row r="1118" spans="1:30" s="257" customFormat="1" x14ac:dyDescent="0.2">
      <c r="A1118" s="315"/>
      <c r="B1118" s="315"/>
      <c r="C1118" s="315"/>
      <c r="D1118" s="315"/>
      <c r="E1118" s="315"/>
      <c r="J1118" s="318"/>
      <c r="O1118" s="318"/>
      <c r="P1118" s="318"/>
      <c r="Q1118" s="318"/>
      <c r="R1118" s="318"/>
      <c r="S1118" s="318"/>
      <c r="T1118" s="318"/>
      <c r="U1118" s="318"/>
      <c r="V1118" s="318"/>
      <c r="W1118" s="318"/>
      <c r="X1118" s="318"/>
      <c r="Y1118" s="318"/>
      <c r="Z1118" s="317"/>
      <c r="AA1118" s="317"/>
      <c r="AB1118" s="317"/>
      <c r="AC1118" s="316"/>
      <c r="AD1118" s="315"/>
    </row>
    <row r="1119" spans="1:30" s="257" customFormat="1" x14ac:dyDescent="0.2">
      <c r="A1119" s="315"/>
      <c r="B1119" s="315"/>
      <c r="C1119" s="315"/>
      <c r="D1119" s="315"/>
      <c r="E1119" s="315"/>
      <c r="J1119" s="318"/>
      <c r="O1119" s="318"/>
      <c r="P1119" s="318"/>
      <c r="Q1119" s="318"/>
      <c r="R1119" s="318"/>
      <c r="S1119" s="318"/>
      <c r="T1119" s="318"/>
      <c r="U1119" s="318"/>
      <c r="V1119" s="318"/>
      <c r="W1119" s="318"/>
      <c r="X1119" s="318"/>
      <c r="Y1119" s="318"/>
      <c r="Z1119" s="317"/>
      <c r="AA1119" s="317"/>
      <c r="AB1119" s="317"/>
      <c r="AC1119" s="316"/>
      <c r="AD1119" s="315"/>
    </row>
    <row r="1120" spans="1:30" s="257" customFormat="1" x14ac:dyDescent="0.2">
      <c r="A1120" s="315"/>
      <c r="B1120" s="315"/>
      <c r="C1120" s="315"/>
      <c r="D1120" s="315"/>
      <c r="E1120" s="315"/>
      <c r="J1120" s="318"/>
      <c r="O1120" s="318"/>
      <c r="P1120" s="318"/>
      <c r="Q1120" s="318"/>
      <c r="R1120" s="318"/>
      <c r="S1120" s="318"/>
      <c r="T1120" s="318"/>
      <c r="U1120" s="318"/>
      <c r="V1120" s="318"/>
      <c r="W1120" s="318"/>
      <c r="X1120" s="318"/>
      <c r="Y1120" s="318"/>
      <c r="Z1120" s="317"/>
      <c r="AA1120" s="317"/>
      <c r="AB1120" s="317"/>
      <c r="AC1120" s="316"/>
      <c r="AD1120" s="315"/>
    </row>
    <row r="1121" spans="1:30" s="257" customFormat="1" x14ac:dyDescent="0.2">
      <c r="A1121" s="315"/>
      <c r="B1121" s="315"/>
      <c r="C1121" s="315"/>
      <c r="D1121" s="315"/>
      <c r="E1121" s="315"/>
      <c r="J1121" s="318"/>
      <c r="O1121" s="318"/>
      <c r="P1121" s="318"/>
      <c r="Q1121" s="318"/>
      <c r="R1121" s="318"/>
      <c r="S1121" s="318"/>
      <c r="T1121" s="318"/>
      <c r="U1121" s="318"/>
      <c r="V1121" s="318"/>
      <c r="W1121" s="318"/>
      <c r="X1121" s="318"/>
      <c r="Y1121" s="318"/>
      <c r="Z1121" s="317"/>
      <c r="AA1121" s="317"/>
      <c r="AB1121" s="317"/>
      <c r="AC1121" s="316"/>
      <c r="AD1121" s="315"/>
    </row>
    <row r="1122" spans="1:30" s="257" customFormat="1" x14ac:dyDescent="0.2">
      <c r="A1122" s="315"/>
      <c r="B1122" s="315"/>
      <c r="C1122" s="315"/>
      <c r="D1122" s="315"/>
      <c r="E1122" s="315"/>
      <c r="J1122" s="318"/>
      <c r="O1122" s="318"/>
      <c r="P1122" s="318"/>
      <c r="Q1122" s="318"/>
      <c r="R1122" s="318"/>
      <c r="S1122" s="318"/>
      <c r="T1122" s="318"/>
      <c r="U1122" s="318"/>
      <c r="V1122" s="318"/>
      <c r="W1122" s="318"/>
      <c r="X1122" s="318"/>
      <c r="Y1122" s="318"/>
      <c r="Z1122" s="317"/>
      <c r="AA1122" s="317"/>
      <c r="AB1122" s="317"/>
      <c r="AC1122" s="316"/>
      <c r="AD1122" s="315"/>
    </row>
    <row r="1123" spans="1:30" s="257" customFormat="1" x14ac:dyDescent="0.2">
      <c r="A1123" s="315"/>
      <c r="B1123" s="315"/>
      <c r="C1123" s="315"/>
      <c r="D1123" s="315"/>
      <c r="E1123" s="315"/>
      <c r="J1123" s="318"/>
      <c r="O1123" s="318"/>
      <c r="P1123" s="318"/>
      <c r="Q1123" s="318"/>
      <c r="R1123" s="318"/>
      <c r="S1123" s="318"/>
      <c r="T1123" s="318"/>
      <c r="U1123" s="318"/>
      <c r="V1123" s="318"/>
      <c r="W1123" s="318"/>
      <c r="X1123" s="318"/>
      <c r="Y1123" s="318"/>
      <c r="Z1123" s="317"/>
      <c r="AA1123" s="317"/>
      <c r="AB1123" s="317"/>
      <c r="AC1123" s="316"/>
      <c r="AD1123" s="315"/>
    </row>
    <row r="1124" spans="1:30" s="257" customFormat="1" x14ac:dyDescent="0.2">
      <c r="A1124" s="315"/>
      <c r="B1124" s="315"/>
      <c r="C1124" s="315"/>
      <c r="D1124" s="315"/>
      <c r="E1124" s="315"/>
      <c r="J1124" s="318"/>
      <c r="O1124" s="318"/>
      <c r="P1124" s="318"/>
      <c r="Q1124" s="318"/>
      <c r="R1124" s="318"/>
      <c r="S1124" s="318"/>
      <c r="T1124" s="318"/>
      <c r="U1124" s="318"/>
      <c r="V1124" s="318"/>
      <c r="W1124" s="318"/>
      <c r="X1124" s="318"/>
      <c r="Y1124" s="318"/>
      <c r="Z1124" s="317"/>
      <c r="AA1124" s="317"/>
      <c r="AB1124" s="317"/>
      <c r="AC1124" s="316"/>
      <c r="AD1124" s="315"/>
    </row>
    <row r="1125" spans="1:30" s="257" customFormat="1" x14ac:dyDescent="0.2">
      <c r="A1125" s="315"/>
      <c r="B1125" s="315"/>
      <c r="C1125" s="315"/>
      <c r="D1125" s="315"/>
      <c r="E1125" s="315"/>
      <c r="J1125" s="318"/>
      <c r="O1125" s="318"/>
      <c r="P1125" s="318"/>
      <c r="Q1125" s="318"/>
      <c r="R1125" s="318"/>
      <c r="S1125" s="318"/>
      <c r="T1125" s="318"/>
      <c r="U1125" s="318"/>
      <c r="V1125" s="318"/>
      <c r="W1125" s="318"/>
      <c r="X1125" s="318"/>
      <c r="Y1125" s="318"/>
      <c r="Z1125" s="317"/>
      <c r="AA1125" s="317"/>
      <c r="AB1125" s="317"/>
      <c r="AC1125" s="316"/>
      <c r="AD1125" s="315"/>
    </row>
    <row r="1126" spans="1:30" s="257" customFormat="1" x14ac:dyDescent="0.2">
      <c r="A1126" s="315"/>
      <c r="B1126" s="315"/>
      <c r="C1126" s="315"/>
      <c r="D1126" s="315"/>
      <c r="E1126" s="315"/>
      <c r="J1126" s="318"/>
      <c r="O1126" s="318"/>
      <c r="P1126" s="318"/>
      <c r="Q1126" s="318"/>
      <c r="R1126" s="318"/>
      <c r="S1126" s="318"/>
      <c r="T1126" s="318"/>
      <c r="U1126" s="318"/>
      <c r="V1126" s="318"/>
      <c r="W1126" s="318"/>
      <c r="X1126" s="318"/>
      <c r="Y1126" s="318"/>
      <c r="Z1126" s="317"/>
      <c r="AA1126" s="317"/>
      <c r="AB1126" s="317"/>
      <c r="AC1126" s="316"/>
      <c r="AD1126" s="315"/>
    </row>
    <row r="1127" spans="1:30" s="257" customFormat="1" x14ac:dyDescent="0.2">
      <c r="A1127" s="315"/>
      <c r="B1127" s="315"/>
      <c r="C1127" s="315"/>
      <c r="D1127" s="315"/>
      <c r="E1127" s="315"/>
      <c r="J1127" s="318"/>
      <c r="O1127" s="318"/>
      <c r="P1127" s="318"/>
      <c r="Q1127" s="318"/>
      <c r="R1127" s="318"/>
      <c r="S1127" s="318"/>
      <c r="T1127" s="318"/>
      <c r="U1127" s="318"/>
      <c r="V1127" s="318"/>
      <c r="W1127" s="318"/>
      <c r="X1127" s="318"/>
      <c r="Y1127" s="318"/>
      <c r="Z1127" s="317"/>
      <c r="AA1127" s="317"/>
      <c r="AB1127" s="317"/>
      <c r="AC1127" s="316"/>
      <c r="AD1127" s="315"/>
    </row>
    <row r="1128" spans="1:30" s="257" customFormat="1" x14ac:dyDescent="0.2">
      <c r="A1128" s="315"/>
      <c r="B1128" s="315"/>
      <c r="C1128" s="315"/>
      <c r="D1128" s="315"/>
      <c r="E1128" s="315"/>
      <c r="J1128" s="318"/>
      <c r="O1128" s="318"/>
      <c r="P1128" s="318"/>
      <c r="Q1128" s="318"/>
      <c r="R1128" s="318"/>
      <c r="S1128" s="318"/>
      <c r="T1128" s="318"/>
      <c r="U1128" s="318"/>
      <c r="V1128" s="318"/>
      <c r="W1128" s="318"/>
      <c r="X1128" s="318"/>
      <c r="Y1128" s="318"/>
      <c r="Z1128" s="317"/>
      <c r="AA1128" s="317"/>
      <c r="AB1128" s="317"/>
      <c r="AC1128" s="316"/>
      <c r="AD1128" s="315"/>
    </row>
    <row r="1129" spans="1:30" s="257" customFormat="1" x14ac:dyDescent="0.2">
      <c r="A1129" s="315"/>
      <c r="B1129" s="315"/>
      <c r="C1129" s="315"/>
      <c r="D1129" s="315"/>
      <c r="E1129" s="315"/>
      <c r="J1129" s="318"/>
      <c r="O1129" s="318"/>
      <c r="P1129" s="318"/>
      <c r="Q1129" s="318"/>
      <c r="R1129" s="318"/>
      <c r="S1129" s="318"/>
      <c r="T1129" s="318"/>
      <c r="U1129" s="318"/>
      <c r="V1129" s="318"/>
      <c r="W1129" s="318"/>
      <c r="X1129" s="318"/>
      <c r="Y1129" s="318"/>
      <c r="Z1129" s="317"/>
      <c r="AA1129" s="317"/>
      <c r="AB1129" s="317"/>
      <c r="AC1129" s="316"/>
      <c r="AD1129" s="315"/>
    </row>
    <row r="1130" spans="1:30" s="257" customFormat="1" x14ac:dyDescent="0.2">
      <c r="A1130" s="315"/>
      <c r="B1130" s="315"/>
      <c r="C1130" s="315"/>
      <c r="D1130" s="315"/>
      <c r="E1130" s="315"/>
      <c r="J1130" s="318"/>
      <c r="O1130" s="318"/>
      <c r="P1130" s="318"/>
      <c r="Q1130" s="318"/>
      <c r="R1130" s="318"/>
      <c r="S1130" s="318"/>
      <c r="T1130" s="318"/>
      <c r="U1130" s="318"/>
      <c r="V1130" s="318"/>
      <c r="W1130" s="318"/>
      <c r="X1130" s="318"/>
      <c r="Y1130" s="318"/>
      <c r="Z1130" s="317"/>
      <c r="AA1130" s="317"/>
      <c r="AB1130" s="317"/>
      <c r="AC1130" s="316"/>
      <c r="AD1130" s="315"/>
    </row>
    <row r="1131" spans="1:30" s="257" customFormat="1" x14ac:dyDescent="0.2">
      <c r="A1131" s="315"/>
      <c r="B1131" s="315"/>
      <c r="C1131" s="315"/>
      <c r="D1131" s="315"/>
      <c r="E1131" s="315"/>
      <c r="J1131" s="318"/>
      <c r="O1131" s="318"/>
      <c r="P1131" s="318"/>
      <c r="Q1131" s="318"/>
      <c r="R1131" s="318"/>
      <c r="S1131" s="318"/>
      <c r="T1131" s="318"/>
      <c r="U1131" s="318"/>
      <c r="V1131" s="318"/>
      <c r="W1131" s="318"/>
      <c r="X1131" s="318"/>
      <c r="Y1131" s="318"/>
      <c r="Z1131" s="317"/>
      <c r="AA1131" s="317"/>
      <c r="AB1131" s="317"/>
      <c r="AC1131" s="316"/>
      <c r="AD1131" s="315"/>
    </row>
    <row r="1132" spans="1:30" s="257" customFormat="1" x14ac:dyDescent="0.2">
      <c r="A1132" s="315"/>
      <c r="B1132" s="315"/>
      <c r="C1132" s="315"/>
      <c r="D1132" s="315"/>
      <c r="E1132" s="315"/>
      <c r="J1132" s="318"/>
      <c r="O1132" s="318"/>
      <c r="P1132" s="318"/>
      <c r="Q1132" s="318"/>
      <c r="R1132" s="318"/>
      <c r="S1132" s="318"/>
      <c r="T1132" s="318"/>
      <c r="U1132" s="318"/>
      <c r="V1132" s="318"/>
      <c r="W1132" s="318"/>
      <c r="X1132" s="318"/>
      <c r="Y1132" s="318"/>
      <c r="Z1132" s="317"/>
      <c r="AA1132" s="317"/>
      <c r="AB1132" s="317"/>
      <c r="AC1132" s="316"/>
      <c r="AD1132" s="315"/>
    </row>
    <row r="1133" spans="1:30" s="257" customFormat="1" x14ac:dyDescent="0.2">
      <c r="A1133" s="315"/>
      <c r="B1133" s="315"/>
      <c r="C1133" s="315"/>
      <c r="D1133" s="315"/>
      <c r="E1133" s="315"/>
      <c r="J1133" s="318"/>
      <c r="O1133" s="318"/>
      <c r="P1133" s="318"/>
      <c r="Q1133" s="318"/>
      <c r="R1133" s="318"/>
      <c r="S1133" s="318"/>
      <c r="T1133" s="318"/>
      <c r="U1133" s="318"/>
      <c r="V1133" s="318"/>
      <c r="W1133" s="318"/>
      <c r="X1133" s="318"/>
      <c r="Y1133" s="318"/>
      <c r="Z1133" s="317"/>
      <c r="AA1133" s="317"/>
      <c r="AB1133" s="317"/>
      <c r="AC1133" s="316"/>
      <c r="AD1133" s="315"/>
    </row>
    <row r="1134" spans="1:30" s="257" customFormat="1" x14ac:dyDescent="0.2">
      <c r="A1134" s="315"/>
      <c r="B1134" s="315"/>
      <c r="C1134" s="315"/>
      <c r="D1134" s="315"/>
      <c r="E1134" s="315"/>
      <c r="J1134" s="318"/>
      <c r="O1134" s="318"/>
      <c r="P1134" s="318"/>
      <c r="Q1134" s="318"/>
      <c r="R1134" s="318"/>
      <c r="S1134" s="318"/>
      <c r="T1134" s="318"/>
      <c r="U1134" s="318"/>
      <c r="V1134" s="318"/>
      <c r="W1134" s="318"/>
      <c r="X1134" s="318"/>
      <c r="Y1134" s="318"/>
      <c r="Z1134" s="317"/>
      <c r="AA1134" s="317"/>
      <c r="AB1134" s="317"/>
      <c r="AC1134" s="316"/>
      <c r="AD1134" s="315"/>
    </row>
    <row r="1135" spans="1:30" s="257" customFormat="1" x14ac:dyDescent="0.2">
      <c r="A1135" s="315"/>
      <c r="B1135" s="315"/>
      <c r="C1135" s="315"/>
      <c r="D1135" s="315"/>
      <c r="E1135" s="315"/>
      <c r="J1135" s="318"/>
      <c r="O1135" s="318"/>
      <c r="P1135" s="318"/>
      <c r="Q1135" s="318"/>
      <c r="R1135" s="318"/>
      <c r="S1135" s="318"/>
      <c r="T1135" s="318"/>
      <c r="U1135" s="318"/>
      <c r="V1135" s="318"/>
      <c r="W1135" s="318"/>
      <c r="X1135" s="318"/>
      <c r="Y1135" s="318"/>
      <c r="Z1135" s="317"/>
      <c r="AA1135" s="317"/>
      <c r="AB1135" s="317"/>
      <c r="AC1135" s="316"/>
      <c r="AD1135" s="315"/>
    </row>
    <row r="1136" spans="1:30" s="257" customFormat="1" x14ac:dyDescent="0.2">
      <c r="A1136" s="315"/>
      <c r="B1136" s="315"/>
      <c r="C1136" s="315"/>
      <c r="D1136" s="315"/>
      <c r="E1136" s="315"/>
      <c r="J1136" s="318"/>
      <c r="O1136" s="318"/>
      <c r="P1136" s="318"/>
      <c r="Q1136" s="318"/>
      <c r="R1136" s="318"/>
      <c r="S1136" s="318"/>
      <c r="T1136" s="318"/>
      <c r="U1136" s="318"/>
      <c r="V1136" s="318"/>
      <c r="W1136" s="318"/>
      <c r="X1136" s="318"/>
      <c r="Y1136" s="318"/>
      <c r="Z1136" s="317"/>
      <c r="AA1136" s="317"/>
      <c r="AB1136" s="317"/>
      <c r="AC1136" s="316"/>
      <c r="AD1136" s="315"/>
    </row>
    <row r="1137" spans="1:30" s="257" customFormat="1" x14ac:dyDescent="0.2">
      <c r="A1137" s="315"/>
      <c r="B1137" s="315"/>
      <c r="C1137" s="315"/>
      <c r="D1137" s="315"/>
      <c r="E1137" s="315"/>
      <c r="J1137" s="318"/>
      <c r="O1137" s="318"/>
      <c r="P1137" s="318"/>
      <c r="Q1137" s="318"/>
      <c r="R1137" s="318"/>
      <c r="S1137" s="318"/>
      <c r="T1137" s="318"/>
      <c r="U1137" s="318"/>
      <c r="V1137" s="318"/>
      <c r="W1137" s="318"/>
      <c r="X1137" s="318"/>
      <c r="Y1137" s="318"/>
      <c r="Z1137" s="317"/>
      <c r="AA1137" s="317"/>
      <c r="AB1137" s="317"/>
      <c r="AC1137" s="316"/>
      <c r="AD1137" s="315"/>
    </row>
    <row r="1138" spans="1:30" s="257" customFormat="1" x14ac:dyDescent="0.2">
      <c r="A1138" s="315"/>
      <c r="B1138" s="315"/>
      <c r="C1138" s="315"/>
      <c r="D1138" s="315"/>
      <c r="E1138" s="315"/>
      <c r="J1138" s="318"/>
      <c r="O1138" s="318"/>
      <c r="P1138" s="318"/>
      <c r="Q1138" s="318"/>
      <c r="R1138" s="318"/>
      <c r="S1138" s="318"/>
      <c r="T1138" s="318"/>
      <c r="U1138" s="318"/>
      <c r="V1138" s="318"/>
      <c r="W1138" s="318"/>
      <c r="X1138" s="318"/>
      <c r="Y1138" s="318"/>
      <c r="Z1138" s="317"/>
      <c r="AA1138" s="317"/>
      <c r="AB1138" s="317"/>
      <c r="AC1138" s="316"/>
      <c r="AD1138" s="315"/>
    </row>
    <row r="1139" spans="1:30" s="257" customFormat="1" x14ac:dyDescent="0.2">
      <c r="A1139" s="315"/>
      <c r="B1139" s="315"/>
      <c r="C1139" s="315"/>
      <c r="D1139" s="315"/>
      <c r="E1139" s="315"/>
      <c r="J1139" s="318"/>
      <c r="O1139" s="318"/>
      <c r="P1139" s="318"/>
      <c r="Q1139" s="318"/>
      <c r="R1139" s="318"/>
      <c r="S1139" s="318"/>
      <c r="T1139" s="318"/>
      <c r="U1139" s="318"/>
      <c r="V1139" s="318"/>
      <c r="W1139" s="318"/>
      <c r="X1139" s="318"/>
      <c r="Y1139" s="318"/>
      <c r="Z1139" s="317"/>
      <c r="AA1139" s="317"/>
      <c r="AB1139" s="317"/>
      <c r="AC1139" s="316"/>
      <c r="AD1139" s="315"/>
    </row>
    <row r="1140" spans="1:30" s="257" customFormat="1" x14ac:dyDescent="0.2">
      <c r="A1140" s="315"/>
      <c r="B1140" s="315"/>
      <c r="C1140" s="315"/>
      <c r="D1140" s="315"/>
      <c r="E1140" s="315"/>
      <c r="J1140" s="318"/>
      <c r="O1140" s="318"/>
      <c r="P1140" s="318"/>
      <c r="Q1140" s="318"/>
      <c r="R1140" s="318"/>
      <c r="S1140" s="318"/>
      <c r="T1140" s="318"/>
      <c r="U1140" s="318"/>
      <c r="V1140" s="318"/>
      <c r="W1140" s="318"/>
      <c r="X1140" s="318"/>
      <c r="Y1140" s="318"/>
      <c r="Z1140" s="317"/>
      <c r="AA1140" s="317"/>
      <c r="AB1140" s="317"/>
      <c r="AC1140" s="316"/>
      <c r="AD1140" s="315"/>
    </row>
    <row r="1141" spans="1:30" s="257" customFormat="1" x14ac:dyDescent="0.2">
      <c r="A1141" s="315"/>
      <c r="B1141" s="315"/>
      <c r="C1141" s="315"/>
      <c r="D1141" s="315"/>
      <c r="E1141" s="315"/>
      <c r="J1141" s="318"/>
      <c r="O1141" s="318"/>
      <c r="P1141" s="318"/>
      <c r="Q1141" s="318"/>
      <c r="R1141" s="318"/>
      <c r="S1141" s="318"/>
      <c r="T1141" s="318"/>
      <c r="U1141" s="318"/>
      <c r="V1141" s="318"/>
      <c r="W1141" s="318"/>
      <c r="X1141" s="318"/>
      <c r="Y1141" s="318"/>
      <c r="Z1141" s="317"/>
      <c r="AA1141" s="317"/>
      <c r="AB1141" s="317"/>
      <c r="AC1141" s="316"/>
      <c r="AD1141" s="315"/>
    </row>
    <row r="1142" spans="1:30" s="257" customFormat="1" x14ac:dyDescent="0.2">
      <c r="A1142" s="315"/>
      <c r="B1142" s="315"/>
      <c r="C1142" s="315"/>
      <c r="D1142" s="315"/>
      <c r="E1142" s="315"/>
      <c r="J1142" s="318"/>
      <c r="O1142" s="318"/>
      <c r="P1142" s="318"/>
      <c r="Q1142" s="318"/>
      <c r="R1142" s="318"/>
      <c r="S1142" s="318"/>
      <c r="T1142" s="318"/>
      <c r="U1142" s="318"/>
      <c r="V1142" s="318"/>
      <c r="W1142" s="318"/>
      <c r="X1142" s="318"/>
      <c r="Y1142" s="318"/>
      <c r="Z1142" s="317"/>
      <c r="AA1142" s="317"/>
      <c r="AB1142" s="317"/>
      <c r="AC1142" s="316"/>
      <c r="AD1142" s="315"/>
    </row>
    <row r="1143" spans="1:30" s="257" customFormat="1" x14ac:dyDescent="0.2">
      <c r="A1143" s="315"/>
      <c r="B1143" s="315"/>
      <c r="C1143" s="315"/>
      <c r="D1143" s="315"/>
      <c r="E1143" s="315"/>
      <c r="J1143" s="318"/>
      <c r="O1143" s="318"/>
      <c r="P1143" s="318"/>
      <c r="Q1143" s="318"/>
      <c r="R1143" s="318"/>
      <c r="S1143" s="318"/>
      <c r="T1143" s="318"/>
      <c r="U1143" s="318"/>
      <c r="V1143" s="318"/>
      <c r="W1143" s="318"/>
      <c r="X1143" s="318"/>
      <c r="Y1143" s="318"/>
      <c r="Z1143" s="317"/>
      <c r="AA1143" s="317"/>
      <c r="AB1143" s="317"/>
      <c r="AC1143" s="316"/>
      <c r="AD1143" s="315"/>
    </row>
    <row r="1144" spans="1:30" s="257" customFormat="1" x14ac:dyDescent="0.2">
      <c r="A1144" s="315"/>
      <c r="B1144" s="315"/>
      <c r="C1144" s="315"/>
      <c r="D1144" s="315"/>
      <c r="E1144" s="315"/>
      <c r="J1144" s="318"/>
      <c r="O1144" s="318"/>
      <c r="P1144" s="318"/>
      <c r="Q1144" s="318"/>
      <c r="R1144" s="318"/>
      <c r="S1144" s="318"/>
      <c r="T1144" s="318"/>
      <c r="U1144" s="318"/>
      <c r="V1144" s="318"/>
      <c r="W1144" s="318"/>
      <c r="X1144" s="318"/>
      <c r="Y1144" s="318"/>
      <c r="Z1144" s="317"/>
      <c r="AA1144" s="317"/>
      <c r="AB1144" s="317"/>
      <c r="AC1144" s="316"/>
      <c r="AD1144" s="315"/>
    </row>
    <row r="1145" spans="1:30" s="257" customFormat="1" x14ac:dyDescent="0.2">
      <c r="A1145" s="315"/>
      <c r="B1145" s="315"/>
      <c r="C1145" s="315"/>
      <c r="D1145" s="315"/>
      <c r="E1145" s="315"/>
      <c r="J1145" s="318"/>
      <c r="O1145" s="318"/>
      <c r="P1145" s="318"/>
      <c r="Q1145" s="318"/>
      <c r="R1145" s="318"/>
      <c r="S1145" s="318"/>
      <c r="T1145" s="318"/>
      <c r="U1145" s="318"/>
      <c r="V1145" s="318"/>
      <c r="W1145" s="318"/>
      <c r="X1145" s="318"/>
      <c r="Y1145" s="318"/>
      <c r="Z1145" s="317"/>
      <c r="AA1145" s="317"/>
      <c r="AB1145" s="317"/>
      <c r="AC1145" s="316"/>
      <c r="AD1145" s="315"/>
    </row>
    <row r="1146" spans="1:30" s="257" customFormat="1" x14ac:dyDescent="0.2">
      <c r="A1146" s="315"/>
      <c r="B1146" s="315"/>
      <c r="C1146" s="315"/>
      <c r="D1146" s="315"/>
      <c r="E1146" s="315"/>
      <c r="J1146" s="318"/>
      <c r="O1146" s="318"/>
      <c r="P1146" s="318"/>
      <c r="Q1146" s="318"/>
      <c r="R1146" s="318"/>
      <c r="S1146" s="318"/>
      <c r="T1146" s="318"/>
      <c r="U1146" s="318"/>
      <c r="V1146" s="318"/>
      <c r="W1146" s="318"/>
      <c r="X1146" s="318"/>
      <c r="Y1146" s="318"/>
      <c r="Z1146" s="317"/>
      <c r="AA1146" s="317"/>
      <c r="AB1146" s="317"/>
      <c r="AC1146" s="316"/>
      <c r="AD1146" s="315"/>
    </row>
    <row r="1147" spans="1:30" s="257" customFormat="1" x14ac:dyDescent="0.2">
      <c r="A1147" s="315"/>
      <c r="B1147" s="315"/>
      <c r="C1147" s="315"/>
      <c r="D1147" s="315"/>
      <c r="E1147" s="315"/>
      <c r="J1147" s="318"/>
      <c r="O1147" s="318"/>
      <c r="P1147" s="318"/>
      <c r="Q1147" s="318"/>
      <c r="R1147" s="318"/>
      <c r="S1147" s="318"/>
      <c r="T1147" s="318"/>
      <c r="U1147" s="318"/>
      <c r="V1147" s="318"/>
      <c r="W1147" s="318"/>
      <c r="X1147" s="318"/>
      <c r="Y1147" s="318"/>
      <c r="Z1147" s="317"/>
      <c r="AA1147" s="317"/>
      <c r="AB1147" s="317"/>
      <c r="AC1147" s="316"/>
      <c r="AD1147" s="315"/>
    </row>
    <row r="1148" spans="1:30" s="257" customFormat="1" x14ac:dyDescent="0.2">
      <c r="A1148" s="315"/>
      <c r="B1148" s="315"/>
      <c r="C1148" s="315"/>
      <c r="D1148" s="315"/>
      <c r="E1148" s="315"/>
      <c r="J1148" s="318"/>
      <c r="O1148" s="318"/>
      <c r="P1148" s="318"/>
      <c r="Q1148" s="318"/>
      <c r="R1148" s="318"/>
      <c r="S1148" s="318"/>
      <c r="T1148" s="318"/>
      <c r="U1148" s="318"/>
      <c r="V1148" s="318"/>
      <c r="W1148" s="318"/>
      <c r="X1148" s="318"/>
      <c r="Y1148" s="318"/>
      <c r="Z1148" s="317"/>
      <c r="AA1148" s="317"/>
      <c r="AB1148" s="317"/>
      <c r="AC1148" s="316"/>
      <c r="AD1148" s="315"/>
    </row>
    <row r="1149" spans="1:30" s="257" customFormat="1" x14ac:dyDescent="0.2">
      <c r="A1149" s="315"/>
      <c r="B1149" s="315"/>
      <c r="C1149" s="315"/>
      <c r="D1149" s="315"/>
      <c r="E1149" s="315"/>
      <c r="J1149" s="318"/>
      <c r="O1149" s="318"/>
      <c r="P1149" s="318"/>
      <c r="Q1149" s="318"/>
      <c r="R1149" s="318"/>
      <c r="S1149" s="318"/>
      <c r="T1149" s="318"/>
      <c r="U1149" s="318"/>
      <c r="V1149" s="318"/>
      <c r="W1149" s="318"/>
      <c r="X1149" s="318"/>
      <c r="Y1149" s="318"/>
      <c r="Z1149" s="317"/>
      <c r="AA1149" s="317"/>
      <c r="AB1149" s="317"/>
      <c r="AC1149" s="316"/>
      <c r="AD1149" s="315"/>
    </row>
    <row r="1150" spans="1:30" s="257" customFormat="1" x14ac:dyDescent="0.2">
      <c r="A1150" s="315"/>
      <c r="B1150" s="315"/>
      <c r="C1150" s="315"/>
      <c r="D1150" s="315"/>
      <c r="E1150" s="315"/>
      <c r="J1150" s="318"/>
      <c r="O1150" s="318"/>
      <c r="P1150" s="318"/>
      <c r="Q1150" s="318"/>
      <c r="R1150" s="318"/>
      <c r="S1150" s="318"/>
      <c r="T1150" s="318"/>
      <c r="U1150" s="318"/>
      <c r="V1150" s="318"/>
      <c r="W1150" s="318"/>
      <c r="X1150" s="318"/>
      <c r="Y1150" s="318"/>
      <c r="Z1150" s="317"/>
      <c r="AA1150" s="317"/>
      <c r="AB1150" s="317"/>
      <c r="AC1150" s="316"/>
      <c r="AD1150" s="315"/>
    </row>
    <row r="1151" spans="1:30" s="257" customFormat="1" x14ac:dyDescent="0.2">
      <c r="A1151" s="315"/>
      <c r="B1151" s="315"/>
      <c r="C1151" s="315"/>
      <c r="D1151" s="315"/>
      <c r="E1151" s="315"/>
      <c r="J1151" s="318"/>
      <c r="O1151" s="318"/>
      <c r="P1151" s="318"/>
      <c r="Q1151" s="318"/>
      <c r="R1151" s="318"/>
      <c r="S1151" s="318"/>
      <c r="T1151" s="318"/>
      <c r="U1151" s="318"/>
      <c r="V1151" s="318"/>
      <c r="W1151" s="318"/>
      <c r="X1151" s="318"/>
      <c r="Y1151" s="318"/>
      <c r="Z1151" s="317"/>
      <c r="AA1151" s="317"/>
      <c r="AB1151" s="317"/>
      <c r="AC1151" s="316"/>
      <c r="AD1151" s="315"/>
    </row>
    <row r="1152" spans="1:30" s="257" customFormat="1" x14ac:dyDescent="0.2">
      <c r="A1152" s="315"/>
      <c r="B1152" s="315"/>
      <c r="C1152" s="315"/>
      <c r="D1152" s="315"/>
      <c r="E1152" s="315"/>
      <c r="J1152" s="318"/>
      <c r="O1152" s="318"/>
      <c r="P1152" s="318"/>
      <c r="Q1152" s="318"/>
      <c r="R1152" s="318"/>
      <c r="S1152" s="318"/>
      <c r="T1152" s="318"/>
      <c r="U1152" s="318"/>
      <c r="V1152" s="318"/>
      <c r="W1152" s="318"/>
      <c r="X1152" s="318"/>
      <c r="Y1152" s="318"/>
      <c r="Z1152" s="317"/>
      <c r="AA1152" s="317"/>
      <c r="AB1152" s="317"/>
      <c r="AC1152" s="316"/>
      <c r="AD1152" s="315"/>
    </row>
    <row r="1153" spans="1:30" s="257" customFormat="1" x14ac:dyDescent="0.2">
      <c r="A1153" s="315"/>
      <c r="B1153" s="315"/>
      <c r="C1153" s="315"/>
      <c r="D1153" s="315"/>
      <c r="E1153" s="315"/>
      <c r="J1153" s="318"/>
      <c r="O1153" s="318"/>
      <c r="P1153" s="318"/>
      <c r="Q1153" s="318"/>
      <c r="R1153" s="318"/>
      <c r="S1153" s="318"/>
      <c r="T1153" s="318"/>
      <c r="U1153" s="318"/>
      <c r="V1153" s="318"/>
      <c r="W1153" s="318"/>
      <c r="X1153" s="318"/>
      <c r="Y1153" s="318"/>
      <c r="Z1153" s="317"/>
      <c r="AA1153" s="317"/>
      <c r="AB1153" s="317"/>
      <c r="AC1153" s="316"/>
      <c r="AD1153" s="315"/>
    </row>
    <row r="1154" spans="1:30" s="257" customFormat="1" x14ac:dyDescent="0.2">
      <c r="A1154" s="315"/>
      <c r="B1154" s="315"/>
      <c r="C1154" s="315"/>
      <c r="D1154" s="315"/>
      <c r="E1154" s="315"/>
      <c r="J1154" s="318"/>
      <c r="O1154" s="318"/>
      <c r="P1154" s="318"/>
      <c r="Q1154" s="318"/>
      <c r="R1154" s="318"/>
      <c r="S1154" s="318"/>
      <c r="T1154" s="318"/>
      <c r="U1154" s="318"/>
      <c r="V1154" s="318"/>
      <c r="W1154" s="318"/>
      <c r="X1154" s="318"/>
      <c r="Y1154" s="318"/>
      <c r="Z1154" s="317"/>
      <c r="AA1154" s="317"/>
      <c r="AB1154" s="317"/>
      <c r="AC1154" s="316"/>
      <c r="AD1154" s="315"/>
    </row>
    <row r="1155" spans="1:30" s="257" customFormat="1" x14ac:dyDescent="0.2">
      <c r="A1155" s="315"/>
      <c r="B1155" s="315"/>
      <c r="C1155" s="315"/>
      <c r="D1155" s="315"/>
      <c r="E1155" s="315"/>
      <c r="J1155" s="318"/>
      <c r="O1155" s="318"/>
      <c r="P1155" s="318"/>
      <c r="Q1155" s="318"/>
      <c r="R1155" s="318"/>
      <c r="S1155" s="318"/>
      <c r="T1155" s="318"/>
      <c r="U1155" s="318"/>
      <c r="V1155" s="318"/>
      <c r="W1155" s="318"/>
      <c r="X1155" s="318"/>
      <c r="Y1155" s="318"/>
      <c r="Z1155" s="317"/>
      <c r="AA1155" s="317"/>
      <c r="AB1155" s="317"/>
      <c r="AC1155" s="316"/>
      <c r="AD1155" s="315"/>
    </row>
    <row r="1156" spans="1:30" s="257" customFormat="1" x14ac:dyDescent="0.2">
      <c r="A1156" s="315"/>
      <c r="B1156" s="315"/>
      <c r="C1156" s="315"/>
      <c r="D1156" s="315"/>
      <c r="E1156" s="315"/>
      <c r="J1156" s="318"/>
      <c r="O1156" s="318"/>
      <c r="P1156" s="318"/>
      <c r="Q1156" s="318"/>
      <c r="R1156" s="318"/>
      <c r="S1156" s="318"/>
      <c r="T1156" s="318"/>
      <c r="U1156" s="318"/>
      <c r="V1156" s="318"/>
      <c r="W1156" s="318"/>
      <c r="X1156" s="318"/>
      <c r="Y1156" s="318"/>
      <c r="Z1156" s="317"/>
      <c r="AA1156" s="317"/>
      <c r="AB1156" s="317"/>
      <c r="AC1156" s="316"/>
      <c r="AD1156" s="315"/>
    </row>
    <row r="1157" spans="1:30" s="257" customFormat="1" x14ac:dyDescent="0.2">
      <c r="A1157" s="315"/>
      <c r="B1157" s="315"/>
      <c r="C1157" s="315"/>
      <c r="D1157" s="315"/>
      <c r="E1157" s="315"/>
      <c r="J1157" s="318"/>
      <c r="O1157" s="318"/>
      <c r="P1157" s="318"/>
      <c r="Q1157" s="318"/>
      <c r="R1157" s="318"/>
      <c r="S1157" s="318"/>
      <c r="T1157" s="318"/>
      <c r="U1157" s="318"/>
      <c r="V1157" s="318"/>
      <c r="W1157" s="318"/>
      <c r="X1157" s="318"/>
      <c r="Y1157" s="318"/>
      <c r="Z1157" s="317"/>
      <c r="AA1157" s="317"/>
      <c r="AB1157" s="317"/>
      <c r="AC1157" s="316"/>
      <c r="AD1157" s="315"/>
    </row>
    <row r="1158" spans="1:30" s="257" customFormat="1" x14ac:dyDescent="0.2">
      <c r="A1158" s="315"/>
      <c r="B1158" s="315"/>
      <c r="C1158" s="315"/>
      <c r="D1158" s="315"/>
      <c r="E1158" s="315"/>
      <c r="J1158" s="318"/>
      <c r="O1158" s="318"/>
      <c r="P1158" s="318"/>
      <c r="Q1158" s="318"/>
      <c r="R1158" s="318"/>
      <c r="S1158" s="318"/>
      <c r="T1158" s="318"/>
      <c r="U1158" s="318"/>
      <c r="V1158" s="318"/>
      <c r="W1158" s="318"/>
      <c r="X1158" s="318"/>
      <c r="Y1158" s="318"/>
      <c r="Z1158" s="317"/>
      <c r="AA1158" s="317"/>
      <c r="AB1158" s="317"/>
      <c r="AC1158" s="316"/>
      <c r="AD1158" s="315"/>
    </row>
    <row r="1159" spans="1:30" s="257" customFormat="1" x14ac:dyDescent="0.2">
      <c r="A1159" s="315"/>
      <c r="B1159" s="315"/>
      <c r="C1159" s="315"/>
      <c r="D1159" s="315"/>
      <c r="E1159" s="315"/>
      <c r="J1159" s="318"/>
      <c r="O1159" s="318"/>
      <c r="P1159" s="318"/>
      <c r="Q1159" s="318"/>
      <c r="R1159" s="318"/>
      <c r="S1159" s="318"/>
      <c r="T1159" s="318"/>
      <c r="U1159" s="318"/>
      <c r="V1159" s="318"/>
      <c r="W1159" s="318"/>
      <c r="X1159" s="318"/>
      <c r="Y1159" s="318"/>
      <c r="Z1159" s="317"/>
      <c r="AA1159" s="317"/>
      <c r="AB1159" s="317"/>
      <c r="AC1159" s="316"/>
      <c r="AD1159" s="315"/>
    </row>
    <row r="1160" spans="1:30" s="257" customFormat="1" x14ac:dyDescent="0.2">
      <c r="A1160" s="315"/>
      <c r="B1160" s="315"/>
      <c r="C1160" s="315"/>
      <c r="D1160" s="315"/>
      <c r="E1160" s="315"/>
      <c r="J1160" s="318"/>
      <c r="O1160" s="318"/>
      <c r="P1160" s="318"/>
      <c r="Q1160" s="318"/>
      <c r="R1160" s="318"/>
      <c r="S1160" s="318"/>
      <c r="T1160" s="318"/>
      <c r="U1160" s="318"/>
      <c r="V1160" s="318"/>
      <c r="W1160" s="318"/>
      <c r="X1160" s="318"/>
      <c r="Y1160" s="318"/>
      <c r="Z1160" s="317"/>
      <c r="AA1160" s="317"/>
      <c r="AB1160" s="317"/>
      <c r="AC1160" s="316"/>
      <c r="AD1160" s="315"/>
    </row>
    <row r="1161" spans="1:30" s="257" customFormat="1" x14ac:dyDescent="0.2">
      <c r="A1161" s="315"/>
      <c r="B1161" s="315"/>
      <c r="C1161" s="315"/>
      <c r="D1161" s="315"/>
      <c r="E1161" s="315"/>
      <c r="J1161" s="318"/>
      <c r="O1161" s="318"/>
      <c r="P1161" s="318"/>
      <c r="Q1161" s="318"/>
      <c r="R1161" s="318"/>
      <c r="S1161" s="318"/>
      <c r="T1161" s="318"/>
      <c r="U1161" s="318"/>
      <c r="V1161" s="318"/>
      <c r="W1161" s="318"/>
      <c r="X1161" s="318"/>
      <c r="Y1161" s="318"/>
      <c r="Z1161" s="317"/>
      <c r="AA1161" s="317"/>
      <c r="AB1161" s="317"/>
      <c r="AC1161" s="316"/>
      <c r="AD1161" s="315"/>
    </row>
    <row r="1162" spans="1:30" s="257" customFormat="1" x14ac:dyDescent="0.2">
      <c r="A1162" s="315"/>
      <c r="B1162" s="315"/>
      <c r="C1162" s="315"/>
      <c r="D1162" s="315"/>
      <c r="E1162" s="315"/>
      <c r="J1162" s="318"/>
      <c r="O1162" s="318"/>
      <c r="P1162" s="318"/>
      <c r="Q1162" s="318"/>
      <c r="R1162" s="318"/>
      <c r="S1162" s="318"/>
      <c r="T1162" s="318"/>
      <c r="U1162" s="318"/>
      <c r="V1162" s="318"/>
      <c r="W1162" s="318"/>
      <c r="X1162" s="318"/>
      <c r="Y1162" s="318"/>
      <c r="Z1162" s="317"/>
      <c r="AA1162" s="317"/>
      <c r="AB1162" s="317"/>
      <c r="AC1162" s="316"/>
      <c r="AD1162" s="315"/>
    </row>
    <row r="1163" spans="1:30" s="257" customFormat="1" x14ac:dyDescent="0.2">
      <c r="A1163" s="315"/>
      <c r="B1163" s="315"/>
      <c r="C1163" s="315"/>
      <c r="D1163" s="315"/>
      <c r="E1163" s="315"/>
      <c r="J1163" s="318"/>
      <c r="O1163" s="318"/>
      <c r="P1163" s="318"/>
      <c r="Q1163" s="318"/>
      <c r="R1163" s="318"/>
      <c r="S1163" s="318"/>
      <c r="T1163" s="318"/>
      <c r="U1163" s="318"/>
      <c r="V1163" s="318"/>
      <c r="W1163" s="318"/>
      <c r="X1163" s="318"/>
      <c r="Y1163" s="318"/>
      <c r="Z1163" s="317"/>
      <c r="AA1163" s="317"/>
      <c r="AB1163" s="317"/>
      <c r="AC1163" s="316"/>
      <c r="AD1163" s="315"/>
    </row>
    <row r="1164" spans="1:30" s="257" customFormat="1" x14ac:dyDescent="0.2">
      <c r="A1164" s="315"/>
      <c r="B1164" s="315"/>
      <c r="C1164" s="315"/>
      <c r="D1164" s="315"/>
      <c r="E1164" s="315"/>
      <c r="J1164" s="318"/>
      <c r="O1164" s="318"/>
      <c r="P1164" s="318"/>
      <c r="Q1164" s="318"/>
      <c r="R1164" s="318"/>
      <c r="S1164" s="318"/>
      <c r="T1164" s="318"/>
      <c r="U1164" s="318"/>
      <c r="V1164" s="318"/>
      <c r="W1164" s="318"/>
      <c r="X1164" s="318"/>
      <c r="Y1164" s="318"/>
      <c r="Z1164" s="317"/>
      <c r="AA1164" s="317"/>
      <c r="AB1164" s="317"/>
      <c r="AC1164" s="316"/>
      <c r="AD1164" s="315"/>
    </row>
    <row r="1165" spans="1:30" s="257" customFormat="1" x14ac:dyDescent="0.2">
      <c r="A1165" s="315"/>
      <c r="B1165" s="315"/>
      <c r="C1165" s="315"/>
      <c r="D1165" s="315"/>
      <c r="E1165" s="315"/>
      <c r="J1165" s="318"/>
      <c r="O1165" s="318"/>
      <c r="P1165" s="318"/>
      <c r="Q1165" s="318"/>
      <c r="R1165" s="318"/>
      <c r="S1165" s="318"/>
      <c r="T1165" s="318"/>
      <c r="U1165" s="318"/>
      <c r="V1165" s="318"/>
      <c r="W1165" s="318"/>
      <c r="X1165" s="318"/>
      <c r="Y1165" s="318"/>
      <c r="Z1165" s="317"/>
      <c r="AA1165" s="317"/>
      <c r="AB1165" s="317"/>
      <c r="AC1165" s="316"/>
      <c r="AD1165" s="315"/>
    </row>
    <row r="1166" spans="1:30" s="257" customFormat="1" x14ac:dyDescent="0.2">
      <c r="A1166" s="315"/>
      <c r="B1166" s="315"/>
      <c r="C1166" s="315"/>
      <c r="D1166" s="315"/>
      <c r="E1166" s="315"/>
      <c r="J1166" s="318"/>
      <c r="O1166" s="318"/>
      <c r="P1166" s="318"/>
      <c r="Q1166" s="318"/>
      <c r="R1166" s="318"/>
      <c r="S1166" s="318"/>
      <c r="T1166" s="318"/>
      <c r="U1166" s="318"/>
      <c r="V1166" s="318"/>
      <c r="W1166" s="318"/>
      <c r="X1166" s="318"/>
      <c r="Y1166" s="318"/>
      <c r="Z1166" s="317"/>
      <c r="AA1166" s="317"/>
      <c r="AB1166" s="317"/>
      <c r="AC1166" s="316"/>
      <c r="AD1166" s="315"/>
    </row>
    <row r="1167" spans="1:30" s="257" customFormat="1" x14ac:dyDescent="0.2">
      <c r="A1167" s="315"/>
      <c r="B1167" s="315"/>
      <c r="C1167" s="315"/>
      <c r="D1167" s="315"/>
      <c r="E1167" s="315"/>
      <c r="J1167" s="318"/>
      <c r="O1167" s="318"/>
      <c r="P1167" s="318"/>
      <c r="Q1167" s="318"/>
      <c r="R1167" s="318"/>
      <c r="S1167" s="318"/>
      <c r="T1167" s="318"/>
      <c r="U1167" s="318"/>
      <c r="V1167" s="318"/>
      <c r="W1167" s="318"/>
      <c r="X1167" s="318"/>
      <c r="Y1167" s="318"/>
      <c r="Z1167" s="317"/>
      <c r="AA1167" s="317"/>
      <c r="AB1167" s="317"/>
      <c r="AC1167" s="316"/>
      <c r="AD1167" s="315"/>
    </row>
    <row r="1168" spans="1:30" s="257" customFormat="1" x14ac:dyDescent="0.2">
      <c r="A1168" s="315"/>
      <c r="B1168" s="315"/>
      <c r="C1168" s="315"/>
      <c r="D1168" s="315"/>
      <c r="E1168" s="315"/>
      <c r="J1168" s="318"/>
      <c r="O1168" s="318"/>
      <c r="P1168" s="318"/>
      <c r="Q1168" s="318"/>
      <c r="R1168" s="318"/>
      <c r="S1168" s="318"/>
      <c r="T1168" s="318"/>
      <c r="U1168" s="318"/>
      <c r="V1168" s="318"/>
      <c r="W1168" s="318"/>
      <c r="X1168" s="318"/>
      <c r="Y1168" s="318"/>
      <c r="Z1168" s="317"/>
      <c r="AA1168" s="317"/>
      <c r="AB1168" s="317"/>
      <c r="AC1168" s="316"/>
      <c r="AD1168" s="315"/>
    </row>
    <row r="1169" spans="1:30" s="257" customFormat="1" x14ac:dyDescent="0.2">
      <c r="A1169" s="315"/>
      <c r="B1169" s="315"/>
      <c r="C1169" s="315"/>
      <c r="D1169" s="315"/>
      <c r="E1169" s="315"/>
      <c r="J1169" s="318"/>
      <c r="O1169" s="318"/>
      <c r="P1169" s="318"/>
      <c r="Q1169" s="318"/>
      <c r="R1169" s="318"/>
      <c r="S1169" s="318"/>
      <c r="T1169" s="318"/>
      <c r="U1169" s="318"/>
      <c r="V1169" s="318"/>
      <c r="W1169" s="318"/>
      <c r="X1169" s="318"/>
      <c r="Y1169" s="318"/>
      <c r="Z1169" s="317"/>
      <c r="AA1169" s="317"/>
      <c r="AB1169" s="317"/>
      <c r="AC1169" s="316"/>
      <c r="AD1169" s="315"/>
    </row>
    <row r="1170" spans="1:30" s="257" customFormat="1" x14ac:dyDescent="0.2">
      <c r="A1170" s="315"/>
      <c r="B1170" s="315"/>
      <c r="C1170" s="315"/>
      <c r="D1170" s="315"/>
      <c r="E1170" s="315"/>
      <c r="J1170" s="318"/>
      <c r="O1170" s="318"/>
      <c r="P1170" s="318"/>
      <c r="Q1170" s="318"/>
      <c r="R1170" s="318"/>
      <c r="S1170" s="318"/>
      <c r="T1170" s="318"/>
      <c r="U1170" s="318"/>
      <c r="V1170" s="318"/>
      <c r="W1170" s="318"/>
      <c r="X1170" s="318"/>
      <c r="Y1170" s="318"/>
      <c r="Z1170" s="317"/>
      <c r="AA1170" s="317"/>
      <c r="AB1170" s="317"/>
      <c r="AC1170" s="316"/>
      <c r="AD1170" s="315"/>
    </row>
    <row r="1171" spans="1:30" s="257" customFormat="1" x14ac:dyDescent="0.2">
      <c r="A1171" s="315"/>
      <c r="B1171" s="315"/>
      <c r="C1171" s="315"/>
      <c r="D1171" s="315"/>
      <c r="E1171" s="315"/>
      <c r="J1171" s="318"/>
      <c r="O1171" s="318"/>
      <c r="P1171" s="318"/>
      <c r="Q1171" s="318"/>
      <c r="R1171" s="318"/>
      <c r="S1171" s="318"/>
      <c r="T1171" s="318"/>
      <c r="U1171" s="318"/>
      <c r="V1171" s="318"/>
      <c r="W1171" s="318"/>
      <c r="X1171" s="318"/>
      <c r="Y1171" s="318"/>
      <c r="Z1171" s="317"/>
      <c r="AA1171" s="317"/>
      <c r="AB1171" s="317"/>
      <c r="AC1171" s="316"/>
      <c r="AD1171" s="315"/>
    </row>
    <row r="1172" spans="1:30" s="257" customFormat="1" x14ac:dyDescent="0.2">
      <c r="A1172" s="315"/>
      <c r="B1172" s="315"/>
      <c r="C1172" s="315"/>
      <c r="D1172" s="315"/>
      <c r="E1172" s="315"/>
      <c r="J1172" s="318"/>
      <c r="O1172" s="318"/>
      <c r="P1172" s="318"/>
      <c r="Q1172" s="318"/>
      <c r="R1172" s="318"/>
      <c r="S1172" s="318"/>
      <c r="T1172" s="318"/>
      <c r="U1172" s="318"/>
      <c r="V1172" s="318"/>
      <c r="W1172" s="318"/>
      <c r="X1172" s="318"/>
      <c r="Y1172" s="318"/>
      <c r="Z1172" s="317"/>
      <c r="AA1172" s="317"/>
      <c r="AB1172" s="317"/>
      <c r="AC1172" s="316"/>
      <c r="AD1172" s="315"/>
    </row>
    <row r="1173" spans="1:30" s="257" customFormat="1" x14ac:dyDescent="0.2">
      <c r="A1173" s="315"/>
      <c r="B1173" s="315"/>
      <c r="C1173" s="315"/>
      <c r="D1173" s="315"/>
      <c r="E1173" s="315"/>
      <c r="J1173" s="318"/>
      <c r="O1173" s="318"/>
      <c r="P1173" s="318"/>
      <c r="Q1173" s="318"/>
      <c r="R1173" s="318"/>
      <c r="S1173" s="318"/>
      <c r="T1173" s="318"/>
      <c r="U1173" s="318"/>
      <c r="V1173" s="318"/>
      <c r="W1173" s="318"/>
      <c r="X1173" s="318"/>
      <c r="Y1173" s="318"/>
      <c r="Z1173" s="317"/>
      <c r="AA1173" s="317"/>
      <c r="AB1173" s="317"/>
      <c r="AC1173" s="316"/>
      <c r="AD1173" s="315"/>
    </row>
    <row r="1174" spans="1:30" s="257" customFormat="1" x14ac:dyDescent="0.2">
      <c r="A1174" s="315"/>
      <c r="B1174" s="315"/>
      <c r="C1174" s="315"/>
      <c r="D1174" s="315"/>
      <c r="E1174" s="315"/>
      <c r="J1174" s="318"/>
      <c r="O1174" s="318"/>
      <c r="P1174" s="318"/>
      <c r="Q1174" s="318"/>
      <c r="R1174" s="318"/>
      <c r="S1174" s="318"/>
      <c r="T1174" s="318"/>
      <c r="U1174" s="318"/>
      <c r="V1174" s="318"/>
      <c r="W1174" s="318"/>
      <c r="X1174" s="318"/>
      <c r="Y1174" s="318"/>
      <c r="Z1174" s="317"/>
      <c r="AA1174" s="317"/>
      <c r="AB1174" s="317"/>
      <c r="AC1174" s="316"/>
      <c r="AD1174" s="315"/>
    </row>
    <row r="1175" spans="1:30" s="257" customFormat="1" x14ac:dyDescent="0.2">
      <c r="A1175" s="315"/>
      <c r="B1175" s="315"/>
      <c r="C1175" s="315"/>
      <c r="D1175" s="315"/>
      <c r="E1175" s="315"/>
      <c r="J1175" s="318"/>
      <c r="O1175" s="318"/>
      <c r="P1175" s="318"/>
      <c r="Q1175" s="318"/>
      <c r="R1175" s="318"/>
      <c r="S1175" s="318"/>
      <c r="T1175" s="318"/>
      <c r="U1175" s="318"/>
      <c r="V1175" s="318"/>
      <c r="W1175" s="318"/>
      <c r="X1175" s="318"/>
      <c r="Y1175" s="318"/>
      <c r="Z1175" s="317"/>
      <c r="AA1175" s="317"/>
      <c r="AB1175" s="317"/>
      <c r="AC1175" s="316"/>
      <c r="AD1175" s="315"/>
    </row>
    <row r="1176" spans="1:30" s="257" customFormat="1" x14ac:dyDescent="0.2">
      <c r="A1176" s="315"/>
      <c r="B1176" s="315"/>
      <c r="C1176" s="315"/>
      <c r="D1176" s="315"/>
      <c r="E1176" s="315"/>
      <c r="J1176" s="318"/>
      <c r="O1176" s="318"/>
      <c r="P1176" s="318"/>
      <c r="Q1176" s="318"/>
      <c r="R1176" s="318"/>
      <c r="S1176" s="318"/>
      <c r="T1176" s="318"/>
      <c r="U1176" s="318"/>
      <c r="V1176" s="318"/>
      <c r="W1176" s="318"/>
      <c r="X1176" s="318"/>
      <c r="Y1176" s="318"/>
      <c r="Z1176" s="317"/>
      <c r="AA1176" s="317"/>
      <c r="AB1176" s="317"/>
      <c r="AC1176" s="316"/>
      <c r="AD1176" s="315"/>
    </row>
    <row r="1177" spans="1:30" s="257" customFormat="1" x14ac:dyDescent="0.2">
      <c r="A1177" s="315"/>
      <c r="B1177" s="315"/>
      <c r="C1177" s="315"/>
      <c r="D1177" s="315"/>
      <c r="E1177" s="315"/>
      <c r="J1177" s="318"/>
      <c r="O1177" s="318"/>
      <c r="P1177" s="318"/>
      <c r="Q1177" s="318"/>
      <c r="R1177" s="318"/>
      <c r="S1177" s="318"/>
      <c r="T1177" s="318"/>
      <c r="U1177" s="318"/>
      <c r="V1177" s="318"/>
      <c r="W1177" s="318"/>
      <c r="X1177" s="318"/>
      <c r="Y1177" s="318"/>
      <c r="Z1177" s="317"/>
      <c r="AA1177" s="317"/>
      <c r="AB1177" s="317"/>
      <c r="AC1177" s="316"/>
      <c r="AD1177" s="315"/>
    </row>
    <row r="1178" spans="1:30" s="257" customFormat="1" x14ac:dyDescent="0.2">
      <c r="A1178" s="315"/>
      <c r="B1178" s="315"/>
      <c r="C1178" s="315"/>
      <c r="D1178" s="315"/>
      <c r="E1178" s="315"/>
      <c r="J1178" s="318"/>
      <c r="O1178" s="318"/>
      <c r="P1178" s="318"/>
      <c r="Q1178" s="318"/>
      <c r="R1178" s="318"/>
      <c r="S1178" s="318"/>
      <c r="T1178" s="318"/>
      <c r="U1178" s="318"/>
      <c r="V1178" s="318"/>
      <c r="W1178" s="318"/>
      <c r="X1178" s="318"/>
      <c r="Y1178" s="318"/>
      <c r="Z1178" s="317"/>
      <c r="AA1178" s="317"/>
      <c r="AB1178" s="317"/>
      <c r="AC1178" s="316"/>
      <c r="AD1178" s="315"/>
    </row>
    <row r="1179" spans="1:30" s="257" customFormat="1" x14ac:dyDescent="0.2">
      <c r="A1179" s="315"/>
      <c r="B1179" s="315"/>
      <c r="C1179" s="315"/>
      <c r="D1179" s="315"/>
      <c r="E1179" s="315"/>
      <c r="J1179" s="318"/>
      <c r="O1179" s="318"/>
      <c r="P1179" s="318"/>
      <c r="Q1179" s="318"/>
      <c r="R1179" s="318"/>
      <c r="S1179" s="318"/>
      <c r="T1179" s="318"/>
      <c r="U1179" s="318"/>
      <c r="V1179" s="318"/>
      <c r="W1179" s="318"/>
      <c r="X1179" s="318"/>
      <c r="Y1179" s="318"/>
      <c r="Z1179" s="317"/>
      <c r="AA1179" s="317"/>
      <c r="AB1179" s="317"/>
      <c r="AC1179" s="316"/>
      <c r="AD1179" s="315"/>
    </row>
    <row r="1180" spans="1:30" s="257" customFormat="1" x14ac:dyDescent="0.2">
      <c r="A1180" s="315"/>
      <c r="B1180" s="315"/>
      <c r="C1180" s="315"/>
      <c r="D1180" s="315"/>
      <c r="E1180" s="315"/>
      <c r="J1180" s="318"/>
      <c r="O1180" s="318"/>
      <c r="P1180" s="318"/>
      <c r="Q1180" s="318"/>
      <c r="R1180" s="318"/>
      <c r="S1180" s="318"/>
      <c r="T1180" s="318"/>
      <c r="U1180" s="318"/>
      <c r="V1180" s="318"/>
      <c r="W1180" s="318"/>
      <c r="X1180" s="318"/>
      <c r="Y1180" s="318"/>
      <c r="Z1180" s="317"/>
      <c r="AA1180" s="317"/>
      <c r="AB1180" s="317"/>
      <c r="AC1180" s="316"/>
      <c r="AD1180" s="315"/>
    </row>
    <row r="1181" spans="1:30" s="257" customFormat="1" x14ac:dyDescent="0.2">
      <c r="A1181" s="315"/>
      <c r="B1181" s="315"/>
      <c r="C1181" s="315"/>
      <c r="D1181" s="315"/>
      <c r="E1181" s="315"/>
      <c r="J1181" s="318"/>
      <c r="O1181" s="318"/>
      <c r="P1181" s="318"/>
      <c r="Q1181" s="318"/>
      <c r="R1181" s="318"/>
      <c r="S1181" s="318"/>
      <c r="T1181" s="318"/>
      <c r="U1181" s="318"/>
      <c r="V1181" s="318"/>
      <c r="W1181" s="318"/>
      <c r="X1181" s="318"/>
      <c r="Y1181" s="318"/>
      <c r="Z1181" s="317"/>
      <c r="AA1181" s="317"/>
      <c r="AB1181" s="317"/>
      <c r="AC1181" s="316"/>
      <c r="AD1181" s="315"/>
    </row>
    <row r="1182" spans="1:30" s="257" customFormat="1" x14ac:dyDescent="0.2">
      <c r="A1182" s="315"/>
      <c r="B1182" s="315"/>
      <c r="C1182" s="315"/>
      <c r="D1182" s="315"/>
      <c r="E1182" s="315"/>
      <c r="J1182" s="318"/>
      <c r="O1182" s="318"/>
      <c r="P1182" s="318"/>
      <c r="Q1182" s="318"/>
      <c r="R1182" s="318"/>
      <c r="S1182" s="318"/>
      <c r="T1182" s="318"/>
      <c r="U1182" s="318"/>
      <c r="V1182" s="318"/>
      <c r="W1182" s="318"/>
      <c r="X1182" s="318"/>
      <c r="Y1182" s="318"/>
      <c r="Z1182" s="317"/>
      <c r="AA1182" s="317"/>
      <c r="AB1182" s="317"/>
      <c r="AC1182" s="316"/>
      <c r="AD1182" s="315"/>
    </row>
    <row r="1183" spans="1:30" s="257" customFormat="1" x14ac:dyDescent="0.2">
      <c r="A1183" s="315"/>
      <c r="B1183" s="315"/>
      <c r="C1183" s="315"/>
      <c r="D1183" s="315"/>
      <c r="E1183" s="315"/>
      <c r="J1183" s="318"/>
      <c r="O1183" s="318"/>
      <c r="P1183" s="318"/>
      <c r="Q1183" s="318"/>
      <c r="R1183" s="318"/>
      <c r="S1183" s="318"/>
      <c r="T1183" s="318"/>
      <c r="U1183" s="318"/>
      <c r="V1183" s="318"/>
      <c r="W1183" s="318"/>
      <c r="X1183" s="318"/>
      <c r="Y1183" s="318"/>
      <c r="Z1183" s="317"/>
      <c r="AA1183" s="317"/>
      <c r="AB1183" s="317"/>
      <c r="AC1183" s="316"/>
      <c r="AD1183" s="315"/>
    </row>
    <row r="1184" spans="1:30" s="257" customFormat="1" x14ac:dyDescent="0.2">
      <c r="A1184" s="315"/>
      <c r="B1184" s="315"/>
      <c r="C1184" s="315"/>
      <c r="D1184" s="315"/>
      <c r="E1184" s="315"/>
      <c r="J1184" s="318"/>
      <c r="O1184" s="318"/>
      <c r="P1184" s="318"/>
      <c r="Q1184" s="318"/>
      <c r="R1184" s="318"/>
      <c r="S1184" s="318"/>
      <c r="T1184" s="318"/>
      <c r="U1184" s="318"/>
      <c r="V1184" s="318"/>
      <c r="W1184" s="318"/>
      <c r="X1184" s="318"/>
      <c r="Y1184" s="318"/>
      <c r="Z1184" s="317"/>
      <c r="AA1184" s="317"/>
      <c r="AB1184" s="317"/>
      <c r="AC1184" s="316"/>
      <c r="AD1184" s="315"/>
    </row>
    <row r="1185" spans="1:30" s="257" customFormat="1" x14ac:dyDescent="0.2">
      <c r="A1185" s="315"/>
      <c r="B1185" s="315"/>
      <c r="C1185" s="315"/>
      <c r="D1185" s="315"/>
      <c r="E1185" s="315"/>
      <c r="J1185" s="318"/>
      <c r="O1185" s="318"/>
      <c r="P1185" s="318"/>
      <c r="Q1185" s="318"/>
      <c r="R1185" s="318"/>
      <c r="S1185" s="318"/>
      <c r="T1185" s="318"/>
      <c r="U1185" s="318"/>
      <c r="V1185" s="318"/>
      <c r="W1185" s="318"/>
      <c r="X1185" s="318"/>
      <c r="Y1185" s="318"/>
      <c r="Z1185" s="317"/>
      <c r="AA1185" s="317"/>
      <c r="AB1185" s="317"/>
      <c r="AC1185" s="316"/>
      <c r="AD1185" s="315"/>
    </row>
    <row r="1186" spans="1:30" s="257" customFormat="1" x14ac:dyDescent="0.2">
      <c r="A1186" s="315"/>
      <c r="B1186" s="315"/>
      <c r="C1186" s="315"/>
      <c r="D1186" s="315"/>
      <c r="E1186" s="315"/>
      <c r="J1186" s="318"/>
      <c r="O1186" s="318"/>
      <c r="P1186" s="318"/>
      <c r="Q1186" s="318"/>
      <c r="R1186" s="318"/>
      <c r="S1186" s="318"/>
      <c r="T1186" s="318"/>
      <c r="U1186" s="318"/>
      <c r="V1186" s="318"/>
      <c r="W1186" s="318"/>
      <c r="X1186" s="318"/>
      <c r="Y1186" s="318"/>
      <c r="Z1186" s="317"/>
      <c r="AA1186" s="317"/>
      <c r="AB1186" s="317"/>
      <c r="AC1186" s="316"/>
      <c r="AD1186" s="315"/>
    </row>
    <row r="1187" spans="1:30" s="257" customFormat="1" x14ac:dyDescent="0.2">
      <c r="A1187" s="315"/>
      <c r="B1187" s="315"/>
      <c r="C1187" s="315"/>
      <c r="D1187" s="315"/>
      <c r="E1187" s="315"/>
      <c r="J1187" s="318"/>
      <c r="O1187" s="318"/>
      <c r="P1187" s="318"/>
      <c r="Q1187" s="318"/>
      <c r="R1187" s="318"/>
      <c r="S1187" s="318"/>
      <c r="T1187" s="318"/>
      <c r="U1187" s="318"/>
      <c r="V1187" s="318"/>
      <c r="W1187" s="318"/>
      <c r="X1187" s="318"/>
      <c r="Y1187" s="318"/>
      <c r="Z1187" s="317"/>
      <c r="AA1187" s="317"/>
      <c r="AB1187" s="317"/>
      <c r="AC1187" s="316"/>
      <c r="AD1187" s="315"/>
    </row>
    <row r="1188" spans="1:30" s="257" customFormat="1" x14ac:dyDescent="0.2">
      <c r="A1188" s="315"/>
      <c r="B1188" s="315"/>
      <c r="C1188" s="315"/>
      <c r="D1188" s="315"/>
      <c r="E1188" s="315"/>
      <c r="J1188" s="318"/>
      <c r="O1188" s="318"/>
      <c r="P1188" s="318"/>
      <c r="Q1188" s="318"/>
      <c r="R1188" s="318"/>
      <c r="S1188" s="318"/>
      <c r="T1188" s="318"/>
      <c r="U1188" s="318"/>
      <c r="V1188" s="318"/>
      <c r="W1188" s="318"/>
      <c r="X1188" s="318"/>
      <c r="Y1188" s="318"/>
      <c r="Z1188" s="317"/>
      <c r="AA1188" s="317"/>
      <c r="AB1188" s="317"/>
      <c r="AC1188" s="316"/>
      <c r="AD1188" s="315"/>
    </row>
    <row r="1189" spans="1:30" s="257" customFormat="1" x14ac:dyDescent="0.2">
      <c r="A1189" s="315"/>
      <c r="B1189" s="315"/>
      <c r="C1189" s="315"/>
      <c r="D1189" s="315"/>
      <c r="E1189" s="315"/>
      <c r="J1189" s="318"/>
      <c r="O1189" s="318"/>
      <c r="P1189" s="318"/>
      <c r="Q1189" s="318"/>
      <c r="R1189" s="318"/>
      <c r="S1189" s="318"/>
      <c r="T1189" s="318"/>
      <c r="U1189" s="318"/>
      <c r="V1189" s="318"/>
      <c r="W1189" s="318"/>
      <c r="X1189" s="318"/>
      <c r="Y1189" s="318"/>
      <c r="Z1189" s="317"/>
      <c r="AA1189" s="317"/>
      <c r="AB1189" s="317"/>
      <c r="AC1189" s="316"/>
      <c r="AD1189" s="315"/>
    </row>
    <row r="1190" spans="1:30" s="257" customFormat="1" x14ac:dyDescent="0.2">
      <c r="A1190" s="315"/>
      <c r="B1190" s="315"/>
      <c r="C1190" s="315"/>
      <c r="D1190" s="315"/>
      <c r="E1190" s="315"/>
      <c r="J1190" s="318"/>
      <c r="O1190" s="318"/>
      <c r="P1190" s="318"/>
      <c r="Q1190" s="318"/>
      <c r="R1190" s="318"/>
      <c r="S1190" s="318"/>
      <c r="T1190" s="318"/>
      <c r="U1190" s="318"/>
      <c r="V1190" s="318"/>
      <c r="W1190" s="318"/>
      <c r="X1190" s="318"/>
      <c r="Y1190" s="318"/>
      <c r="Z1190" s="317"/>
      <c r="AA1190" s="317"/>
      <c r="AB1190" s="317"/>
      <c r="AC1190" s="316"/>
      <c r="AD1190" s="315"/>
    </row>
    <row r="1191" spans="1:30" s="257" customFormat="1" x14ac:dyDescent="0.2">
      <c r="A1191" s="315"/>
      <c r="B1191" s="315"/>
      <c r="C1191" s="315"/>
      <c r="D1191" s="315"/>
      <c r="E1191" s="315"/>
      <c r="J1191" s="318"/>
      <c r="O1191" s="318"/>
      <c r="P1191" s="318"/>
      <c r="Q1191" s="318"/>
      <c r="R1191" s="318"/>
      <c r="S1191" s="318"/>
      <c r="T1191" s="318"/>
      <c r="U1191" s="318"/>
      <c r="V1191" s="318"/>
      <c r="W1191" s="318"/>
      <c r="X1191" s="318"/>
      <c r="Y1191" s="318"/>
      <c r="Z1191" s="317"/>
      <c r="AA1191" s="317"/>
      <c r="AB1191" s="317"/>
      <c r="AC1191" s="316"/>
      <c r="AD1191" s="315"/>
    </row>
    <row r="1192" spans="1:30" s="257" customFormat="1" x14ac:dyDescent="0.2">
      <c r="A1192" s="315"/>
      <c r="B1192" s="315"/>
      <c r="C1192" s="315"/>
      <c r="D1192" s="315"/>
      <c r="E1192" s="315"/>
      <c r="J1192" s="318"/>
      <c r="O1192" s="318"/>
      <c r="P1192" s="318"/>
      <c r="Q1192" s="318"/>
      <c r="R1192" s="318"/>
      <c r="S1192" s="318"/>
      <c r="T1192" s="318"/>
      <c r="U1192" s="318"/>
      <c r="V1192" s="318"/>
      <c r="W1192" s="318"/>
      <c r="X1192" s="318"/>
      <c r="Y1192" s="318"/>
      <c r="Z1192" s="317"/>
      <c r="AA1192" s="317"/>
      <c r="AB1192" s="317"/>
      <c r="AC1192" s="316"/>
      <c r="AD1192" s="315"/>
    </row>
    <row r="1193" spans="1:30" s="257" customFormat="1" x14ac:dyDescent="0.2">
      <c r="A1193" s="315"/>
      <c r="B1193" s="315"/>
      <c r="C1193" s="315"/>
      <c r="D1193" s="315"/>
      <c r="E1193" s="315"/>
      <c r="J1193" s="318"/>
      <c r="O1193" s="318"/>
      <c r="P1193" s="318"/>
      <c r="Q1193" s="318"/>
      <c r="R1193" s="318"/>
      <c r="S1193" s="318"/>
      <c r="T1193" s="318"/>
      <c r="U1193" s="318"/>
      <c r="V1193" s="318"/>
      <c r="W1193" s="318"/>
      <c r="X1193" s="318"/>
      <c r="Y1193" s="318"/>
      <c r="Z1193" s="317"/>
      <c r="AA1193" s="317"/>
      <c r="AB1193" s="317"/>
      <c r="AC1193" s="316"/>
      <c r="AD1193" s="315"/>
    </row>
    <row r="1194" spans="1:30" s="257" customFormat="1" x14ac:dyDescent="0.2">
      <c r="A1194" s="315"/>
      <c r="B1194" s="315"/>
      <c r="C1194" s="315"/>
      <c r="D1194" s="315"/>
      <c r="E1194" s="315"/>
      <c r="J1194" s="318"/>
      <c r="O1194" s="318"/>
      <c r="P1194" s="318"/>
      <c r="Q1194" s="318"/>
      <c r="R1194" s="318"/>
      <c r="S1194" s="318"/>
      <c r="T1194" s="318"/>
      <c r="U1194" s="318"/>
      <c r="V1194" s="318"/>
      <c r="W1194" s="318"/>
      <c r="X1194" s="318"/>
      <c r="Y1194" s="318"/>
      <c r="Z1194" s="317"/>
      <c r="AA1194" s="317"/>
      <c r="AB1194" s="317"/>
      <c r="AC1194" s="316"/>
      <c r="AD1194" s="315"/>
    </row>
    <row r="1195" spans="1:30" s="257" customFormat="1" x14ac:dyDescent="0.2">
      <c r="A1195" s="315"/>
      <c r="B1195" s="315"/>
      <c r="C1195" s="315"/>
      <c r="D1195" s="315"/>
      <c r="E1195" s="315"/>
      <c r="J1195" s="318"/>
      <c r="O1195" s="318"/>
      <c r="P1195" s="318"/>
      <c r="Q1195" s="318"/>
      <c r="R1195" s="318"/>
      <c r="S1195" s="318"/>
      <c r="T1195" s="318"/>
      <c r="U1195" s="318"/>
      <c r="V1195" s="318"/>
      <c r="W1195" s="318"/>
      <c r="X1195" s="318"/>
      <c r="Y1195" s="318"/>
      <c r="Z1195" s="317"/>
      <c r="AA1195" s="317"/>
      <c r="AB1195" s="317"/>
      <c r="AC1195" s="316"/>
      <c r="AD1195" s="315"/>
    </row>
    <row r="1196" spans="1:30" s="257" customFormat="1" x14ac:dyDescent="0.2">
      <c r="A1196" s="315"/>
      <c r="B1196" s="315"/>
      <c r="C1196" s="315"/>
      <c r="D1196" s="315"/>
      <c r="E1196" s="315"/>
      <c r="J1196" s="318"/>
      <c r="O1196" s="318"/>
      <c r="P1196" s="318"/>
      <c r="Q1196" s="318"/>
      <c r="R1196" s="318"/>
      <c r="S1196" s="318"/>
      <c r="T1196" s="318"/>
      <c r="U1196" s="318"/>
      <c r="V1196" s="318"/>
      <c r="W1196" s="318"/>
      <c r="X1196" s="318"/>
      <c r="Y1196" s="318"/>
      <c r="Z1196" s="317"/>
      <c r="AA1196" s="317"/>
      <c r="AB1196" s="317"/>
      <c r="AC1196" s="316"/>
      <c r="AD1196" s="315"/>
    </row>
    <row r="1197" spans="1:30" s="257" customFormat="1" x14ac:dyDescent="0.2">
      <c r="A1197" s="315"/>
      <c r="B1197" s="315"/>
      <c r="C1197" s="315"/>
      <c r="D1197" s="315"/>
      <c r="E1197" s="315"/>
      <c r="J1197" s="318"/>
      <c r="O1197" s="318"/>
      <c r="P1197" s="318"/>
      <c r="Q1197" s="318"/>
      <c r="R1197" s="318"/>
      <c r="S1197" s="318"/>
      <c r="T1197" s="318"/>
      <c r="U1197" s="318"/>
      <c r="V1197" s="318"/>
      <c r="W1197" s="318"/>
      <c r="X1197" s="318"/>
      <c r="Y1197" s="318"/>
      <c r="Z1197" s="317"/>
      <c r="AA1197" s="317"/>
      <c r="AB1197" s="317"/>
      <c r="AC1197" s="316"/>
      <c r="AD1197" s="315"/>
    </row>
    <row r="1198" spans="1:30" s="257" customFormat="1" x14ac:dyDescent="0.2">
      <c r="A1198" s="315"/>
      <c r="B1198" s="315"/>
      <c r="C1198" s="315"/>
      <c r="D1198" s="315"/>
      <c r="E1198" s="315"/>
      <c r="J1198" s="318"/>
      <c r="O1198" s="318"/>
      <c r="P1198" s="318"/>
      <c r="Q1198" s="318"/>
      <c r="R1198" s="318"/>
      <c r="S1198" s="318"/>
      <c r="T1198" s="318"/>
      <c r="U1198" s="318"/>
      <c r="V1198" s="318"/>
      <c r="W1198" s="318"/>
      <c r="X1198" s="318"/>
      <c r="Y1198" s="318"/>
      <c r="Z1198" s="317"/>
      <c r="AA1198" s="317"/>
      <c r="AB1198" s="317"/>
      <c r="AC1198" s="316"/>
      <c r="AD1198" s="315"/>
    </row>
    <row r="1199" spans="1:30" s="257" customFormat="1" x14ac:dyDescent="0.2">
      <c r="A1199" s="315"/>
      <c r="B1199" s="315"/>
      <c r="C1199" s="315"/>
      <c r="D1199" s="315"/>
      <c r="E1199" s="315"/>
      <c r="J1199" s="318"/>
      <c r="O1199" s="318"/>
      <c r="P1199" s="318"/>
      <c r="Q1199" s="318"/>
      <c r="R1199" s="318"/>
      <c r="S1199" s="318"/>
      <c r="T1199" s="318"/>
      <c r="U1199" s="318"/>
      <c r="V1199" s="318"/>
      <c r="W1199" s="318"/>
      <c r="X1199" s="318"/>
      <c r="Y1199" s="318"/>
      <c r="Z1199" s="317"/>
      <c r="AA1199" s="317"/>
      <c r="AB1199" s="317"/>
      <c r="AC1199" s="316"/>
      <c r="AD1199" s="315"/>
    </row>
    <row r="1200" spans="1:30" s="257" customFormat="1" x14ac:dyDescent="0.2">
      <c r="A1200" s="315"/>
      <c r="B1200" s="315"/>
      <c r="C1200" s="315"/>
      <c r="D1200" s="315"/>
      <c r="E1200" s="315"/>
      <c r="J1200" s="318"/>
      <c r="O1200" s="318"/>
      <c r="P1200" s="318"/>
      <c r="Q1200" s="318"/>
      <c r="R1200" s="318"/>
      <c r="S1200" s="318"/>
      <c r="T1200" s="318"/>
      <c r="U1200" s="318"/>
      <c r="V1200" s="318"/>
      <c r="W1200" s="318"/>
      <c r="X1200" s="318"/>
      <c r="Y1200" s="318"/>
      <c r="Z1200" s="317"/>
      <c r="AA1200" s="317"/>
      <c r="AB1200" s="317"/>
      <c r="AC1200" s="316"/>
      <c r="AD1200" s="315"/>
    </row>
    <row r="1201" spans="1:30" s="257" customFormat="1" x14ac:dyDescent="0.2">
      <c r="A1201" s="315"/>
      <c r="B1201" s="315"/>
      <c r="C1201" s="315"/>
      <c r="D1201" s="315"/>
      <c r="E1201" s="315"/>
      <c r="J1201" s="318"/>
      <c r="O1201" s="318"/>
      <c r="P1201" s="318"/>
      <c r="Q1201" s="318"/>
      <c r="R1201" s="318"/>
      <c r="S1201" s="318"/>
      <c r="T1201" s="318"/>
      <c r="U1201" s="318"/>
      <c r="V1201" s="318"/>
      <c r="W1201" s="318"/>
      <c r="X1201" s="318"/>
      <c r="Y1201" s="318"/>
      <c r="Z1201" s="317"/>
      <c r="AA1201" s="317"/>
      <c r="AB1201" s="317"/>
      <c r="AC1201" s="316"/>
      <c r="AD1201" s="315"/>
    </row>
    <row r="1202" spans="1:30" s="257" customFormat="1" x14ac:dyDescent="0.2">
      <c r="A1202" s="315"/>
      <c r="B1202" s="315"/>
      <c r="C1202" s="315"/>
      <c r="D1202" s="315"/>
      <c r="E1202" s="315"/>
      <c r="J1202" s="318"/>
      <c r="O1202" s="318"/>
      <c r="P1202" s="318"/>
      <c r="Q1202" s="318"/>
      <c r="R1202" s="318"/>
      <c r="S1202" s="318"/>
      <c r="T1202" s="318"/>
      <c r="U1202" s="318"/>
      <c r="V1202" s="318"/>
      <c r="W1202" s="318"/>
      <c r="X1202" s="318"/>
      <c r="Y1202" s="318"/>
      <c r="Z1202" s="317"/>
      <c r="AA1202" s="317"/>
      <c r="AB1202" s="317"/>
      <c r="AC1202" s="316"/>
      <c r="AD1202" s="315"/>
    </row>
    <row r="1203" spans="1:30" s="257" customFormat="1" x14ac:dyDescent="0.2">
      <c r="A1203" s="315"/>
      <c r="B1203" s="315"/>
      <c r="C1203" s="315"/>
      <c r="D1203" s="315"/>
      <c r="E1203" s="315"/>
      <c r="J1203" s="318"/>
      <c r="O1203" s="318"/>
      <c r="P1203" s="318"/>
      <c r="Q1203" s="318"/>
      <c r="R1203" s="318"/>
      <c r="S1203" s="318"/>
      <c r="T1203" s="318"/>
      <c r="U1203" s="318"/>
      <c r="V1203" s="318"/>
      <c r="W1203" s="318"/>
      <c r="X1203" s="318"/>
      <c r="Y1203" s="318"/>
      <c r="Z1203" s="317"/>
      <c r="AA1203" s="317"/>
      <c r="AB1203" s="317"/>
      <c r="AC1203" s="316"/>
      <c r="AD1203" s="315"/>
    </row>
    <row r="1204" spans="1:30" s="257" customFormat="1" x14ac:dyDescent="0.2">
      <c r="A1204" s="315"/>
      <c r="B1204" s="315"/>
      <c r="C1204" s="315"/>
      <c r="D1204" s="315"/>
      <c r="E1204" s="315"/>
      <c r="J1204" s="318"/>
      <c r="O1204" s="318"/>
      <c r="P1204" s="318"/>
      <c r="Q1204" s="318"/>
      <c r="R1204" s="318"/>
      <c r="S1204" s="318"/>
      <c r="T1204" s="318"/>
      <c r="U1204" s="318"/>
      <c r="V1204" s="318"/>
      <c r="W1204" s="318"/>
      <c r="X1204" s="318"/>
      <c r="Y1204" s="318"/>
      <c r="Z1204" s="317"/>
      <c r="AA1204" s="317"/>
      <c r="AB1204" s="317"/>
      <c r="AC1204" s="316"/>
      <c r="AD1204" s="315"/>
    </row>
    <row r="1205" spans="1:30" s="257" customFormat="1" x14ac:dyDescent="0.2">
      <c r="A1205" s="315"/>
      <c r="B1205" s="315"/>
      <c r="C1205" s="315"/>
      <c r="D1205" s="315"/>
      <c r="E1205" s="315"/>
      <c r="J1205" s="318"/>
      <c r="O1205" s="318"/>
      <c r="P1205" s="318"/>
      <c r="Q1205" s="318"/>
      <c r="R1205" s="318"/>
      <c r="S1205" s="318"/>
      <c r="T1205" s="318"/>
      <c r="U1205" s="318"/>
      <c r="V1205" s="318"/>
      <c r="W1205" s="318"/>
      <c r="X1205" s="318"/>
      <c r="Y1205" s="318"/>
      <c r="Z1205" s="317"/>
      <c r="AA1205" s="317"/>
      <c r="AB1205" s="317"/>
      <c r="AC1205" s="316"/>
      <c r="AD1205" s="315"/>
    </row>
    <row r="1206" spans="1:30" s="257" customFormat="1" x14ac:dyDescent="0.2">
      <c r="A1206" s="315"/>
      <c r="B1206" s="315"/>
      <c r="C1206" s="315"/>
      <c r="D1206" s="315"/>
      <c r="E1206" s="315"/>
      <c r="J1206" s="318"/>
      <c r="O1206" s="318"/>
      <c r="P1206" s="318"/>
      <c r="Q1206" s="318"/>
      <c r="R1206" s="318"/>
      <c r="S1206" s="318"/>
      <c r="T1206" s="318"/>
      <c r="U1206" s="318"/>
      <c r="V1206" s="318"/>
      <c r="W1206" s="318"/>
      <c r="X1206" s="318"/>
      <c r="Y1206" s="318"/>
      <c r="Z1206" s="317"/>
      <c r="AA1206" s="317"/>
      <c r="AB1206" s="317"/>
      <c r="AC1206" s="316"/>
      <c r="AD1206" s="315"/>
    </row>
    <row r="1207" spans="1:30" s="257" customFormat="1" x14ac:dyDescent="0.2">
      <c r="A1207" s="315"/>
      <c r="B1207" s="315"/>
      <c r="C1207" s="315"/>
      <c r="D1207" s="315"/>
      <c r="E1207" s="315"/>
      <c r="J1207" s="318"/>
      <c r="O1207" s="318"/>
      <c r="P1207" s="318"/>
      <c r="Q1207" s="318"/>
      <c r="R1207" s="318"/>
      <c r="S1207" s="318"/>
      <c r="T1207" s="318"/>
      <c r="U1207" s="318"/>
      <c r="V1207" s="318"/>
      <c r="W1207" s="318"/>
      <c r="X1207" s="318"/>
      <c r="Y1207" s="318"/>
      <c r="Z1207" s="317"/>
      <c r="AA1207" s="317"/>
      <c r="AB1207" s="317"/>
      <c r="AC1207" s="316"/>
      <c r="AD1207" s="315"/>
    </row>
    <row r="1208" spans="1:30" s="257" customFormat="1" x14ac:dyDescent="0.2">
      <c r="A1208" s="315"/>
      <c r="B1208" s="315"/>
      <c r="C1208" s="315"/>
      <c r="D1208" s="315"/>
      <c r="E1208" s="315"/>
      <c r="J1208" s="318"/>
      <c r="O1208" s="318"/>
      <c r="P1208" s="318"/>
      <c r="Q1208" s="318"/>
      <c r="R1208" s="318"/>
      <c r="S1208" s="318"/>
      <c r="T1208" s="318"/>
      <c r="U1208" s="318"/>
      <c r="V1208" s="318"/>
      <c r="W1208" s="318"/>
      <c r="X1208" s="318"/>
      <c r="Y1208" s="318"/>
      <c r="Z1208" s="317"/>
      <c r="AA1208" s="317"/>
      <c r="AB1208" s="317"/>
      <c r="AC1208" s="316"/>
      <c r="AD1208" s="315"/>
    </row>
    <row r="1209" spans="1:30" s="257" customFormat="1" x14ac:dyDescent="0.2">
      <c r="A1209" s="315"/>
      <c r="B1209" s="315"/>
      <c r="C1209" s="315"/>
      <c r="D1209" s="315"/>
      <c r="E1209" s="315"/>
      <c r="J1209" s="318"/>
      <c r="O1209" s="318"/>
      <c r="P1209" s="318"/>
      <c r="Q1209" s="318"/>
      <c r="R1209" s="318"/>
      <c r="S1209" s="318"/>
      <c r="T1209" s="318"/>
      <c r="U1209" s="318"/>
      <c r="V1209" s="318"/>
      <c r="W1209" s="318"/>
      <c r="X1209" s="318"/>
      <c r="Y1209" s="318"/>
      <c r="Z1209" s="317"/>
      <c r="AA1209" s="317"/>
      <c r="AB1209" s="317"/>
      <c r="AC1209" s="316"/>
      <c r="AD1209" s="315"/>
    </row>
    <row r="1210" spans="1:30" s="257" customFormat="1" x14ac:dyDescent="0.2">
      <c r="A1210" s="315"/>
      <c r="B1210" s="315"/>
      <c r="C1210" s="315"/>
      <c r="D1210" s="315"/>
      <c r="E1210" s="315"/>
      <c r="J1210" s="318"/>
      <c r="O1210" s="318"/>
      <c r="P1210" s="318"/>
      <c r="Q1210" s="318"/>
      <c r="R1210" s="318"/>
      <c r="S1210" s="318"/>
      <c r="T1210" s="318"/>
      <c r="U1210" s="318"/>
      <c r="V1210" s="318"/>
      <c r="W1210" s="318"/>
      <c r="X1210" s="318"/>
      <c r="Y1210" s="318"/>
      <c r="Z1210" s="317"/>
      <c r="AA1210" s="317"/>
      <c r="AB1210" s="317"/>
      <c r="AC1210" s="316"/>
      <c r="AD1210" s="315"/>
    </row>
    <row r="1211" spans="1:30" s="257" customFormat="1" x14ac:dyDescent="0.2">
      <c r="A1211" s="315"/>
      <c r="B1211" s="315"/>
      <c r="C1211" s="315"/>
      <c r="D1211" s="315"/>
      <c r="E1211" s="315"/>
      <c r="J1211" s="318"/>
      <c r="O1211" s="318"/>
      <c r="P1211" s="318"/>
      <c r="Q1211" s="318"/>
      <c r="R1211" s="318"/>
      <c r="S1211" s="318"/>
      <c r="T1211" s="318"/>
      <c r="U1211" s="318"/>
      <c r="V1211" s="318"/>
      <c r="W1211" s="318"/>
      <c r="X1211" s="318"/>
      <c r="Y1211" s="318"/>
      <c r="Z1211" s="317"/>
      <c r="AA1211" s="317"/>
      <c r="AB1211" s="317"/>
      <c r="AC1211" s="316"/>
      <c r="AD1211" s="315"/>
    </row>
    <row r="1212" spans="1:30" s="257" customFormat="1" x14ac:dyDescent="0.2">
      <c r="A1212" s="315"/>
      <c r="B1212" s="315"/>
      <c r="C1212" s="315"/>
      <c r="D1212" s="315"/>
      <c r="E1212" s="315"/>
      <c r="J1212" s="318"/>
      <c r="O1212" s="318"/>
      <c r="P1212" s="318"/>
      <c r="Q1212" s="318"/>
      <c r="R1212" s="318"/>
      <c r="S1212" s="318"/>
      <c r="T1212" s="318"/>
      <c r="U1212" s="318"/>
      <c r="V1212" s="318"/>
      <c r="W1212" s="318"/>
      <c r="X1212" s="318"/>
      <c r="Y1212" s="318"/>
      <c r="Z1212" s="317"/>
      <c r="AA1212" s="317"/>
      <c r="AB1212" s="317"/>
      <c r="AC1212" s="316"/>
      <c r="AD1212" s="315"/>
    </row>
    <row r="1213" spans="1:30" s="257" customFormat="1" x14ac:dyDescent="0.2">
      <c r="A1213" s="315"/>
      <c r="B1213" s="315"/>
      <c r="C1213" s="315"/>
      <c r="D1213" s="315"/>
      <c r="E1213" s="315"/>
      <c r="J1213" s="318"/>
      <c r="O1213" s="318"/>
      <c r="P1213" s="318"/>
      <c r="Q1213" s="318"/>
      <c r="R1213" s="318"/>
      <c r="S1213" s="318"/>
      <c r="T1213" s="318"/>
      <c r="U1213" s="318"/>
      <c r="V1213" s="318"/>
      <c r="W1213" s="318"/>
      <c r="X1213" s="318"/>
      <c r="Y1213" s="318"/>
      <c r="Z1213" s="317"/>
      <c r="AA1213" s="317"/>
      <c r="AB1213" s="317"/>
      <c r="AC1213" s="316"/>
      <c r="AD1213" s="315"/>
    </row>
    <row r="1214" spans="1:30" s="257" customFormat="1" x14ac:dyDescent="0.2">
      <c r="A1214" s="315"/>
      <c r="B1214" s="315"/>
      <c r="C1214" s="315"/>
      <c r="D1214" s="315"/>
      <c r="E1214" s="315"/>
      <c r="J1214" s="318"/>
      <c r="O1214" s="318"/>
      <c r="P1214" s="318"/>
      <c r="Q1214" s="318"/>
      <c r="R1214" s="318"/>
      <c r="S1214" s="318"/>
      <c r="T1214" s="318"/>
      <c r="U1214" s="318"/>
      <c r="V1214" s="318"/>
      <c r="W1214" s="318"/>
      <c r="X1214" s="318"/>
      <c r="Y1214" s="318"/>
      <c r="Z1214" s="317"/>
      <c r="AA1214" s="317"/>
      <c r="AB1214" s="317"/>
      <c r="AC1214" s="316"/>
      <c r="AD1214" s="315"/>
    </row>
    <row r="1215" spans="1:30" s="257" customFormat="1" x14ac:dyDescent="0.2">
      <c r="A1215" s="315"/>
      <c r="B1215" s="315"/>
      <c r="C1215" s="315"/>
      <c r="D1215" s="315"/>
      <c r="E1215" s="315"/>
      <c r="J1215" s="318"/>
      <c r="O1215" s="318"/>
      <c r="P1215" s="318"/>
      <c r="Q1215" s="318"/>
      <c r="R1215" s="318"/>
      <c r="S1215" s="318"/>
      <c r="T1215" s="318"/>
      <c r="U1215" s="318"/>
      <c r="V1215" s="318"/>
      <c r="W1215" s="318"/>
      <c r="X1215" s="318"/>
      <c r="Y1215" s="318"/>
      <c r="Z1215" s="317"/>
      <c r="AA1215" s="317"/>
      <c r="AB1215" s="317"/>
      <c r="AC1215" s="316"/>
      <c r="AD1215" s="315"/>
    </row>
    <row r="1216" spans="1:30" s="257" customFormat="1" x14ac:dyDescent="0.2">
      <c r="A1216" s="315"/>
      <c r="B1216" s="315"/>
      <c r="C1216" s="315"/>
      <c r="D1216" s="315"/>
      <c r="E1216" s="315"/>
      <c r="J1216" s="318"/>
      <c r="O1216" s="318"/>
      <c r="P1216" s="318"/>
      <c r="Q1216" s="318"/>
      <c r="R1216" s="318"/>
      <c r="S1216" s="318"/>
      <c r="T1216" s="318"/>
      <c r="U1216" s="318"/>
      <c r="V1216" s="318"/>
      <c r="W1216" s="318"/>
      <c r="X1216" s="318"/>
      <c r="Y1216" s="318"/>
      <c r="Z1216" s="317"/>
      <c r="AA1216" s="317"/>
      <c r="AB1216" s="317"/>
      <c r="AC1216" s="316"/>
      <c r="AD1216" s="315"/>
    </row>
    <row r="1217" spans="1:30" s="257" customFormat="1" x14ac:dyDescent="0.2">
      <c r="A1217" s="315"/>
      <c r="B1217" s="315"/>
      <c r="C1217" s="315"/>
      <c r="D1217" s="315"/>
      <c r="E1217" s="315"/>
      <c r="J1217" s="318"/>
      <c r="O1217" s="318"/>
      <c r="P1217" s="318"/>
      <c r="Q1217" s="318"/>
      <c r="R1217" s="318"/>
      <c r="S1217" s="318"/>
      <c r="T1217" s="318"/>
      <c r="U1217" s="318"/>
      <c r="V1217" s="318"/>
      <c r="W1217" s="318"/>
      <c r="X1217" s="318"/>
      <c r="Y1217" s="318"/>
      <c r="Z1217" s="317"/>
      <c r="AA1217" s="317"/>
      <c r="AB1217" s="317"/>
      <c r="AC1217" s="316"/>
      <c r="AD1217" s="315"/>
    </row>
    <row r="1218" spans="1:30" s="257" customFormat="1" x14ac:dyDescent="0.2">
      <c r="A1218" s="315"/>
      <c r="B1218" s="315"/>
      <c r="C1218" s="315"/>
      <c r="D1218" s="315"/>
      <c r="E1218" s="315"/>
      <c r="J1218" s="318"/>
      <c r="O1218" s="318"/>
      <c r="P1218" s="318"/>
      <c r="Q1218" s="318"/>
      <c r="R1218" s="318"/>
      <c r="S1218" s="318"/>
      <c r="T1218" s="318"/>
      <c r="U1218" s="318"/>
      <c r="V1218" s="318"/>
      <c r="W1218" s="318"/>
      <c r="X1218" s="318"/>
      <c r="Y1218" s="318"/>
      <c r="Z1218" s="317"/>
      <c r="AA1218" s="317"/>
      <c r="AB1218" s="317"/>
      <c r="AC1218" s="316"/>
      <c r="AD1218" s="315"/>
    </row>
    <row r="1219" spans="1:30" s="257" customFormat="1" x14ac:dyDescent="0.2">
      <c r="A1219" s="315"/>
      <c r="B1219" s="315"/>
      <c r="C1219" s="315"/>
      <c r="D1219" s="315"/>
      <c r="E1219" s="315"/>
      <c r="J1219" s="318"/>
      <c r="O1219" s="318"/>
      <c r="P1219" s="318"/>
      <c r="Q1219" s="318"/>
      <c r="R1219" s="318"/>
      <c r="S1219" s="318"/>
      <c r="T1219" s="318"/>
      <c r="U1219" s="318"/>
      <c r="V1219" s="318"/>
      <c r="W1219" s="318"/>
      <c r="X1219" s="318"/>
      <c r="Y1219" s="318"/>
      <c r="Z1219" s="317"/>
      <c r="AA1219" s="317"/>
      <c r="AB1219" s="317"/>
      <c r="AC1219" s="316"/>
      <c r="AD1219" s="315"/>
    </row>
    <row r="1220" spans="1:30" s="257" customFormat="1" x14ac:dyDescent="0.2">
      <c r="A1220" s="315"/>
      <c r="B1220" s="315"/>
      <c r="C1220" s="315"/>
      <c r="D1220" s="315"/>
      <c r="E1220" s="315"/>
      <c r="J1220" s="318"/>
      <c r="O1220" s="318"/>
      <c r="P1220" s="318"/>
      <c r="Q1220" s="318"/>
      <c r="R1220" s="318"/>
      <c r="S1220" s="318"/>
      <c r="T1220" s="318"/>
      <c r="U1220" s="318"/>
      <c r="V1220" s="318"/>
      <c r="W1220" s="318"/>
      <c r="X1220" s="318"/>
      <c r="Y1220" s="318"/>
      <c r="Z1220" s="317"/>
      <c r="AA1220" s="317"/>
      <c r="AB1220" s="317"/>
      <c r="AC1220" s="316"/>
      <c r="AD1220" s="315"/>
    </row>
    <row r="1221" spans="1:30" s="257" customFormat="1" x14ac:dyDescent="0.2">
      <c r="A1221" s="315"/>
      <c r="B1221" s="315"/>
      <c r="C1221" s="315"/>
      <c r="D1221" s="315"/>
      <c r="E1221" s="315"/>
      <c r="J1221" s="318"/>
      <c r="O1221" s="318"/>
      <c r="P1221" s="318"/>
      <c r="Q1221" s="318"/>
      <c r="R1221" s="318"/>
      <c r="S1221" s="318"/>
      <c r="T1221" s="318"/>
      <c r="U1221" s="318"/>
      <c r="V1221" s="318"/>
      <c r="W1221" s="318"/>
      <c r="X1221" s="318"/>
      <c r="Y1221" s="318"/>
      <c r="Z1221" s="317"/>
      <c r="AA1221" s="317"/>
      <c r="AB1221" s="317"/>
      <c r="AC1221" s="316"/>
      <c r="AD1221" s="315"/>
    </row>
    <row r="1222" spans="1:30" s="257" customFormat="1" x14ac:dyDescent="0.2">
      <c r="A1222" s="315"/>
      <c r="B1222" s="315"/>
      <c r="C1222" s="315"/>
      <c r="D1222" s="315"/>
      <c r="E1222" s="315"/>
      <c r="J1222" s="318"/>
      <c r="O1222" s="318"/>
      <c r="P1222" s="318"/>
      <c r="Q1222" s="318"/>
      <c r="R1222" s="318"/>
      <c r="S1222" s="318"/>
      <c r="T1222" s="318"/>
      <c r="U1222" s="318"/>
      <c r="V1222" s="318"/>
      <c r="W1222" s="318"/>
      <c r="X1222" s="318"/>
      <c r="Y1222" s="318"/>
      <c r="Z1222" s="317"/>
      <c r="AA1222" s="317"/>
      <c r="AB1222" s="317"/>
      <c r="AC1222" s="316"/>
      <c r="AD1222" s="315"/>
    </row>
    <row r="1223" spans="1:30" s="257" customFormat="1" x14ac:dyDescent="0.2">
      <c r="A1223" s="315"/>
      <c r="B1223" s="315"/>
      <c r="C1223" s="315"/>
      <c r="D1223" s="315"/>
      <c r="E1223" s="315"/>
      <c r="J1223" s="318"/>
      <c r="O1223" s="318"/>
      <c r="P1223" s="318"/>
      <c r="Q1223" s="318"/>
      <c r="R1223" s="318"/>
      <c r="S1223" s="318"/>
      <c r="T1223" s="318"/>
      <c r="U1223" s="318"/>
      <c r="V1223" s="318"/>
      <c r="W1223" s="318"/>
      <c r="X1223" s="318"/>
      <c r="Y1223" s="318"/>
      <c r="Z1223" s="317"/>
      <c r="AA1223" s="317"/>
      <c r="AB1223" s="317"/>
      <c r="AC1223" s="316"/>
      <c r="AD1223" s="315"/>
    </row>
    <row r="1224" spans="1:30" s="257" customFormat="1" x14ac:dyDescent="0.2">
      <c r="A1224" s="315"/>
      <c r="B1224" s="315"/>
      <c r="C1224" s="315"/>
      <c r="D1224" s="315"/>
      <c r="E1224" s="315"/>
      <c r="J1224" s="318"/>
      <c r="O1224" s="318"/>
      <c r="P1224" s="318"/>
      <c r="Q1224" s="318"/>
      <c r="R1224" s="318"/>
      <c r="S1224" s="318"/>
      <c r="T1224" s="318"/>
      <c r="U1224" s="318"/>
      <c r="V1224" s="318"/>
      <c r="W1224" s="318"/>
      <c r="X1224" s="318"/>
      <c r="Y1224" s="318"/>
      <c r="Z1224" s="317"/>
      <c r="AA1224" s="317"/>
      <c r="AB1224" s="317"/>
      <c r="AC1224" s="316"/>
      <c r="AD1224" s="315"/>
    </row>
    <row r="1225" spans="1:30" s="257" customFormat="1" x14ac:dyDescent="0.2">
      <c r="A1225" s="315"/>
      <c r="B1225" s="315"/>
      <c r="C1225" s="315"/>
      <c r="D1225" s="315"/>
      <c r="E1225" s="315"/>
      <c r="J1225" s="318"/>
      <c r="O1225" s="318"/>
      <c r="P1225" s="318"/>
      <c r="Q1225" s="318"/>
      <c r="R1225" s="318"/>
      <c r="S1225" s="318"/>
      <c r="T1225" s="318"/>
      <c r="U1225" s="318"/>
      <c r="V1225" s="318"/>
      <c r="W1225" s="318"/>
      <c r="X1225" s="318"/>
      <c r="Y1225" s="318"/>
      <c r="Z1225" s="317"/>
      <c r="AA1225" s="317"/>
      <c r="AB1225" s="317"/>
      <c r="AC1225" s="316"/>
      <c r="AD1225" s="315"/>
    </row>
    <row r="1226" spans="1:30" s="257" customFormat="1" x14ac:dyDescent="0.2">
      <c r="A1226" s="315"/>
      <c r="B1226" s="315"/>
      <c r="C1226" s="315"/>
      <c r="D1226" s="315"/>
      <c r="E1226" s="315"/>
      <c r="J1226" s="318"/>
      <c r="O1226" s="318"/>
      <c r="P1226" s="318"/>
      <c r="Q1226" s="318"/>
      <c r="R1226" s="318"/>
      <c r="S1226" s="318"/>
      <c r="T1226" s="318"/>
      <c r="U1226" s="318"/>
      <c r="V1226" s="318"/>
      <c r="W1226" s="318"/>
      <c r="X1226" s="318"/>
      <c r="Y1226" s="318"/>
      <c r="Z1226" s="317"/>
      <c r="AA1226" s="317"/>
      <c r="AB1226" s="317"/>
      <c r="AC1226" s="316"/>
      <c r="AD1226" s="315"/>
    </row>
    <row r="1227" spans="1:30" s="257" customFormat="1" x14ac:dyDescent="0.2">
      <c r="A1227" s="315"/>
      <c r="B1227" s="315"/>
      <c r="C1227" s="315"/>
      <c r="D1227" s="315"/>
      <c r="E1227" s="315"/>
      <c r="J1227" s="318"/>
      <c r="O1227" s="318"/>
      <c r="P1227" s="318"/>
      <c r="Q1227" s="318"/>
      <c r="R1227" s="318"/>
      <c r="S1227" s="318"/>
      <c r="T1227" s="318"/>
      <c r="U1227" s="318"/>
      <c r="V1227" s="318"/>
      <c r="W1227" s="318"/>
      <c r="X1227" s="318"/>
      <c r="Y1227" s="318"/>
      <c r="Z1227" s="317"/>
      <c r="AA1227" s="317"/>
      <c r="AB1227" s="317"/>
      <c r="AC1227" s="316"/>
      <c r="AD1227" s="315"/>
    </row>
    <row r="1228" spans="1:30" s="257" customFormat="1" x14ac:dyDescent="0.2">
      <c r="A1228" s="315"/>
      <c r="B1228" s="315"/>
      <c r="C1228" s="315"/>
      <c r="D1228" s="315"/>
      <c r="E1228" s="315"/>
      <c r="J1228" s="318"/>
      <c r="O1228" s="318"/>
      <c r="P1228" s="318"/>
      <c r="Q1228" s="318"/>
      <c r="R1228" s="318"/>
      <c r="S1228" s="318"/>
      <c r="T1228" s="318"/>
      <c r="U1228" s="318"/>
      <c r="V1228" s="318"/>
      <c r="W1228" s="318"/>
      <c r="X1228" s="318"/>
      <c r="Y1228" s="318"/>
      <c r="Z1228" s="317"/>
      <c r="AA1228" s="317"/>
      <c r="AB1228" s="317"/>
      <c r="AC1228" s="316"/>
      <c r="AD1228" s="315"/>
    </row>
    <row r="1229" spans="1:30" s="257" customFormat="1" x14ac:dyDescent="0.2">
      <c r="A1229" s="315"/>
      <c r="B1229" s="315"/>
      <c r="C1229" s="315"/>
      <c r="D1229" s="315"/>
      <c r="E1229" s="315"/>
      <c r="J1229" s="318"/>
      <c r="O1229" s="318"/>
      <c r="P1229" s="318"/>
      <c r="Q1229" s="318"/>
      <c r="R1229" s="318"/>
      <c r="S1229" s="318"/>
      <c r="T1229" s="318"/>
      <c r="U1229" s="318"/>
      <c r="V1229" s="318"/>
      <c r="W1229" s="318"/>
      <c r="X1229" s="318"/>
      <c r="Y1229" s="318"/>
      <c r="Z1229" s="317"/>
      <c r="AA1229" s="317"/>
      <c r="AB1229" s="317"/>
      <c r="AC1229" s="316"/>
      <c r="AD1229" s="315"/>
    </row>
    <row r="1230" spans="1:30" s="257" customFormat="1" x14ac:dyDescent="0.2">
      <c r="A1230" s="315"/>
      <c r="B1230" s="315"/>
      <c r="C1230" s="315"/>
      <c r="D1230" s="315"/>
      <c r="E1230" s="315"/>
      <c r="J1230" s="318"/>
      <c r="O1230" s="318"/>
      <c r="P1230" s="318"/>
      <c r="Q1230" s="318"/>
      <c r="R1230" s="318"/>
      <c r="S1230" s="318"/>
      <c r="T1230" s="318"/>
      <c r="U1230" s="318"/>
      <c r="V1230" s="318"/>
      <c r="W1230" s="318"/>
      <c r="X1230" s="318"/>
      <c r="Y1230" s="318"/>
      <c r="Z1230" s="317"/>
      <c r="AA1230" s="317"/>
      <c r="AB1230" s="317"/>
      <c r="AC1230" s="316"/>
      <c r="AD1230" s="315"/>
    </row>
    <row r="1231" spans="1:30" s="257" customFormat="1" x14ac:dyDescent="0.2">
      <c r="A1231" s="315"/>
      <c r="B1231" s="315"/>
      <c r="C1231" s="315"/>
      <c r="D1231" s="315"/>
      <c r="E1231" s="315"/>
      <c r="J1231" s="318"/>
      <c r="O1231" s="318"/>
      <c r="P1231" s="318"/>
      <c r="Q1231" s="318"/>
      <c r="R1231" s="318"/>
      <c r="S1231" s="318"/>
      <c r="T1231" s="318"/>
      <c r="U1231" s="318"/>
      <c r="V1231" s="318"/>
      <c r="W1231" s="318"/>
      <c r="X1231" s="318"/>
      <c r="Y1231" s="318"/>
      <c r="Z1231" s="317"/>
      <c r="AA1231" s="317"/>
      <c r="AB1231" s="317"/>
      <c r="AC1231" s="316"/>
      <c r="AD1231" s="315"/>
    </row>
    <row r="1232" spans="1:30" s="257" customFormat="1" x14ac:dyDescent="0.2">
      <c r="A1232" s="315"/>
      <c r="B1232" s="315"/>
      <c r="C1232" s="315"/>
      <c r="D1232" s="315"/>
      <c r="E1232" s="315"/>
      <c r="J1232" s="318"/>
      <c r="O1232" s="318"/>
      <c r="P1232" s="318"/>
      <c r="Q1232" s="318"/>
      <c r="R1232" s="318"/>
      <c r="S1232" s="318"/>
      <c r="T1232" s="318"/>
      <c r="U1232" s="318"/>
      <c r="V1232" s="318"/>
      <c r="W1232" s="318"/>
      <c r="X1232" s="318"/>
      <c r="Y1232" s="318"/>
      <c r="Z1232" s="317"/>
      <c r="AA1232" s="317"/>
      <c r="AB1232" s="317"/>
      <c r="AC1232" s="316"/>
      <c r="AD1232" s="315"/>
    </row>
    <row r="1233" spans="1:30" s="257" customFormat="1" x14ac:dyDescent="0.2">
      <c r="A1233" s="315"/>
      <c r="B1233" s="315"/>
      <c r="C1233" s="315"/>
      <c r="D1233" s="315"/>
      <c r="E1233" s="315"/>
      <c r="J1233" s="318"/>
      <c r="O1233" s="318"/>
      <c r="P1233" s="318"/>
      <c r="Q1233" s="318"/>
      <c r="R1233" s="318"/>
      <c r="S1233" s="318"/>
      <c r="T1233" s="318"/>
      <c r="U1233" s="318"/>
      <c r="V1233" s="318"/>
      <c r="W1233" s="318"/>
      <c r="X1233" s="318"/>
      <c r="Y1233" s="318"/>
      <c r="Z1233" s="317"/>
      <c r="AA1233" s="317"/>
      <c r="AB1233" s="317"/>
      <c r="AC1233" s="316"/>
      <c r="AD1233" s="315"/>
    </row>
    <row r="1234" spans="1:30" s="257" customFormat="1" x14ac:dyDescent="0.2">
      <c r="A1234" s="315"/>
      <c r="B1234" s="315"/>
      <c r="C1234" s="315"/>
      <c r="D1234" s="315"/>
      <c r="E1234" s="315"/>
      <c r="J1234" s="318"/>
      <c r="O1234" s="318"/>
      <c r="P1234" s="318"/>
      <c r="Q1234" s="318"/>
      <c r="R1234" s="318"/>
      <c r="S1234" s="318"/>
      <c r="T1234" s="318"/>
      <c r="U1234" s="318"/>
      <c r="V1234" s="318"/>
      <c r="W1234" s="318"/>
      <c r="X1234" s="318"/>
      <c r="Y1234" s="318"/>
      <c r="Z1234" s="317"/>
      <c r="AA1234" s="317"/>
      <c r="AB1234" s="317"/>
      <c r="AC1234" s="316"/>
      <c r="AD1234" s="315"/>
    </row>
    <row r="1235" spans="1:30" s="257" customFormat="1" x14ac:dyDescent="0.2">
      <c r="A1235" s="315"/>
      <c r="B1235" s="315"/>
      <c r="C1235" s="315"/>
      <c r="D1235" s="315"/>
      <c r="E1235" s="315"/>
      <c r="J1235" s="318"/>
      <c r="O1235" s="318"/>
      <c r="P1235" s="318"/>
      <c r="Q1235" s="318"/>
      <c r="R1235" s="318"/>
      <c r="S1235" s="318"/>
      <c r="T1235" s="318"/>
      <c r="U1235" s="318"/>
      <c r="V1235" s="318"/>
      <c r="W1235" s="318"/>
      <c r="X1235" s="318"/>
      <c r="Y1235" s="318"/>
      <c r="Z1235" s="317"/>
      <c r="AA1235" s="317"/>
      <c r="AB1235" s="317"/>
      <c r="AC1235" s="316"/>
      <c r="AD1235" s="315"/>
    </row>
    <row r="1236" spans="1:30" s="257" customFormat="1" x14ac:dyDescent="0.2">
      <c r="A1236" s="315"/>
      <c r="B1236" s="315"/>
      <c r="C1236" s="315"/>
      <c r="D1236" s="315"/>
      <c r="E1236" s="315"/>
      <c r="J1236" s="318"/>
      <c r="O1236" s="318"/>
      <c r="P1236" s="318"/>
      <c r="Q1236" s="318"/>
      <c r="R1236" s="318"/>
      <c r="S1236" s="318"/>
      <c r="T1236" s="318"/>
      <c r="U1236" s="318"/>
      <c r="V1236" s="318"/>
      <c r="W1236" s="318"/>
      <c r="X1236" s="318"/>
      <c r="Y1236" s="318"/>
      <c r="Z1236" s="317"/>
      <c r="AA1236" s="317"/>
      <c r="AB1236" s="317"/>
      <c r="AC1236" s="316"/>
      <c r="AD1236" s="315"/>
    </row>
    <row r="1237" spans="1:30" s="257" customFormat="1" x14ac:dyDescent="0.2">
      <c r="A1237" s="315"/>
      <c r="B1237" s="315"/>
      <c r="C1237" s="315"/>
      <c r="D1237" s="315"/>
      <c r="E1237" s="315"/>
      <c r="J1237" s="318"/>
      <c r="O1237" s="318"/>
      <c r="P1237" s="318"/>
      <c r="Q1237" s="318"/>
      <c r="R1237" s="318"/>
      <c r="S1237" s="318"/>
      <c r="T1237" s="318"/>
      <c r="U1237" s="318"/>
      <c r="V1237" s="318"/>
      <c r="W1237" s="318"/>
      <c r="X1237" s="318"/>
      <c r="Y1237" s="318"/>
      <c r="Z1237" s="317"/>
      <c r="AA1237" s="317"/>
      <c r="AB1237" s="317"/>
      <c r="AC1237" s="316"/>
      <c r="AD1237" s="315"/>
    </row>
    <row r="1238" spans="1:30" s="257" customFormat="1" x14ac:dyDescent="0.2">
      <c r="A1238" s="315"/>
      <c r="B1238" s="315"/>
      <c r="C1238" s="315"/>
      <c r="D1238" s="315"/>
      <c r="E1238" s="315"/>
      <c r="J1238" s="318"/>
      <c r="O1238" s="318"/>
      <c r="P1238" s="318"/>
      <c r="Q1238" s="318"/>
      <c r="R1238" s="318"/>
      <c r="S1238" s="318"/>
      <c r="T1238" s="318"/>
      <c r="U1238" s="318"/>
      <c r="V1238" s="318"/>
      <c r="W1238" s="318"/>
      <c r="X1238" s="318"/>
      <c r="Y1238" s="318"/>
      <c r="Z1238" s="317"/>
      <c r="AA1238" s="317"/>
      <c r="AB1238" s="317"/>
      <c r="AC1238" s="316"/>
      <c r="AD1238" s="315"/>
    </row>
    <row r="1239" spans="1:30" s="257" customFormat="1" x14ac:dyDescent="0.2">
      <c r="A1239" s="315"/>
      <c r="B1239" s="315"/>
      <c r="C1239" s="315"/>
      <c r="D1239" s="315"/>
      <c r="E1239" s="315"/>
      <c r="J1239" s="318"/>
      <c r="O1239" s="318"/>
      <c r="P1239" s="318"/>
      <c r="Q1239" s="318"/>
      <c r="R1239" s="318"/>
      <c r="S1239" s="318"/>
      <c r="T1239" s="318"/>
      <c r="U1239" s="318"/>
      <c r="V1239" s="318"/>
      <c r="W1239" s="318"/>
      <c r="X1239" s="318"/>
      <c r="Y1239" s="318"/>
      <c r="Z1239" s="317"/>
      <c r="AA1239" s="317"/>
      <c r="AB1239" s="317"/>
      <c r="AC1239" s="316"/>
      <c r="AD1239" s="315"/>
    </row>
    <row r="1240" spans="1:30" s="257" customFormat="1" x14ac:dyDescent="0.2">
      <c r="A1240" s="315"/>
      <c r="B1240" s="315"/>
      <c r="C1240" s="315"/>
      <c r="D1240" s="315"/>
      <c r="E1240" s="315"/>
      <c r="J1240" s="318"/>
      <c r="O1240" s="318"/>
      <c r="P1240" s="318"/>
      <c r="Q1240" s="318"/>
      <c r="R1240" s="318"/>
      <c r="S1240" s="318"/>
      <c r="T1240" s="318"/>
      <c r="U1240" s="318"/>
      <c r="V1240" s="318"/>
      <c r="W1240" s="318"/>
      <c r="X1240" s="318"/>
      <c r="Y1240" s="318"/>
      <c r="Z1240" s="317"/>
      <c r="AA1240" s="317"/>
      <c r="AB1240" s="317"/>
      <c r="AC1240" s="316"/>
      <c r="AD1240" s="315"/>
    </row>
    <row r="1241" spans="1:30" s="257" customFormat="1" x14ac:dyDescent="0.2">
      <c r="A1241" s="315"/>
      <c r="B1241" s="315"/>
      <c r="C1241" s="315"/>
      <c r="D1241" s="315"/>
      <c r="E1241" s="315"/>
      <c r="J1241" s="318"/>
      <c r="O1241" s="318"/>
      <c r="P1241" s="318"/>
      <c r="Q1241" s="318"/>
      <c r="R1241" s="318"/>
      <c r="S1241" s="318"/>
      <c r="T1241" s="318"/>
      <c r="U1241" s="318"/>
      <c r="V1241" s="318"/>
      <c r="W1241" s="318"/>
      <c r="X1241" s="318"/>
      <c r="Y1241" s="318"/>
      <c r="Z1241" s="317"/>
      <c r="AA1241" s="317"/>
      <c r="AB1241" s="317"/>
      <c r="AC1241" s="316"/>
      <c r="AD1241" s="315"/>
    </row>
    <row r="1242" spans="1:30" s="257" customFormat="1" x14ac:dyDescent="0.2">
      <c r="A1242" s="315"/>
      <c r="B1242" s="315"/>
      <c r="C1242" s="315"/>
      <c r="D1242" s="315"/>
      <c r="E1242" s="315"/>
      <c r="J1242" s="318"/>
      <c r="O1242" s="318"/>
      <c r="P1242" s="318"/>
      <c r="Q1242" s="318"/>
      <c r="R1242" s="318"/>
      <c r="S1242" s="318"/>
      <c r="T1242" s="318"/>
      <c r="U1242" s="318"/>
      <c r="V1242" s="318"/>
      <c r="W1242" s="318"/>
      <c r="X1242" s="318"/>
      <c r="Y1242" s="318"/>
      <c r="Z1242" s="317"/>
      <c r="AA1242" s="317"/>
      <c r="AB1242" s="317"/>
      <c r="AC1242" s="316"/>
      <c r="AD1242" s="315"/>
    </row>
    <row r="1243" spans="1:30" s="257" customFormat="1" x14ac:dyDescent="0.2">
      <c r="A1243" s="315"/>
      <c r="B1243" s="315"/>
      <c r="C1243" s="315"/>
      <c r="D1243" s="315"/>
      <c r="E1243" s="315"/>
      <c r="J1243" s="318"/>
      <c r="O1243" s="318"/>
      <c r="P1243" s="318"/>
      <c r="Q1243" s="318"/>
      <c r="R1243" s="318"/>
      <c r="S1243" s="318"/>
      <c r="T1243" s="318"/>
      <c r="U1243" s="318"/>
      <c r="V1243" s="318"/>
      <c r="W1243" s="318"/>
      <c r="X1243" s="318"/>
      <c r="Y1243" s="318"/>
      <c r="Z1243" s="317"/>
      <c r="AA1243" s="317"/>
      <c r="AB1243" s="317"/>
      <c r="AC1243" s="316"/>
      <c r="AD1243" s="315"/>
    </row>
    <row r="1244" spans="1:30" s="257" customFormat="1" x14ac:dyDescent="0.2">
      <c r="A1244" s="315"/>
      <c r="B1244" s="315"/>
      <c r="C1244" s="315"/>
      <c r="D1244" s="315"/>
      <c r="E1244" s="315"/>
      <c r="J1244" s="318"/>
      <c r="O1244" s="318"/>
      <c r="P1244" s="318"/>
      <c r="Q1244" s="318"/>
      <c r="R1244" s="318"/>
      <c r="S1244" s="318"/>
      <c r="T1244" s="318"/>
      <c r="U1244" s="318"/>
      <c r="V1244" s="318"/>
      <c r="W1244" s="318"/>
      <c r="X1244" s="318"/>
      <c r="Y1244" s="318"/>
      <c r="Z1244" s="317"/>
      <c r="AA1244" s="317"/>
      <c r="AB1244" s="317"/>
      <c r="AC1244" s="316"/>
      <c r="AD1244" s="315"/>
    </row>
    <row r="1245" spans="1:30" s="257" customFormat="1" x14ac:dyDescent="0.2">
      <c r="A1245" s="315"/>
      <c r="B1245" s="315"/>
      <c r="C1245" s="315"/>
      <c r="D1245" s="315"/>
      <c r="E1245" s="315"/>
      <c r="J1245" s="318"/>
      <c r="O1245" s="318"/>
      <c r="P1245" s="318"/>
      <c r="Q1245" s="318"/>
      <c r="R1245" s="318"/>
      <c r="S1245" s="318"/>
      <c r="T1245" s="318"/>
      <c r="U1245" s="318"/>
      <c r="V1245" s="318"/>
      <c r="W1245" s="318"/>
      <c r="X1245" s="318"/>
      <c r="Y1245" s="318"/>
      <c r="Z1245" s="317"/>
      <c r="AA1245" s="317"/>
      <c r="AB1245" s="317"/>
      <c r="AC1245" s="316"/>
      <c r="AD1245" s="315"/>
    </row>
    <row r="1246" spans="1:30" s="257" customFormat="1" x14ac:dyDescent="0.2">
      <c r="A1246" s="315"/>
      <c r="B1246" s="315"/>
      <c r="C1246" s="315"/>
      <c r="D1246" s="315"/>
      <c r="E1246" s="315"/>
      <c r="J1246" s="318"/>
      <c r="O1246" s="318"/>
      <c r="P1246" s="318"/>
      <c r="Q1246" s="318"/>
      <c r="R1246" s="318"/>
      <c r="S1246" s="318"/>
      <c r="T1246" s="318"/>
      <c r="U1246" s="318"/>
      <c r="V1246" s="318"/>
      <c r="W1246" s="318"/>
      <c r="X1246" s="318"/>
      <c r="Y1246" s="318"/>
      <c r="Z1246" s="317"/>
      <c r="AA1246" s="317"/>
      <c r="AB1246" s="317"/>
      <c r="AC1246" s="316"/>
      <c r="AD1246" s="315"/>
    </row>
    <row r="1247" spans="1:30" s="257" customFormat="1" x14ac:dyDescent="0.2">
      <c r="A1247" s="315"/>
      <c r="B1247" s="315"/>
      <c r="C1247" s="315"/>
      <c r="D1247" s="315"/>
      <c r="E1247" s="315"/>
      <c r="J1247" s="318"/>
      <c r="O1247" s="318"/>
      <c r="P1247" s="318"/>
      <c r="Q1247" s="318"/>
      <c r="R1247" s="318"/>
      <c r="S1247" s="318"/>
      <c r="T1247" s="318"/>
      <c r="U1247" s="318"/>
      <c r="V1247" s="318"/>
      <c r="W1247" s="318"/>
      <c r="X1247" s="318"/>
      <c r="Y1247" s="318"/>
      <c r="Z1247" s="317"/>
      <c r="AA1247" s="317"/>
      <c r="AB1247" s="317"/>
      <c r="AC1247" s="316"/>
      <c r="AD1247" s="315"/>
    </row>
    <row r="1248" spans="1:30" s="257" customFormat="1" x14ac:dyDescent="0.2">
      <c r="A1248" s="315"/>
      <c r="B1248" s="315"/>
      <c r="C1248" s="315"/>
      <c r="D1248" s="315"/>
      <c r="E1248" s="315"/>
      <c r="J1248" s="318"/>
      <c r="O1248" s="318"/>
      <c r="P1248" s="318"/>
      <c r="Q1248" s="318"/>
      <c r="R1248" s="318"/>
      <c r="S1248" s="318"/>
      <c r="T1248" s="318"/>
      <c r="U1248" s="318"/>
      <c r="V1248" s="318"/>
      <c r="W1248" s="318"/>
      <c r="X1248" s="318"/>
      <c r="Y1248" s="318"/>
      <c r="Z1248" s="317"/>
      <c r="AA1248" s="317"/>
      <c r="AB1248" s="317"/>
      <c r="AC1248" s="316"/>
      <c r="AD1248" s="315"/>
    </row>
    <row r="1249" spans="1:30" s="257" customFormat="1" x14ac:dyDescent="0.2">
      <c r="A1249" s="315"/>
      <c r="B1249" s="315"/>
      <c r="C1249" s="315"/>
      <c r="D1249" s="315"/>
      <c r="E1249" s="315"/>
      <c r="J1249" s="318"/>
      <c r="O1249" s="318"/>
      <c r="P1249" s="318"/>
      <c r="Q1249" s="318"/>
      <c r="R1249" s="318"/>
      <c r="S1249" s="318"/>
      <c r="T1249" s="318"/>
      <c r="U1249" s="318"/>
      <c r="V1249" s="318"/>
      <c r="W1249" s="318"/>
      <c r="X1249" s="318"/>
      <c r="Y1249" s="318"/>
      <c r="Z1249" s="317"/>
      <c r="AA1249" s="317"/>
      <c r="AB1249" s="317"/>
      <c r="AC1249" s="316"/>
      <c r="AD1249" s="315"/>
    </row>
    <row r="1250" spans="1:30" s="257" customFormat="1" x14ac:dyDescent="0.2">
      <c r="A1250" s="315"/>
      <c r="B1250" s="315"/>
      <c r="C1250" s="315"/>
      <c r="D1250" s="315"/>
      <c r="E1250" s="315"/>
      <c r="J1250" s="318"/>
      <c r="O1250" s="318"/>
      <c r="P1250" s="318"/>
      <c r="Q1250" s="318"/>
      <c r="R1250" s="318"/>
      <c r="S1250" s="318"/>
      <c r="T1250" s="318"/>
      <c r="U1250" s="318"/>
      <c r="V1250" s="318"/>
      <c r="W1250" s="318"/>
      <c r="X1250" s="318"/>
      <c r="Y1250" s="318"/>
      <c r="Z1250" s="317"/>
      <c r="AA1250" s="317"/>
      <c r="AB1250" s="317"/>
      <c r="AC1250" s="316"/>
      <c r="AD1250" s="315"/>
    </row>
    <row r="1251" spans="1:30" s="257" customFormat="1" x14ac:dyDescent="0.2">
      <c r="A1251" s="315"/>
      <c r="B1251" s="315"/>
      <c r="C1251" s="315"/>
      <c r="D1251" s="315"/>
      <c r="E1251" s="315"/>
      <c r="J1251" s="318"/>
      <c r="O1251" s="318"/>
      <c r="P1251" s="318"/>
      <c r="Q1251" s="318"/>
      <c r="R1251" s="318"/>
      <c r="S1251" s="318"/>
      <c r="T1251" s="318"/>
      <c r="U1251" s="318"/>
      <c r="V1251" s="318"/>
      <c r="W1251" s="318"/>
      <c r="X1251" s="318"/>
      <c r="Y1251" s="318"/>
      <c r="Z1251" s="317"/>
      <c r="AA1251" s="317"/>
      <c r="AB1251" s="317"/>
      <c r="AC1251" s="316"/>
      <c r="AD1251" s="315"/>
    </row>
    <row r="1252" spans="1:30" s="257" customFormat="1" x14ac:dyDescent="0.2">
      <c r="A1252" s="315"/>
      <c r="B1252" s="315"/>
      <c r="C1252" s="315"/>
      <c r="D1252" s="315"/>
      <c r="E1252" s="315"/>
      <c r="J1252" s="318"/>
      <c r="O1252" s="318"/>
      <c r="P1252" s="318"/>
      <c r="Q1252" s="318"/>
      <c r="R1252" s="318"/>
      <c r="S1252" s="318"/>
      <c r="T1252" s="318"/>
      <c r="U1252" s="318"/>
      <c r="V1252" s="318"/>
      <c r="W1252" s="318"/>
      <c r="X1252" s="318"/>
      <c r="Y1252" s="318"/>
      <c r="Z1252" s="317"/>
      <c r="AA1252" s="317"/>
      <c r="AB1252" s="317"/>
      <c r="AC1252" s="316"/>
      <c r="AD1252" s="315"/>
    </row>
    <row r="1253" spans="1:30" s="257" customFormat="1" x14ac:dyDescent="0.2">
      <c r="A1253" s="315"/>
      <c r="B1253" s="315"/>
      <c r="C1253" s="315"/>
      <c r="D1253" s="315"/>
      <c r="E1253" s="315"/>
      <c r="J1253" s="318"/>
      <c r="O1253" s="318"/>
      <c r="P1253" s="318"/>
      <c r="Q1253" s="318"/>
      <c r="R1253" s="318"/>
      <c r="S1253" s="318"/>
      <c r="T1253" s="318"/>
      <c r="U1253" s="318"/>
      <c r="V1253" s="318"/>
      <c r="W1253" s="318"/>
      <c r="X1253" s="318"/>
      <c r="Y1253" s="318"/>
      <c r="Z1253" s="317"/>
      <c r="AA1253" s="317"/>
      <c r="AB1253" s="317"/>
      <c r="AC1253" s="316"/>
      <c r="AD1253" s="315"/>
    </row>
    <row r="1254" spans="1:30" s="257" customFormat="1" x14ac:dyDescent="0.2">
      <c r="A1254" s="315"/>
      <c r="B1254" s="315"/>
      <c r="C1254" s="315"/>
      <c r="D1254" s="315"/>
      <c r="E1254" s="315"/>
      <c r="J1254" s="318"/>
      <c r="O1254" s="318"/>
      <c r="P1254" s="318"/>
      <c r="Q1254" s="318"/>
      <c r="R1254" s="318"/>
      <c r="S1254" s="318"/>
      <c r="T1254" s="318"/>
      <c r="U1254" s="318"/>
      <c r="V1254" s="318"/>
      <c r="W1254" s="318"/>
      <c r="X1254" s="318"/>
      <c r="Y1254" s="318"/>
      <c r="Z1254" s="317"/>
      <c r="AA1254" s="317"/>
      <c r="AB1254" s="317"/>
      <c r="AC1254" s="316"/>
      <c r="AD1254" s="315"/>
    </row>
    <row r="1255" spans="1:30" s="257" customFormat="1" x14ac:dyDescent="0.2">
      <c r="A1255" s="315"/>
      <c r="B1255" s="315"/>
      <c r="C1255" s="315"/>
      <c r="D1255" s="315"/>
      <c r="E1255" s="315"/>
      <c r="J1255" s="318"/>
      <c r="O1255" s="318"/>
      <c r="P1255" s="318"/>
      <c r="Q1255" s="318"/>
      <c r="R1255" s="318"/>
      <c r="S1255" s="318"/>
      <c r="T1255" s="318"/>
      <c r="U1255" s="318"/>
      <c r="V1255" s="318"/>
      <c r="W1255" s="318"/>
      <c r="X1255" s="318"/>
      <c r="Y1255" s="318"/>
      <c r="Z1255" s="317"/>
      <c r="AA1255" s="317"/>
      <c r="AB1255" s="317"/>
      <c r="AC1255" s="316"/>
      <c r="AD1255" s="315"/>
    </row>
    <row r="1256" spans="1:30" s="257" customFormat="1" x14ac:dyDescent="0.2">
      <c r="A1256" s="315"/>
      <c r="B1256" s="315"/>
      <c r="C1256" s="315"/>
      <c r="D1256" s="315"/>
      <c r="E1256" s="315"/>
      <c r="J1256" s="318"/>
      <c r="O1256" s="318"/>
      <c r="P1256" s="318"/>
      <c r="Q1256" s="318"/>
      <c r="R1256" s="318"/>
      <c r="S1256" s="318"/>
      <c r="T1256" s="318"/>
      <c r="U1256" s="318"/>
      <c r="V1256" s="318"/>
      <c r="W1256" s="318"/>
      <c r="X1256" s="318"/>
      <c r="Y1256" s="318"/>
      <c r="Z1256" s="317"/>
      <c r="AA1256" s="317"/>
      <c r="AB1256" s="317"/>
      <c r="AC1256" s="316"/>
      <c r="AD1256" s="315"/>
    </row>
    <row r="1257" spans="1:30" s="257" customFormat="1" x14ac:dyDescent="0.2">
      <c r="A1257" s="315"/>
      <c r="B1257" s="315"/>
      <c r="C1257" s="315"/>
      <c r="D1257" s="315"/>
      <c r="E1257" s="315"/>
      <c r="J1257" s="318"/>
      <c r="O1257" s="318"/>
      <c r="P1257" s="318"/>
      <c r="Q1257" s="318"/>
      <c r="R1257" s="318"/>
      <c r="S1257" s="318"/>
      <c r="T1257" s="318"/>
      <c r="U1257" s="318"/>
      <c r="V1257" s="318"/>
      <c r="W1257" s="318"/>
      <c r="X1257" s="318"/>
      <c r="Y1257" s="318"/>
      <c r="Z1257" s="317"/>
      <c r="AA1257" s="317"/>
      <c r="AB1257" s="317"/>
      <c r="AC1257" s="316"/>
      <c r="AD1257" s="315"/>
    </row>
    <row r="1258" spans="1:30" s="257" customFormat="1" x14ac:dyDescent="0.2">
      <c r="A1258" s="315"/>
      <c r="B1258" s="315"/>
      <c r="C1258" s="315"/>
      <c r="D1258" s="315"/>
      <c r="E1258" s="315"/>
      <c r="J1258" s="318"/>
      <c r="O1258" s="318"/>
      <c r="P1258" s="318"/>
      <c r="Q1258" s="318"/>
      <c r="R1258" s="318"/>
      <c r="S1258" s="318"/>
      <c r="T1258" s="318"/>
      <c r="U1258" s="318"/>
      <c r="V1258" s="318"/>
      <c r="W1258" s="318"/>
      <c r="X1258" s="318"/>
      <c r="Y1258" s="318"/>
      <c r="Z1258" s="317"/>
      <c r="AA1258" s="317"/>
      <c r="AB1258" s="317"/>
      <c r="AC1258" s="316"/>
      <c r="AD1258" s="315"/>
    </row>
    <row r="1259" spans="1:30" s="257" customFormat="1" x14ac:dyDescent="0.2">
      <c r="A1259" s="315"/>
      <c r="B1259" s="315"/>
      <c r="C1259" s="315"/>
      <c r="D1259" s="315"/>
      <c r="E1259" s="315"/>
      <c r="J1259" s="318"/>
      <c r="O1259" s="318"/>
      <c r="P1259" s="318"/>
      <c r="Q1259" s="318"/>
      <c r="R1259" s="318"/>
      <c r="S1259" s="318"/>
      <c r="T1259" s="318"/>
      <c r="U1259" s="318"/>
      <c r="V1259" s="318"/>
      <c r="W1259" s="318"/>
      <c r="X1259" s="318"/>
      <c r="Y1259" s="318"/>
      <c r="Z1259" s="317"/>
      <c r="AA1259" s="317"/>
      <c r="AB1259" s="317"/>
      <c r="AC1259" s="316"/>
      <c r="AD1259" s="315"/>
    </row>
    <row r="1260" spans="1:30" s="257" customFormat="1" x14ac:dyDescent="0.2">
      <c r="A1260" s="315"/>
      <c r="B1260" s="315"/>
      <c r="C1260" s="315"/>
      <c r="D1260" s="315"/>
      <c r="E1260" s="315"/>
      <c r="J1260" s="318"/>
      <c r="O1260" s="318"/>
      <c r="P1260" s="318"/>
      <c r="Q1260" s="318"/>
      <c r="R1260" s="318"/>
      <c r="S1260" s="318"/>
      <c r="T1260" s="318"/>
      <c r="U1260" s="318"/>
      <c r="V1260" s="318"/>
      <c r="W1260" s="318"/>
      <c r="X1260" s="318"/>
      <c r="Y1260" s="318"/>
      <c r="Z1260" s="317"/>
      <c r="AA1260" s="317"/>
      <c r="AB1260" s="317"/>
      <c r="AC1260" s="316"/>
      <c r="AD1260" s="315"/>
    </row>
    <row r="1261" spans="1:30" s="257" customFormat="1" x14ac:dyDescent="0.2">
      <c r="A1261" s="315"/>
      <c r="B1261" s="315"/>
      <c r="C1261" s="315"/>
      <c r="D1261" s="315"/>
      <c r="E1261" s="315"/>
      <c r="J1261" s="318"/>
      <c r="O1261" s="318"/>
      <c r="P1261" s="318"/>
      <c r="Q1261" s="318"/>
      <c r="R1261" s="318"/>
      <c r="S1261" s="318"/>
      <c r="T1261" s="318"/>
      <c r="U1261" s="318"/>
      <c r="V1261" s="318"/>
      <c r="W1261" s="318"/>
      <c r="X1261" s="318"/>
      <c r="Y1261" s="318"/>
      <c r="Z1261" s="317"/>
      <c r="AA1261" s="317"/>
      <c r="AB1261" s="317"/>
      <c r="AC1261" s="316"/>
      <c r="AD1261" s="315"/>
    </row>
    <row r="1262" spans="1:30" s="257" customFormat="1" x14ac:dyDescent="0.2">
      <c r="A1262" s="315"/>
      <c r="B1262" s="315"/>
      <c r="C1262" s="315"/>
      <c r="D1262" s="315"/>
      <c r="E1262" s="315"/>
      <c r="J1262" s="318"/>
      <c r="O1262" s="318"/>
      <c r="P1262" s="318"/>
      <c r="Q1262" s="318"/>
      <c r="R1262" s="318"/>
      <c r="S1262" s="318"/>
      <c r="T1262" s="318"/>
      <c r="U1262" s="318"/>
      <c r="V1262" s="318"/>
      <c r="W1262" s="318"/>
      <c r="X1262" s="318"/>
      <c r="Y1262" s="318"/>
      <c r="Z1262" s="317"/>
      <c r="AA1262" s="317"/>
      <c r="AB1262" s="317"/>
      <c r="AC1262" s="316"/>
      <c r="AD1262" s="315"/>
    </row>
    <row r="1263" spans="1:30" s="257" customFormat="1" x14ac:dyDescent="0.2">
      <c r="A1263" s="315"/>
      <c r="B1263" s="315"/>
      <c r="C1263" s="315"/>
      <c r="D1263" s="315"/>
      <c r="E1263" s="315"/>
      <c r="J1263" s="318"/>
      <c r="O1263" s="318"/>
      <c r="P1263" s="318"/>
      <c r="Q1263" s="318"/>
      <c r="R1263" s="318"/>
      <c r="S1263" s="318"/>
      <c r="T1263" s="318"/>
      <c r="U1263" s="318"/>
      <c r="V1263" s="318"/>
      <c r="W1263" s="318"/>
      <c r="X1263" s="318"/>
      <c r="Y1263" s="318"/>
      <c r="Z1263" s="317"/>
      <c r="AA1263" s="317"/>
      <c r="AB1263" s="317"/>
      <c r="AC1263" s="316"/>
      <c r="AD1263" s="315"/>
    </row>
    <row r="1264" spans="1:30" s="257" customFormat="1" x14ac:dyDescent="0.2">
      <c r="A1264" s="315"/>
      <c r="B1264" s="315"/>
      <c r="C1264" s="315"/>
      <c r="D1264" s="315"/>
      <c r="E1264" s="315"/>
      <c r="J1264" s="318"/>
      <c r="O1264" s="318"/>
      <c r="P1264" s="318"/>
      <c r="Q1264" s="318"/>
      <c r="R1264" s="318"/>
      <c r="S1264" s="318"/>
      <c r="T1264" s="318"/>
      <c r="U1264" s="318"/>
      <c r="V1264" s="318"/>
      <c r="W1264" s="318"/>
      <c r="X1264" s="318"/>
      <c r="Y1264" s="318"/>
      <c r="Z1264" s="317"/>
      <c r="AA1264" s="317"/>
      <c r="AB1264" s="317"/>
      <c r="AC1264" s="316"/>
      <c r="AD1264" s="315"/>
    </row>
    <row r="1265" spans="1:30" s="257" customFormat="1" x14ac:dyDescent="0.2">
      <c r="A1265" s="315"/>
      <c r="B1265" s="315"/>
      <c r="C1265" s="315"/>
      <c r="D1265" s="315"/>
      <c r="E1265" s="315"/>
      <c r="J1265" s="318"/>
      <c r="O1265" s="318"/>
      <c r="P1265" s="318"/>
      <c r="Q1265" s="318"/>
      <c r="R1265" s="318"/>
      <c r="S1265" s="318"/>
      <c r="T1265" s="318"/>
      <c r="U1265" s="318"/>
      <c r="V1265" s="318"/>
      <c r="W1265" s="318"/>
      <c r="X1265" s="318"/>
      <c r="Y1265" s="318"/>
      <c r="Z1265" s="317"/>
      <c r="AA1265" s="317"/>
      <c r="AB1265" s="317"/>
      <c r="AC1265" s="316"/>
      <c r="AD1265" s="315"/>
    </row>
    <row r="1266" spans="1:30" s="257" customFormat="1" x14ac:dyDescent="0.2">
      <c r="A1266" s="315"/>
      <c r="B1266" s="315"/>
      <c r="C1266" s="315"/>
      <c r="D1266" s="315"/>
      <c r="E1266" s="315"/>
      <c r="J1266" s="318"/>
      <c r="O1266" s="318"/>
      <c r="P1266" s="318"/>
      <c r="Q1266" s="318"/>
      <c r="R1266" s="318"/>
      <c r="S1266" s="318"/>
      <c r="T1266" s="318"/>
      <c r="U1266" s="318"/>
      <c r="V1266" s="318"/>
      <c r="W1266" s="318"/>
      <c r="X1266" s="318"/>
      <c r="Y1266" s="318"/>
      <c r="Z1266" s="317"/>
      <c r="AA1266" s="317"/>
      <c r="AB1266" s="317"/>
      <c r="AC1266" s="316"/>
      <c r="AD1266" s="315"/>
    </row>
    <row r="1267" spans="1:30" s="257" customFormat="1" x14ac:dyDescent="0.2">
      <c r="A1267" s="315"/>
      <c r="B1267" s="315"/>
      <c r="C1267" s="315"/>
      <c r="D1267" s="315"/>
      <c r="E1267" s="315"/>
      <c r="J1267" s="318"/>
      <c r="O1267" s="318"/>
      <c r="P1267" s="318"/>
      <c r="Q1267" s="318"/>
      <c r="R1267" s="318"/>
      <c r="S1267" s="318"/>
      <c r="T1267" s="318"/>
      <c r="U1267" s="318"/>
      <c r="V1267" s="318"/>
      <c r="W1267" s="318"/>
      <c r="X1267" s="318"/>
      <c r="Y1267" s="318"/>
      <c r="Z1267" s="317"/>
      <c r="AA1267" s="317"/>
      <c r="AB1267" s="317"/>
      <c r="AC1267" s="316"/>
      <c r="AD1267" s="315"/>
    </row>
    <row r="1268" spans="1:30" s="257" customFormat="1" x14ac:dyDescent="0.2">
      <c r="A1268" s="315"/>
      <c r="B1268" s="315"/>
      <c r="C1268" s="315"/>
      <c r="D1268" s="315"/>
      <c r="E1268" s="315"/>
      <c r="J1268" s="318"/>
      <c r="O1268" s="318"/>
      <c r="P1268" s="318"/>
      <c r="Q1268" s="318"/>
      <c r="R1268" s="318"/>
      <c r="S1268" s="318"/>
      <c r="T1268" s="318"/>
      <c r="U1268" s="318"/>
      <c r="V1268" s="318"/>
      <c r="W1268" s="318"/>
      <c r="X1268" s="318"/>
      <c r="Y1268" s="318"/>
      <c r="Z1268" s="317"/>
      <c r="AA1268" s="317"/>
      <c r="AB1268" s="317"/>
      <c r="AC1268" s="316"/>
      <c r="AD1268" s="315"/>
    </row>
    <row r="1269" spans="1:30" s="257" customFormat="1" x14ac:dyDescent="0.2">
      <c r="A1269" s="315"/>
      <c r="B1269" s="315"/>
      <c r="C1269" s="315"/>
      <c r="D1269" s="315"/>
      <c r="E1269" s="315"/>
      <c r="J1269" s="318"/>
      <c r="O1269" s="318"/>
      <c r="P1269" s="318"/>
      <c r="Q1269" s="318"/>
      <c r="R1269" s="318"/>
      <c r="S1269" s="318"/>
      <c r="T1269" s="318"/>
      <c r="U1269" s="318"/>
      <c r="V1269" s="318"/>
      <c r="W1269" s="318"/>
      <c r="X1269" s="318"/>
      <c r="Y1269" s="318"/>
      <c r="Z1269" s="317"/>
      <c r="AA1269" s="317"/>
      <c r="AB1269" s="317"/>
      <c r="AC1269" s="316"/>
      <c r="AD1269" s="315"/>
    </row>
    <row r="1270" spans="1:30" s="257" customFormat="1" x14ac:dyDescent="0.2">
      <c r="A1270" s="315"/>
      <c r="B1270" s="315"/>
      <c r="C1270" s="315"/>
      <c r="D1270" s="315"/>
      <c r="E1270" s="315"/>
      <c r="J1270" s="318"/>
      <c r="O1270" s="318"/>
      <c r="P1270" s="318"/>
      <c r="Q1270" s="318"/>
      <c r="R1270" s="318"/>
      <c r="S1270" s="318"/>
      <c r="T1270" s="318"/>
      <c r="U1270" s="318"/>
      <c r="V1270" s="318"/>
      <c r="W1270" s="318"/>
      <c r="X1270" s="318"/>
      <c r="Y1270" s="318"/>
      <c r="Z1270" s="317"/>
      <c r="AA1270" s="317"/>
      <c r="AB1270" s="317"/>
      <c r="AC1270" s="316"/>
      <c r="AD1270" s="315"/>
    </row>
    <row r="1271" spans="1:30" s="257" customFormat="1" x14ac:dyDescent="0.2">
      <c r="A1271" s="315"/>
      <c r="B1271" s="315"/>
      <c r="C1271" s="315"/>
      <c r="D1271" s="315"/>
      <c r="E1271" s="315"/>
      <c r="J1271" s="318"/>
      <c r="O1271" s="318"/>
      <c r="P1271" s="318"/>
      <c r="Q1271" s="318"/>
      <c r="R1271" s="318"/>
      <c r="S1271" s="318"/>
      <c r="T1271" s="318"/>
      <c r="U1271" s="318"/>
      <c r="V1271" s="318"/>
      <c r="W1271" s="318"/>
      <c r="X1271" s="318"/>
      <c r="Y1271" s="318"/>
      <c r="Z1271" s="317"/>
      <c r="AA1271" s="317"/>
      <c r="AB1271" s="317"/>
      <c r="AC1271" s="316"/>
      <c r="AD1271" s="315"/>
    </row>
    <row r="1272" spans="1:30" s="257" customFormat="1" x14ac:dyDescent="0.2">
      <c r="A1272" s="315"/>
      <c r="B1272" s="315"/>
      <c r="C1272" s="315"/>
      <c r="D1272" s="315"/>
      <c r="E1272" s="315"/>
      <c r="J1272" s="318"/>
      <c r="O1272" s="318"/>
      <c r="P1272" s="318"/>
      <c r="Q1272" s="318"/>
      <c r="R1272" s="318"/>
      <c r="S1272" s="318"/>
      <c r="T1272" s="318"/>
      <c r="U1272" s="318"/>
      <c r="V1272" s="318"/>
      <c r="W1272" s="318"/>
      <c r="X1272" s="318"/>
      <c r="Y1272" s="318"/>
      <c r="Z1272" s="317"/>
      <c r="AA1272" s="317"/>
      <c r="AB1272" s="317"/>
      <c r="AC1272" s="316"/>
      <c r="AD1272" s="315"/>
    </row>
    <row r="1273" spans="1:30" s="257" customFormat="1" x14ac:dyDescent="0.2">
      <c r="A1273" s="315"/>
      <c r="B1273" s="315"/>
      <c r="C1273" s="315"/>
      <c r="D1273" s="315"/>
      <c r="E1273" s="315"/>
      <c r="J1273" s="318"/>
      <c r="O1273" s="318"/>
      <c r="P1273" s="318"/>
      <c r="Q1273" s="318"/>
      <c r="R1273" s="318"/>
      <c r="S1273" s="318"/>
      <c r="T1273" s="318"/>
      <c r="U1273" s="318"/>
      <c r="V1273" s="318"/>
      <c r="W1273" s="318"/>
      <c r="X1273" s="318"/>
      <c r="Y1273" s="318"/>
      <c r="Z1273" s="317"/>
      <c r="AA1273" s="317"/>
      <c r="AB1273" s="317"/>
      <c r="AC1273" s="316"/>
      <c r="AD1273" s="315"/>
    </row>
    <row r="1274" spans="1:30" s="257" customFormat="1" x14ac:dyDescent="0.2">
      <c r="A1274" s="315"/>
      <c r="B1274" s="315"/>
      <c r="C1274" s="315"/>
      <c r="D1274" s="315"/>
      <c r="E1274" s="315"/>
      <c r="J1274" s="318"/>
      <c r="O1274" s="318"/>
      <c r="P1274" s="318"/>
      <c r="Q1274" s="318"/>
      <c r="R1274" s="318"/>
      <c r="S1274" s="318"/>
      <c r="T1274" s="318"/>
      <c r="U1274" s="318"/>
      <c r="V1274" s="318"/>
      <c r="W1274" s="318"/>
      <c r="X1274" s="318"/>
      <c r="Y1274" s="318"/>
      <c r="Z1274" s="317"/>
      <c r="AA1274" s="317"/>
      <c r="AB1274" s="317"/>
      <c r="AC1274" s="316"/>
      <c r="AD1274" s="315"/>
    </row>
    <row r="1275" spans="1:30" s="257" customFormat="1" x14ac:dyDescent="0.2">
      <c r="A1275" s="315"/>
      <c r="B1275" s="315"/>
      <c r="C1275" s="315"/>
      <c r="D1275" s="315"/>
      <c r="E1275" s="315"/>
      <c r="J1275" s="318"/>
      <c r="O1275" s="318"/>
      <c r="P1275" s="318"/>
      <c r="Q1275" s="318"/>
      <c r="R1275" s="318"/>
      <c r="S1275" s="318"/>
      <c r="T1275" s="318"/>
      <c r="U1275" s="318"/>
      <c r="V1275" s="318"/>
      <c r="W1275" s="318"/>
      <c r="X1275" s="318"/>
      <c r="Y1275" s="318"/>
      <c r="Z1275" s="317"/>
      <c r="AA1275" s="317"/>
      <c r="AB1275" s="317"/>
      <c r="AC1275" s="316"/>
      <c r="AD1275" s="315"/>
    </row>
    <row r="1276" spans="1:30" s="257" customFormat="1" x14ac:dyDescent="0.2">
      <c r="A1276" s="315"/>
      <c r="B1276" s="315"/>
      <c r="C1276" s="315"/>
      <c r="D1276" s="315"/>
      <c r="E1276" s="315"/>
      <c r="J1276" s="318"/>
      <c r="O1276" s="318"/>
      <c r="P1276" s="318"/>
      <c r="Q1276" s="318"/>
      <c r="R1276" s="318"/>
      <c r="S1276" s="318"/>
      <c r="T1276" s="318"/>
      <c r="U1276" s="318"/>
      <c r="V1276" s="318"/>
      <c r="W1276" s="318"/>
      <c r="X1276" s="318"/>
      <c r="Y1276" s="318"/>
      <c r="Z1276" s="317"/>
      <c r="AA1276" s="317"/>
      <c r="AB1276" s="317"/>
      <c r="AC1276" s="316"/>
      <c r="AD1276" s="315"/>
    </row>
    <row r="1277" spans="1:30" s="257" customFormat="1" x14ac:dyDescent="0.2">
      <c r="A1277" s="315"/>
      <c r="B1277" s="315"/>
      <c r="C1277" s="315"/>
      <c r="D1277" s="315"/>
      <c r="E1277" s="315"/>
      <c r="J1277" s="318"/>
      <c r="O1277" s="318"/>
      <c r="P1277" s="318"/>
      <c r="Q1277" s="318"/>
      <c r="R1277" s="318"/>
      <c r="S1277" s="318"/>
      <c r="T1277" s="318"/>
      <c r="U1277" s="318"/>
      <c r="V1277" s="318"/>
      <c r="W1277" s="318"/>
      <c r="X1277" s="318"/>
      <c r="Y1277" s="318"/>
      <c r="Z1277" s="317"/>
      <c r="AA1277" s="317"/>
      <c r="AB1277" s="317"/>
      <c r="AC1277" s="316"/>
      <c r="AD1277" s="315"/>
    </row>
    <row r="1278" spans="1:30" s="257" customFormat="1" x14ac:dyDescent="0.2">
      <c r="A1278" s="315"/>
      <c r="B1278" s="315"/>
      <c r="C1278" s="315"/>
      <c r="D1278" s="315"/>
      <c r="E1278" s="315"/>
      <c r="J1278" s="318"/>
      <c r="O1278" s="318"/>
      <c r="P1278" s="318"/>
      <c r="Q1278" s="318"/>
      <c r="R1278" s="318"/>
      <c r="S1278" s="318"/>
      <c r="T1278" s="318"/>
      <c r="U1278" s="318"/>
      <c r="V1278" s="318"/>
      <c r="W1278" s="318"/>
      <c r="X1278" s="318"/>
      <c r="Y1278" s="318"/>
      <c r="Z1278" s="317"/>
      <c r="AA1278" s="317"/>
      <c r="AB1278" s="317"/>
      <c r="AC1278" s="316"/>
      <c r="AD1278" s="315"/>
    </row>
    <row r="1279" spans="1:30" s="257" customFormat="1" x14ac:dyDescent="0.2">
      <c r="A1279" s="315"/>
      <c r="B1279" s="315"/>
      <c r="C1279" s="315"/>
      <c r="D1279" s="315"/>
      <c r="E1279" s="315"/>
      <c r="J1279" s="318"/>
      <c r="O1279" s="318"/>
      <c r="P1279" s="318"/>
      <c r="Q1279" s="318"/>
      <c r="R1279" s="318"/>
      <c r="S1279" s="318"/>
      <c r="T1279" s="318"/>
      <c r="U1279" s="318"/>
      <c r="V1279" s="318"/>
      <c r="W1279" s="318"/>
      <c r="X1279" s="318"/>
      <c r="Y1279" s="318"/>
      <c r="Z1279" s="317"/>
      <c r="AA1279" s="317"/>
      <c r="AB1279" s="317"/>
      <c r="AC1279" s="316"/>
      <c r="AD1279" s="315"/>
    </row>
    <row r="1280" spans="1:30" s="257" customFormat="1" x14ac:dyDescent="0.2">
      <c r="A1280" s="315"/>
      <c r="B1280" s="315"/>
      <c r="C1280" s="315"/>
      <c r="D1280" s="315"/>
      <c r="E1280" s="315"/>
      <c r="J1280" s="318"/>
      <c r="O1280" s="318"/>
      <c r="P1280" s="318"/>
      <c r="Q1280" s="318"/>
      <c r="R1280" s="318"/>
      <c r="S1280" s="318"/>
      <c r="T1280" s="318"/>
      <c r="U1280" s="318"/>
      <c r="V1280" s="318"/>
      <c r="W1280" s="318"/>
      <c r="X1280" s="318"/>
      <c r="Y1280" s="318"/>
      <c r="Z1280" s="317"/>
      <c r="AA1280" s="317"/>
      <c r="AB1280" s="317"/>
      <c r="AC1280" s="316"/>
      <c r="AD1280" s="315"/>
    </row>
    <row r="1281" spans="1:30" s="257" customFormat="1" x14ac:dyDescent="0.2">
      <c r="A1281" s="315"/>
      <c r="B1281" s="315"/>
      <c r="C1281" s="315"/>
      <c r="D1281" s="315"/>
      <c r="E1281" s="315"/>
      <c r="J1281" s="318"/>
      <c r="O1281" s="318"/>
      <c r="P1281" s="318"/>
      <c r="Q1281" s="318"/>
      <c r="R1281" s="318"/>
      <c r="S1281" s="318"/>
      <c r="T1281" s="318"/>
      <c r="U1281" s="318"/>
      <c r="V1281" s="318"/>
      <c r="W1281" s="318"/>
      <c r="X1281" s="318"/>
      <c r="Y1281" s="318"/>
      <c r="Z1281" s="317"/>
      <c r="AA1281" s="317"/>
      <c r="AB1281" s="317"/>
      <c r="AC1281" s="316"/>
      <c r="AD1281" s="315"/>
    </row>
    <row r="1282" spans="1:30" s="257" customFormat="1" x14ac:dyDescent="0.2">
      <c r="A1282" s="315"/>
      <c r="B1282" s="315"/>
      <c r="C1282" s="315"/>
      <c r="D1282" s="315"/>
      <c r="E1282" s="315"/>
      <c r="J1282" s="318"/>
      <c r="O1282" s="318"/>
      <c r="P1282" s="318"/>
      <c r="Q1282" s="318"/>
      <c r="R1282" s="318"/>
      <c r="S1282" s="318"/>
      <c r="T1282" s="318"/>
      <c r="U1282" s="318"/>
      <c r="V1282" s="318"/>
      <c r="W1282" s="318"/>
      <c r="X1282" s="318"/>
      <c r="Y1282" s="318"/>
      <c r="Z1282" s="317"/>
      <c r="AA1282" s="317"/>
      <c r="AB1282" s="317"/>
      <c r="AC1282" s="316"/>
      <c r="AD1282" s="315"/>
    </row>
    <row r="1283" spans="1:30" s="257" customFormat="1" x14ac:dyDescent="0.2">
      <c r="A1283" s="315"/>
      <c r="B1283" s="315"/>
      <c r="C1283" s="315"/>
      <c r="D1283" s="315"/>
      <c r="E1283" s="315"/>
      <c r="J1283" s="318"/>
      <c r="O1283" s="318"/>
      <c r="P1283" s="318"/>
      <c r="Q1283" s="318"/>
      <c r="R1283" s="318"/>
      <c r="S1283" s="318"/>
      <c r="T1283" s="318"/>
      <c r="U1283" s="318"/>
      <c r="V1283" s="318"/>
      <c r="W1283" s="318"/>
      <c r="X1283" s="318"/>
      <c r="Y1283" s="318"/>
      <c r="Z1283" s="317"/>
      <c r="AA1283" s="317"/>
      <c r="AB1283" s="317"/>
      <c r="AC1283" s="316"/>
      <c r="AD1283" s="315"/>
    </row>
    <row r="1284" spans="1:30" s="257" customFormat="1" x14ac:dyDescent="0.2">
      <c r="A1284" s="315"/>
      <c r="B1284" s="315"/>
      <c r="C1284" s="315"/>
      <c r="D1284" s="315"/>
      <c r="E1284" s="315"/>
      <c r="J1284" s="318"/>
      <c r="O1284" s="318"/>
      <c r="P1284" s="318"/>
      <c r="Q1284" s="318"/>
      <c r="R1284" s="318"/>
      <c r="S1284" s="318"/>
      <c r="T1284" s="318"/>
      <c r="U1284" s="318"/>
      <c r="V1284" s="318"/>
      <c r="W1284" s="318"/>
      <c r="X1284" s="318"/>
      <c r="Y1284" s="318"/>
      <c r="Z1284" s="317"/>
      <c r="AA1284" s="317"/>
      <c r="AB1284" s="317"/>
      <c r="AC1284" s="316"/>
      <c r="AD1284" s="315"/>
    </row>
    <row r="1285" spans="1:30" s="257" customFormat="1" x14ac:dyDescent="0.2">
      <c r="A1285" s="315"/>
      <c r="B1285" s="315"/>
      <c r="C1285" s="315"/>
      <c r="D1285" s="315"/>
      <c r="E1285" s="315"/>
      <c r="J1285" s="318"/>
      <c r="O1285" s="318"/>
      <c r="P1285" s="318"/>
      <c r="Q1285" s="318"/>
      <c r="R1285" s="318"/>
      <c r="S1285" s="318"/>
      <c r="T1285" s="318"/>
      <c r="U1285" s="318"/>
      <c r="V1285" s="318"/>
      <c r="W1285" s="318"/>
      <c r="X1285" s="318"/>
      <c r="Y1285" s="318"/>
      <c r="Z1285" s="317"/>
      <c r="AA1285" s="317"/>
      <c r="AB1285" s="317"/>
      <c r="AC1285" s="316"/>
      <c r="AD1285" s="315"/>
    </row>
    <row r="1286" spans="1:30" s="257" customFormat="1" x14ac:dyDescent="0.2">
      <c r="A1286" s="315"/>
      <c r="B1286" s="315"/>
      <c r="C1286" s="315"/>
      <c r="D1286" s="315"/>
      <c r="E1286" s="315"/>
      <c r="J1286" s="318"/>
      <c r="O1286" s="318"/>
      <c r="P1286" s="318"/>
      <c r="Q1286" s="318"/>
      <c r="R1286" s="318"/>
      <c r="S1286" s="318"/>
      <c r="T1286" s="318"/>
      <c r="U1286" s="318"/>
      <c r="V1286" s="318"/>
      <c r="W1286" s="318"/>
      <c r="X1286" s="318"/>
      <c r="Y1286" s="318"/>
      <c r="Z1286" s="317"/>
      <c r="AA1286" s="317"/>
      <c r="AB1286" s="317"/>
      <c r="AC1286" s="316"/>
      <c r="AD1286" s="315"/>
    </row>
    <row r="1287" spans="1:30" s="257" customFormat="1" x14ac:dyDescent="0.2">
      <c r="A1287" s="315"/>
      <c r="B1287" s="315"/>
      <c r="C1287" s="315"/>
      <c r="D1287" s="315"/>
      <c r="E1287" s="315"/>
      <c r="J1287" s="318"/>
      <c r="O1287" s="318"/>
      <c r="P1287" s="318"/>
      <c r="Q1287" s="318"/>
      <c r="R1287" s="318"/>
      <c r="S1287" s="318"/>
      <c r="T1287" s="318"/>
      <c r="U1287" s="318"/>
      <c r="V1287" s="318"/>
      <c r="W1287" s="318"/>
      <c r="X1287" s="318"/>
      <c r="Y1287" s="318"/>
      <c r="Z1287" s="317"/>
      <c r="AA1287" s="317"/>
      <c r="AB1287" s="317"/>
      <c r="AC1287" s="316"/>
      <c r="AD1287" s="315"/>
    </row>
    <row r="1288" spans="1:30" s="257" customFormat="1" x14ac:dyDescent="0.2">
      <c r="A1288" s="315"/>
      <c r="B1288" s="315"/>
      <c r="C1288" s="315"/>
      <c r="D1288" s="315"/>
      <c r="E1288" s="315"/>
      <c r="J1288" s="318"/>
      <c r="O1288" s="318"/>
      <c r="P1288" s="318"/>
      <c r="Q1288" s="318"/>
      <c r="R1288" s="318"/>
      <c r="S1288" s="318"/>
      <c r="T1288" s="318"/>
      <c r="U1288" s="318"/>
      <c r="V1288" s="318"/>
      <c r="W1288" s="318"/>
      <c r="X1288" s="318"/>
      <c r="Y1288" s="318"/>
      <c r="Z1288" s="317"/>
      <c r="AA1288" s="317"/>
      <c r="AB1288" s="317"/>
      <c r="AC1288" s="316"/>
      <c r="AD1288" s="315"/>
    </row>
    <row r="1289" spans="1:30" s="257" customFormat="1" x14ac:dyDescent="0.2">
      <c r="A1289" s="315"/>
      <c r="B1289" s="315"/>
      <c r="C1289" s="315"/>
      <c r="D1289" s="315"/>
      <c r="E1289" s="315"/>
      <c r="J1289" s="318"/>
      <c r="O1289" s="318"/>
      <c r="P1289" s="318"/>
      <c r="Q1289" s="318"/>
      <c r="R1289" s="318"/>
      <c r="S1289" s="318"/>
      <c r="T1289" s="318"/>
      <c r="U1289" s="318"/>
      <c r="V1289" s="318"/>
      <c r="W1289" s="318"/>
      <c r="X1289" s="318"/>
      <c r="Y1289" s="318"/>
      <c r="Z1289" s="317"/>
      <c r="AA1289" s="317"/>
      <c r="AB1289" s="317"/>
      <c r="AC1289" s="316"/>
      <c r="AD1289" s="315"/>
    </row>
    <row r="1290" spans="1:30" s="257" customFormat="1" x14ac:dyDescent="0.2">
      <c r="A1290" s="315"/>
      <c r="B1290" s="315"/>
      <c r="C1290" s="315"/>
      <c r="D1290" s="315"/>
      <c r="E1290" s="315"/>
      <c r="J1290" s="318"/>
      <c r="O1290" s="318"/>
      <c r="P1290" s="318"/>
      <c r="Q1290" s="318"/>
      <c r="R1290" s="318"/>
      <c r="S1290" s="318"/>
      <c r="T1290" s="318"/>
      <c r="U1290" s="318"/>
      <c r="V1290" s="318"/>
      <c r="W1290" s="318"/>
      <c r="X1290" s="318"/>
      <c r="Y1290" s="318"/>
      <c r="Z1290" s="317"/>
      <c r="AA1290" s="317"/>
      <c r="AB1290" s="317"/>
      <c r="AC1290" s="316"/>
      <c r="AD1290" s="315"/>
    </row>
    <row r="1291" spans="1:30" s="257" customFormat="1" x14ac:dyDescent="0.2">
      <c r="A1291" s="315"/>
      <c r="B1291" s="315"/>
      <c r="C1291" s="315"/>
      <c r="D1291" s="315"/>
      <c r="E1291" s="315"/>
      <c r="J1291" s="318"/>
      <c r="O1291" s="318"/>
      <c r="P1291" s="318"/>
      <c r="Q1291" s="318"/>
      <c r="R1291" s="318"/>
      <c r="S1291" s="318"/>
      <c r="T1291" s="318"/>
      <c r="U1291" s="318"/>
      <c r="V1291" s="318"/>
      <c r="W1291" s="318"/>
      <c r="X1291" s="318"/>
      <c r="Y1291" s="318"/>
      <c r="Z1291" s="317"/>
      <c r="AA1291" s="317"/>
      <c r="AB1291" s="317"/>
      <c r="AC1291" s="316"/>
      <c r="AD1291" s="315"/>
    </row>
    <row r="1292" spans="1:30" s="257" customFormat="1" x14ac:dyDescent="0.2">
      <c r="A1292" s="315"/>
      <c r="B1292" s="315"/>
      <c r="C1292" s="315"/>
      <c r="D1292" s="315"/>
      <c r="E1292" s="315"/>
      <c r="J1292" s="318"/>
      <c r="O1292" s="318"/>
      <c r="P1292" s="318"/>
      <c r="Q1292" s="318"/>
      <c r="R1292" s="318"/>
      <c r="S1292" s="318"/>
      <c r="T1292" s="318"/>
      <c r="U1292" s="318"/>
      <c r="V1292" s="318"/>
      <c r="W1292" s="318"/>
      <c r="X1292" s="318"/>
      <c r="Y1292" s="318"/>
      <c r="Z1292" s="317"/>
      <c r="AA1292" s="317"/>
      <c r="AB1292" s="317"/>
      <c r="AC1292" s="316"/>
      <c r="AD1292" s="315"/>
    </row>
    <row r="1293" spans="1:30" s="257" customFormat="1" x14ac:dyDescent="0.2">
      <c r="A1293" s="315"/>
      <c r="B1293" s="315"/>
      <c r="C1293" s="315"/>
      <c r="D1293" s="315"/>
      <c r="E1293" s="315"/>
      <c r="J1293" s="318"/>
      <c r="O1293" s="318"/>
      <c r="P1293" s="318"/>
      <c r="Q1293" s="318"/>
      <c r="R1293" s="318"/>
      <c r="S1293" s="318"/>
      <c r="T1293" s="318"/>
      <c r="U1293" s="318"/>
      <c r="V1293" s="318"/>
      <c r="W1293" s="318"/>
      <c r="X1293" s="318"/>
      <c r="Y1293" s="318"/>
      <c r="Z1293" s="317"/>
      <c r="AA1293" s="317"/>
      <c r="AB1293" s="317"/>
      <c r="AC1293" s="316"/>
      <c r="AD1293" s="315"/>
    </row>
    <row r="1294" spans="1:30" s="257" customFormat="1" x14ac:dyDescent="0.2">
      <c r="A1294" s="315"/>
      <c r="B1294" s="315"/>
      <c r="C1294" s="315"/>
      <c r="D1294" s="315"/>
      <c r="E1294" s="315"/>
      <c r="J1294" s="318"/>
      <c r="O1294" s="318"/>
      <c r="P1294" s="318"/>
      <c r="Q1294" s="318"/>
      <c r="R1294" s="318"/>
      <c r="S1294" s="318"/>
      <c r="T1294" s="318"/>
      <c r="U1294" s="318"/>
      <c r="V1294" s="318"/>
      <c r="W1294" s="318"/>
      <c r="X1294" s="318"/>
      <c r="Y1294" s="318"/>
      <c r="Z1294" s="317"/>
      <c r="AA1294" s="317"/>
      <c r="AB1294" s="317"/>
      <c r="AC1294" s="316"/>
      <c r="AD1294" s="315"/>
    </row>
    <row r="1295" spans="1:30" s="257" customFormat="1" x14ac:dyDescent="0.2">
      <c r="A1295" s="315"/>
      <c r="B1295" s="315"/>
      <c r="C1295" s="315"/>
      <c r="D1295" s="315"/>
      <c r="E1295" s="315"/>
      <c r="J1295" s="318"/>
      <c r="O1295" s="318"/>
      <c r="P1295" s="318"/>
      <c r="Q1295" s="318"/>
      <c r="R1295" s="318"/>
      <c r="S1295" s="318"/>
      <c r="T1295" s="318"/>
      <c r="U1295" s="318"/>
      <c r="V1295" s="318"/>
      <c r="W1295" s="318"/>
      <c r="X1295" s="318"/>
      <c r="Y1295" s="318"/>
      <c r="Z1295" s="317"/>
      <c r="AA1295" s="317"/>
      <c r="AB1295" s="317"/>
      <c r="AC1295" s="316"/>
      <c r="AD1295" s="315"/>
    </row>
    <row r="1296" spans="1:30" s="257" customFormat="1" x14ac:dyDescent="0.2">
      <c r="A1296" s="315"/>
      <c r="B1296" s="315"/>
      <c r="C1296" s="315"/>
      <c r="D1296" s="315"/>
      <c r="E1296" s="315"/>
      <c r="J1296" s="318"/>
      <c r="O1296" s="318"/>
      <c r="P1296" s="318"/>
      <c r="Q1296" s="318"/>
      <c r="R1296" s="318"/>
      <c r="S1296" s="318"/>
      <c r="T1296" s="318"/>
      <c r="U1296" s="318"/>
      <c r="V1296" s="318"/>
      <c r="W1296" s="318"/>
      <c r="X1296" s="318"/>
      <c r="Y1296" s="318"/>
      <c r="Z1296" s="317"/>
      <c r="AA1296" s="317"/>
      <c r="AB1296" s="317"/>
      <c r="AC1296" s="316"/>
      <c r="AD1296" s="315"/>
    </row>
    <row r="1297" spans="1:30" s="257" customFormat="1" x14ac:dyDescent="0.2">
      <c r="A1297" s="315"/>
      <c r="B1297" s="315"/>
      <c r="C1297" s="315"/>
      <c r="D1297" s="315"/>
      <c r="E1297" s="315"/>
      <c r="J1297" s="318"/>
      <c r="O1297" s="318"/>
      <c r="P1297" s="318"/>
      <c r="Q1297" s="318"/>
      <c r="R1297" s="318"/>
      <c r="S1297" s="318"/>
      <c r="T1297" s="318"/>
      <c r="U1297" s="318"/>
      <c r="V1297" s="318"/>
      <c r="W1297" s="318"/>
      <c r="X1297" s="318"/>
      <c r="Y1297" s="318"/>
      <c r="Z1297" s="317"/>
      <c r="AA1297" s="317"/>
      <c r="AB1297" s="317"/>
      <c r="AC1297" s="316"/>
      <c r="AD1297" s="315"/>
    </row>
    <row r="1298" spans="1:30" s="257" customFormat="1" x14ac:dyDescent="0.2">
      <c r="A1298" s="315"/>
      <c r="B1298" s="315"/>
      <c r="C1298" s="315"/>
      <c r="D1298" s="315"/>
      <c r="E1298" s="315"/>
      <c r="J1298" s="318"/>
      <c r="O1298" s="318"/>
      <c r="P1298" s="318"/>
      <c r="Q1298" s="318"/>
      <c r="R1298" s="318"/>
      <c r="S1298" s="318"/>
      <c r="T1298" s="318"/>
      <c r="U1298" s="318"/>
      <c r="V1298" s="318"/>
      <c r="W1298" s="318"/>
      <c r="X1298" s="318"/>
      <c r="Y1298" s="318"/>
      <c r="Z1298" s="317"/>
      <c r="AA1298" s="317"/>
      <c r="AB1298" s="317"/>
      <c r="AC1298" s="316"/>
      <c r="AD1298" s="315"/>
    </row>
    <row r="1299" spans="1:30" s="257" customFormat="1" x14ac:dyDescent="0.2">
      <c r="A1299" s="315"/>
      <c r="B1299" s="315"/>
      <c r="C1299" s="315"/>
      <c r="D1299" s="315"/>
      <c r="E1299" s="315"/>
      <c r="J1299" s="318"/>
      <c r="O1299" s="318"/>
      <c r="P1299" s="318"/>
      <c r="Q1299" s="318"/>
      <c r="R1299" s="318"/>
      <c r="S1299" s="318"/>
      <c r="T1299" s="318"/>
      <c r="U1299" s="318"/>
      <c r="V1299" s="318"/>
      <c r="W1299" s="318"/>
      <c r="X1299" s="318"/>
      <c r="Y1299" s="318"/>
      <c r="Z1299" s="317"/>
      <c r="AA1299" s="317"/>
      <c r="AB1299" s="317"/>
      <c r="AC1299" s="316"/>
      <c r="AD1299" s="315"/>
    </row>
    <row r="1300" spans="1:30" s="257" customFormat="1" x14ac:dyDescent="0.2">
      <c r="A1300" s="315"/>
      <c r="B1300" s="315"/>
      <c r="C1300" s="315"/>
      <c r="D1300" s="315"/>
      <c r="E1300" s="315"/>
      <c r="J1300" s="318"/>
      <c r="O1300" s="318"/>
      <c r="P1300" s="318"/>
      <c r="Q1300" s="318"/>
      <c r="R1300" s="318"/>
      <c r="S1300" s="318"/>
      <c r="T1300" s="318"/>
      <c r="U1300" s="318"/>
      <c r="V1300" s="318"/>
      <c r="W1300" s="318"/>
      <c r="X1300" s="318"/>
      <c r="Y1300" s="318"/>
      <c r="Z1300" s="317"/>
      <c r="AA1300" s="317"/>
      <c r="AB1300" s="317"/>
      <c r="AC1300" s="316"/>
      <c r="AD1300" s="315"/>
    </row>
    <row r="1301" spans="1:30" s="257" customFormat="1" x14ac:dyDescent="0.2">
      <c r="A1301" s="315"/>
      <c r="B1301" s="315"/>
      <c r="C1301" s="315"/>
      <c r="D1301" s="315"/>
      <c r="E1301" s="315"/>
      <c r="J1301" s="318"/>
      <c r="O1301" s="318"/>
      <c r="P1301" s="318"/>
      <c r="Q1301" s="318"/>
      <c r="R1301" s="318"/>
      <c r="S1301" s="318"/>
      <c r="T1301" s="318"/>
      <c r="U1301" s="318"/>
      <c r="V1301" s="318"/>
      <c r="W1301" s="318"/>
      <c r="X1301" s="318"/>
      <c r="Y1301" s="318"/>
      <c r="Z1301" s="317"/>
      <c r="AA1301" s="317"/>
      <c r="AB1301" s="317"/>
      <c r="AC1301" s="316"/>
      <c r="AD1301" s="315"/>
    </row>
    <row r="1302" spans="1:30" s="257" customFormat="1" x14ac:dyDescent="0.2">
      <c r="A1302" s="315"/>
      <c r="B1302" s="315"/>
      <c r="C1302" s="315"/>
      <c r="D1302" s="315"/>
      <c r="E1302" s="315"/>
      <c r="J1302" s="318"/>
      <c r="O1302" s="318"/>
      <c r="P1302" s="318"/>
      <c r="Q1302" s="318"/>
      <c r="R1302" s="318"/>
      <c r="S1302" s="318"/>
      <c r="T1302" s="318"/>
      <c r="U1302" s="318"/>
      <c r="V1302" s="318"/>
      <c r="W1302" s="318"/>
      <c r="X1302" s="318"/>
      <c r="Y1302" s="318"/>
      <c r="Z1302" s="317"/>
      <c r="AA1302" s="317"/>
      <c r="AB1302" s="317"/>
      <c r="AC1302" s="316"/>
      <c r="AD1302" s="315"/>
    </row>
    <row r="1303" spans="1:30" s="257" customFormat="1" x14ac:dyDescent="0.2">
      <c r="A1303" s="315"/>
      <c r="B1303" s="315"/>
      <c r="C1303" s="315"/>
      <c r="D1303" s="315"/>
      <c r="E1303" s="315"/>
      <c r="J1303" s="318"/>
      <c r="O1303" s="318"/>
      <c r="P1303" s="318"/>
      <c r="Q1303" s="318"/>
      <c r="R1303" s="318"/>
      <c r="S1303" s="318"/>
      <c r="T1303" s="318"/>
      <c r="U1303" s="318"/>
      <c r="V1303" s="318"/>
      <c r="W1303" s="318"/>
      <c r="X1303" s="318"/>
      <c r="Y1303" s="318"/>
      <c r="Z1303" s="317"/>
      <c r="AA1303" s="317"/>
      <c r="AB1303" s="317"/>
      <c r="AC1303" s="316"/>
      <c r="AD1303" s="315"/>
    </row>
    <row r="1304" spans="1:30" s="257" customFormat="1" x14ac:dyDescent="0.2">
      <c r="A1304" s="315"/>
      <c r="B1304" s="315"/>
      <c r="C1304" s="315"/>
      <c r="D1304" s="315"/>
      <c r="E1304" s="315"/>
      <c r="J1304" s="318"/>
      <c r="O1304" s="318"/>
      <c r="P1304" s="318"/>
      <c r="Q1304" s="318"/>
      <c r="R1304" s="318"/>
      <c r="S1304" s="318"/>
      <c r="T1304" s="318"/>
      <c r="U1304" s="318"/>
      <c r="V1304" s="318"/>
      <c r="W1304" s="318"/>
      <c r="X1304" s="318"/>
      <c r="Y1304" s="318"/>
      <c r="Z1304" s="317"/>
      <c r="AA1304" s="317"/>
      <c r="AB1304" s="317"/>
      <c r="AC1304" s="316"/>
      <c r="AD1304" s="315"/>
    </row>
    <row r="1305" spans="1:30" s="257" customFormat="1" x14ac:dyDescent="0.2">
      <c r="A1305" s="315"/>
      <c r="B1305" s="315"/>
      <c r="C1305" s="315"/>
      <c r="D1305" s="315"/>
      <c r="E1305" s="315"/>
      <c r="J1305" s="318"/>
      <c r="O1305" s="318"/>
      <c r="P1305" s="318"/>
      <c r="Q1305" s="318"/>
      <c r="R1305" s="318"/>
      <c r="S1305" s="318"/>
      <c r="T1305" s="318"/>
      <c r="U1305" s="318"/>
      <c r="V1305" s="318"/>
      <c r="W1305" s="318"/>
      <c r="X1305" s="318"/>
      <c r="Y1305" s="318"/>
      <c r="Z1305" s="317"/>
      <c r="AA1305" s="317"/>
      <c r="AB1305" s="317"/>
      <c r="AC1305" s="316"/>
      <c r="AD1305" s="315"/>
    </row>
    <row r="1306" spans="1:30" s="257" customFormat="1" x14ac:dyDescent="0.2">
      <c r="A1306" s="315"/>
      <c r="B1306" s="315"/>
      <c r="C1306" s="315"/>
      <c r="D1306" s="315"/>
      <c r="E1306" s="315"/>
      <c r="J1306" s="318"/>
      <c r="O1306" s="318"/>
      <c r="P1306" s="318"/>
      <c r="Q1306" s="318"/>
      <c r="R1306" s="318"/>
      <c r="S1306" s="318"/>
      <c r="T1306" s="318"/>
      <c r="U1306" s="318"/>
      <c r="V1306" s="318"/>
      <c r="W1306" s="318"/>
      <c r="X1306" s="318"/>
      <c r="Y1306" s="318"/>
      <c r="Z1306" s="317"/>
      <c r="AA1306" s="317"/>
      <c r="AB1306" s="317"/>
      <c r="AC1306" s="316"/>
      <c r="AD1306" s="315"/>
    </row>
    <row r="1307" spans="1:30" s="257" customFormat="1" x14ac:dyDescent="0.2">
      <c r="A1307" s="315"/>
      <c r="B1307" s="315"/>
      <c r="C1307" s="315"/>
      <c r="D1307" s="315"/>
      <c r="E1307" s="315"/>
      <c r="J1307" s="318"/>
      <c r="O1307" s="318"/>
      <c r="P1307" s="318"/>
      <c r="Q1307" s="318"/>
      <c r="R1307" s="318"/>
      <c r="S1307" s="318"/>
      <c r="T1307" s="318"/>
      <c r="U1307" s="318"/>
      <c r="V1307" s="318"/>
      <c r="W1307" s="318"/>
      <c r="X1307" s="318"/>
      <c r="Y1307" s="318"/>
      <c r="Z1307" s="317"/>
      <c r="AA1307" s="317"/>
      <c r="AB1307" s="317"/>
      <c r="AC1307" s="316"/>
      <c r="AD1307" s="315"/>
    </row>
    <row r="1308" spans="1:30" s="257" customFormat="1" x14ac:dyDescent="0.2">
      <c r="A1308" s="315"/>
      <c r="B1308" s="315"/>
      <c r="C1308" s="315"/>
      <c r="D1308" s="315"/>
      <c r="E1308" s="315"/>
      <c r="J1308" s="318"/>
      <c r="O1308" s="318"/>
      <c r="P1308" s="318"/>
      <c r="Q1308" s="318"/>
      <c r="R1308" s="318"/>
      <c r="S1308" s="318"/>
      <c r="T1308" s="318"/>
      <c r="U1308" s="318"/>
      <c r="V1308" s="318"/>
      <c r="W1308" s="318"/>
      <c r="X1308" s="318"/>
      <c r="Y1308" s="318"/>
      <c r="Z1308" s="317"/>
      <c r="AA1308" s="317"/>
      <c r="AB1308" s="317"/>
      <c r="AC1308" s="316"/>
      <c r="AD1308" s="315"/>
    </row>
    <row r="1309" spans="1:30" s="257" customFormat="1" x14ac:dyDescent="0.2">
      <c r="A1309" s="315"/>
      <c r="B1309" s="315"/>
      <c r="C1309" s="315"/>
      <c r="D1309" s="315"/>
      <c r="E1309" s="315"/>
      <c r="J1309" s="318"/>
      <c r="O1309" s="318"/>
      <c r="P1309" s="318"/>
      <c r="Q1309" s="318"/>
      <c r="R1309" s="318"/>
      <c r="S1309" s="318"/>
      <c r="T1309" s="318"/>
      <c r="U1309" s="318"/>
      <c r="V1309" s="318"/>
      <c r="W1309" s="318"/>
      <c r="X1309" s="318"/>
      <c r="Y1309" s="318"/>
      <c r="Z1309" s="317"/>
      <c r="AA1309" s="317"/>
      <c r="AB1309" s="317"/>
      <c r="AC1309" s="316"/>
      <c r="AD1309" s="315"/>
    </row>
    <row r="1310" spans="1:30" s="257" customFormat="1" x14ac:dyDescent="0.2">
      <c r="A1310" s="315"/>
      <c r="B1310" s="315"/>
      <c r="C1310" s="315"/>
      <c r="D1310" s="315"/>
      <c r="E1310" s="315"/>
      <c r="J1310" s="318"/>
      <c r="O1310" s="318"/>
      <c r="P1310" s="318"/>
      <c r="Q1310" s="318"/>
      <c r="R1310" s="318"/>
      <c r="S1310" s="318"/>
      <c r="T1310" s="318"/>
      <c r="U1310" s="318"/>
      <c r="V1310" s="318"/>
      <c r="W1310" s="318"/>
      <c r="X1310" s="318"/>
      <c r="Y1310" s="318"/>
      <c r="Z1310" s="317"/>
      <c r="AA1310" s="317"/>
      <c r="AB1310" s="317"/>
      <c r="AC1310" s="316"/>
      <c r="AD1310" s="315"/>
    </row>
    <row r="1311" spans="1:30" s="257" customFormat="1" x14ac:dyDescent="0.2">
      <c r="A1311" s="315"/>
      <c r="B1311" s="315"/>
      <c r="C1311" s="315"/>
      <c r="D1311" s="315"/>
      <c r="E1311" s="315"/>
      <c r="J1311" s="318"/>
      <c r="O1311" s="318"/>
      <c r="P1311" s="318"/>
      <c r="Q1311" s="318"/>
      <c r="R1311" s="318"/>
      <c r="S1311" s="318"/>
      <c r="T1311" s="318"/>
      <c r="U1311" s="318"/>
      <c r="V1311" s="318"/>
      <c r="W1311" s="318"/>
      <c r="X1311" s="318"/>
      <c r="Y1311" s="318"/>
      <c r="Z1311" s="317"/>
      <c r="AA1311" s="317"/>
      <c r="AB1311" s="317"/>
      <c r="AC1311" s="316"/>
      <c r="AD1311" s="315"/>
    </row>
    <row r="1312" spans="1:30" s="257" customFormat="1" x14ac:dyDescent="0.2">
      <c r="A1312" s="315"/>
      <c r="B1312" s="315"/>
      <c r="C1312" s="315"/>
      <c r="D1312" s="315"/>
      <c r="E1312" s="315"/>
      <c r="J1312" s="318"/>
      <c r="O1312" s="318"/>
      <c r="P1312" s="318"/>
      <c r="Q1312" s="318"/>
      <c r="R1312" s="318"/>
      <c r="S1312" s="318"/>
      <c r="T1312" s="318"/>
      <c r="U1312" s="318"/>
      <c r="V1312" s="318"/>
      <c r="W1312" s="318"/>
      <c r="X1312" s="318"/>
      <c r="Y1312" s="318"/>
      <c r="Z1312" s="317"/>
      <c r="AA1312" s="317"/>
      <c r="AB1312" s="317"/>
      <c r="AC1312" s="316"/>
      <c r="AD1312" s="315"/>
    </row>
    <row r="1313" spans="1:30" s="257" customFormat="1" x14ac:dyDescent="0.2">
      <c r="A1313" s="315"/>
      <c r="B1313" s="315"/>
      <c r="C1313" s="315"/>
      <c r="D1313" s="315"/>
      <c r="E1313" s="315"/>
      <c r="J1313" s="318"/>
      <c r="O1313" s="318"/>
      <c r="P1313" s="318"/>
      <c r="Q1313" s="318"/>
      <c r="R1313" s="318"/>
      <c r="S1313" s="318"/>
      <c r="T1313" s="318"/>
      <c r="U1313" s="318"/>
      <c r="V1313" s="318"/>
      <c r="W1313" s="318"/>
      <c r="X1313" s="318"/>
      <c r="Y1313" s="318"/>
      <c r="Z1313" s="317"/>
      <c r="AA1313" s="317"/>
      <c r="AB1313" s="317"/>
      <c r="AC1313" s="316"/>
      <c r="AD1313" s="315"/>
    </row>
    <row r="1314" spans="1:30" s="257" customFormat="1" x14ac:dyDescent="0.2">
      <c r="A1314" s="315"/>
      <c r="B1314" s="315"/>
      <c r="C1314" s="315"/>
      <c r="D1314" s="315"/>
      <c r="E1314" s="315"/>
      <c r="J1314" s="318"/>
      <c r="O1314" s="318"/>
      <c r="P1314" s="318"/>
      <c r="Q1314" s="318"/>
      <c r="R1314" s="318"/>
      <c r="S1314" s="318"/>
      <c r="T1314" s="318"/>
      <c r="U1314" s="318"/>
      <c r="V1314" s="318"/>
      <c r="W1314" s="318"/>
      <c r="X1314" s="318"/>
      <c r="Y1314" s="318"/>
      <c r="Z1314" s="317"/>
      <c r="AA1314" s="317"/>
      <c r="AB1314" s="317"/>
      <c r="AC1314" s="316"/>
      <c r="AD1314" s="315"/>
    </row>
    <row r="1315" spans="1:30" s="257" customFormat="1" x14ac:dyDescent="0.2">
      <c r="A1315" s="315"/>
      <c r="B1315" s="315"/>
      <c r="C1315" s="315"/>
      <c r="D1315" s="315"/>
      <c r="E1315" s="315"/>
      <c r="J1315" s="318"/>
      <c r="O1315" s="318"/>
      <c r="P1315" s="318"/>
      <c r="Q1315" s="318"/>
      <c r="R1315" s="318"/>
      <c r="S1315" s="318"/>
      <c r="T1315" s="318"/>
      <c r="U1315" s="318"/>
      <c r="V1315" s="318"/>
      <c r="W1315" s="318"/>
      <c r="X1315" s="318"/>
      <c r="Y1315" s="318"/>
      <c r="Z1315" s="317"/>
      <c r="AA1315" s="317"/>
      <c r="AB1315" s="317"/>
      <c r="AC1315" s="316"/>
      <c r="AD1315" s="315"/>
    </row>
    <row r="1316" spans="1:30" s="257" customFormat="1" x14ac:dyDescent="0.2">
      <c r="A1316" s="315"/>
      <c r="B1316" s="315"/>
      <c r="C1316" s="315"/>
      <c r="D1316" s="315"/>
      <c r="E1316" s="315"/>
      <c r="J1316" s="318"/>
      <c r="O1316" s="318"/>
      <c r="P1316" s="318"/>
      <c r="Q1316" s="318"/>
      <c r="R1316" s="318"/>
      <c r="S1316" s="318"/>
      <c r="T1316" s="318"/>
      <c r="U1316" s="318"/>
      <c r="V1316" s="318"/>
      <c r="W1316" s="318"/>
      <c r="X1316" s="318"/>
      <c r="Y1316" s="318"/>
      <c r="Z1316" s="317"/>
      <c r="AA1316" s="317"/>
      <c r="AB1316" s="317"/>
      <c r="AC1316" s="316"/>
      <c r="AD1316" s="315"/>
    </row>
    <row r="1317" spans="1:30" s="257" customFormat="1" x14ac:dyDescent="0.2">
      <c r="A1317" s="315"/>
      <c r="B1317" s="315"/>
      <c r="C1317" s="315"/>
      <c r="D1317" s="315"/>
      <c r="E1317" s="315"/>
      <c r="J1317" s="318"/>
      <c r="O1317" s="318"/>
      <c r="P1317" s="318"/>
      <c r="Q1317" s="318"/>
      <c r="R1317" s="318"/>
      <c r="S1317" s="318"/>
      <c r="T1317" s="318"/>
      <c r="U1317" s="318"/>
      <c r="V1317" s="318"/>
      <c r="W1317" s="318"/>
      <c r="X1317" s="318"/>
      <c r="Y1317" s="318"/>
      <c r="Z1317" s="317"/>
      <c r="AA1317" s="317"/>
      <c r="AB1317" s="317"/>
      <c r="AC1317" s="316"/>
      <c r="AD1317" s="315"/>
    </row>
    <row r="1318" spans="1:30" s="257" customFormat="1" x14ac:dyDescent="0.2">
      <c r="A1318" s="315"/>
      <c r="B1318" s="315"/>
      <c r="C1318" s="315"/>
      <c r="D1318" s="315"/>
      <c r="E1318" s="315"/>
      <c r="J1318" s="318"/>
      <c r="O1318" s="318"/>
      <c r="P1318" s="318"/>
      <c r="Q1318" s="318"/>
      <c r="R1318" s="318"/>
      <c r="S1318" s="318"/>
      <c r="T1318" s="318"/>
      <c r="U1318" s="318"/>
      <c r="V1318" s="318"/>
      <c r="W1318" s="318"/>
      <c r="X1318" s="318"/>
      <c r="Y1318" s="318"/>
      <c r="Z1318" s="317"/>
      <c r="AA1318" s="317"/>
      <c r="AB1318" s="317"/>
      <c r="AC1318" s="316"/>
      <c r="AD1318" s="315"/>
    </row>
    <row r="1319" spans="1:30" s="257" customFormat="1" x14ac:dyDescent="0.2">
      <c r="A1319" s="315"/>
      <c r="B1319" s="315"/>
      <c r="C1319" s="315"/>
      <c r="D1319" s="315"/>
      <c r="E1319" s="315"/>
      <c r="J1319" s="318"/>
      <c r="O1319" s="318"/>
      <c r="P1319" s="318"/>
      <c r="Q1319" s="318"/>
      <c r="R1319" s="318"/>
      <c r="S1319" s="318"/>
      <c r="T1319" s="318"/>
      <c r="U1319" s="318"/>
      <c r="V1319" s="318"/>
      <c r="W1319" s="318"/>
      <c r="X1319" s="318"/>
      <c r="Y1319" s="318"/>
      <c r="Z1319" s="317"/>
      <c r="AA1319" s="317"/>
      <c r="AB1319" s="317"/>
      <c r="AC1319" s="316"/>
      <c r="AD1319" s="315"/>
    </row>
    <row r="1320" spans="1:30" s="257" customFormat="1" x14ac:dyDescent="0.2">
      <c r="A1320" s="315"/>
      <c r="B1320" s="315"/>
      <c r="C1320" s="315"/>
      <c r="D1320" s="315"/>
      <c r="E1320" s="315"/>
      <c r="J1320" s="318"/>
      <c r="O1320" s="318"/>
      <c r="P1320" s="318"/>
      <c r="Q1320" s="318"/>
      <c r="R1320" s="318"/>
      <c r="S1320" s="318"/>
      <c r="T1320" s="318"/>
      <c r="U1320" s="318"/>
      <c r="V1320" s="318"/>
      <c r="W1320" s="318"/>
      <c r="X1320" s="318"/>
      <c r="Y1320" s="318"/>
      <c r="Z1320" s="317"/>
      <c r="AA1320" s="317"/>
      <c r="AB1320" s="317"/>
      <c r="AC1320" s="316"/>
      <c r="AD1320" s="315"/>
    </row>
    <row r="1321" spans="1:30" s="257" customFormat="1" x14ac:dyDescent="0.2">
      <c r="A1321" s="315"/>
      <c r="B1321" s="315"/>
      <c r="C1321" s="315"/>
      <c r="D1321" s="315"/>
      <c r="E1321" s="315"/>
      <c r="J1321" s="318"/>
      <c r="O1321" s="318"/>
      <c r="P1321" s="318"/>
      <c r="Q1321" s="318"/>
      <c r="R1321" s="318"/>
      <c r="S1321" s="318"/>
      <c r="T1321" s="318"/>
      <c r="U1321" s="318"/>
      <c r="V1321" s="318"/>
      <c r="W1321" s="318"/>
      <c r="X1321" s="318"/>
      <c r="Y1321" s="318"/>
      <c r="Z1321" s="317"/>
      <c r="AA1321" s="317"/>
      <c r="AB1321" s="317"/>
      <c r="AC1321" s="316"/>
      <c r="AD1321" s="315"/>
    </row>
    <row r="1322" spans="1:30" s="257" customFormat="1" x14ac:dyDescent="0.2">
      <c r="A1322" s="315"/>
      <c r="B1322" s="315"/>
      <c r="C1322" s="315"/>
      <c r="D1322" s="315"/>
      <c r="E1322" s="315"/>
      <c r="J1322" s="318"/>
      <c r="O1322" s="318"/>
      <c r="P1322" s="318"/>
      <c r="Q1322" s="318"/>
      <c r="R1322" s="318"/>
      <c r="S1322" s="318"/>
      <c r="T1322" s="318"/>
      <c r="U1322" s="318"/>
      <c r="V1322" s="318"/>
      <c r="W1322" s="318"/>
      <c r="X1322" s="318"/>
      <c r="Y1322" s="318"/>
      <c r="Z1322" s="317"/>
      <c r="AA1322" s="317"/>
      <c r="AB1322" s="317"/>
      <c r="AC1322" s="316"/>
      <c r="AD1322" s="315"/>
    </row>
    <row r="1323" spans="1:30" s="257" customFormat="1" x14ac:dyDescent="0.2">
      <c r="A1323" s="315"/>
      <c r="B1323" s="315"/>
      <c r="C1323" s="315"/>
      <c r="D1323" s="315"/>
      <c r="E1323" s="315"/>
      <c r="J1323" s="318"/>
      <c r="O1323" s="318"/>
      <c r="P1323" s="318"/>
      <c r="Q1323" s="318"/>
      <c r="R1323" s="318"/>
      <c r="S1323" s="318"/>
      <c r="T1323" s="318"/>
      <c r="U1323" s="318"/>
      <c r="V1323" s="318"/>
      <c r="W1323" s="318"/>
      <c r="X1323" s="318"/>
      <c r="Y1323" s="318"/>
      <c r="Z1323" s="317"/>
      <c r="AA1323" s="317"/>
      <c r="AB1323" s="317"/>
      <c r="AC1323" s="316"/>
      <c r="AD1323" s="315"/>
    </row>
    <row r="1324" spans="1:30" s="257" customFormat="1" x14ac:dyDescent="0.2">
      <c r="A1324" s="315"/>
      <c r="B1324" s="315"/>
      <c r="C1324" s="315"/>
      <c r="D1324" s="315"/>
      <c r="E1324" s="315"/>
      <c r="J1324" s="318"/>
      <c r="O1324" s="318"/>
      <c r="P1324" s="318"/>
      <c r="Q1324" s="318"/>
      <c r="R1324" s="318"/>
      <c r="S1324" s="318"/>
      <c r="T1324" s="318"/>
      <c r="U1324" s="318"/>
      <c r="V1324" s="318"/>
      <c r="W1324" s="318"/>
      <c r="X1324" s="318"/>
      <c r="Y1324" s="318"/>
      <c r="Z1324" s="317"/>
      <c r="AA1324" s="317"/>
      <c r="AB1324" s="317"/>
      <c r="AC1324" s="316"/>
      <c r="AD1324" s="315"/>
    </row>
    <row r="1325" spans="1:30" s="257" customFormat="1" x14ac:dyDescent="0.2">
      <c r="A1325" s="315"/>
      <c r="B1325" s="315"/>
      <c r="C1325" s="315"/>
      <c r="D1325" s="315"/>
      <c r="E1325" s="315"/>
      <c r="J1325" s="318"/>
      <c r="O1325" s="318"/>
      <c r="P1325" s="318"/>
      <c r="Q1325" s="318"/>
      <c r="R1325" s="318"/>
      <c r="S1325" s="318"/>
      <c r="T1325" s="318"/>
      <c r="U1325" s="318"/>
      <c r="V1325" s="318"/>
      <c r="W1325" s="318"/>
      <c r="X1325" s="318"/>
      <c r="Y1325" s="318"/>
      <c r="Z1325" s="317"/>
      <c r="AA1325" s="317"/>
      <c r="AB1325" s="317"/>
      <c r="AC1325" s="316"/>
      <c r="AD1325" s="315"/>
    </row>
    <row r="1326" spans="1:30" s="257" customFormat="1" x14ac:dyDescent="0.2">
      <c r="A1326" s="315"/>
      <c r="B1326" s="315"/>
      <c r="C1326" s="315"/>
      <c r="D1326" s="315"/>
      <c r="E1326" s="315"/>
      <c r="J1326" s="318"/>
      <c r="O1326" s="318"/>
      <c r="P1326" s="318"/>
      <c r="Q1326" s="318"/>
      <c r="R1326" s="318"/>
      <c r="S1326" s="318"/>
      <c r="T1326" s="318"/>
      <c r="U1326" s="318"/>
      <c r="V1326" s="318"/>
      <c r="W1326" s="318"/>
      <c r="X1326" s="318"/>
      <c r="Y1326" s="318"/>
      <c r="Z1326" s="317"/>
      <c r="AA1326" s="317"/>
      <c r="AB1326" s="317"/>
      <c r="AC1326" s="316"/>
      <c r="AD1326" s="315"/>
    </row>
    <row r="1327" spans="1:30" s="257" customFormat="1" x14ac:dyDescent="0.2">
      <c r="A1327" s="315"/>
      <c r="B1327" s="315"/>
      <c r="C1327" s="315"/>
      <c r="D1327" s="315"/>
      <c r="E1327" s="315"/>
      <c r="J1327" s="318"/>
      <c r="O1327" s="318"/>
      <c r="P1327" s="318"/>
      <c r="Q1327" s="318"/>
      <c r="R1327" s="318"/>
      <c r="S1327" s="318"/>
      <c r="T1327" s="318"/>
      <c r="U1327" s="318"/>
      <c r="V1327" s="318"/>
      <c r="W1327" s="318"/>
      <c r="X1327" s="318"/>
      <c r="Y1327" s="318"/>
      <c r="Z1327" s="317"/>
      <c r="AA1327" s="317"/>
      <c r="AB1327" s="317"/>
      <c r="AC1327" s="316"/>
      <c r="AD1327" s="315"/>
    </row>
    <row r="1328" spans="1:30" s="257" customFormat="1" x14ac:dyDescent="0.2">
      <c r="A1328" s="315"/>
      <c r="B1328" s="315"/>
      <c r="C1328" s="315"/>
      <c r="D1328" s="315"/>
      <c r="E1328" s="315"/>
      <c r="J1328" s="318"/>
      <c r="O1328" s="318"/>
      <c r="P1328" s="318"/>
      <c r="Q1328" s="318"/>
      <c r="R1328" s="318"/>
      <c r="S1328" s="318"/>
      <c r="T1328" s="318"/>
      <c r="U1328" s="318"/>
      <c r="V1328" s="318"/>
      <c r="W1328" s="318"/>
      <c r="X1328" s="318"/>
      <c r="Y1328" s="318"/>
      <c r="Z1328" s="317"/>
      <c r="AA1328" s="317"/>
      <c r="AB1328" s="317"/>
      <c r="AC1328" s="316"/>
      <c r="AD1328" s="315"/>
    </row>
    <row r="1329" spans="1:30" s="257" customFormat="1" x14ac:dyDescent="0.2">
      <c r="A1329" s="315"/>
      <c r="B1329" s="315"/>
      <c r="C1329" s="315"/>
      <c r="D1329" s="315"/>
      <c r="E1329" s="315"/>
      <c r="J1329" s="318"/>
      <c r="O1329" s="318"/>
      <c r="P1329" s="318"/>
      <c r="Q1329" s="318"/>
      <c r="R1329" s="318"/>
      <c r="S1329" s="318"/>
      <c r="T1329" s="318"/>
      <c r="U1329" s="318"/>
      <c r="V1329" s="318"/>
      <c r="W1329" s="318"/>
      <c r="X1329" s="318"/>
      <c r="Y1329" s="318"/>
      <c r="Z1329" s="317"/>
      <c r="AA1329" s="317"/>
      <c r="AB1329" s="317"/>
      <c r="AC1329" s="316"/>
      <c r="AD1329" s="315"/>
    </row>
    <row r="1330" spans="1:30" s="257" customFormat="1" x14ac:dyDescent="0.2">
      <c r="A1330" s="315"/>
      <c r="B1330" s="315"/>
      <c r="C1330" s="315"/>
      <c r="D1330" s="315"/>
      <c r="E1330" s="315"/>
      <c r="J1330" s="318"/>
      <c r="O1330" s="318"/>
      <c r="P1330" s="318"/>
      <c r="Q1330" s="318"/>
      <c r="R1330" s="318"/>
      <c r="S1330" s="318"/>
      <c r="T1330" s="318"/>
      <c r="U1330" s="318"/>
      <c r="V1330" s="318"/>
      <c r="W1330" s="318"/>
      <c r="X1330" s="318"/>
      <c r="Y1330" s="318"/>
      <c r="Z1330" s="317"/>
      <c r="AA1330" s="317"/>
      <c r="AB1330" s="317"/>
      <c r="AC1330" s="316"/>
      <c r="AD1330" s="315"/>
    </row>
    <row r="1331" spans="1:30" s="257" customFormat="1" x14ac:dyDescent="0.2">
      <c r="A1331" s="315"/>
      <c r="B1331" s="315"/>
      <c r="C1331" s="315"/>
      <c r="D1331" s="315"/>
      <c r="E1331" s="315"/>
      <c r="J1331" s="318"/>
      <c r="O1331" s="318"/>
      <c r="P1331" s="318"/>
      <c r="Q1331" s="318"/>
      <c r="R1331" s="318"/>
      <c r="S1331" s="318"/>
      <c r="T1331" s="318"/>
      <c r="U1331" s="318"/>
      <c r="V1331" s="318"/>
      <c r="W1331" s="318"/>
      <c r="X1331" s="318"/>
      <c r="Y1331" s="318"/>
      <c r="Z1331" s="317"/>
      <c r="AA1331" s="317"/>
      <c r="AB1331" s="317"/>
      <c r="AC1331" s="316"/>
      <c r="AD1331" s="315"/>
    </row>
    <row r="1332" spans="1:30" s="257" customFormat="1" x14ac:dyDescent="0.2">
      <c r="A1332" s="315"/>
      <c r="B1332" s="315"/>
      <c r="C1332" s="315"/>
      <c r="D1332" s="315"/>
      <c r="E1332" s="315"/>
      <c r="J1332" s="318"/>
      <c r="O1332" s="318"/>
      <c r="P1332" s="318"/>
      <c r="Q1332" s="318"/>
      <c r="R1332" s="318"/>
      <c r="S1332" s="318"/>
      <c r="T1332" s="318"/>
      <c r="U1332" s="318"/>
      <c r="V1332" s="318"/>
      <c r="W1332" s="318"/>
      <c r="X1332" s="318"/>
      <c r="Y1332" s="318"/>
      <c r="Z1332" s="317"/>
      <c r="AA1332" s="317"/>
      <c r="AB1332" s="317"/>
      <c r="AC1332" s="316"/>
      <c r="AD1332" s="315"/>
    </row>
    <row r="1333" spans="1:30" s="257" customFormat="1" x14ac:dyDescent="0.2">
      <c r="A1333" s="315"/>
      <c r="B1333" s="315"/>
      <c r="C1333" s="315"/>
      <c r="D1333" s="315"/>
      <c r="E1333" s="315"/>
      <c r="J1333" s="318"/>
      <c r="O1333" s="318"/>
      <c r="P1333" s="318"/>
      <c r="Q1333" s="318"/>
      <c r="R1333" s="318"/>
      <c r="S1333" s="318"/>
      <c r="T1333" s="318"/>
      <c r="U1333" s="318"/>
      <c r="V1333" s="318"/>
      <c r="W1333" s="318"/>
      <c r="X1333" s="318"/>
      <c r="Y1333" s="318"/>
      <c r="Z1333" s="317"/>
      <c r="AA1333" s="317"/>
      <c r="AB1333" s="317"/>
      <c r="AC1333" s="316"/>
      <c r="AD1333" s="315"/>
    </row>
    <row r="1334" spans="1:30" s="257" customFormat="1" x14ac:dyDescent="0.2">
      <c r="A1334" s="315"/>
      <c r="B1334" s="315"/>
      <c r="C1334" s="315"/>
      <c r="D1334" s="315"/>
      <c r="E1334" s="315"/>
      <c r="J1334" s="318"/>
      <c r="O1334" s="318"/>
      <c r="P1334" s="318"/>
      <c r="Q1334" s="318"/>
      <c r="R1334" s="318"/>
      <c r="S1334" s="318"/>
      <c r="T1334" s="318"/>
      <c r="U1334" s="318"/>
      <c r="V1334" s="318"/>
      <c r="W1334" s="318"/>
      <c r="X1334" s="318"/>
      <c r="Y1334" s="318"/>
      <c r="Z1334" s="317"/>
      <c r="AA1334" s="317"/>
      <c r="AB1334" s="317"/>
      <c r="AC1334" s="316"/>
      <c r="AD1334" s="315"/>
    </row>
    <row r="1335" spans="1:30" s="257" customFormat="1" x14ac:dyDescent="0.2">
      <c r="A1335" s="315"/>
      <c r="B1335" s="315"/>
      <c r="C1335" s="315"/>
      <c r="D1335" s="315"/>
      <c r="E1335" s="315"/>
      <c r="J1335" s="318"/>
      <c r="O1335" s="318"/>
      <c r="P1335" s="318"/>
      <c r="Q1335" s="318"/>
      <c r="R1335" s="318"/>
      <c r="S1335" s="318"/>
      <c r="T1335" s="318"/>
      <c r="U1335" s="318"/>
      <c r="V1335" s="318"/>
      <c r="W1335" s="318"/>
      <c r="X1335" s="318"/>
      <c r="Y1335" s="318"/>
      <c r="Z1335" s="317"/>
      <c r="AA1335" s="317"/>
      <c r="AB1335" s="317"/>
      <c r="AC1335" s="316"/>
      <c r="AD1335" s="315"/>
    </row>
    <row r="1336" spans="1:30" s="257" customFormat="1" x14ac:dyDescent="0.2">
      <c r="A1336" s="315"/>
      <c r="B1336" s="315"/>
      <c r="C1336" s="315"/>
      <c r="D1336" s="315"/>
      <c r="E1336" s="315"/>
      <c r="J1336" s="318"/>
      <c r="O1336" s="318"/>
      <c r="P1336" s="318"/>
      <c r="Q1336" s="318"/>
      <c r="R1336" s="318"/>
      <c r="S1336" s="318"/>
      <c r="T1336" s="318"/>
      <c r="U1336" s="318"/>
      <c r="V1336" s="318"/>
      <c r="W1336" s="318"/>
      <c r="X1336" s="318"/>
      <c r="Y1336" s="318"/>
      <c r="Z1336" s="317"/>
      <c r="AA1336" s="317"/>
      <c r="AB1336" s="317"/>
      <c r="AC1336" s="316"/>
      <c r="AD1336" s="315"/>
    </row>
    <row r="1337" spans="1:30" s="257" customFormat="1" x14ac:dyDescent="0.2">
      <c r="A1337" s="315"/>
      <c r="B1337" s="315"/>
      <c r="C1337" s="315"/>
      <c r="D1337" s="315"/>
      <c r="E1337" s="315"/>
      <c r="J1337" s="318"/>
      <c r="O1337" s="318"/>
      <c r="P1337" s="318"/>
      <c r="Q1337" s="318"/>
      <c r="R1337" s="318"/>
      <c r="S1337" s="318"/>
      <c r="T1337" s="318"/>
      <c r="U1337" s="318"/>
      <c r="V1337" s="318"/>
      <c r="W1337" s="318"/>
      <c r="X1337" s="318"/>
      <c r="Y1337" s="318"/>
      <c r="Z1337" s="317"/>
      <c r="AA1337" s="317"/>
      <c r="AB1337" s="317"/>
      <c r="AC1337" s="316"/>
      <c r="AD1337" s="315"/>
    </row>
    <row r="1338" spans="1:30" s="257" customFormat="1" x14ac:dyDescent="0.2">
      <c r="A1338" s="315"/>
      <c r="B1338" s="315"/>
      <c r="C1338" s="315"/>
      <c r="D1338" s="315"/>
      <c r="E1338" s="315"/>
      <c r="J1338" s="318"/>
      <c r="O1338" s="318"/>
      <c r="P1338" s="318"/>
      <c r="Q1338" s="318"/>
      <c r="R1338" s="318"/>
      <c r="S1338" s="318"/>
      <c r="T1338" s="318"/>
      <c r="U1338" s="318"/>
      <c r="V1338" s="318"/>
      <c r="W1338" s="318"/>
      <c r="X1338" s="318"/>
      <c r="Y1338" s="318"/>
      <c r="Z1338" s="317"/>
      <c r="AA1338" s="317"/>
      <c r="AB1338" s="317"/>
      <c r="AC1338" s="316"/>
      <c r="AD1338" s="315"/>
    </row>
    <row r="1339" spans="1:30" s="257" customFormat="1" x14ac:dyDescent="0.2">
      <c r="A1339" s="315"/>
      <c r="B1339" s="315"/>
      <c r="C1339" s="315"/>
      <c r="D1339" s="315"/>
      <c r="E1339" s="315"/>
      <c r="J1339" s="318"/>
      <c r="O1339" s="318"/>
      <c r="P1339" s="318"/>
      <c r="Q1339" s="318"/>
      <c r="R1339" s="318"/>
      <c r="S1339" s="318"/>
      <c r="T1339" s="318"/>
      <c r="U1339" s="318"/>
      <c r="V1339" s="318"/>
      <c r="W1339" s="318"/>
      <c r="X1339" s="318"/>
      <c r="Y1339" s="318"/>
      <c r="Z1339" s="317"/>
      <c r="AA1339" s="317"/>
      <c r="AB1339" s="317"/>
      <c r="AC1339" s="316"/>
      <c r="AD1339" s="315"/>
    </row>
    <row r="1340" spans="1:30" s="257" customFormat="1" x14ac:dyDescent="0.2">
      <c r="A1340" s="315"/>
      <c r="B1340" s="315"/>
      <c r="C1340" s="315"/>
      <c r="D1340" s="315"/>
      <c r="E1340" s="315"/>
      <c r="J1340" s="318"/>
      <c r="O1340" s="318"/>
      <c r="P1340" s="318"/>
      <c r="Q1340" s="318"/>
      <c r="R1340" s="318"/>
      <c r="S1340" s="318"/>
      <c r="T1340" s="318"/>
      <c r="U1340" s="318"/>
      <c r="V1340" s="318"/>
      <c r="W1340" s="318"/>
      <c r="X1340" s="318"/>
      <c r="Y1340" s="318"/>
      <c r="Z1340" s="317"/>
      <c r="AA1340" s="317"/>
      <c r="AB1340" s="317"/>
      <c r="AC1340" s="316"/>
      <c r="AD1340" s="315"/>
    </row>
    <row r="1341" spans="1:30" s="257" customFormat="1" x14ac:dyDescent="0.2">
      <c r="A1341" s="315"/>
      <c r="B1341" s="315"/>
      <c r="C1341" s="315"/>
      <c r="D1341" s="315"/>
      <c r="E1341" s="315"/>
      <c r="J1341" s="318"/>
      <c r="O1341" s="318"/>
      <c r="P1341" s="318"/>
      <c r="Q1341" s="318"/>
      <c r="R1341" s="318"/>
      <c r="S1341" s="318"/>
      <c r="T1341" s="318"/>
      <c r="U1341" s="318"/>
      <c r="V1341" s="318"/>
      <c r="W1341" s="318"/>
      <c r="X1341" s="318"/>
      <c r="Y1341" s="318"/>
      <c r="Z1341" s="317"/>
      <c r="AA1341" s="317"/>
      <c r="AB1341" s="317"/>
      <c r="AC1341" s="316"/>
      <c r="AD1341" s="315"/>
    </row>
    <row r="1342" spans="1:30" s="257" customFormat="1" x14ac:dyDescent="0.2">
      <c r="A1342" s="315"/>
      <c r="B1342" s="315"/>
      <c r="C1342" s="315"/>
      <c r="D1342" s="315"/>
      <c r="E1342" s="315"/>
      <c r="J1342" s="318"/>
      <c r="O1342" s="318"/>
      <c r="P1342" s="318"/>
      <c r="Q1342" s="318"/>
      <c r="R1342" s="318"/>
      <c r="S1342" s="318"/>
      <c r="T1342" s="318"/>
      <c r="U1342" s="318"/>
      <c r="V1342" s="318"/>
      <c r="W1342" s="318"/>
      <c r="X1342" s="318"/>
      <c r="Y1342" s="318"/>
      <c r="Z1342" s="317"/>
      <c r="AA1342" s="317"/>
      <c r="AB1342" s="317"/>
      <c r="AC1342" s="316"/>
      <c r="AD1342" s="315"/>
    </row>
    <row r="1343" spans="1:30" s="257" customFormat="1" x14ac:dyDescent="0.2">
      <c r="A1343" s="315"/>
      <c r="B1343" s="315"/>
      <c r="C1343" s="315"/>
      <c r="D1343" s="315"/>
      <c r="E1343" s="315"/>
      <c r="J1343" s="318"/>
      <c r="O1343" s="318"/>
      <c r="P1343" s="318"/>
      <c r="Q1343" s="318"/>
      <c r="R1343" s="318"/>
      <c r="S1343" s="318"/>
      <c r="T1343" s="318"/>
      <c r="U1343" s="318"/>
      <c r="V1343" s="318"/>
      <c r="W1343" s="318"/>
      <c r="X1343" s="318"/>
      <c r="Y1343" s="318"/>
      <c r="Z1343" s="317"/>
      <c r="AA1343" s="317"/>
      <c r="AB1343" s="317"/>
      <c r="AC1343" s="316"/>
      <c r="AD1343" s="315"/>
    </row>
    <row r="1344" spans="1:30" s="257" customFormat="1" x14ac:dyDescent="0.2">
      <c r="A1344" s="315"/>
      <c r="B1344" s="315"/>
      <c r="C1344" s="315"/>
      <c r="D1344" s="315"/>
      <c r="E1344" s="315"/>
      <c r="J1344" s="318"/>
      <c r="O1344" s="318"/>
      <c r="P1344" s="318"/>
      <c r="Q1344" s="318"/>
      <c r="R1344" s="318"/>
      <c r="S1344" s="318"/>
      <c r="T1344" s="318"/>
      <c r="U1344" s="318"/>
      <c r="V1344" s="318"/>
      <c r="W1344" s="318"/>
      <c r="X1344" s="318"/>
      <c r="Y1344" s="318"/>
      <c r="Z1344" s="317"/>
      <c r="AA1344" s="317"/>
      <c r="AB1344" s="317"/>
      <c r="AC1344" s="316"/>
      <c r="AD1344" s="315"/>
    </row>
    <row r="1345" spans="1:30" s="257" customFormat="1" x14ac:dyDescent="0.2">
      <c r="A1345" s="315"/>
      <c r="B1345" s="315"/>
      <c r="C1345" s="315"/>
      <c r="D1345" s="315"/>
      <c r="E1345" s="315"/>
      <c r="J1345" s="318"/>
      <c r="O1345" s="318"/>
      <c r="P1345" s="318"/>
      <c r="Q1345" s="318"/>
      <c r="R1345" s="318"/>
      <c r="S1345" s="318"/>
      <c r="T1345" s="318"/>
      <c r="U1345" s="318"/>
      <c r="V1345" s="318"/>
      <c r="W1345" s="318"/>
      <c r="X1345" s="318"/>
      <c r="Y1345" s="318"/>
      <c r="Z1345" s="317"/>
      <c r="AA1345" s="317"/>
      <c r="AB1345" s="317"/>
      <c r="AC1345" s="316"/>
      <c r="AD1345" s="315"/>
    </row>
    <row r="1346" spans="1:30" s="257" customFormat="1" x14ac:dyDescent="0.2">
      <c r="A1346" s="315"/>
      <c r="B1346" s="315"/>
      <c r="C1346" s="315"/>
      <c r="D1346" s="315"/>
      <c r="E1346" s="315"/>
      <c r="J1346" s="318"/>
      <c r="O1346" s="318"/>
      <c r="P1346" s="318"/>
      <c r="Q1346" s="318"/>
      <c r="R1346" s="318"/>
      <c r="S1346" s="318"/>
      <c r="T1346" s="318"/>
      <c r="U1346" s="318"/>
      <c r="V1346" s="318"/>
      <c r="W1346" s="318"/>
      <c r="X1346" s="318"/>
      <c r="Y1346" s="318"/>
      <c r="Z1346" s="317"/>
      <c r="AA1346" s="317"/>
      <c r="AB1346" s="317"/>
      <c r="AC1346" s="316"/>
      <c r="AD1346" s="315"/>
    </row>
    <row r="1347" spans="1:30" s="257" customFormat="1" x14ac:dyDescent="0.2">
      <c r="A1347" s="315"/>
      <c r="B1347" s="315"/>
      <c r="C1347" s="315"/>
      <c r="D1347" s="315"/>
      <c r="E1347" s="315"/>
      <c r="J1347" s="318"/>
      <c r="O1347" s="318"/>
      <c r="P1347" s="318"/>
      <c r="Q1347" s="318"/>
      <c r="R1347" s="318"/>
      <c r="S1347" s="318"/>
      <c r="T1347" s="318"/>
      <c r="U1347" s="318"/>
      <c r="V1347" s="318"/>
      <c r="W1347" s="318"/>
      <c r="X1347" s="318"/>
      <c r="Y1347" s="318"/>
      <c r="Z1347" s="317"/>
      <c r="AA1347" s="317"/>
      <c r="AB1347" s="317"/>
      <c r="AC1347" s="316"/>
      <c r="AD1347" s="315"/>
    </row>
    <row r="1348" spans="1:30" s="257" customFormat="1" x14ac:dyDescent="0.2">
      <c r="A1348" s="315"/>
      <c r="B1348" s="315"/>
      <c r="C1348" s="315"/>
      <c r="D1348" s="315"/>
      <c r="E1348" s="315"/>
      <c r="J1348" s="318"/>
      <c r="O1348" s="318"/>
      <c r="P1348" s="318"/>
      <c r="Q1348" s="318"/>
      <c r="R1348" s="318"/>
      <c r="S1348" s="318"/>
      <c r="T1348" s="318"/>
      <c r="U1348" s="318"/>
      <c r="V1348" s="318"/>
      <c r="W1348" s="318"/>
      <c r="X1348" s="318"/>
      <c r="Y1348" s="318"/>
      <c r="Z1348" s="317"/>
      <c r="AA1348" s="317"/>
      <c r="AB1348" s="317"/>
      <c r="AC1348" s="316"/>
      <c r="AD1348" s="315"/>
    </row>
    <row r="1349" spans="1:30" s="257" customFormat="1" x14ac:dyDescent="0.2">
      <c r="A1349" s="315"/>
      <c r="B1349" s="315"/>
      <c r="C1349" s="315"/>
      <c r="D1349" s="315"/>
      <c r="E1349" s="315"/>
      <c r="J1349" s="318"/>
      <c r="O1349" s="318"/>
      <c r="P1349" s="318"/>
      <c r="Q1349" s="318"/>
      <c r="R1349" s="318"/>
      <c r="S1349" s="318"/>
      <c r="T1349" s="318"/>
      <c r="U1349" s="318"/>
      <c r="V1349" s="318"/>
      <c r="W1349" s="318"/>
      <c r="X1349" s="318"/>
      <c r="Y1349" s="318"/>
      <c r="Z1349" s="317"/>
      <c r="AA1349" s="317"/>
      <c r="AB1349" s="317"/>
      <c r="AC1349" s="316"/>
      <c r="AD1349" s="315"/>
    </row>
    <row r="1350" spans="1:30" s="257" customFormat="1" x14ac:dyDescent="0.2">
      <c r="A1350" s="315"/>
      <c r="B1350" s="315"/>
      <c r="C1350" s="315"/>
      <c r="D1350" s="315"/>
      <c r="E1350" s="315"/>
      <c r="J1350" s="318"/>
      <c r="O1350" s="318"/>
      <c r="P1350" s="318"/>
      <c r="Q1350" s="318"/>
      <c r="R1350" s="318"/>
      <c r="S1350" s="318"/>
      <c r="T1350" s="318"/>
      <c r="U1350" s="318"/>
      <c r="V1350" s="318"/>
      <c r="W1350" s="318"/>
      <c r="X1350" s="318"/>
      <c r="Y1350" s="318"/>
      <c r="Z1350" s="317"/>
      <c r="AA1350" s="317"/>
      <c r="AB1350" s="317"/>
      <c r="AC1350" s="316"/>
      <c r="AD1350" s="315"/>
    </row>
    <row r="1351" spans="1:30" s="257" customFormat="1" x14ac:dyDescent="0.2">
      <c r="A1351" s="315"/>
      <c r="B1351" s="315"/>
      <c r="C1351" s="315"/>
      <c r="D1351" s="315"/>
      <c r="E1351" s="315"/>
      <c r="J1351" s="318"/>
      <c r="O1351" s="318"/>
      <c r="P1351" s="318"/>
      <c r="Q1351" s="318"/>
      <c r="R1351" s="318"/>
      <c r="S1351" s="318"/>
      <c r="T1351" s="318"/>
      <c r="U1351" s="318"/>
      <c r="V1351" s="318"/>
      <c r="W1351" s="318"/>
      <c r="X1351" s="318"/>
      <c r="Y1351" s="318"/>
      <c r="Z1351" s="317"/>
      <c r="AA1351" s="317"/>
      <c r="AB1351" s="317"/>
      <c r="AC1351" s="316"/>
      <c r="AD1351" s="315"/>
    </row>
    <row r="1352" spans="1:30" s="257" customFormat="1" x14ac:dyDescent="0.2">
      <c r="A1352" s="315"/>
      <c r="B1352" s="315"/>
      <c r="C1352" s="315"/>
      <c r="D1352" s="315"/>
      <c r="E1352" s="315"/>
      <c r="J1352" s="318"/>
      <c r="O1352" s="318"/>
      <c r="P1352" s="318"/>
      <c r="Q1352" s="318"/>
      <c r="R1352" s="318"/>
      <c r="S1352" s="318"/>
      <c r="T1352" s="318"/>
      <c r="U1352" s="318"/>
      <c r="V1352" s="318"/>
      <c r="W1352" s="318"/>
      <c r="X1352" s="318"/>
      <c r="Y1352" s="318"/>
      <c r="Z1352" s="317"/>
      <c r="AA1352" s="317"/>
      <c r="AB1352" s="317"/>
      <c r="AC1352" s="316"/>
      <c r="AD1352" s="315"/>
    </row>
    <row r="1353" spans="1:30" s="257" customFormat="1" x14ac:dyDescent="0.2">
      <c r="A1353" s="315"/>
      <c r="B1353" s="315"/>
      <c r="C1353" s="315"/>
      <c r="D1353" s="315"/>
      <c r="E1353" s="315"/>
      <c r="J1353" s="318"/>
      <c r="O1353" s="318"/>
      <c r="P1353" s="318"/>
      <c r="Q1353" s="318"/>
      <c r="R1353" s="318"/>
      <c r="S1353" s="318"/>
      <c r="T1353" s="318"/>
      <c r="U1353" s="318"/>
      <c r="V1353" s="318"/>
      <c r="W1353" s="318"/>
      <c r="X1353" s="318"/>
      <c r="Y1353" s="318"/>
      <c r="Z1353" s="317"/>
      <c r="AA1353" s="317"/>
      <c r="AB1353" s="317"/>
      <c r="AC1353" s="316"/>
      <c r="AD1353" s="315"/>
    </row>
    <row r="1354" spans="1:30" s="257" customFormat="1" x14ac:dyDescent="0.2">
      <c r="A1354" s="315"/>
      <c r="B1354" s="315"/>
      <c r="C1354" s="315"/>
      <c r="D1354" s="315"/>
      <c r="E1354" s="315"/>
      <c r="J1354" s="318"/>
      <c r="O1354" s="318"/>
      <c r="P1354" s="318"/>
      <c r="Q1354" s="318"/>
      <c r="R1354" s="318"/>
      <c r="S1354" s="318"/>
      <c r="T1354" s="318"/>
      <c r="U1354" s="318"/>
      <c r="V1354" s="318"/>
      <c r="W1354" s="318"/>
      <c r="X1354" s="318"/>
      <c r="Y1354" s="318"/>
      <c r="Z1354" s="317"/>
      <c r="AA1354" s="317"/>
      <c r="AB1354" s="317"/>
      <c r="AC1354" s="316"/>
      <c r="AD1354" s="315"/>
    </row>
    <row r="1355" spans="1:30" s="257" customFormat="1" x14ac:dyDescent="0.2">
      <c r="A1355" s="315"/>
      <c r="B1355" s="315"/>
      <c r="C1355" s="315"/>
      <c r="D1355" s="315"/>
      <c r="E1355" s="315"/>
      <c r="J1355" s="318"/>
      <c r="O1355" s="318"/>
      <c r="P1355" s="318"/>
      <c r="Q1355" s="318"/>
      <c r="R1355" s="318"/>
      <c r="S1355" s="318"/>
      <c r="T1355" s="318"/>
      <c r="U1355" s="318"/>
      <c r="V1355" s="318"/>
      <c r="W1355" s="318"/>
      <c r="X1355" s="318"/>
      <c r="Y1355" s="318"/>
      <c r="Z1355" s="317"/>
      <c r="AA1355" s="317"/>
      <c r="AB1355" s="317"/>
      <c r="AC1355" s="316"/>
      <c r="AD1355" s="315"/>
    </row>
    <row r="1356" spans="1:30" s="257" customFormat="1" x14ac:dyDescent="0.2">
      <c r="A1356" s="315"/>
      <c r="B1356" s="315"/>
      <c r="C1356" s="315"/>
      <c r="D1356" s="315"/>
      <c r="E1356" s="315"/>
      <c r="J1356" s="318"/>
      <c r="O1356" s="318"/>
      <c r="P1356" s="318"/>
      <c r="Q1356" s="318"/>
      <c r="R1356" s="318"/>
      <c r="S1356" s="318"/>
      <c r="T1356" s="318"/>
      <c r="U1356" s="318"/>
      <c r="V1356" s="318"/>
      <c r="W1356" s="318"/>
      <c r="X1356" s="318"/>
      <c r="Y1356" s="318"/>
      <c r="Z1356" s="317"/>
      <c r="AA1356" s="317"/>
      <c r="AB1356" s="317"/>
      <c r="AC1356" s="316"/>
      <c r="AD1356" s="315"/>
    </row>
    <row r="1357" spans="1:30" s="257" customFormat="1" x14ac:dyDescent="0.2">
      <c r="A1357" s="315"/>
      <c r="B1357" s="315"/>
      <c r="C1357" s="315"/>
      <c r="D1357" s="315"/>
      <c r="E1357" s="315"/>
      <c r="J1357" s="318"/>
      <c r="O1357" s="318"/>
      <c r="P1357" s="318"/>
      <c r="Q1357" s="318"/>
      <c r="R1357" s="318"/>
      <c r="S1357" s="318"/>
      <c r="T1357" s="318"/>
      <c r="U1357" s="318"/>
      <c r="V1357" s="318"/>
      <c r="W1357" s="318"/>
      <c r="X1357" s="318"/>
      <c r="Y1357" s="318"/>
      <c r="Z1357" s="317"/>
      <c r="AA1357" s="317"/>
      <c r="AB1357" s="317"/>
      <c r="AC1357" s="316"/>
      <c r="AD1357" s="315"/>
    </row>
    <row r="1358" spans="1:30" s="257" customFormat="1" x14ac:dyDescent="0.2">
      <c r="A1358" s="315"/>
      <c r="B1358" s="315"/>
      <c r="C1358" s="315"/>
      <c r="D1358" s="315"/>
      <c r="E1358" s="315"/>
      <c r="J1358" s="318"/>
      <c r="O1358" s="318"/>
      <c r="P1358" s="318"/>
      <c r="Q1358" s="318"/>
      <c r="R1358" s="318"/>
      <c r="S1358" s="318"/>
      <c r="T1358" s="318"/>
      <c r="U1358" s="318"/>
      <c r="V1358" s="318"/>
      <c r="W1358" s="318"/>
      <c r="X1358" s="318"/>
      <c r="Y1358" s="318"/>
      <c r="Z1358" s="317"/>
      <c r="AA1358" s="317"/>
      <c r="AB1358" s="317"/>
      <c r="AC1358" s="316"/>
      <c r="AD1358" s="315"/>
    </row>
    <row r="1359" spans="1:30" s="257" customFormat="1" x14ac:dyDescent="0.2">
      <c r="A1359" s="315"/>
      <c r="B1359" s="315"/>
      <c r="C1359" s="315"/>
      <c r="D1359" s="315"/>
      <c r="E1359" s="315"/>
      <c r="J1359" s="318"/>
      <c r="O1359" s="318"/>
      <c r="P1359" s="318"/>
      <c r="Q1359" s="318"/>
      <c r="R1359" s="318"/>
      <c r="S1359" s="318"/>
      <c r="T1359" s="318"/>
      <c r="U1359" s="318"/>
      <c r="V1359" s="318"/>
      <c r="W1359" s="318"/>
      <c r="X1359" s="318"/>
      <c r="Y1359" s="318"/>
      <c r="Z1359" s="317"/>
      <c r="AA1359" s="317"/>
      <c r="AB1359" s="317"/>
      <c r="AC1359" s="316"/>
      <c r="AD1359" s="315"/>
    </row>
    <row r="1360" spans="1:30" s="257" customFormat="1" x14ac:dyDescent="0.2">
      <c r="A1360" s="315"/>
      <c r="B1360" s="315"/>
      <c r="C1360" s="315"/>
      <c r="D1360" s="315"/>
      <c r="E1360" s="315"/>
      <c r="J1360" s="318"/>
      <c r="O1360" s="318"/>
      <c r="P1360" s="318"/>
      <c r="Q1360" s="318"/>
      <c r="R1360" s="318"/>
      <c r="S1360" s="318"/>
      <c r="T1360" s="318"/>
      <c r="U1360" s="318"/>
      <c r="V1360" s="318"/>
      <c r="W1360" s="318"/>
      <c r="X1360" s="318"/>
      <c r="Y1360" s="318"/>
      <c r="Z1360" s="317"/>
      <c r="AA1360" s="317"/>
      <c r="AB1360" s="317"/>
      <c r="AC1360" s="316"/>
      <c r="AD1360" s="315"/>
    </row>
    <row r="1361" spans="1:30" s="257" customFormat="1" x14ac:dyDescent="0.2">
      <c r="A1361" s="315"/>
      <c r="B1361" s="315"/>
      <c r="C1361" s="315"/>
      <c r="D1361" s="315"/>
      <c r="E1361" s="315"/>
      <c r="J1361" s="318"/>
      <c r="O1361" s="318"/>
      <c r="P1361" s="318"/>
      <c r="Q1361" s="318"/>
      <c r="R1361" s="318"/>
      <c r="S1361" s="318"/>
      <c r="T1361" s="318"/>
      <c r="U1361" s="318"/>
      <c r="V1361" s="318"/>
      <c r="W1361" s="318"/>
      <c r="X1361" s="318"/>
      <c r="Y1361" s="318"/>
      <c r="Z1361" s="317"/>
      <c r="AA1361" s="317"/>
      <c r="AB1361" s="317"/>
      <c r="AC1361" s="316"/>
      <c r="AD1361" s="315"/>
    </row>
    <row r="1362" spans="1:30" s="257" customFormat="1" x14ac:dyDescent="0.2">
      <c r="A1362" s="315"/>
      <c r="B1362" s="315"/>
      <c r="C1362" s="315"/>
      <c r="D1362" s="315"/>
      <c r="E1362" s="315"/>
      <c r="J1362" s="318"/>
      <c r="O1362" s="318"/>
      <c r="P1362" s="318"/>
      <c r="Q1362" s="318"/>
      <c r="R1362" s="318"/>
      <c r="S1362" s="318"/>
      <c r="T1362" s="318"/>
      <c r="U1362" s="318"/>
      <c r="V1362" s="318"/>
      <c r="W1362" s="318"/>
      <c r="X1362" s="318"/>
      <c r="Y1362" s="318"/>
      <c r="Z1362" s="317"/>
      <c r="AA1362" s="317"/>
      <c r="AB1362" s="317"/>
      <c r="AC1362" s="316"/>
      <c r="AD1362" s="315"/>
    </row>
    <row r="1363" spans="1:30" s="257" customFormat="1" x14ac:dyDescent="0.2">
      <c r="A1363" s="315"/>
      <c r="B1363" s="315"/>
      <c r="C1363" s="315"/>
      <c r="D1363" s="315"/>
      <c r="E1363" s="315"/>
      <c r="J1363" s="318"/>
      <c r="O1363" s="318"/>
      <c r="P1363" s="318"/>
      <c r="Q1363" s="318"/>
      <c r="R1363" s="318"/>
      <c r="S1363" s="318"/>
      <c r="T1363" s="318"/>
      <c r="U1363" s="318"/>
      <c r="V1363" s="318"/>
      <c r="W1363" s="318"/>
      <c r="X1363" s="318"/>
      <c r="Y1363" s="318"/>
      <c r="Z1363" s="317"/>
      <c r="AA1363" s="317"/>
      <c r="AB1363" s="317"/>
      <c r="AC1363" s="316"/>
      <c r="AD1363" s="315"/>
    </row>
    <row r="1364" spans="1:30" s="257" customFormat="1" x14ac:dyDescent="0.2">
      <c r="A1364" s="315"/>
      <c r="B1364" s="315"/>
      <c r="C1364" s="315"/>
      <c r="D1364" s="315"/>
      <c r="E1364" s="315"/>
      <c r="J1364" s="318"/>
      <c r="O1364" s="318"/>
      <c r="P1364" s="318"/>
      <c r="Q1364" s="318"/>
      <c r="R1364" s="318"/>
      <c r="S1364" s="318"/>
      <c r="T1364" s="318"/>
      <c r="U1364" s="318"/>
      <c r="V1364" s="318"/>
      <c r="W1364" s="318"/>
      <c r="X1364" s="318"/>
      <c r="Y1364" s="318"/>
      <c r="Z1364" s="317"/>
      <c r="AA1364" s="317"/>
      <c r="AB1364" s="317"/>
      <c r="AC1364" s="316"/>
      <c r="AD1364" s="315"/>
    </row>
    <row r="1365" spans="1:30" s="257" customFormat="1" x14ac:dyDescent="0.2">
      <c r="A1365" s="315"/>
      <c r="B1365" s="315"/>
      <c r="C1365" s="315"/>
      <c r="D1365" s="315"/>
      <c r="E1365" s="315"/>
      <c r="J1365" s="318"/>
      <c r="O1365" s="318"/>
      <c r="P1365" s="318"/>
      <c r="Q1365" s="318"/>
      <c r="R1365" s="318"/>
      <c r="S1365" s="318"/>
      <c r="T1365" s="318"/>
      <c r="U1365" s="318"/>
      <c r="V1365" s="318"/>
      <c r="W1365" s="318"/>
      <c r="X1365" s="318"/>
      <c r="Y1365" s="318"/>
      <c r="Z1365" s="317"/>
      <c r="AA1365" s="317"/>
      <c r="AB1365" s="317"/>
      <c r="AC1365" s="316"/>
      <c r="AD1365" s="315"/>
    </row>
    <row r="1366" spans="1:30" s="257" customFormat="1" x14ac:dyDescent="0.2">
      <c r="A1366" s="315"/>
      <c r="B1366" s="315"/>
      <c r="C1366" s="315"/>
      <c r="D1366" s="315"/>
      <c r="E1366" s="315"/>
      <c r="J1366" s="318"/>
      <c r="O1366" s="318"/>
      <c r="P1366" s="318"/>
      <c r="Q1366" s="318"/>
      <c r="R1366" s="318"/>
      <c r="S1366" s="318"/>
      <c r="T1366" s="318"/>
      <c r="U1366" s="318"/>
      <c r="V1366" s="318"/>
      <c r="W1366" s="318"/>
      <c r="X1366" s="318"/>
      <c r="Y1366" s="318"/>
      <c r="Z1366" s="317"/>
      <c r="AA1366" s="317"/>
      <c r="AB1366" s="317"/>
      <c r="AC1366" s="316"/>
      <c r="AD1366" s="315"/>
    </row>
    <row r="1367" spans="1:30" s="257" customFormat="1" x14ac:dyDescent="0.2">
      <c r="A1367" s="315"/>
      <c r="B1367" s="315"/>
      <c r="C1367" s="315"/>
      <c r="D1367" s="315"/>
      <c r="E1367" s="315"/>
      <c r="J1367" s="318"/>
      <c r="O1367" s="318"/>
      <c r="P1367" s="318"/>
      <c r="Q1367" s="318"/>
      <c r="R1367" s="318"/>
      <c r="S1367" s="318"/>
      <c r="T1367" s="318"/>
      <c r="U1367" s="318"/>
      <c r="V1367" s="318"/>
      <c r="W1367" s="318"/>
      <c r="X1367" s="318"/>
      <c r="Y1367" s="318"/>
      <c r="Z1367" s="317"/>
      <c r="AA1367" s="317"/>
      <c r="AB1367" s="317"/>
      <c r="AC1367" s="316"/>
      <c r="AD1367" s="315"/>
    </row>
    <row r="1368" spans="1:30" s="257" customFormat="1" x14ac:dyDescent="0.2">
      <c r="A1368" s="315"/>
      <c r="B1368" s="315"/>
      <c r="C1368" s="315"/>
      <c r="D1368" s="315"/>
      <c r="E1368" s="315"/>
      <c r="J1368" s="318"/>
      <c r="O1368" s="318"/>
      <c r="P1368" s="318"/>
      <c r="Q1368" s="318"/>
      <c r="R1368" s="318"/>
      <c r="S1368" s="318"/>
      <c r="T1368" s="318"/>
      <c r="U1368" s="318"/>
      <c r="V1368" s="318"/>
      <c r="W1368" s="318"/>
      <c r="X1368" s="318"/>
      <c r="Y1368" s="318"/>
      <c r="Z1368" s="317"/>
      <c r="AA1368" s="317"/>
      <c r="AB1368" s="317"/>
      <c r="AC1368" s="316"/>
      <c r="AD1368" s="315"/>
    </row>
    <row r="1369" spans="1:30" s="257" customFormat="1" x14ac:dyDescent="0.2">
      <c r="A1369" s="315"/>
      <c r="B1369" s="315"/>
      <c r="C1369" s="315"/>
      <c r="D1369" s="315"/>
      <c r="E1369" s="315"/>
      <c r="J1369" s="318"/>
      <c r="O1369" s="318"/>
      <c r="P1369" s="318"/>
      <c r="Q1369" s="318"/>
      <c r="R1369" s="318"/>
      <c r="S1369" s="318"/>
      <c r="T1369" s="318"/>
      <c r="U1369" s="318"/>
      <c r="V1369" s="318"/>
      <c r="W1369" s="318"/>
      <c r="X1369" s="318"/>
      <c r="Y1369" s="318"/>
      <c r="Z1369" s="317"/>
      <c r="AA1369" s="317"/>
      <c r="AB1369" s="317"/>
      <c r="AC1369" s="316"/>
      <c r="AD1369" s="315"/>
    </row>
    <row r="1370" spans="1:30" s="257" customFormat="1" x14ac:dyDescent="0.2">
      <c r="A1370" s="315"/>
      <c r="B1370" s="315"/>
      <c r="C1370" s="315"/>
      <c r="D1370" s="315"/>
      <c r="E1370" s="315"/>
      <c r="J1370" s="318"/>
      <c r="O1370" s="318"/>
      <c r="P1370" s="318"/>
      <c r="Q1370" s="318"/>
      <c r="R1370" s="318"/>
      <c r="S1370" s="318"/>
      <c r="T1370" s="318"/>
      <c r="U1370" s="318"/>
      <c r="V1370" s="318"/>
      <c r="W1370" s="318"/>
      <c r="X1370" s="318"/>
      <c r="Y1370" s="318"/>
      <c r="Z1370" s="317"/>
      <c r="AA1370" s="317"/>
      <c r="AB1370" s="317"/>
      <c r="AC1370" s="316"/>
      <c r="AD1370" s="315"/>
    </row>
    <row r="1371" spans="1:30" s="257" customFormat="1" x14ac:dyDescent="0.2">
      <c r="A1371" s="315"/>
      <c r="B1371" s="315"/>
      <c r="C1371" s="315"/>
      <c r="D1371" s="315"/>
      <c r="E1371" s="315"/>
      <c r="J1371" s="318"/>
      <c r="O1371" s="318"/>
      <c r="P1371" s="318"/>
      <c r="Q1371" s="318"/>
      <c r="R1371" s="318"/>
      <c r="S1371" s="318"/>
      <c r="T1371" s="318"/>
      <c r="U1371" s="318"/>
      <c r="V1371" s="318"/>
      <c r="W1371" s="318"/>
      <c r="X1371" s="318"/>
      <c r="Y1371" s="318"/>
      <c r="Z1371" s="317"/>
      <c r="AA1371" s="317"/>
      <c r="AB1371" s="317"/>
      <c r="AC1371" s="316"/>
      <c r="AD1371" s="315"/>
    </row>
    <row r="1372" spans="1:30" s="257" customFormat="1" x14ac:dyDescent="0.2">
      <c r="A1372" s="315"/>
      <c r="B1372" s="315"/>
      <c r="C1372" s="315"/>
      <c r="D1372" s="315"/>
      <c r="E1372" s="315"/>
      <c r="J1372" s="318"/>
      <c r="O1372" s="318"/>
      <c r="P1372" s="318"/>
      <c r="Q1372" s="318"/>
      <c r="R1372" s="318"/>
      <c r="S1372" s="318"/>
      <c r="T1372" s="318"/>
      <c r="U1372" s="318"/>
      <c r="V1372" s="318"/>
      <c r="W1372" s="318"/>
      <c r="X1372" s="318"/>
      <c r="Y1372" s="318"/>
      <c r="Z1372" s="317"/>
      <c r="AA1372" s="317"/>
      <c r="AB1372" s="317"/>
      <c r="AC1372" s="316"/>
      <c r="AD1372" s="315"/>
    </row>
    <row r="1373" spans="1:30" s="257" customFormat="1" x14ac:dyDescent="0.2">
      <c r="A1373" s="315"/>
      <c r="B1373" s="315"/>
      <c r="C1373" s="315"/>
      <c r="D1373" s="315"/>
      <c r="E1373" s="315"/>
      <c r="J1373" s="318"/>
      <c r="O1373" s="318"/>
      <c r="P1373" s="318"/>
      <c r="Q1373" s="318"/>
      <c r="R1373" s="318"/>
      <c r="S1373" s="318"/>
      <c r="T1373" s="318"/>
      <c r="U1373" s="318"/>
      <c r="V1373" s="318"/>
      <c r="W1373" s="318"/>
      <c r="X1373" s="318"/>
      <c r="Y1373" s="318"/>
      <c r="Z1373" s="317"/>
      <c r="AA1373" s="317"/>
      <c r="AB1373" s="317"/>
      <c r="AC1373" s="316"/>
      <c r="AD1373" s="315"/>
    </row>
    <row r="1374" spans="1:30" s="257" customFormat="1" x14ac:dyDescent="0.2">
      <c r="A1374" s="315"/>
      <c r="B1374" s="315"/>
      <c r="C1374" s="315"/>
      <c r="D1374" s="315"/>
      <c r="E1374" s="315"/>
      <c r="J1374" s="318"/>
      <c r="O1374" s="318"/>
      <c r="P1374" s="318"/>
      <c r="Q1374" s="318"/>
      <c r="R1374" s="318"/>
      <c r="S1374" s="318"/>
      <c r="T1374" s="318"/>
      <c r="U1374" s="318"/>
      <c r="V1374" s="318"/>
      <c r="W1374" s="318"/>
      <c r="X1374" s="318"/>
      <c r="Y1374" s="318"/>
      <c r="Z1374" s="317"/>
      <c r="AA1374" s="317"/>
      <c r="AB1374" s="317"/>
      <c r="AC1374" s="316"/>
      <c r="AD1374" s="315"/>
    </row>
    <row r="1375" spans="1:30" s="257" customFormat="1" x14ac:dyDescent="0.2">
      <c r="A1375" s="315"/>
      <c r="B1375" s="315"/>
      <c r="C1375" s="315"/>
      <c r="D1375" s="315"/>
      <c r="E1375" s="315"/>
      <c r="J1375" s="318"/>
      <c r="O1375" s="318"/>
      <c r="P1375" s="318"/>
      <c r="Q1375" s="318"/>
      <c r="R1375" s="318"/>
      <c r="S1375" s="318"/>
      <c r="T1375" s="318"/>
      <c r="U1375" s="318"/>
      <c r="V1375" s="318"/>
      <c r="W1375" s="318"/>
      <c r="X1375" s="318"/>
      <c r="Y1375" s="318"/>
      <c r="Z1375" s="317"/>
      <c r="AA1375" s="317"/>
      <c r="AB1375" s="317"/>
      <c r="AC1375" s="316"/>
      <c r="AD1375" s="315"/>
    </row>
    <row r="1376" spans="1:30" s="257" customFormat="1" x14ac:dyDescent="0.2">
      <c r="A1376" s="315"/>
      <c r="B1376" s="315"/>
      <c r="C1376" s="315"/>
      <c r="D1376" s="315"/>
      <c r="E1376" s="315"/>
      <c r="J1376" s="318"/>
      <c r="O1376" s="318"/>
      <c r="P1376" s="318"/>
      <c r="Q1376" s="318"/>
      <c r="R1376" s="318"/>
      <c r="S1376" s="318"/>
      <c r="T1376" s="318"/>
      <c r="U1376" s="318"/>
      <c r="V1376" s="318"/>
      <c r="W1376" s="318"/>
      <c r="X1376" s="318"/>
      <c r="Y1376" s="318"/>
      <c r="Z1376" s="317"/>
      <c r="AA1376" s="317"/>
      <c r="AB1376" s="317"/>
      <c r="AC1376" s="316"/>
      <c r="AD1376" s="315"/>
    </row>
    <row r="1377" spans="1:30" s="257" customFormat="1" x14ac:dyDescent="0.2">
      <c r="A1377" s="315"/>
      <c r="B1377" s="315"/>
      <c r="C1377" s="315"/>
      <c r="D1377" s="315"/>
      <c r="E1377" s="315"/>
      <c r="J1377" s="318"/>
      <c r="O1377" s="318"/>
      <c r="P1377" s="318"/>
      <c r="Q1377" s="318"/>
      <c r="R1377" s="318"/>
      <c r="S1377" s="318"/>
      <c r="T1377" s="318"/>
      <c r="U1377" s="318"/>
      <c r="V1377" s="318"/>
      <c r="W1377" s="318"/>
      <c r="X1377" s="318"/>
      <c r="Y1377" s="318"/>
      <c r="Z1377" s="317"/>
      <c r="AA1377" s="317"/>
      <c r="AB1377" s="317"/>
      <c r="AC1377" s="316"/>
      <c r="AD1377" s="315"/>
    </row>
    <row r="1378" spans="1:30" s="257" customFormat="1" x14ac:dyDescent="0.2">
      <c r="A1378" s="315"/>
      <c r="B1378" s="315"/>
      <c r="C1378" s="315"/>
      <c r="D1378" s="315"/>
      <c r="E1378" s="315"/>
      <c r="J1378" s="318"/>
      <c r="O1378" s="318"/>
      <c r="P1378" s="318"/>
      <c r="Q1378" s="318"/>
      <c r="R1378" s="318"/>
      <c r="S1378" s="318"/>
      <c r="T1378" s="318"/>
      <c r="U1378" s="318"/>
      <c r="V1378" s="318"/>
      <c r="W1378" s="318"/>
      <c r="X1378" s="318"/>
      <c r="Y1378" s="318"/>
      <c r="Z1378" s="317"/>
      <c r="AA1378" s="317"/>
      <c r="AB1378" s="317"/>
      <c r="AC1378" s="316"/>
      <c r="AD1378" s="315"/>
    </row>
    <row r="1379" spans="1:30" s="257" customFormat="1" x14ac:dyDescent="0.2">
      <c r="A1379" s="315"/>
      <c r="B1379" s="315"/>
      <c r="C1379" s="315"/>
      <c r="D1379" s="315"/>
      <c r="E1379" s="315"/>
      <c r="J1379" s="318"/>
      <c r="O1379" s="318"/>
      <c r="P1379" s="318"/>
      <c r="Q1379" s="318"/>
      <c r="R1379" s="318"/>
      <c r="S1379" s="318"/>
      <c r="T1379" s="318"/>
      <c r="U1379" s="318"/>
      <c r="V1379" s="318"/>
      <c r="W1379" s="318"/>
      <c r="X1379" s="318"/>
      <c r="Y1379" s="318"/>
      <c r="Z1379" s="317"/>
      <c r="AA1379" s="317"/>
      <c r="AB1379" s="317"/>
      <c r="AC1379" s="316"/>
      <c r="AD1379" s="315"/>
    </row>
    <row r="1380" spans="1:30" s="257" customFormat="1" x14ac:dyDescent="0.2">
      <c r="A1380" s="315"/>
      <c r="B1380" s="315"/>
      <c r="C1380" s="315"/>
      <c r="D1380" s="315"/>
      <c r="E1380" s="315"/>
      <c r="J1380" s="318"/>
      <c r="O1380" s="318"/>
      <c r="P1380" s="318"/>
      <c r="Q1380" s="318"/>
      <c r="R1380" s="318"/>
      <c r="S1380" s="318"/>
      <c r="T1380" s="318"/>
      <c r="U1380" s="318"/>
      <c r="V1380" s="318"/>
      <c r="W1380" s="318"/>
      <c r="X1380" s="318"/>
      <c r="Y1380" s="318"/>
      <c r="Z1380" s="317"/>
      <c r="AA1380" s="317"/>
      <c r="AB1380" s="317"/>
      <c r="AC1380" s="316"/>
      <c r="AD1380" s="315"/>
    </row>
    <row r="1381" spans="1:30" s="257" customFormat="1" x14ac:dyDescent="0.2">
      <c r="A1381" s="315"/>
      <c r="B1381" s="315"/>
      <c r="C1381" s="315"/>
      <c r="D1381" s="315"/>
      <c r="E1381" s="315"/>
      <c r="J1381" s="318"/>
      <c r="O1381" s="318"/>
      <c r="P1381" s="318"/>
      <c r="Q1381" s="318"/>
      <c r="R1381" s="318"/>
      <c r="S1381" s="318"/>
      <c r="T1381" s="318"/>
      <c r="U1381" s="318"/>
      <c r="V1381" s="318"/>
      <c r="W1381" s="318"/>
      <c r="X1381" s="318"/>
      <c r="Y1381" s="318"/>
      <c r="Z1381" s="317"/>
      <c r="AA1381" s="317"/>
      <c r="AB1381" s="317"/>
      <c r="AC1381" s="316"/>
      <c r="AD1381" s="315"/>
    </row>
    <row r="1382" spans="1:30" s="257" customFormat="1" x14ac:dyDescent="0.2">
      <c r="A1382" s="315"/>
      <c r="B1382" s="315"/>
      <c r="C1382" s="315"/>
      <c r="D1382" s="315"/>
      <c r="E1382" s="315"/>
      <c r="J1382" s="318"/>
      <c r="O1382" s="318"/>
      <c r="P1382" s="318"/>
      <c r="Q1382" s="318"/>
      <c r="R1382" s="318"/>
      <c r="S1382" s="318"/>
      <c r="T1382" s="318"/>
      <c r="U1382" s="318"/>
      <c r="V1382" s="318"/>
      <c r="W1382" s="318"/>
      <c r="X1382" s="318"/>
      <c r="Y1382" s="318"/>
      <c r="Z1382" s="317"/>
      <c r="AA1382" s="317"/>
      <c r="AB1382" s="317"/>
      <c r="AC1382" s="316"/>
      <c r="AD1382" s="315"/>
    </row>
    <row r="1383" spans="1:30" s="257" customFormat="1" x14ac:dyDescent="0.2">
      <c r="A1383" s="315"/>
      <c r="B1383" s="315"/>
      <c r="C1383" s="315"/>
      <c r="D1383" s="315"/>
      <c r="E1383" s="315"/>
      <c r="J1383" s="318"/>
      <c r="O1383" s="318"/>
      <c r="P1383" s="318"/>
      <c r="Q1383" s="318"/>
      <c r="R1383" s="318"/>
      <c r="S1383" s="318"/>
      <c r="T1383" s="318"/>
      <c r="U1383" s="318"/>
      <c r="V1383" s="318"/>
      <c r="W1383" s="318"/>
      <c r="X1383" s="318"/>
      <c r="Y1383" s="318"/>
      <c r="Z1383" s="317"/>
      <c r="AA1383" s="317"/>
      <c r="AB1383" s="317"/>
      <c r="AC1383" s="316"/>
      <c r="AD1383" s="315"/>
    </row>
    <row r="1384" spans="1:30" s="257" customFormat="1" x14ac:dyDescent="0.2">
      <c r="A1384" s="315"/>
      <c r="B1384" s="315"/>
      <c r="C1384" s="315"/>
      <c r="D1384" s="315"/>
      <c r="E1384" s="315"/>
      <c r="J1384" s="318"/>
      <c r="O1384" s="318"/>
      <c r="P1384" s="318"/>
      <c r="Q1384" s="318"/>
      <c r="R1384" s="318"/>
      <c r="S1384" s="318"/>
      <c r="T1384" s="318"/>
      <c r="U1384" s="318"/>
      <c r="V1384" s="318"/>
      <c r="W1384" s="318"/>
      <c r="X1384" s="318"/>
      <c r="Y1384" s="318"/>
      <c r="Z1384" s="317"/>
      <c r="AA1384" s="317"/>
      <c r="AB1384" s="317"/>
      <c r="AC1384" s="316"/>
      <c r="AD1384" s="315"/>
    </row>
    <row r="1385" spans="1:30" s="257" customFormat="1" x14ac:dyDescent="0.2">
      <c r="A1385" s="315"/>
      <c r="B1385" s="315"/>
      <c r="C1385" s="315"/>
      <c r="D1385" s="315"/>
      <c r="E1385" s="315"/>
      <c r="J1385" s="318"/>
      <c r="O1385" s="318"/>
      <c r="P1385" s="318"/>
      <c r="Q1385" s="318"/>
      <c r="R1385" s="318"/>
      <c r="S1385" s="318"/>
      <c r="T1385" s="318"/>
      <c r="U1385" s="318"/>
      <c r="V1385" s="318"/>
      <c r="W1385" s="318"/>
      <c r="X1385" s="318"/>
      <c r="Y1385" s="318"/>
      <c r="Z1385" s="317"/>
      <c r="AA1385" s="317"/>
      <c r="AB1385" s="317"/>
      <c r="AC1385" s="316"/>
      <c r="AD1385" s="315"/>
    </row>
    <row r="1386" spans="1:30" s="257" customFormat="1" x14ac:dyDescent="0.2">
      <c r="A1386" s="315"/>
      <c r="B1386" s="315"/>
      <c r="C1386" s="315"/>
      <c r="D1386" s="315"/>
      <c r="E1386" s="315"/>
      <c r="J1386" s="318"/>
      <c r="O1386" s="318"/>
      <c r="P1386" s="318"/>
      <c r="Q1386" s="318"/>
      <c r="R1386" s="318"/>
      <c r="S1386" s="318"/>
      <c r="T1386" s="318"/>
      <c r="U1386" s="318"/>
      <c r="V1386" s="318"/>
      <c r="W1386" s="318"/>
      <c r="X1386" s="318"/>
      <c r="Y1386" s="318"/>
      <c r="Z1386" s="317"/>
      <c r="AA1386" s="317"/>
      <c r="AB1386" s="317"/>
      <c r="AC1386" s="316"/>
      <c r="AD1386" s="315"/>
    </row>
    <row r="1387" spans="1:30" s="257" customFormat="1" x14ac:dyDescent="0.2">
      <c r="A1387" s="315"/>
      <c r="B1387" s="315"/>
      <c r="C1387" s="315"/>
      <c r="D1387" s="315"/>
      <c r="E1387" s="315"/>
      <c r="J1387" s="318"/>
      <c r="O1387" s="318"/>
      <c r="P1387" s="318"/>
      <c r="Q1387" s="318"/>
      <c r="R1387" s="318"/>
      <c r="S1387" s="318"/>
      <c r="T1387" s="318"/>
      <c r="U1387" s="318"/>
      <c r="V1387" s="318"/>
      <c r="W1387" s="318"/>
      <c r="X1387" s="318"/>
      <c r="Y1387" s="318"/>
      <c r="Z1387" s="317"/>
      <c r="AA1387" s="317"/>
      <c r="AB1387" s="317"/>
      <c r="AC1387" s="316"/>
      <c r="AD1387" s="315"/>
    </row>
    <row r="1388" spans="1:30" s="257" customFormat="1" x14ac:dyDescent="0.2">
      <c r="A1388" s="315"/>
      <c r="B1388" s="315"/>
      <c r="C1388" s="315"/>
      <c r="D1388" s="315"/>
      <c r="E1388" s="315"/>
      <c r="J1388" s="318"/>
      <c r="O1388" s="318"/>
      <c r="P1388" s="318"/>
      <c r="Q1388" s="318"/>
      <c r="R1388" s="318"/>
      <c r="S1388" s="318"/>
      <c r="T1388" s="318"/>
      <c r="U1388" s="318"/>
      <c r="V1388" s="318"/>
      <c r="W1388" s="318"/>
      <c r="X1388" s="318"/>
      <c r="Y1388" s="318"/>
      <c r="Z1388" s="317"/>
      <c r="AA1388" s="317"/>
      <c r="AB1388" s="317"/>
      <c r="AC1388" s="316"/>
      <c r="AD1388" s="315"/>
    </row>
    <row r="1389" spans="1:30" s="257" customFormat="1" x14ac:dyDescent="0.2">
      <c r="A1389" s="315"/>
      <c r="B1389" s="315"/>
      <c r="C1389" s="315"/>
      <c r="D1389" s="315"/>
      <c r="E1389" s="315"/>
      <c r="J1389" s="318"/>
      <c r="O1389" s="318"/>
      <c r="P1389" s="318"/>
      <c r="Q1389" s="318"/>
      <c r="R1389" s="318"/>
      <c r="S1389" s="318"/>
      <c r="T1389" s="318"/>
      <c r="U1389" s="318"/>
      <c r="V1389" s="318"/>
      <c r="W1389" s="318"/>
      <c r="X1389" s="318"/>
      <c r="Y1389" s="318"/>
      <c r="Z1389" s="317"/>
      <c r="AA1389" s="317"/>
      <c r="AB1389" s="317"/>
      <c r="AC1389" s="316"/>
      <c r="AD1389" s="315"/>
    </row>
    <row r="1390" spans="1:30" s="257" customFormat="1" x14ac:dyDescent="0.2">
      <c r="A1390" s="315"/>
      <c r="B1390" s="315"/>
      <c r="C1390" s="315"/>
      <c r="D1390" s="315"/>
      <c r="E1390" s="315"/>
      <c r="J1390" s="318"/>
      <c r="O1390" s="318"/>
      <c r="P1390" s="318"/>
      <c r="Q1390" s="318"/>
      <c r="R1390" s="318"/>
      <c r="S1390" s="318"/>
      <c r="T1390" s="318"/>
      <c r="U1390" s="318"/>
      <c r="V1390" s="318"/>
      <c r="W1390" s="318"/>
      <c r="X1390" s="318"/>
      <c r="Y1390" s="318"/>
      <c r="Z1390" s="317"/>
      <c r="AA1390" s="317"/>
      <c r="AB1390" s="317"/>
      <c r="AC1390" s="316"/>
      <c r="AD1390" s="315"/>
    </row>
    <row r="1391" spans="1:30" s="257" customFormat="1" x14ac:dyDescent="0.2">
      <c r="A1391" s="315"/>
      <c r="B1391" s="315"/>
      <c r="C1391" s="315"/>
      <c r="D1391" s="315"/>
      <c r="E1391" s="315"/>
      <c r="J1391" s="318"/>
      <c r="O1391" s="318"/>
      <c r="P1391" s="318"/>
      <c r="Q1391" s="318"/>
      <c r="R1391" s="318"/>
      <c r="S1391" s="318"/>
      <c r="T1391" s="318"/>
      <c r="U1391" s="318"/>
      <c r="V1391" s="318"/>
      <c r="W1391" s="318"/>
      <c r="X1391" s="318"/>
      <c r="Y1391" s="318"/>
      <c r="Z1391" s="317"/>
      <c r="AA1391" s="317"/>
      <c r="AB1391" s="317"/>
      <c r="AC1391" s="316"/>
      <c r="AD1391" s="315"/>
    </row>
    <row r="1392" spans="1:30" s="257" customFormat="1" x14ac:dyDescent="0.2">
      <c r="A1392" s="315"/>
      <c r="B1392" s="315"/>
      <c r="C1392" s="315"/>
      <c r="D1392" s="315"/>
      <c r="E1392" s="315"/>
      <c r="J1392" s="318"/>
      <c r="O1392" s="318"/>
      <c r="P1392" s="318"/>
      <c r="Q1392" s="318"/>
      <c r="R1392" s="318"/>
      <c r="S1392" s="318"/>
      <c r="T1392" s="318"/>
      <c r="U1392" s="318"/>
      <c r="V1392" s="318"/>
      <c r="W1392" s="318"/>
      <c r="X1392" s="318"/>
      <c r="Y1392" s="318"/>
      <c r="Z1392" s="317"/>
      <c r="AA1392" s="317"/>
      <c r="AB1392" s="317"/>
      <c r="AC1392" s="316"/>
      <c r="AD1392" s="315"/>
    </row>
    <row r="1393" spans="1:30" s="257" customFormat="1" x14ac:dyDescent="0.2">
      <c r="A1393" s="315"/>
      <c r="B1393" s="315"/>
      <c r="C1393" s="315"/>
      <c r="D1393" s="315"/>
      <c r="E1393" s="315"/>
      <c r="J1393" s="318"/>
      <c r="O1393" s="318"/>
      <c r="P1393" s="318"/>
      <c r="Q1393" s="318"/>
      <c r="R1393" s="318"/>
      <c r="S1393" s="318"/>
      <c r="T1393" s="318"/>
      <c r="U1393" s="318"/>
      <c r="V1393" s="318"/>
      <c r="W1393" s="318"/>
      <c r="X1393" s="318"/>
      <c r="Y1393" s="318"/>
      <c r="Z1393" s="317"/>
      <c r="AA1393" s="317"/>
      <c r="AB1393" s="317"/>
      <c r="AC1393" s="316"/>
      <c r="AD1393" s="315"/>
    </row>
    <row r="1394" spans="1:30" s="257" customFormat="1" x14ac:dyDescent="0.2">
      <c r="A1394" s="315"/>
      <c r="B1394" s="315"/>
      <c r="C1394" s="315"/>
      <c r="D1394" s="315"/>
      <c r="E1394" s="315"/>
      <c r="J1394" s="318"/>
      <c r="O1394" s="318"/>
      <c r="P1394" s="318"/>
      <c r="Q1394" s="318"/>
      <c r="R1394" s="318"/>
      <c r="S1394" s="318"/>
      <c r="T1394" s="318"/>
      <c r="U1394" s="318"/>
      <c r="V1394" s="318"/>
      <c r="W1394" s="318"/>
      <c r="X1394" s="318"/>
      <c r="Y1394" s="318"/>
      <c r="Z1394" s="317"/>
      <c r="AA1394" s="317"/>
      <c r="AB1394" s="317"/>
      <c r="AC1394" s="316"/>
      <c r="AD1394" s="315"/>
    </row>
    <row r="1395" spans="1:30" s="257" customFormat="1" x14ac:dyDescent="0.2">
      <c r="A1395" s="315"/>
      <c r="B1395" s="315"/>
      <c r="C1395" s="315"/>
      <c r="D1395" s="315"/>
      <c r="E1395" s="315"/>
      <c r="J1395" s="318"/>
      <c r="O1395" s="318"/>
      <c r="P1395" s="318"/>
      <c r="Q1395" s="318"/>
      <c r="R1395" s="318"/>
      <c r="S1395" s="318"/>
      <c r="T1395" s="318"/>
      <c r="U1395" s="318"/>
      <c r="V1395" s="318"/>
      <c r="W1395" s="318"/>
      <c r="X1395" s="318"/>
      <c r="Y1395" s="318"/>
      <c r="Z1395" s="317"/>
      <c r="AA1395" s="317"/>
      <c r="AB1395" s="317"/>
      <c r="AC1395" s="316"/>
      <c r="AD1395" s="315"/>
    </row>
    <row r="1396" spans="1:30" s="257" customFormat="1" x14ac:dyDescent="0.2">
      <c r="A1396" s="315"/>
      <c r="B1396" s="315"/>
      <c r="C1396" s="315"/>
      <c r="D1396" s="315"/>
      <c r="E1396" s="315"/>
      <c r="J1396" s="318"/>
      <c r="O1396" s="318"/>
      <c r="P1396" s="318"/>
      <c r="Q1396" s="318"/>
      <c r="R1396" s="318"/>
      <c r="S1396" s="318"/>
      <c r="T1396" s="318"/>
      <c r="U1396" s="318"/>
      <c r="V1396" s="318"/>
      <c r="W1396" s="318"/>
      <c r="X1396" s="318"/>
      <c r="Y1396" s="318"/>
      <c r="Z1396" s="317"/>
      <c r="AA1396" s="317"/>
      <c r="AB1396" s="317"/>
      <c r="AC1396" s="316"/>
      <c r="AD1396" s="315"/>
    </row>
    <row r="1397" spans="1:30" s="257" customFormat="1" x14ac:dyDescent="0.2">
      <c r="A1397" s="315"/>
      <c r="B1397" s="315"/>
      <c r="C1397" s="315"/>
      <c r="D1397" s="315"/>
      <c r="E1397" s="315"/>
      <c r="J1397" s="318"/>
      <c r="O1397" s="318"/>
      <c r="P1397" s="318"/>
      <c r="Q1397" s="318"/>
      <c r="R1397" s="318"/>
      <c r="S1397" s="318"/>
      <c r="T1397" s="318"/>
      <c r="U1397" s="318"/>
      <c r="V1397" s="318"/>
      <c r="W1397" s="318"/>
      <c r="X1397" s="318"/>
      <c r="Y1397" s="318"/>
      <c r="Z1397" s="317"/>
      <c r="AA1397" s="317"/>
      <c r="AB1397" s="317"/>
      <c r="AC1397" s="316"/>
      <c r="AD1397" s="315"/>
    </row>
    <row r="1398" spans="1:30" s="257" customFormat="1" x14ac:dyDescent="0.2">
      <c r="A1398" s="315"/>
      <c r="B1398" s="315"/>
      <c r="C1398" s="315"/>
      <c r="D1398" s="315"/>
      <c r="E1398" s="315"/>
      <c r="J1398" s="318"/>
      <c r="O1398" s="318"/>
      <c r="P1398" s="318"/>
      <c r="Q1398" s="318"/>
      <c r="R1398" s="318"/>
      <c r="S1398" s="318"/>
      <c r="T1398" s="318"/>
      <c r="U1398" s="318"/>
      <c r="V1398" s="318"/>
      <c r="W1398" s="318"/>
      <c r="X1398" s="318"/>
      <c r="Y1398" s="318"/>
      <c r="Z1398" s="317"/>
      <c r="AA1398" s="317"/>
      <c r="AB1398" s="317"/>
      <c r="AC1398" s="316"/>
      <c r="AD1398" s="315"/>
    </row>
    <row r="1399" spans="1:30" s="257" customFormat="1" x14ac:dyDescent="0.2">
      <c r="A1399" s="315"/>
      <c r="B1399" s="315"/>
      <c r="C1399" s="315"/>
      <c r="D1399" s="315"/>
      <c r="E1399" s="315"/>
      <c r="J1399" s="318"/>
      <c r="O1399" s="318"/>
      <c r="P1399" s="318"/>
      <c r="Q1399" s="318"/>
      <c r="R1399" s="318"/>
      <c r="S1399" s="318"/>
      <c r="T1399" s="318"/>
      <c r="U1399" s="318"/>
      <c r="V1399" s="318"/>
      <c r="W1399" s="318"/>
      <c r="X1399" s="318"/>
      <c r="Y1399" s="318"/>
      <c r="Z1399" s="317"/>
      <c r="AA1399" s="317"/>
      <c r="AB1399" s="317"/>
      <c r="AC1399" s="316"/>
      <c r="AD1399" s="315"/>
    </row>
    <row r="1400" spans="1:30" s="257" customFormat="1" x14ac:dyDescent="0.2">
      <c r="A1400" s="315"/>
      <c r="B1400" s="315"/>
      <c r="C1400" s="315"/>
      <c r="D1400" s="315"/>
      <c r="E1400" s="315"/>
      <c r="J1400" s="318"/>
      <c r="O1400" s="318"/>
      <c r="P1400" s="318"/>
      <c r="Q1400" s="318"/>
      <c r="R1400" s="318"/>
      <c r="S1400" s="318"/>
      <c r="T1400" s="318"/>
      <c r="U1400" s="318"/>
      <c r="V1400" s="318"/>
      <c r="W1400" s="318"/>
      <c r="X1400" s="318"/>
      <c r="Y1400" s="318"/>
      <c r="Z1400" s="317"/>
      <c r="AA1400" s="317"/>
      <c r="AB1400" s="317"/>
      <c r="AC1400" s="316"/>
      <c r="AD1400" s="315"/>
    </row>
    <row r="1401" spans="1:30" s="257" customFormat="1" x14ac:dyDescent="0.2">
      <c r="A1401" s="315"/>
      <c r="B1401" s="315"/>
      <c r="C1401" s="315"/>
      <c r="D1401" s="315"/>
      <c r="E1401" s="315"/>
      <c r="J1401" s="318"/>
      <c r="O1401" s="318"/>
      <c r="P1401" s="318"/>
      <c r="Q1401" s="318"/>
      <c r="R1401" s="318"/>
      <c r="S1401" s="318"/>
      <c r="T1401" s="318"/>
      <c r="U1401" s="318"/>
      <c r="V1401" s="318"/>
      <c r="W1401" s="318"/>
      <c r="X1401" s="318"/>
      <c r="Y1401" s="318"/>
      <c r="Z1401" s="317"/>
      <c r="AA1401" s="317"/>
      <c r="AB1401" s="317"/>
      <c r="AC1401" s="316"/>
      <c r="AD1401" s="315"/>
    </row>
    <row r="1402" spans="1:30" s="257" customFormat="1" x14ac:dyDescent="0.2">
      <c r="A1402" s="315"/>
      <c r="B1402" s="315"/>
      <c r="C1402" s="315"/>
      <c r="D1402" s="315"/>
      <c r="E1402" s="315"/>
      <c r="J1402" s="318"/>
      <c r="O1402" s="318"/>
      <c r="P1402" s="318"/>
      <c r="Q1402" s="318"/>
      <c r="R1402" s="318"/>
      <c r="S1402" s="318"/>
      <c r="T1402" s="318"/>
      <c r="U1402" s="318"/>
      <c r="V1402" s="318"/>
      <c r="W1402" s="318"/>
      <c r="X1402" s="318"/>
      <c r="Y1402" s="318"/>
      <c r="Z1402" s="317"/>
      <c r="AA1402" s="317"/>
      <c r="AB1402" s="317"/>
      <c r="AC1402" s="316"/>
      <c r="AD1402" s="315"/>
    </row>
    <row r="1403" spans="1:30" s="257" customFormat="1" x14ac:dyDescent="0.2">
      <c r="A1403" s="315"/>
      <c r="B1403" s="315"/>
      <c r="C1403" s="315"/>
      <c r="D1403" s="315"/>
      <c r="E1403" s="315"/>
      <c r="J1403" s="318"/>
      <c r="O1403" s="318"/>
      <c r="P1403" s="318"/>
      <c r="Q1403" s="318"/>
      <c r="R1403" s="318"/>
      <c r="S1403" s="318"/>
      <c r="T1403" s="318"/>
      <c r="U1403" s="318"/>
      <c r="V1403" s="318"/>
      <c r="W1403" s="318"/>
      <c r="X1403" s="318"/>
      <c r="Y1403" s="318"/>
      <c r="Z1403" s="317"/>
      <c r="AA1403" s="317"/>
      <c r="AB1403" s="317"/>
      <c r="AC1403" s="316"/>
      <c r="AD1403" s="315"/>
    </row>
    <row r="1404" spans="1:30" s="257" customFormat="1" x14ac:dyDescent="0.2">
      <c r="A1404" s="315"/>
      <c r="B1404" s="315"/>
      <c r="C1404" s="315"/>
      <c r="D1404" s="315"/>
      <c r="E1404" s="315"/>
      <c r="J1404" s="318"/>
      <c r="O1404" s="318"/>
      <c r="P1404" s="318"/>
      <c r="Q1404" s="318"/>
      <c r="R1404" s="318"/>
      <c r="S1404" s="318"/>
      <c r="T1404" s="318"/>
      <c r="U1404" s="318"/>
      <c r="V1404" s="318"/>
      <c r="W1404" s="318"/>
      <c r="X1404" s="318"/>
      <c r="Y1404" s="318"/>
      <c r="Z1404" s="317"/>
      <c r="AA1404" s="317"/>
      <c r="AB1404" s="317"/>
      <c r="AC1404" s="316"/>
      <c r="AD1404" s="315"/>
    </row>
    <row r="1405" spans="1:30" s="257" customFormat="1" x14ac:dyDescent="0.2">
      <c r="A1405" s="315"/>
      <c r="B1405" s="315"/>
      <c r="C1405" s="315"/>
      <c r="D1405" s="315"/>
      <c r="E1405" s="315"/>
      <c r="J1405" s="318"/>
      <c r="O1405" s="318"/>
      <c r="P1405" s="318"/>
      <c r="Q1405" s="318"/>
      <c r="R1405" s="318"/>
      <c r="S1405" s="318"/>
      <c r="T1405" s="318"/>
      <c r="U1405" s="318"/>
      <c r="V1405" s="318"/>
      <c r="W1405" s="318"/>
      <c r="X1405" s="318"/>
      <c r="Y1405" s="318"/>
      <c r="Z1405" s="317"/>
      <c r="AA1405" s="317"/>
      <c r="AB1405" s="317"/>
      <c r="AC1405" s="316"/>
      <c r="AD1405" s="315"/>
    </row>
    <row r="1406" spans="1:30" s="257" customFormat="1" x14ac:dyDescent="0.2">
      <c r="A1406" s="315"/>
      <c r="B1406" s="315"/>
      <c r="C1406" s="315"/>
      <c r="D1406" s="315"/>
      <c r="E1406" s="315"/>
      <c r="J1406" s="318"/>
      <c r="O1406" s="318"/>
      <c r="P1406" s="318"/>
      <c r="Q1406" s="318"/>
      <c r="R1406" s="318"/>
      <c r="S1406" s="318"/>
      <c r="T1406" s="318"/>
      <c r="U1406" s="318"/>
      <c r="V1406" s="318"/>
      <c r="W1406" s="318"/>
      <c r="X1406" s="318"/>
      <c r="Y1406" s="318"/>
      <c r="Z1406" s="317"/>
      <c r="AA1406" s="317"/>
      <c r="AB1406" s="317"/>
      <c r="AC1406" s="316"/>
      <c r="AD1406" s="315"/>
    </row>
    <row r="1407" spans="1:30" s="257" customFormat="1" x14ac:dyDescent="0.2">
      <c r="A1407" s="315"/>
      <c r="B1407" s="315"/>
      <c r="C1407" s="315"/>
      <c r="D1407" s="315"/>
      <c r="E1407" s="315"/>
      <c r="J1407" s="318"/>
      <c r="O1407" s="318"/>
      <c r="P1407" s="318"/>
      <c r="Q1407" s="318"/>
      <c r="R1407" s="318"/>
      <c r="S1407" s="318"/>
      <c r="T1407" s="318"/>
      <c r="U1407" s="318"/>
      <c r="V1407" s="318"/>
      <c r="W1407" s="318"/>
      <c r="X1407" s="318"/>
      <c r="Y1407" s="318"/>
      <c r="Z1407" s="317"/>
      <c r="AA1407" s="317"/>
      <c r="AB1407" s="317"/>
      <c r="AC1407" s="316"/>
      <c r="AD1407" s="315"/>
    </row>
    <row r="1408" spans="1:30" s="257" customFormat="1" x14ac:dyDescent="0.2">
      <c r="A1408" s="315"/>
      <c r="B1408" s="315"/>
      <c r="C1408" s="315"/>
      <c r="D1408" s="315"/>
      <c r="E1408" s="315"/>
      <c r="J1408" s="318"/>
      <c r="O1408" s="318"/>
      <c r="P1408" s="318"/>
      <c r="Q1408" s="318"/>
      <c r="R1408" s="318"/>
      <c r="S1408" s="318"/>
      <c r="T1408" s="318"/>
      <c r="U1408" s="318"/>
      <c r="V1408" s="318"/>
      <c r="W1408" s="318"/>
      <c r="X1408" s="318"/>
      <c r="Y1408" s="318"/>
      <c r="Z1408" s="317"/>
      <c r="AA1408" s="317"/>
      <c r="AB1408" s="317"/>
      <c r="AC1408" s="316"/>
      <c r="AD1408" s="315"/>
    </row>
    <row r="1409" spans="1:30" s="257" customFormat="1" x14ac:dyDescent="0.2">
      <c r="A1409" s="315"/>
      <c r="B1409" s="315"/>
      <c r="C1409" s="315"/>
      <c r="D1409" s="315"/>
      <c r="E1409" s="315"/>
      <c r="J1409" s="318"/>
      <c r="O1409" s="318"/>
      <c r="P1409" s="318"/>
      <c r="Q1409" s="318"/>
      <c r="R1409" s="318"/>
      <c r="S1409" s="318"/>
      <c r="T1409" s="318"/>
      <c r="U1409" s="318"/>
      <c r="V1409" s="318"/>
      <c r="W1409" s="318"/>
      <c r="X1409" s="318"/>
      <c r="Y1409" s="318"/>
      <c r="Z1409" s="317"/>
      <c r="AA1409" s="317"/>
      <c r="AB1409" s="317"/>
      <c r="AC1409" s="316"/>
      <c r="AD1409" s="315"/>
    </row>
    <row r="1410" spans="1:30" s="257" customFormat="1" x14ac:dyDescent="0.2">
      <c r="A1410" s="315"/>
      <c r="B1410" s="315"/>
      <c r="C1410" s="315"/>
      <c r="D1410" s="315"/>
      <c r="E1410" s="315"/>
      <c r="J1410" s="318"/>
      <c r="O1410" s="318"/>
      <c r="P1410" s="318"/>
      <c r="Q1410" s="318"/>
      <c r="R1410" s="318"/>
      <c r="S1410" s="318"/>
      <c r="T1410" s="318"/>
      <c r="U1410" s="318"/>
      <c r="V1410" s="318"/>
      <c r="W1410" s="318"/>
      <c r="X1410" s="318"/>
      <c r="Y1410" s="318"/>
      <c r="Z1410" s="317"/>
      <c r="AA1410" s="317"/>
      <c r="AB1410" s="317"/>
      <c r="AC1410" s="316"/>
      <c r="AD1410" s="315"/>
    </row>
    <row r="1411" spans="1:30" s="257" customFormat="1" x14ac:dyDescent="0.2">
      <c r="A1411" s="315"/>
      <c r="B1411" s="315"/>
      <c r="C1411" s="315"/>
      <c r="D1411" s="315"/>
      <c r="E1411" s="315"/>
      <c r="J1411" s="318"/>
      <c r="O1411" s="318"/>
      <c r="P1411" s="318"/>
      <c r="Q1411" s="318"/>
      <c r="R1411" s="318"/>
      <c r="S1411" s="318"/>
      <c r="T1411" s="318"/>
      <c r="U1411" s="318"/>
      <c r="V1411" s="318"/>
      <c r="W1411" s="318"/>
      <c r="X1411" s="318"/>
      <c r="Y1411" s="318"/>
      <c r="Z1411" s="317"/>
      <c r="AA1411" s="317"/>
      <c r="AB1411" s="317"/>
      <c r="AC1411" s="316"/>
      <c r="AD1411" s="315"/>
    </row>
    <row r="1412" spans="1:30" s="257" customFormat="1" x14ac:dyDescent="0.2">
      <c r="A1412" s="315"/>
      <c r="B1412" s="315"/>
      <c r="C1412" s="315"/>
      <c r="D1412" s="315"/>
      <c r="E1412" s="315"/>
      <c r="J1412" s="318"/>
      <c r="O1412" s="318"/>
      <c r="P1412" s="318"/>
      <c r="Q1412" s="318"/>
      <c r="R1412" s="318"/>
      <c r="S1412" s="318"/>
      <c r="T1412" s="318"/>
      <c r="U1412" s="318"/>
      <c r="V1412" s="318"/>
      <c r="W1412" s="318"/>
      <c r="X1412" s="318"/>
      <c r="Y1412" s="318"/>
      <c r="Z1412" s="317"/>
      <c r="AA1412" s="317"/>
      <c r="AB1412" s="317"/>
      <c r="AC1412" s="316"/>
      <c r="AD1412" s="315"/>
    </row>
    <row r="1413" spans="1:30" s="257" customFormat="1" x14ac:dyDescent="0.2">
      <c r="A1413" s="315"/>
      <c r="B1413" s="315"/>
      <c r="C1413" s="315"/>
      <c r="D1413" s="315"/>
      <c r="E1413" s="315"/>
      <c r="J1413" s="318"/>
      <c r="O1413" s="318"/>
      <c r="P1413" s="318"/>
      <c r="Q1413" s="318"/>
      <c r="R1413" s="318"/>
      <c r="S1413" s="318"/>
      <c r="T1413" s="318"/>
      <c r="U1413" s="318"/>
      <c r="V1413" s="318"/>
      <c r="W1413" s="318"/>
      <c r="X1413" s="318"/>
      <c r="Y1413" s="318"/>
      <c r="Z1413" s="317"/>
      <c r="AA1413" s="317"/>
      <c r="AB1413" s="317"/>
      <c r="AC1413" s="316"/>
      <c r="AD1413" s="315"/>
    </row>
    <row r="1414" spans="1:30" s="257" customFormat="1" x14ac:dyDescent="0.2">
      <c r="A1414" s="315"/>
      <c r="B1414" s="315"/>
      <c r="C1414" s="315"/>
      <c r="D1414" s="315"/>
      <c r="E1414" s="315"/>
      <c r="J1414" s="318"/>
      <c r="O1414" s="318"/>
      <c r="P1414" s="318"/>
      <c r="Q1414" s="318"/>
      <c r="R1414" s="318"/>
      <c r="S1414" s="318"/>
      <c r="T1414" s="318"/>
      <c r="U1414" s="318"/>
      <c r="V1414" s="318"/>
      <c r="W1414" s="318"/>
      <c r="X1414" s="318"/>
      <c r="Y1414" s="318"/>
      <c r="Z1414" s="317"/>
      <c r="AA1414" s="317"/>
      <c r="AB1414" s="317"/>
      <c r="AC1414" s="316"/>
      <c r="AD1414" s="315"/>
    </row>
    <row r="1415" spans="1:30" s="257" customFormat="1" x14ac:dyDescent="0.2">
      <c r="A1415" s="315"/>
      <c r="B1415" s="315"/>
      <c r="C1415" s="315"/>
      <c r="D1415" s="315"/>
      <c r="E1415" s="315"/>
      <c r="J1415" s="318"/>
      <c r="O1415" s="318"/>
      <c r="P1415" s="318"/>
      <c r="Q1415" s="318"/>
      <c r="R1415" s="318"/>
      <c r="S1415" s="318"/>
      <c r="T1415" s="318"/>
      <c r="U1415" s="318"/>
      <c r="V1415" s="318"/>
      <c r="W1415" s="318"/>
      <c r="X1415" s="318"/>
      <c r="Y1415" s="318"/>
      <c r="Z1415" s="317"/>
      <c r="AA1415" s="317"/>
      <c r="AB1415" s="317"/>
      <c r="AC1415" s="316"/>
      <c r="AD1415" s="315"/>
    </row>
    <row r="1416" spans="1:30" s="257" customFormat="1" x14ac:dyDescent="0.2">
      <c r="A1416" s="315"/>
      <c r="B1416" s="315"/>
      <c r="C1416" s="315"/>
      <c r="D1416" s="315"/>
      <c r="E1416" s="315"/>
      <c r="J1416" s="318"/>
      <c r="O1416" s="318"/>
      <c r="P1416" s="318"/>
      <c r="Q1416" s="318"/>
      <c r="R1416" s="318"/>
      <c r="S1416" s="318"/>
      <c r="T1416" s="318"/>
      <c r="U1416" s="318"/>
      <c r="V1416" s="318"/>
      <c r="W1416" s="318"/>
      <c r="X1416" s="318"/>
      <c r="Y1416" s="318"/>
      <c r="Z1416" s="317"/>
      <c r="AA1416" s="317"/>
      <c r="AB1416" s="317"/>
      <c r="AC1416" s="316"/>
      <c r="AD1416" s="315"/>
    </row>
    <row r="1417" spans="1:30" s="257" customFormat="1" x14ac:dyDescent="0.2">
      <c r="A1417" s="315"/>
      <c r="B1417" s="315"/>
      <c r="C1417" s="315"/>
      <c r="D1417" s="315"/>
      <c r="E1417" s="315"/>
      <c r="J1417" s="318"/>
      <c r="O1417" s="318"/>
      <c r="P1417" s="318"/>
      <c r="Q1417" s="318"/>
      <c r="R1417" s="318"/>
      <c r="S1417" s="318"/>
      <c r="T1417" s="318"/>
      <c r="U1417" s="318"/>
      <c r="V1417" s="318"/>
      <c r="W1417" s="318"/>
      <c r="X1417" s="318"/>
      <c r="Y1417" s="318"/>
      <c r="Z1417" s="317"/>
      <c r="AA1417" s="317"/>
      <c r="AB1417" s="317"/>
      <c r="AC1417" s="316"/>
      <c r="AD1417" s="315"/>
    </row>
    <row r="1418" spans="1:30" s="257" customFormat="1" x14ac:dyDescent="0.2">
      <c r="A1418" s="315"/>
      <c r="B1418" s="315"/>
      <c r="C1418" s="315"/>
      <c r="D1418" s="315"/>
      <c r="E1418" s="315"/>
      <c r="J1418" s="318"/>
      <c r="O1418" s="318"/>
      <c r="P1418" s="318"/>
      <c r="Q1418" s="318"/>
      <c r="R1418" s="318"/>
      <c r="S1418" s="318"/>
      <c r="T1418" s="318"/>
      <c r="U1418" s="318"/>
      <c r="V1418" s="318"/>
      <c r="W1418" s="318"/>
      <c r="X1418" s="318"/>
      <c r="Y1418" s="318"/>
      <c r="Z1418" s="317"/>
      <c r="AA1418" s="317"/>
      <c r="AB1418" s="317"/>
      <c r="AC1418" s="316"/>
      <c r="AD1418" s="315"/>
    </row>
    <row r="1419" spans="1:30" s="257" customFormat="1" x14ac:dyDescent="0.2">
      <c r="A1419" s="315"/>
      <c r="B1419" s="315"/>
      <c r="C1419" s="315"/>
      <c r="D1419" s="315"/>
      <c r="E1419" s="315"/>
      <c r="J1419" s="318"/>
      <c r="O1419" s="318"/>
      <c r="P1419" s="318"/>
      <c r="Q1419" s="318"/>
      <c r="R1419" s="318"/>
      <c r="S1419" s="318"/>
      <c r="T1419" s="318"/>
      <c r="U1419" s="318"/>
      <c r="V1419" s="318"/>
      <c r="W1419" s="318"/>
      <c r="X1419" s="318"/>
      <c r="Y1419" s="318"/>
      <c r="Z1419" s="317"/>
      <c r="AA1419" s="317"/>
      <c r="AB1419" s="317"/>
      <c r="AC1419" s="316"/>
      <c r="AD1419" s="315"/>
    </row>
    <row r="1420" spans="1:30" s="257" customFormat="1" x14ac:dyDescent="0.2">
      <c r="A1420" s="315"/>
      <c r="B1420" s="315"/>
      <c r="C1420" s="315"/>
      <c r="D1420" s="315"/>
      <c r="E1420" s="315"/>
      <c r="J1420" s="318"/>
      <c r="O1420" s="318"/>
      <c r="P1420" s="318"/>
      <c r="Q1420" s="318"/>
      <c r="R1420" s="318"/>
      <c r="S1420" s="318"/>
      <c r="T1420" s="318"/>
      <c r="U1420" s="318"/>
      <c r="V1420" s="318"/>
      <c r="W1420" s="318"/>
      <c r="X1420" s="318"/>
      <c r="Y1420" s="318"/>
      <c r="Z1420" s="317"/>
      <c r="AA1420" s="317"/>
      <c r="AB1420" s="317"/>
      <c r="AC1420" s="316"/>
      <c r="AD1420" s="315"/>
    </row>
    <row r="1421" spans="1:30" s="257" customFormat="1" x14ac:dyDescent="0.2">
      <c r="A1421" s="315"/>
      <c r="B1421" s="315"/>
      <c r="C1421" s="315"/>
      <c r="D1421" s="315"/>
      <c r="E1421" s="315"/>
      <c r="J1421" s="318"/>
      <c r="O1421" s="318"/>
      <c r="P1421" s="318"/>
      <c r="Q1421" s="318"/>
      <c r="R1421" s="318"/>
      <c r="S1421" s="318"/>
      <c r="T1421" s="318"/>
      <c r="U1421" s="318"/>
      <c r="V1421" s="318"/>
      <c r="W1421" s="318"/>
      <c r="X1421" s="318"/>
      <c r="Y1421" s="318"/>
      <c r="Z1421" s="317"/>
      <c r="AA1421" s="317"/>
      <c r="AB1421" s="317"/>
      <c r="AC1421" s="316"/>
      <c r="AD1421" s="315"/>
    </row>
    <row r="1422" spans="1:30" s="257" customFormat="1" x14ac:dyDescent="0.2">
      <c r="A1422" s="315"/>
      <c r="B1422" s="315"/>
      <c r="C1422" s="315"/>
      <c r="D1422" s="315"/>
      <c r="E1422" s="315"/>
      <c r="J1422" s="318"/>
      <c r="O1422" s="318"/>
      <c r="P1422" s="318"/>
      <c r="Q1422" s="318"/>
      <c r="R1422" s="318"/>
      <c r="S1422" s="318"/>
      <c r="T1422" s="318"/>
      <c r="U1422" s="318"/>
      <c r="V1422" s="318"/>
      <c r="W1422" s="318"/>
      <c r="X1422" s="318"/>
      <c r="Y1422" s="318"/>
      <c r="Z1422" s="317"/>
      <c r="AA1422" s="317"/>
      <c r="AB1422" s="317"/>
      <c r="AC1422" s="316"/>
      <c r="AD1422" s="315"/>
    </row>
    <row r="1423" spans="1:30" s="257" customFormat="1" x14ac:dyDescent="0.2">
      <c r="A1423" s="315"/>
      <c r="B1423" s="315"/>
      <c r="C1423" s="315"/>
      <c r="D1423" s="315"/>
      <c r="E1423" s="315"/>
      <c r="J1423" s="318"/>
      <c r="O1423" s="318"/>
      <c r="P1423" s="318"/>
      <c r="Q1423" s="318"/>
      <c r="R1423" s="318"/>
      <c r="S1423" s="318"/>
      <c r="T1423" s="318"/>
      <c r="U1423" s="318"/>
      <c r="V1423" s="318"/>
      <c r="W1423" s="318"/>
      <c r="X1423" s="318"/>
      <c r="Y1423" s="318"/>
      <c r="Z1423" s="317"/>
      <c r="AA1423" s="317"/>
      <c r="AB1423" s="317"/>
      <c r="AC1423" s="316"/>
      <c r="AD1423" s="315"/>
    </row>
    <row r="1424" spans="1:30" s="257" customFormat="1" x14ac:dyDescent="0.2">
      <c r="A1424" s="315"/>
      <c r="B1424" s="315"/>
      <c r="C1424" s="315"/>
      <c r="D1424" s="315"/>
      <c r="E1424" s="315"/>
      <c r="J1424" s="318"/>
      <c r="O1424" s="318"/>
      <c r="P1424" s="318"/>
      <c r="Q1424" s="318"/>
      <c r="R1424" s="318"/>
      <c r="S1424" s="318"/>
      <c r="T1424" s="318"/>
      <c r="U1424" s="318"/>
      <c r="V1424" s="318"/>
      <c r="W1424" s="318"/>
      <c r="X1424" s="318"/>
      <c r="Y1424" s="318"/>
      <c r="Z1424" s="317"/>
      <c r="AA1424" s="317"/>
      <c r="AB1424" s="317"/>
      <c r="AC1424" s="316"/>
      <c r="AD1424" s="315"/>
    </row>
    <row r="1425" spans="1:30" s="257" customFormat="1" x14ac:dyDescent="0.2">
      <c r="A1425" s="315"/>
      <c r="B1425" s="315"/>
      <c r="C1425" s="315"/>
      <c r="D1425" s="315"/>
      <c r="E1425" s="315"/>
      <c r="J1425" s="318"/>
      <c r="O1425" s="318"/>
      <c r="P1425" s="318"/>
      <c r="Q1425" s="318"/>
      <c r="R1425" s="318"/>
      <c r="S1425" s="318"/>
      <c r="T1425" s="318"/>
      <c r="U1425" s="318"/>
      <c r="V1425" s="318"/>
      <c r="W1425" s="318"/>
      <c r="X1425" s="318"/>
      <c r="Y1425" s="318"/>
      <c r="Z1425" s="317"/>
      <c r="AA1425" s="317"/>
      <c r="AB1425" s="317"/>
      <c r="AC1425" s="316"/>
      <c r="AD1425" s="315"/>
    </row>
    <row r="1426" spans="1:30" s="257" customFormat="1" x14ac:dyDescent="0.2">
      <c r="A1426" s="315"/>
      <c r="B1426" s="315"/>
      <c r="C1426" s="315"/>
      <c r="D1426" s="315"/>
      <c r="E1426" s="315"/>
      <c r="J1426" s="318"/>
      <c r="O1426" s="318"/>
      <c r="P1426" s="318"/>
      <c r="Q1426" s="318"/>
      <c r="R1426" s="318"/>
      <c r="S1426" s="318"/>
      <c r="T1426" s="318"/>
      <c r="U1426" s="318"/>
      <c r="V1426" s="318"/>
      <c r="W1426" s="318"/>
      <c r="X1426" s="318"/>
      <c r="Y1426" s="318"/>
      <c r="Z1426" s="317"/>
      <c r="AA1426" s="317"/>
      <c r="AB1426" s="317"/>
      <c r="AC1426" s="316"/>
      <c r="AD1426" s="315"/>
    </row>
    <row r="1427" spans="1:30" s="257" customFormat="1" x14ac:dyDescent="0.2">
      <c r="A1427" s="315"/>
      <c r="B1427" s="315"/>
      <c r="C1427" s="315"/>
      <c r="D1427" s="315"/>
      <c r="E1427" s="315"/>
      <c r="J1427" s="318"/>
      <c r="O1427" s="318"/>
      <c r="P1427" s="318"/>
      <c r="Q1427" s="318"/>
      <c r="R1427" s="318"/>
      <c r="S1427" s="318"/>
      <c r="T1427" s="318"/>
      <c r="U1427" s="318"/>
      <c r="V1427" s="318"/>
      <c r="W1427" s="318"/>
      <c r="X1427" s="318"/>
      <c r="Y1427" s="318"/>
      <c r="Z1427" s="317"/>
      <c r="AA1427" s="317"/>
      <c r="AB1427" s="317"/>
      <c r="AC1427" s="316"/>
      <c r="AD1427" s="315"/>
    </row>
    <row r="1428" spans="1:30" s="257" customFormat="1" x14ac:dyDescent="0.2">
      <c r="A1428" s="315"/>
      <c r="B1428" s="315"/>
      <c r="C1428" s="315"/>
      <c r="D1428" s="315"/>
      <c r="E1428" s="315"/>
      <c r="J1428" s="318"/>
      <c r="O1428" s="318"/>
      <c r="P1428" s="318"/>
      <c r="Q1428" s="318"/>
      <c r="R1428" s="318"/>
      <c r="S1428" s="318"/>
      <c r="T1428" s="318"/>
      <c r="U1428" s="318"/>
      <c r="V1428" s="318"/>
      <c r="W1428" s="318"/>
      <c r="X1428" s="318"/>
      <c r="Y1428" s="318"/>
      <c r="Z1428" s="317"/>
      <c r="AA1428" s="317"/>
      <c r="AB1428" s="317"/>
      <c r="AC1428" s="316"/>
      <c r="AD1428" s="315"/>
    </row>
    <row r="1429" spans="1:30" s="257" customFormat="1" x14ac:dyDescent="0.2">
      <c r="A1429" s="315"/>
      <c r="B1429" s="315"/>
      <c r="C1429" s="315"/>
      <c r="D1429" s="315"/>
      <c r="E1429" s="315"/>
      <c r="J1429" s="318"/>
      <c r="O1429" s="318"/>
      <c r="P1429" s="318"/>
      <c r="Q1429" s="318"/>
      <c r="R1429" s="318"/>
      <c r="S1429" s="318"/>
      <c r="T1429" s="318"/>
      <c r="U1429" s="318"/>
      <c r="V1429" s="318"/>
      <c r="W1429" s="318"/>
      <c r="X1429" s="318"/>
      <c r="Y1429" s="318"/>
      <c r="Z1429" s="317"/>
      <c r="AA1429" s="317"/>
      <c r="AB1429" s="317"/>
      <c r="AC1429" s="316"/>
      <c r="AD1429" s="315"/>
    </row>
    <row r="1430" spans="1:30" s="257" customFormat="1" x14ac:dyDescent="0.2">
      <c r="A1430" s="315"/>
      <c r="B1430" s="315"/>
      <c r="C1430" s="315"/>
      <c r="D1430" s="315"/>
      <c r="E1430" s="315"/>
      <c r="J1430" s="318"/>
      <c r="O1430" s="318"/>
      <c r="P1430" s="318"/>
      <c r="Q1430" s="318"/>
      <c r="R1430" s="318"/>
      <c r="S1430" s="318"/>
      <c r="T1430" s="318"/>
      <c r="U1430" s="318"/>
      <c r="V1430" s="318"/>
      <c r="W1430" s="318"/>
      <c r="X1430" s="318"/>
      <c r="Y1430" s="318"/>
      <c r="Z1430" s="317"/>
      <c r="AA1430" s="317"/>
      <c r="AB1430" s="317"/>
      <c r="AC1430" s="316"/>
      <c r="AD1430" s="315"/>
    </row>
    <row r="1431" spans="1:30" s="257" customFormat="1" x14ac:dyDescent="0.2">
      <c r="A1431" s="315"/>
      <c r="B1431" s="315"/>
      <c r="C1431" s="315"/>
      <c r="D1431" s="315"/>
      <c r="E1431" s="315"/>
      <c r="J1431" s="318"/>
      <c r="O1431" s="318"/>
      <c r="P1431" s="318"/>
      <c r="Q1431" s="318"/>
      <c r="R1431" s="318"/>
      <c r="S1431" s="318"/>
      <c r="T1431" s="318"/>
      <c r="U1431" s="318"/>
      <c r="V1431" s="318"/>
      <c r="W1431" s="318"/>
      <c r="X1431" s="318"/>
      <c r="Y1431" s="318"/>
      <c r="Z1431" s="317"/>
      <c r="AA1431" s="317"/>
      <c r="AB1431" s="317"/>
      <c r="AC1431" s="316"/>
      <c r="AD1431" s="315"/>
    </row>
    <row r="1432" spans="1:30" s="257" customFormat="1" x14ac:dyDescent="0.2">
      <c r="A1432" s="315"/>
      <c r="B1432" s="315"/>
      <c r="C1432" s="315"/>
      <c r="D1432" s="315"/>
      <c r="E1432" s="315"/>
      <c r="J1432" s="318"/>
      <c r="O1432" s="318"/>
      <c r="P1432" s="318"/>
      <c r="Q1432" s="318"/>
      <c r="R1432" s="318"/>
      <c r="S1432" s="318"/>
      <c r="T1432" s="318"/>
      <c r="U1432" s="318"/>
      <c r="V1432" s="318"/>
      <c r="W1432" s="318"/>
      <c r="X1432" s="318"/>
      <c r="Y1432" s="318"/>
      <c r="Z1432" s="317"/>
      <c r="AA1432" s="317"/>
      <c r="AB1432" s="317"/>
      <c r="AC1432" s="316"/>
      <c r="AD1432" s="315"/>
    </row>
    <row r="1433" spans="1:30" s="257" customFormat="1" x14ac:dyDescent="0.2">
      <c r="A1433" s="315"/>
      <c r="B1433" s="315"/>
      <c r="C1433" s="315"/>
      <c r="D1433" s="315"/>
      <c r="E1433" s="315"/>
      <c r="J1433" s="318"/>
      <c r="O1433" s="318"/>
      <c r="P1433" s="318"/>
      <c r="Q1433" s="318"/>
      <c r="R1433" s="318"/>
      <c r="S1433" s="318"/>
      <c r="T1433" s="318"/>
      <c r="U1433" s="318"/>
      <c r="V1433" s="318"/>
      <c r="W1433" s="318"/>
      <c r="X1433" s="318"/>
      <c r="Y1433" s="318"/>
      <c r="Z1433" s="317"/>
      <c r="AA1433" s="317"/>
      <c r="AB1433" s="317"/>
      <c r="AC1433" s="316"/>
      <c r="AD1433" s="315"/>
    </row>
    <row r="1434" spans="1:30" s="257" customFormat="1" x14ac:dyDescent="0.2">
      <c r="A1434" s="315"/>
      <c r="B1434" s="315"/>
      <c r="C1434" s="315"/>
      <c r="D1434" s="315"/>
      <c r="E1434" s="315"/>
      <c r="J1434" s="318"/>
      <c r="O1434" s="318"/>
      <c r="P1434" s="318"/>
      <c r="Q1434" s="318"/>
      <c r="R1434" s="318"/>
      <c r="S1434" s="318"/>
      <c r="T1434" s="318"/>
      <c r="U1434" s="318"/>
      <c r="V1434" s="318"/>
      <c r="W1434" s="318"/>
      <c r="X1434" s="318"/>
      <c r="Y1434" s="318"/>
      <c r="Z1434" s="317"/>
      <c r="AA1434" s="317"/>
      <c r="AB1434" s="317"/>
      <c r="AC1434" s="316"/>
      <c r="AD1434" s="315"/>
    </row>
    <row r="1435" spans="1:30" s="257" customFormat="1" x14ac:dyDescent="0.2">
      <c r="A1435" s="315"/>
      <c r="B1435" s="315"/>
      <c r="C1435" s="315"/>
      <c r="D1435" s="315"/>
      <c r="E1435" s="315"/>
      <c r="J1435" s="318"/>
      <c r="O1435" s="318"/>
      <c r="P1435" s="318"/>
      <c r="Q1435" s="318"/>
      <c r="R1435" s="318"/>
      <c r="S1435" s="318"/>
      <c r="T1435" s="318"/>
      <c r="U1435" s="318"/>
      <c r="V1435" s="318"/>
      <c r="W1435" s="318"/>
      <c r="X1435" s="318"/>
      <c r="Y1435" s="318"/>
      <c r="Z1435" s="317"/>
      <c r="AA1435" s="317"/>
      <c r="AB1435" s="317"/>
      <c r="AC1435" s="316"/>
      <c r="AD1435" s="315"/>
    </row>
    <row r="1436" spans="1:30" s="257" customFormat="1" x14ac:dyDescent="0.2">
      <c r="A1436" s="315"/>
      <c r="B1436" s="315"/>
      <c r="C1436" s="315"/>
      <c r="D1436" s="315"/>
      <c r="E1436" s="315"/>
      <c r="J1436" s="318"/>
      <c r="O1436" s="318"/>
      <c r="P1436" s="318"/>
      <c r="Q1436" s="318"/>
      <c r="R1436" s="318"/>
      <c r="S1436" s="318"/>
      <c r="T1436" s="318"/>
      <c r="U1436" s="318"/>
      <c r="V1436" s="318"/>
      <c r="W1436" s="318"/>
      <c r="X1436" s="318"/>
      <c r="Y1436" s="318"/>
      <c r="Z1436" s="317"/>
      <c r="AA1436" s="317"/>
      <c r="AB1436" s="317"/>
      <c r="AC1436" s="316"/>
      <c r="AD1436" s="315"/>
    </row>
    <row r="1437" spans="1:30" s="257" customFormat="1" x14ac:dyDescent="0.2">
      <c r="A1437" s="315"/>
      <c r="B1437" s="315"/>
      <c r="C1437" s="315"/>
      <c r="D1437" s="315"/>
      <c r="E1437" s="315"/>
      <c r="J1437" s="318"/>
      <c r="O1437" s="318"/>
      <c r="P1437" s="318"/>
      <c r="Q1437" s="318"/>
      <c r="R1437" s="318"/>
      <c r="S1437" s="318"/>
      <c r="T1437" s="318"/>
      <c r="U1437" s="318"/>
      <c r="V1437" s="318"/>
      <c r="W1437" s="318"/>
      <c r="X1437" s="318"/>
      <c r="Y1437" s="318"/>
      <c r="Z1437" s="317"/>
      <c r="AA1437" s="317"/>
      <c r="AB1437" s="317"/>
      <c r="AC1437" s="316"/>
      <c r="AD1437" s="315"/>
    </row>
    <row r="1438" spans="1:30" s="257" customFormat="1" x14ac:dyDescent="0.2">
      <c r="A1438" s="315"/>
      <c r="B1438" s="315"/>
      <c r="C1438" s="315"/>
      <c r="D1438" s="315"/>
      <c r="E1438" s="315"/>
      <c r="J1438" s="318"/>
      <c r="O1438" s="318"/>
      <c r="P1438" s="318"/>
      <c r="Q1438" s="318"/>
      <c r="R1438" s="318"/>
      <c r="S1438" s="318"/>
      <c r="T1438" s="318"/>
      <c r="U1438" s="318"/>
      <c r="V1438" s="318"/>
      <c r="W1438" s="318"/>
      <c r="X1438" s="318"/>
      <c r="Y1438" s="318"/>
      <c r="Z1438" s="317"/>
      <c r="AA1438" s="317"/>
      <c r="AB1438" s="317"/>
      <c r="AC1438" s="316"/>
      <c r="AD1438" s="315"/>
    </row>
    <row r="1439" spans="1:30" s="257" customFormat="1" x14ac:dyDescent="0.2">
      <c r="A1439" s="315"/>
      <c r="B1439" s="315"/>
      <c r="C1439" s="315"/>
      <c r="D1439" s="315"/>
      <c r="E1439" s="315"/>
      <c r="J1439" s="318"/>
      <c r="O1439" s="318"/>
      <c r="P1439" s="318"/>
      <c r="Q1439" s="318"/>
      <c r="R1439" s="318"/>
      <c r="S1439" s="318"/>
      <c r="T1439" s="318"/>
      <c r="U1439" s="318"/>
      <c r="V1439" s="318"/>
      <c r="W1439" s="318"/>
      <c r="X1439" s="318"/>
      <c r="Y1439" s="318"/>
      <c r="Z1439" s="317"/>
      <c r="AA1439" s="317"/>
      <c r="AB1439" s="317"/>
      <c r="AC1439" s="316"/>
      <c r="AD1439" s="315"/>
    </row>
    <row r="1440" spans="1:30" s="257" customFormat="1" x14ac:dyDescent="0.2">
      <c r="A1440" s="315"/>
      <c r="B1440" s="315"/>
      <c r="C1440" s="315"/>
      <c r="D1440" s="315"/>
      <c r="E1440" s="315"/>
      <c r="J1440" s="318"/>
      <c r="O1440" s="318"/>
      <c r="P1440" s="318"/>
      <c r="Q1440" s="318"/>
      <c r="R1440" s="318"/>
      <c r="S1440" s="318"/>
      <c r="T1440" s="318"/>
      <c r="U1440" s="318"/>
      <c r="V1440" s="318"/>
      <c r="W1440" s="318"/>
      <c r="X1440" s="318"/>
      <c r="Y1440" s="318"/>
      <c r="Z1440" s="317"/>
      <c r="AA1440" s="317"/>
      <c r="AB1440" s="317"/>
      <c r="AC1440" s="316"/>
      <c r="AD1440" s="315"/>
    </row>
    <row r="1441" spans="1:30" s="257" customFormat="1" x14ac:dyDescent="0.2">
      <c r="A1441" s="315"/>
      <c r="B1441" s="315"/>
      <c r="C1441" s="315"/>
      <c r="D1441" s="315"/>
      <c r="E1441" s="315"/>
      <c r="J1441" s="318"/>
      <c r="O1441" s="318"/>
      <c r="P1441" s="318"/>
      <c r="Q1441" s="318"/>
      <c r="R1441" s="318"/>
      <c r="S1441" s="318"/>
      <c r="T1441" s="318"/>
      <c r="U1441" s="318"/>
      <c r="V1441" s="318"/>
      <c r="W1441" s="318"/>
      <c r="X1441" s="318"/>
      <c r="Y1441" s="318"/>
      <c r="Z1441" s="317"/>
      <c r="AA1441" s="317"/>
      <c r="AB1441" s="317"/>
      <c r="AC1441" s="316"/>
      <c r="AD1441" s="315"/>
    </row>
    <row r="1442" spans="1:30" s="257" customFormat="1" x14ac:dyDescent="0.2">
      <c r="A1442" s="315"/>
      <c r="B1442" s="315"/>
      <c r="C1442" s="315"/>
      <c r="D1442" s="315"/>
      <c r="E1442" s="315"/>
      <c r="J1442" s="318"/>
      <c r="O1442" s="318"/>
      <c r="P1442" s="318"/>
      <c r="Q1442" s="318"/>
      <c r="R1442" s="318"/>
      <c r="S1442" s="318"/>
      <c r="T1442" s="318"/>
      <c r="U1442" s="318"/>
      <c r="V1442" s="318"/>
      <c r="W1442" s="318"/>
      <c r="X1442" s="318"/>
      <c r="Y1442" s="318"/>
      <c r="Z1442" s="317"/>
      <c r="AA1442" s="317"/>
      <c r="AB1442" s="317"/>
      <c r="AC1442" s="316"/>
      <c r="AD1442" s="315"/>
    </row>
    <row r="1443" spans="1:30" s="257" customFormat="1" x14ac:dyDescent="0.2">
      <c r="A1443" s="315"/>
      <c r="B1443" s="315"/>
      <c r="C1443" s="315"/>
      <c r="D1443" s="315"/>
      <c r="E1443" s="315"/>
      <c r="J1443" s="318"/>
      <c r="O1443" s="318"/>
      <c r="P1443" s="318"/>
      <c r="Q1443" s="318"/>
      <c r="R1443" s="318"/>
      <c r="S1443" s="318"/>
      <c r="T1443" s="318"/>
      <c r="U1443" s="318"/>
      <c r="V1443" s="318"/>
      <c r="W1443" s="318"/>
      <c r="X1443" s="318"/>
      <c r="Y1443" s="318"/>
      <c r="Z1443" s="317"/>
      <c r="AA1443" s="317"/>
      <c r="AB1443" s="317"/>
      <c r="AC1443" s="316"/>
      <c r="AD1443" s="315"/>
    </row>
    <row r="1444" spans="1:30" s="257" customFormat="1" x14ac:dyDescent="0.2">
      <c r="A1444" s="315"/>
      <c r="B1444" s="315"/>
      <c r="C1444" s="315"/>
      <c r="D1444" s="315"/>
      <c r="E1444" s="315"/>
      <c r="J1444" s="318"/>
      <c r="O1444" s="318"/>
      <c r="P1444" s="318"/>
      <c r="Q1444" s="318"/>
      <c r="R1444" s="318"/>
      <c r="S1444" s="318"/>
      <c r="T1444" s="318"/>
      <c r="U1444" s="318"/>
      <c r="V1444" s="318"/>
      <c r="W1444" s="318"/>
      <c r="X1444" s="318"/>
      <c r="Y1444" s="318"/>
      <c r="Z1444" s="317"/>
      <c r="AA1444" s="317"/>
      <c r="AB1444" s="317"/>
      <c r="AC1444" s="316"/>
      <c r="AD1444" s="315"/>
    </row>
    <row r="1445" spans="1:30" s="257" customFormat="1" x14ac:dyDescent="0.2">
      <c r="A1445" s="315"/>
      <c r="B1445" s="315"/>
      <c r="C1445" s="315"/>
      <c r="D1445" s="315"/>
      <c r="E1445" s="315"/>
      <c r="J1445" s="318"/>
      <c r="O1445" s="318"/>
      <c r="P1445" s="318"/>
      <c r="Q1445" s="318"/>
      <c r="R1445" s="318"/>
      <c r="S1445" s="318"/>
      <c r="T1445" s="318"/>
      <c r="U1445" s="318"/>
      <c r="V1445" s="318"/>
      <c r="W1445" s="318"/>
      <c r="X1445" s="318"/>
      <c r="Y1445" s="318"/>
      <c r="Z1445" s="317"/>
      <c r="AA1445" s="317"/>
      <c r="AB1445" s="317"/>
      <c r="AC1445" s="316"/>
      <c r="AD1445" s="315"/>
    </row>
    <row r="1446" spans="1:30" s="257" customFormat="1" x14ac:dyDescent="0.2">
      <c r="A1446" s="315"/>
      <c r="B1446" s="315"/>
      <c r="C1446" s="315"/>
      <c r="D1446" s="315"/>
      <c r="E1446" s="315"/>
      <c r="J1446" s="318"/>
      <c r="O1446" s="318"/>
      <c r="P1446" s="318"/>
      <c r="Q1446" s="318"/>
      <c r="R1446" s="318"/>
      <c r="S1446" s="318"/>
      <c r="T1446" s="318"/>
      <c r="U1446" s="318"/>
      <c r="V1446" s="318"/>
      <c r="W1446" s="318"/>
      <c r="X1446" s="318"/>
      <c r="Y1446" s="318"/>
      <c r="Z1446" s="317"/>
      <c r="AA1446" s="317"/>
      <c r="AB1446" s="317"/>
      <c r="AC1446" s="316"/>
      <c r="AD1446" s="315"/>
    </row>
    <row r="1447" spans="1:30" s="257" customFormat="1" x14ac:dyDescent="0.2">
      <c r="A1447" s="315"/>
      <c r="B1447" s="315"/>
      <c r="C1447" s="315"/>
      <c r="D1447" s="315"/>
      <c r="E1447" s="315"/>
      <c r="J1447" s="318"/>
      <c r="O1447" s="318"/>
      <c r="P1447" s="318"/>
      <c r="Q1447" s="318"/>
      <c r="R1447" s="318"/>
      <c r="S1447" s="318"/>
      <c r="T1447" s="318"/>
      <c r="U1447" s="318"/>
      <c r="V1447" s="318"/>
      <c r="W1447" s="318"/>
      <c r="X1447" s="318"/>
      <c r="Y1447" s="318"/>
      <c r="Z1447" s="317"/>
      <c r="AA1447" s="317"/>
      <c r="AB1447" s="317"/>
      <c r="AC1447" s="316"/>
      <c r="AD1447" s="315"/>
    </row>
    <row r="1448" spans="1:30" s="257" customFormat="1" x14ac:dyDescent="0.2">
      <c r="A1448" s="315"/>
      <c r="B1448" s="315"/>
      <c r="C1448" s="315"/>
      <c r="D1448" s="315"/>
      <c r="E1448" s="315"/>
      <c r="J1448" s="318"/>
      <c r="O1448" s="318"/>
      <c r="P1448" s="318"/>
      <c r="Q1448" s="318"/>
      <c r="R1448" s="318"/>
      <c r="S1448" s="318"/>
      <c r="T1448" s="318"/>
      <c r="U1448" s="318"/>
      <c r="V1448" s="318"/>
      <c r="W1448" s="318"/>
      <c r="X1448" s="318"/>
      <c r="Y1448" s="318"/>
      <c r="Z1448" s="317"/>
      <c r="AA1448" s="317"/>
      <c r="AB1448" s="317"/>
      <c r="AC1448" s="316"/>
      <c r="AD1448" s="315"/>
    </row>
    <row r="1449" spans="1:30" s="257" customFormat="1" x14ac:dyDescent="0.2">
      <c r="A1449" s="315"/>
      <c r="B1449" s="315"/>
      <c r="C1449" s="315"/>
      <c r="D1449" s="315"/>
      <c r="E1449" s="315"/>
      <c r="J1449" s="318"/>
      <c r="O1449" s="318"/>
      <c r="P1449" s="318"/>
      <c r="Q1449" s="318"/>
      <c r="R1449" s="318"/>
      <c r="S1449" s="318"/>
      <c r="T1449" s="318"/>
      <c r="U1449" s="318"/>
      <c r="V1449" s="318"/>
      <c r="W1449" s="318"/>
      <c r="X1449" s="318"/>
      <c r="Y1449" s="318"/>
      <c r="Z1449" s="317"/>
      <c r="AA1449" s="317"/>
      <c r="AB1449" s="317"/>
      <c r="AC1449" s="316"/>
      <c r="AD1449" s="315"/>
    </row>
    <row r="1450" spans="1:30" s="257" customFormat="1" x14ac:dyDescent="0.2">
      <c r="A1450" s="315"/>
      <c r="B1450" s="315"/>
      <c r="C1450" s="315"/>
      <c r="D1450" s="315"/>
      <c r="E1450" s="315"/>
      <c r="J1450" s="318"/>
      <c r="O1450" s="318"/>
      <c r="P1450" s="318"/>
      <c r="Q1450" s="318"/>
      <c r="R1450" s="318"/>
      <c r="S1450" s="318"/>
      <c r="T1450" s="318"/>
      <c r="U1450" s="318"/>
      <c r="V1450" s="318"/>
      <c r="W1450" s="318"/>
      <c r="X1450" s="318"/>
      <c r="Y1450" s="318"/>
      <c r="Z1450" s="317"/>
      <c r="AA1450" s="317"/>
      <c r="AB1450" s="317"/>
      <c r="AC1450" s="316"/>
      <c r="AD1450" s="315"/>
    </row>
    <row r="1451" spans="1:30" s="257" customFormat="1" x14ac:dyDescent="0.2">
      <c r="A1451" s="315"/>
      <c r="B1451" s="315"/>
      <c r="C1451" s="315"/>
      <c r="D1451" s="315"/>
      <c r="E1451" s="315"/>
      <c r="J1451" s="318"/>
      <c r="O1451" s="318"/>
      <c r="P1451" s="318"/>
      <c r="Q1451" s="318"/>
      <c r="R1451" s="318"/>
      <c r="S1451" s="318"/>
      <c r="T1451" s="318"/>
      <c r="U1451" s="318"/>
      <c r="V1451" s="318"/>
      <c r="W1451" s="318"/>
      <c r="X1451" s="318"/>
      <c r="Y1451" s="318"/>
      <c r="Z1451" s="317"/>
      <c r="AA1451" s="317"/>
      <c r="AB1451" s="317"/>
      <c r="AC1451" s="316"/>
      <c r="AD1451" s="315"/>
    </row>
    <row r="1452" spans="1:30" s="257" customFormat="1" x14ac:dyDescent="0.2">
      <c r="A1452" s="315"/>
      <c r="B1452" s="315"/>
      <c r="C1452" s="315"/>
      <c r="D1452" s="315"/>
      <c r="E1452" s="315"/>
      <c r="J1452" s="318"/>
      <c r="O1452" s="318"/>
      <c r="P1452" s="318"/>
      <c r="Q1452" s="318"/>
      <c r="R1452" s="318"/>
      <c r="S1452" s="318"/>
      <c r="T1452" s="318"/>
      <c r="U1452" s="318"/>
      <c r="V1452" s="318"/>
      <c r="W1452" s="318"/>
      <c r="X1452" s="318"/>
      <c r="Y1452" s="318"/>
      <c r="Z1452" s="317"/>
      <c r="AA1452" s="317"/>
      <c r="AB1452" s="317"/>
      <c r="AC1452" s="316"/>
      <c r="AD1452" s="315"/>
    </row>
    <row r="1453" spans="1:30" s="257" customFormat="1" x14ac:dyDescent="0.2">
      <c r="A1453" s="315"/>
      <c r="B1453" s="315"/>
      <c r="C1453" s="315"/>
      <c r="D1453" s="315"/>
      <c r="E1453" s="315"/>
      <c r="J1453" s="318"/>
      <c r="O1453" s="318"/>
      <c r="P1453" s="318"/>
      <c r="Q1453" s="318"/>
      <c r="R1453" s="318"/>
      <c r="S1453" s="318"/>
      <c r="T1453" s="318"/>
      <c r="U1453" s="318"/>
      <c r="V1453" s="318"/>
      <c r="W1453" s="318"/>
      <c r="X1453" s="318"/>
      <c r="Y1453" s="318"/>
      <c r="Z1453" s="317"/>
      <c r="AA1453" s="317"/>
      <c r="AB1453" s="317"/>
      <c r="AC1453" s="316"/>
      <c r="AD1453" s="315"/>
    </row>
    <row r="1454" spans="1:30" s="257" customFormat="1" x14ac:dyDescent="0.2">
      <c r="A1454" s="315"/>
      <c r="B1454" s="315"/>
      <c r="C1454" s="315"/>
      <c r="D1454" s="315"/>
      <c r="E1454" s="315"/>
      <c r="J1454" s="318"/>
      <c r="O1454" s="318"/>
      <c r="P1454" s="318"/>
      <c r="Q1454" s="318"/>
      <c r="R1454" s="318"/>
      <c r="S1454" s="318"/>
      <c r="T1454" s="318"/>
      <c r="U1454" s="318"/>
      <c r="V1454" s="318"/>
      <c r="W1454" s="318"/>
      <c r="X1454" s="318"/>
      <c r="Y1454" s="318"/>
      <c r="Z1454" s="317"/>
      <c r="AA1454" s="317"/>
      <c r="AB1454" s="317"/>
      <c r="AC1454" s="316"/>
      <c r="AD1454" s="315"/>
    </row>
    <row r="1455" spans="1:30" s="257" customFormat="1" x14ac:dyDescent="0.2">
      <c r="A1455" s="315"/>
      <c r="B1455" s="315"/>
      <c r="C1455" s="315"/>
      <c r="D1455" s="315"/>
      <c r="E1455" s="315"/>
      <c r="J1455" s="318"/>
      <c r="O1455" s="318"/>
      <c r="P1455" s="318"/>
      <c r="Q1455" s="318"/>
      <c r="R1455" s="318"/>
      <c r="S1455" s="318"/>
      <c r="T1455" s="318"/>
      <c r="U1455" s="318"/>
      <c r="V1455" s="318"/>
      <c r="W1455" s="318"/>
      <c r="X1455" s="318"/>
      <c r="Y1455" s="318"/>
      <c r="Z1455" s="317"/>
      <c r="AA1455" s="317"/>
      <c r="AB1455" s="317"/>
      <c r="AC1455" s="316"/>
      <c r="AD1455" s="315"/>
    </row>
    <row r="1456" spans="1:30" s="257" customFormat="1" x14ac:dyDescent="0.2">
      <c r="A1456" s="315"/>
      <c r="B1456" s="315"/>
      <c r="C1456" s="315"/>
      <c r="D1456" s="315"/>
      <c r="E1456" s="315"/>
      <c r="J1456" s="318"/>
      <c r="O1456" s="318"/>
      <c r="P1456" s="318"/>
      <c r="Q1456" s="318"/>
      <c r="R1456" s="318"/>
      <c r="S1456" s="318"/>
      <c r="T1456" s="318"/>
      <c r="U1456" s="318"/>
      <c r="V1456" s="318"/>
      <c r="W1456" s="318"/>
      <c r="X1456" s="318"/>
      <c r="Y1456" s="318"/>
      <c r="Z1456" s="317"/>
      <c r="AA1456" s="317"/>
      <c r="AB1456" s="317"/>
      <c r="AC1456" s="316"/>
      <c r="AD1456" s="315"/>
    </row>
    <row r="1457" spans="1:30" s="257" customFormat="1" x14ac:dyDescent="0.2">
      <c r="A1457" s="315"/>
      <c r="B1457" s="315"/>
      <c r="C1457" s="315"/>
      <c r="D1457" s="315"/>
      <c r="E1457" s="315"/>
      <c r="J1457" s="318"/>
      <c r="O1457" s="318"/>
      <c r="P1457" s="318"/>
      <c r="Q1457" s="318"/>
      <c r="R1457" s="318"/>
      <c r="S1457" s="318"/>
      <c r="T1457" s="318"/>
      <c r="U1457" s="318"/>
      <c r="V1457" s="318"/>
      <c r="W1457" s="318"/>
      <c r="X1457" s="318"/>
      <c r="Y1457" s="318"/>
      <c r="Z1457" s="317"/>
      <c r="AA1457" s="317"/>
      <c r="AB1457" s="317"/>
      <c r="AC1457" s="316"/>
      <c r="AD1457" s="315"/>
    </row>
    <row r="1458" spans="1:30" s="257" customFormat="1" x14ac:dyDescent="0.2">
      <c r="A1458" s="315"/>
      <c r="B1458" s="315"/>
      <c r="C1458" s="315"/>
      <c r="D1458" s="315"/>
      <c r="E1458" s="315"/>
      <c r="J1458" s="318"/>
      <c r="O1458" s="318"/>
      <c r="P1458" s="318"/>
      <c r="Q1458" s="318"/>
      <c r="R1458" s="318"/>
      <c r="S1458" s="318"/>
      <c r="T1458" s="318"/>
      <c r="U1458" s="318"/>
      <c r="V1458" s="318"/>
      <c r="W1458" s="318"/>
      <c r="X1458" s="318"/>
      <c r="Y1458" s="318"/>
      <c r="Z1458" s="317"/>
      <c r="AA1458" s="317"/>
      <c r="AB1458" s="317"/>
      <c r="AC1458" s="316"/>
      <c r="AD1458" s="315"/>
    </row>
    <row r="1459" spans="1:30" s="257" customFormat="1" x14ac:dyDescent="0.2">
      <c r="A1459" s="315"/>
      <c r="B1459" s="315"/>
      <c r="C1459" s="315"/>
      <c r="D1459" s="315"/>
      <c r="E1459" s="315"/>
      <c r="J1459" s="318"/>
      <c r="O1459" s="318"/>
      <c r="P1459" s="318"/>
      <c r="Q1459" s="318"/>
      <c r="R1459" s="318"/>
      <c r="S1459" s="318"/>
      <c r="T1459" s="318"/>
      <c r="U1459" s="318"/>
      <c r="V1459" s="318"/>
      <c r="W1459" s="318"/>
      <c r="X1459" s="318"/>
      <c r="Y1459" s="318"/>
      <c r="Z1459" s="317"/>
      <c r="AA1459" s="317"/>
      <c r="AB1459" s="317"/>
      <c r="AC1459" s="316"/>
      <c r="AD1459" s="315"/>
    </row>
    <row r="1460" spans="1:30" s="257" customFormat="1" x14ac:dyDescent="0.2">
      <c r="A1460" s="315"/>
      <c r="B1460" s="315"/>
      <c r="C1460" s="315"/>
      <c r="D1460" s="315"/>
      <c r="E1460" s="315"/>
      <c r="J1460" s="318"/>
      <c r="O1460" s="318"/>
      <c r="P1460" s="318"/>
      <c r="Q1460" s="318"/>
      <c r="R1460" s="318"/>
      <c r="S1460" s="318"/>
      <c r="T1460" s="318"/>
      <c r="U1460" s="318"/>
      <c r="V1460" s="318"/>
      <c r="W1460" s="318"/>
      <c r="X1460" s="318"/>
      <c r="Y1460" s="318"/>
      <c r="Z1460" s="317"/>
      <c r="AA1460" s="317"/>
      <c r="AB1460" s="317"/>
      <c r="AC1460" s="316"/>
      <c r="AD1460" s="315"/>
    </row>
    <row r="1461" spans="1:30" s="257" customFormat="1" x14ac:dyDescent="0.2">
      <c r="A1461" s="315"/>
      <c r="B1461" s="315"/>
      <c r="C1461" s="315"/>
      <c r="D1461" s="315"/>
      <c r="E1461" s="315"/>
      <c r="J1461" s="318"/>
      <c r="O1461" s="318"/>
      <c r="P1461" s="318"/>
      <c r="Q1461" s="318"/>
      <c r="R1461" s="318"/>
      <c r="S1461" s="318"/>
      <c r="T1461" s="318"/>
      <c r="U1461" s="318"/>
      <c r="V1461" s="318"/>
      <c r="W1461" s="318"/>
      <c r="X1461" s="318"/>
      <c r="Y1461" s="318"/>
      <c r="Z1461" s="317"/>
      <c r="AA1461" s="317"/>
      <c r="AB1461" s="317"/>
      <c r="AC1461" s="316"/>
      <c r="AD1461" s="315"/>
    </row>
    <row r="1462" spans="1:30" s="257" customFormat="1" x14ac:dyDescent="0.2">
      <c r="A1462" s="315"/>
      <c r="B1462" s="315"/>
      <c r="C1462" s="315"/>
      <c r="D1462" s="315"/>
      <c r="E1462" s="315"/>
      <c r="J1462" s="318"/>
      <c r="O1462" s="318"/>
      <c r="P1462" s="318"/>
      <c r="Q1462" s="318"/>
      <c r="R1462" s="318"/>
      <c r="S1462" s="318"/>
      <c r="T1462" s="318"/>
      <c r="U1462" s="318"/>
      <c r="V1462" s="318"/>
      <c r="W1462" s="318"/>
      <c r="X1462" s="318"/>
      <c r="Y1462" s="318"/>
      <c r="Z1462" s="317"/>
      <c r="AA1462" s="317"/>
      <c r="AB1462" s="317"/>
      <c r="AC1462" s="316"/>
      <c r="AD1462" s="315"/>
    </row>
    <row r="1463" spans="1:30" s="257" customFormat="1" x14ac:dyDescent="0.2">
      <c r="A1463" s="315"/>
      <c r="B1463" s="315"/>
      <c r="C1463" s="315"/>
      <c r="D1463" s="315"/>
      <c r="E1463" s="315"/>
      <c r="J1463" s="318"/>
      <c r="O1463" s="318"/>
      <c r="P1463" s="318"/>
      <c r="Q1463" s="318"/>
      <c r="R1463" s="318"/>
      <c r="S1463" s="318"/>
      <c r="T1463" s="318"/>
      <c r="U1463" s="318"/>
      <c r="V1463" s="318"/>
      <c r="W1463" s="318"/>
      <c r="X1463" s="318"/>
      <c r="Y1463" s="318"/>
      <c r="Z1463" s="317"/>
      <c r="AA1463" s="317"/>
      <c r="AB1463" s="317"/>
      <c r="AC1463" s="316"/>
      <c r="AD1463" s="315"/>
    </row>
    <row r="1464" spans="1:30" s="257" customFormat="1" x14ac:dyDescent="0.2">
      <c r="A1464" s="315"/>
      <c r="B1464" s="315"/>
      <c r="C1464" s="315"/>
      <c r="D1464" s="315"/>
      <c r="E1464" s="315"/>
      <c r="J1464" s="318"/>
      <c r="O1464" s="318"/>
      <c r="P1464" s="318"/>
      <c r="Q1464" s="318"/>
      <c r="R1464" s="318"/>
      <c r="S1464" s="318"/>
      <c r="T1464" s="318"/>
      <c r="U1464" s="318"/>
      <c r="V1464" s="318"/>
      <c r="W1464" s="318"/>
      <c r="X1464" s="318"/>
      <c r="Y1464" s="318"/>
      <c r="Z1464" s="317"/>
      <c r="AA1464" s="317"/>
      <c r="AB1464" s="317"/>
      <c r="AC1464" s="316"/>
      <c r="AD1464" s="315"/>
    </row>
    <row r="1465" spans="1:30" s="257" customFormat="1" x14ac:dyDescent="0.2">
      <c r="A1465" s="315"/>
      <c r="B1465" s="315"/>
      <c r="C1465" s="315"/>
      <c r="D1465" s="315"/>
      <c r="E1465" s="315"/>
      <c r="J1465" s="318"/>
      <c r="O1465" s="318"/>
      <c r="P1465" s="318"/>
      <c r="Q1465" s="318"/>
      <c r="R1465" s="318"/>
      <c r="S1465" s="318"/>
      <c r="T1465" s="318"/>
      <c r="U1465" s="318"/>
      <c r="V1465" s="318"/>
      <c r="W1465" s="318"/>
      <c r="X1465" s="318"/>
      <c r="Y1465" s="318"/>
      <c r="Z1465" s="317"/>
      <c r="AA1465" s="317"/>
      <c r="AB1465" s="317"/>
      <c r="AC1465" s="316"/>
      <c r="AD1465" s="315"/>
    </row>
    <row r="1466" spans="1:30" s="257" customFormat="1" x14ac:dyDescent="0.2">
      <c r="A1466" s="315"/>
      <c r="B1466" s="315"/>
      <c r="C1466" s="315"/>
      <c r="D1466" s="315"/>
      <c r="E1466" s="315"/>
      <c r="J1466" s="318"/>
      <c r="O1466" s="318"/>
      <c r="P1466" s="318"/>
      <c r="Q1466" s="318"/>
      <c r="R1466" s="318"/>
      <c r="S1466" s="318"/>
      <c r="T1466" s="318"/>
      <c r="U1466" s="318"/>
      <c r="V1466" s="318"/>
      <c r="W1466" s="318"/>
      <c r="X1466" s="318"/>
      <c r="Y1466" s="318"/>
      <c r="Z1466" s="317"/>
      <c r="AA1466" s="317"/>
      <c r="AB1466" s="317"/>
      <c r="AC1466" s="316"/>
      <c r="AD1466" s="315"/>
    </row>
    <row r="1467" spans="1:30" s="257" customFormat="1" x14ac:dyDescent="0.2">
      <c r="A1467" s="315"/>
      <c r="B1467" s="315"/>
      <c r="C1467" s="315"/>
      <c r="D1467" s="315"/>
      <c r="E1467" s="315"/>
      <c r="J1467" s="318"/>
      <c r="O1467" s="318"/>
      <c r="P1467" s="318"/>
      <c r="Q1467" s="318"/>
      <c r="R1467" s="318"/>
      <c r="S1467" s="318"/>
      <c r="T1467" s="318"/>
      <c r="U1467" s="318"/>
      <c r="V1467" s="318"/>
      <c r="W1467" s="318"/>
      <c r="X1467" s="318"/>
      <c r="Y1467" s="318"/>
      <c r="Z1467" s="317"/>
      <c r="AA1467" s="317"/>
      <c r="AB1467" s="317"/>
      <c r="AC1467" s="316"/>
      <c r="AD1467" s="315"/>
    </row>
    <row r="1468" spans="1:30" s="257" customFormat="1" x14ac:dyDescent="0.2">
      <c r="A1468" s="315"/>
      <c r="B1468" s="315"/>
      <c r="C1468" s="315"/>
      <c r="D1468" s="315"/>
      <c r="E1468" s="315"/>
      <c r="J1468" s="318"/>
      <c r="O1468" s="318"/>
      <c r="P1468" s="318"/>
      <c r="Q1468" s="318"/>
      <c r="R1468" s="318"/>
      <c r="S1468" s="318"/>
      <c r="T1468" s="318"/>
      <c r="U1468" s="318"/>
      <c r="V1468" s="318"/>
      <c r="W1468" s="318"/>
      <c r="X1468" s="318"/>
      <c r="Y1468" s="318"/>
      <c r="Z1468" s="317"/>
      <c r="AA1468" s="317"/>
      <c r="AB1468" s="317"/>
      <c r="AC1468" s="316"/>
      <c r="AD1468" s="315"/>
    </row>
    <row r="1469" spans="1:30" s="257" customFormat="1" x14ac:dyDescent="0.2">
      <c r="A1469" s="315"/>
      <c r="B1469" s="315"/>
      <c r="C1469" s="315"/>
      <c r="D1469" s="315"/>
      <c r="E1469" s="315"/>
      <c r="J1469" s="318"/>
      <c r="O1469" s="318"/>
      <c r="P1469" s="318"/>
      <c r="Q1469" s="318"/>
      <c r="R1469" s="318"/>
      <c r="S1469" s="318"/>
      <c r="T1469" s="318"/>
      <c r="U1469" s="318"/>
      <c r="V1469" s="318"/>
      <c r="W1469" s="318"/>
      <c r="X1469" s="318"/>
      <c r="Y1469" s="318"/>
      <c r="Z1469" s="317"/>
      <c r="AA1469" s="317"/>
      <c r="AB1469" s="317"/>
      <c r="AC1469" s="316"/>
      <c r="AD1469" s="315"/>
    </row>
    <row r="1470" spans="1:30" s="257" customFormat="1" x14ac:dyDescent="0.2">
      <c r="A1470" s="315"/>
      <c r="B1470" s="315"/>
      <c r="C1470" s="315"/>
      <c r="D1470" s="315"/>
      <c r="E1470" s="315"/>
      <c r="J1470" s="318"/>
      <c r="O1470" s="318"/>
      <c r="P1470" s="318"/>
      <c r="Q1470" s="318"/>
      <c r="R1470" s="318"/>
      <c r="S1470" s="318"/>
      <c r="T1470" s="318"/>
      <c r="U1470" s="318"/>
      <c r="V1470" s="318"/>
      <c r="W1470" s="318"/>
      <c r="X1470" s="318"/>
      <c r="Y1470" s="318"/>
      <c r="Z1470" s="317"/>
      <c r="AA1470" s="317"/>
      <c r="AB1470" s="317"/>
      <c r="AC1470" s="316"/>
      <c r="AD1470" s="315"/>
    </row>
    <row r="1471" spans="1:30" s="257" customFormat="1" x14ac:dyDescent="0.2">
      <c r="A1471" s="315"/>
      <c r="B1471" s="315"/>
      <c r="C1471" s="315"/>
      <c r="D1471" s="315"/>
      <c r="E1471" s="315"/>
      <c r="J1471" s="318"/>
      <c r="O1471" s="318"/>
      <c r="P1471" s="318"/>
      <c r="Q1471" s="318"/>
      <c r="R1471" s="318"/>
      <c r="S1471" s="318"/>
      <c r="T1471" s="318"/>
      <c r="U1471" s="318"/>
      <c r="V1471" s="318"/>
      <c r="W1471" s="318"/>
      <c r="X1471" s="318"/>
      <c r="Y1471" s="318"/>
      <c r="Z1471" s="317"/>
      <c r="AA1471" s="317"/>
      <c r="AB1471" s="317"/>
      <c r="AC1471" s="316"/>
      <c r="AD1471" s="315"/>
    </row>
    <row r="1472" spans="1:30" s="257" customFormat="1" x14ac:dyDescent="0.2">
      <c r="A1472" s="315"/>
      <c r="B1472" s="315"/>
      <c r="C1472" s="315"/>
      <c r="D1472" s="315"/>
      <c r="E1472" s="315"/>
      <c r="J1472" s="318"/>
      <c r="O1472" s="318"/>
      <c r="P1472" s="318"/>
      <c r="Q1472" s="318"/>
      <c r="R1472" s="318"/>
      <c r="S1472" s="318"/>
      <c r="T1472" s="318"/>
      <c r="U1472" s="318"/>
      <c r="V1472" s="318"/>
      <c r="W1472" s="318"/>
      <c r="X1472" s="318"/>
      <c r="Y1472" s="318"/>
      <c r="Z1472" s="317"/>
      <c r="AA1472" s="317"/>
      <c r="AB1472" s="317"/>
      <c r="AC1472" s="316"/>
      <c r="AD1472" s="315"/>
    </row>
    <row r="1473" spans="1:30" s="257" customFormat="1" x14ac:dyDescent="0.2">
      <c r="A1473" s="315"/>
      <c r="B1473" s="315"/>
      <c r="C1473" s="315"/>
      <c r="D1473" s="315"/>
      <c r="E1473" s="315"/>
      <c r="J1473" s="318"/>
      <c r="O1473" s="318"/>
      <c r="P1473" s="318"/>
      <c r="Q1473" s="318"/>
      <c r="R1473" s="318"/>
      <c r="S1473" s="318"/>
      <c r="T1473" s="318"/>
      <c r="U1473" s="318"/>
      <c r="V1473" s="318"/>
      <c r="W1473" s="318"/>
      <c r="X1473" s="318"/>
      <c r="Y1473" s="318"/>
      <c r="Z1473" s="317"/>
      <c r="AA1473" s="317"/>
      <c r="AB1473" s="317"/>
      <c r="AC1473" s="316"/>
      <c r="AD1473" s="315"/>
    </row>
    <row r="1474" spans="1:30" s="257" customFormat="1" x14ac:dyDescent="0.2">
      <c r="A1474" s="315"/>
      <c r="B1474" s="315"/>
      <c r="C1474" s="315"/>
      <c r="D1474" s="315"/>
      <c r="E1474" s="315"/>
      <c r="J1474" s="318"/>
      <c r="O1474" s="318"/>
      <c r="P1474" s="318"/>
      <c r="Q1474" s="318"/>
      <c r="R1474" s="318"/>
      <c r="S1474" s="318"/>
      <c r="T1474" s="318"/>
      <c r="U1474" s="318"/>
      <c r="V1474" s="318"/>
      <c r="W1474" s="318"/>
      <c r="X1474" s="318"/>
      <c r="Y1474" s="318"/>
      <c r="Z1474" s="317"/>
      <c r="AA1474" s="317"/>
      <c r="AB1474" s="317"/>
      <c r="AC1474" s="316"/>
      <c r="AD1474" s="315"/>
    </row>
    <row r="1475" spans="1:30" s="257" customFormat="1" x14ac:dyDescent="0.2">
      <c r="A1475" s="315"/>
      <c r="B1475" s="315"/>
      <c r="C1475" s="315"/>
      <c r="D1475" s="315"/>
      <c r="E1475" s="315"/>
      <c r="J1475" s="318"/>
      <c r="O1475" s="318"/>
      <c r="P1475" s="318"/>
      <c r="Q1475" s="318"/>
      <c r="R1475" s="318"/>
      <c r="S1475" s="318"/>
      <c r="T1475" s="318"/>
      <c r="U1475" s="318"/>
      <c r="V1475" s="318"/>
      <c r="W1475" s="318"/>
      <c r="X1475" s="318"/>
      <c r="Y1475" s="318"/>
      <c r="Z1475" s="317"/>
      <c r="AA1475" s="317"/>
      <c r="AB1475" s="317"/>
      <c r="AC1475" s="316"/>
      <c r="AD1475" s="315"/>
    </row>
    <row r="1476" spans="1:30" s="257" customFormat="1" x14ac:dyDescent="0.2">
      <c r="A1476" s="315"/>
      <c r="B1476" s="315"/>
      <c r="C1476" s="315"/>
      <c r="D1476" s="315"/>
      <c r="E1476" s="315"/>
      <c r="J1476" s="318"/>
      <c r="O1476" s="318"/>
      <c r="P1476" s="318"/>
      <c r="Q1476" s="318"/>
      <c r="R1476" s="318"/>
      <c r="S1476" s="318"/>
      <c r="T1476" s="318"/>
      <c r="U1476" s="318"/>
      <c r="V1476" s="318"/>
      <c r="W1476" s="318"/>
      <c r="X1476" s="318"/>
      <c r="Y1476" s="318"/>
      <c r="Z1476" s="317"/>
      <c r="AA1476" s="317"/>
      <c r="AB1476" s="317"/>
      <c r="AC1476" s="316"/>
      <c r="AD1476" s="315"/>
    </row>
    <row r="1477" spans="1:30" s="257" customFormat="1" x14ac:dyDescent="0.2">
      <c r="A1477" s="315"/>
      <c r="B1477" s="315"/>
      <c r="C1477" s="315"/>
      <c r="D1477" s="315"/>
      <c r="E1477" s="315"/>
      <c r="J1477" s="318"/>
      <c r="O1477" s="318"/>
      <c r="P1477" s="318"/>
      <c r="Q1477" s="318"/>
      <c r="R1477" s="318"/>
      <c r="S1477" s="318"/>
      <c r="T1477" s="318"/>
      <c r="U1477" s="318"/>
      <c r="V1477" s="318"/>
      <c r="W1477" s="318"/>
      <c r="X1477" s="318"/>
      <c r="Y1477" s="318"/>
      <c r="Z1477" s="317"/>
      <c r="AA1477" s="317"/>
      <c r="AB1477" s="317"/>
      <c r="AC1477" s="316"/>
      <c r="AD1477" s="315"/>
    </row>
    <row r="1478" spans="1:30" s="257" customFormat="1" x14ac:dyDescent="0.2">
      <c r="A1478" s="315"/>
      <c r="B1478" s="315"/>
      <c r="C1478" s="315"/>
      <c r="D1478" s="315"/>
      <c r="E1478" s="315"/>
      <c r="J1478" s="318"/>
      <c r="O1478" s="318"/>
      <c r="P1478" s="318"/>
      <c r="Q1478" s="318"/>
      <c r="R1478" s="318"/>
      <c r="S1478" s="318"/>
      <c r="T1478" s="318"/>
      <c r="U1478" s="318"/>
      <c r="V1478" s="318"/>
      <c r="W1478" s="318"/>
      <c r="X1478" s="318"/>
      <c r="Y1478" s="318"/>
      <c r="Z1478" s="317"/>
      <c r="AA1478" s="317"/>
      <c r="AB1478" s="317"/>
      <c r="AC1478" s="316"/>
      <c r="AD1478" s="315"/>
    </row>
    <row r="1479" spans="1:30" s="257" customFormat="1" x14ac:dyDescent="0.2">
      <c r="A1479" s="315"/>
      <c r="B1479" s="315"/>
      <c r="C1479" s="315"/>
      <c r="D1479" s="315"/>
      <c r="E1479" s="315"/>
      <c r="J1479" s="318"/>
      <c r="O1479" s="318"/>
      <c r="P1479" s="318"/>
      <c r="Q1479" s="318"/>
      <c r="R1479" s="318"/>
      <c r="S1479" s="318"/>
      <c r="T1479" s="318"/>
      <c r="U1479" s="318"/>
      <c r="V1479" s="318"/>
      <c r="W1479" s="318"/>
      <c r="X1479" s="318"/>
      <c r="Y1479" s="318"/>
      <c r="Z1479" s="317"/>
      <c r="AA1479" s="317"/>
      <c r="AB1479" s="317"/>
      <c r="AC1479" s="316"/>
      <c r="AD1479" s="315"/>
    </row>
    <row r="1480" spans="1:30" s="257" customFormat="1" x14ac:dyDescent="0.2">
      <c r="A1480" s="315"/>
      <c r="B1480" s="315"/>
      <c r="C1480" s="315"/>
      <c r="D1480" s="315"/>
      <c r="E1480" s="315"/>
      <c r="J1480" s="318"/>
      <c r="O1480" s="318"/>
      <c r="P1480" s="318"/>
      <c r="Q1480" s="318"/>
      <c r="R1480" s="318"/>
      <c r="S1480" s="318"/>
      <c r="T1480" s="318"/>
      <c r="U1480" s="318"/>
      <c r="V1480" s="318"/>
      <c r="W1480" s="318"/>
      <c r="X1480" s="318"/>
      <c r="Y1480" s="318"/>
      <c r="Z1480" s="317"/>
      <c r="AA1480" s="317"/>
      <c r="AB1480" s="317"/>
      <c r="AC1480" s="316"/>
      <c r="AD1480" s="315"/>
    </row>
    <row r="1481" spans="1:30" s="257" customFormat="1" x14ac:dyDescent="0.2">
      <c r="A1481" s="315"/>
      <c r="B1481" s="315"/>
      <c r="C1481" s="315"/>
      <c r="D1481" s="315"/>
      <c r="E1481" s="315"/>
      <c r="J1481" s="318"/>
      <c r="O1481" s="318"/>
      <c r="P1481" s="318"/>
      <c r="Q1481" s="318"/>
      <c r="R1481" s="318"/>
      <c r="S1481" s="318"/>
      <c r="T1481" s="318"/>
      <c r="U1481" s="318"/>
      <c r="V1481" s="318"/>
      <c r="W1481" s="318"/>
      <c r="X1481" s="318"/>
      <c r="Y1481" s="318"/>
      <c r="Z1481" s="317"/>
      <c r="AA1481" s="317"/>
      <c r="AB1481" s="317"/>
      <c r="AC1481" s="316"/>
      <c r="AD1481" s="315"/>
    </row>
    <row r="1482" spans="1:30" s="257" customFormat="1" x14ac:dyDescent="0.2">
      <c r="A1482" s="315"/>
      <c r="B1482" s="315"/>
      <c r="C1482" s="315"/>
      <c r="D1482" s="315"/>
      <c r="E1482" s="315"/>
      <c r="J1482" s="318"/>
      <c r="O1482" s="318"/>
      <c r="P1482" s="318"/>
      <c r="Q1482" s="318"/>
      <c r="R1482" s="318"/>
      <c r="S1482" s="318"/>
      <c r="T1482" s="318"/>
      <c r="U1482" s="318"/>
      <c r="V1482" s="318"/>
      <c r="W1482" s="318"/>
      <c r="X1482" s="318"/>
      <c r="Y1482" s="318"/>
      <c r="Z1482" s="317"/>
      <c r="AA1482" s="317"/>
      <c r="AB1482" s="317"/>
      <c r="AC1482" s="316"/>
      <c r="AD1482" s="315"/>
    </row>
    <row r="1483" spans="1:30" s="257" customFormat="1" x14ac:dyDescent="0.2">
      <c r="A1483" s="315"/>
      <c r="B1483" s="315"/>
      <c r="C1483" s="315"/>
      <c r="D1483" s="315"/>
      <c r="E1483" s="315"/>
      <c r="J1483" s="318"/>
      <c r="O1483" s="318"/>
      <c r="P1483" s="318"/>
      <c r="Q1483" s="318"/>
      <c r="R1483" s="318"/>
      <c r="S1483" s="318"/>
      <c r="T1483" s="318"/>
      <c r="U1483" s="318"/>
      <c r="V1483" s="318"/>
      <c r="W1483" s="318"/>
      <c r="X1483" s="318"/>
      <c r="Y1483" s="318"/>
      <c r="Z1483" s="317"/>
      <c r="AA1483" s="317"/>
      <c r="AB1483" s="317"/>
      <c r="AC1483" s="316"/>
      <c r="AD1483" s="315"/>
    </row>
    <row r="1484" spans="1:30" s="257" customFormat="1" x14ac:dyDescent="0.2">
      <c r="A1484" s="315"/>
      <c r="B1484" s="315"/>
      <c r="C1484" s="315"/>
      <c r="D1484" s="315"/>
      <c r="E1484" s="315"/>
      <c r="J1484" s="318"/>
      <c r="O1484" s="318"/>
      <c r="P1484" s="318"/>
      <c r="Q1484" s="318"/>
      <c r="R1484" s="318"/>
      <c r="S1484" s="318"/>
      <c r="T1484" s="318"/>
      <c r="U1484" s="318"/>
      <c r="V1484" s="318"/>
      <c r="W1484" s="318"/>
      <c r="X1484" s="318"/>
      <c r="Y1484" s="318"/>
      <c r="Z1484" s="317"/>
      <c r="AA1484" s="317"/>
      <c r="AB1484" s="317"/>
      <c r="AC1484" s="316"/>
      <c r="AD1484" s="315"/>
    </row>
    <row r="1485" spans="1:30" s="257" customFormat="1" x14ac:dyDescent="0.2">
      <c r="A1485" s="315"/>
      <c r="B1485" s="315"/>
      <c r="C1485" s="315"/>
      <c r="D1485" s="315"/>
      <c r="E1485" s="315"/>
      <c r="J1485" s="318"/>
      <c r="O1485" s="318"/>
      <c r="P1485" s="318"/>
      <c r="Q1485" s="318"/>
      <c r="R1485" s="318"/>
      <c r="S1485" s="318"/>
      <c r="T1485" s="318"/>
      <c r="U1485" s="318"/>
      <c r="V1485" s="318"/>
      <c r="W1485" s="318"/>
      <c r="X1485" s="318"/>
      <c r="Y1485" s="318"/>
      <c r="Z1485" s="317"/>
      <c r="AA1485" s="317"/>
      <c r="AB1485" s="317"/>
      <c r="AC1485" s="316"/>
      <c r="AD1485" s="315"/>
    </row>
    <row r="1486" spans="1:30" s="257" customFormat="1" x14ac:dyDescent="0.2">
      <c r="A1486" s="315"/>
      <c r="B1486" s="315"/>
      <c r="C1486" s="315"/>
      <c r="D1486" s="315"/>
      <c r="E1486" s="315"/>
      <c r="J1486" s="318"/>
      <c r="O1486" s="318"/>
      <c r="P1486" s="318"/>
      <c r="Q1486" s="318"/>
      <c r="R1486" s="318"/>
      <c r="S1486" s="318"/>
      <c r="T1486" s="318"/>
      <c r="U1486" s="318"/>
      <c r="V1486" s="318"/>
      <c r="W1486" s="318"/>
      <c r="X1486" s="318"/>
      <c r="Y1486" s="318"/>
      <c r="Z1486" s="317"/>
      <c r="AA1486" s="317"/>
      <c r="AB1486" s="317"/>
      <c r="AC1486" s="316"/>
      <c r="AD1486" s="315"/>
    </row>
    <row r="1487" spans="1:30" s="257" customFormat="1" x14ac:dyDescent="0.2">
      <c r="A1487" s="315"/>
      <c r="B1487" s="315"/>
      <c r="C1487" s="315"/>
      <c r="D1487" s="315"/>
      <c r="E1487" s="315"/>
      <c r="J1487" s="318"/>
      <c r="O1487" s="318"/>
      <c r="P1487" s="318"/>
      <c r="Q1487" s="318"/>
      <c r="R1487" s="318"/>
      <c r="S1487" s="318"/>
      <c r="T1487" s="318"/>
      <c r="U1487" s="318"/>
      <c r="V1487" s="318"/>
      <c r="W1487" s="318"/>
      <c r="X1487" s="318"/>
      <c r="Y1487" s="318"/>
      <c r="Z1487" s="317"/>
      <c r="AA1487" s="317"/>
      <c r="AB1487" s="317"/>
      <c r="AC1487" s="316"/>
      <c r="AD1487" s="315"/>
    </row>
    <row r="1488" spans="1:30" s="257" customFormat="1" x14ac:dyDescent="0.2">
      <c r="A1488" s="315"/>
      <c r="B1488" s="315"/>
      <c r="C1488" s="315"/>
      <c r="D1488" s="315"/>
      <c r="E1488" s="315"/>
      <c r="J1488" s="318"/>
      <c r="O1488" s="318"/>
      <c r="P1488" s="318"/>
      <c r="Q1488" s="318"/>
      <c r="R1488" s="318"/>
      <c r="S1488" s="318"/>
      <c r="T1488" s="318"/>
      <c r="U1488" s="318"/>
      <c r="V1488" s="318"/>
      <c r="W1488" s="318"/>
      <c r="X1488" s="318"/>
      <c r="Y1488" s="318"/>
      <c r="Z1488" s="317"/>
      <c r="AA1488" s="317"/>
      <c r="AB1488" s="317"/>
      <c r="AC1488" s="316"/>
      <c r="AD1488" s="315"/>
    </row>
    <row r="1489" spans="1:30" s="257" customFormat="1" x14ac:dyDescent="0.2">
      <c r="A1489" s="315"/>
      <c r="B1489" s="315"/>
      <c r="C1489" s="315"/>
      <c r="D1489" s="315"/>
      <c r="E1489" s="315"/>
      <c r="J1489" s="318"/>
      <c r="O1489" s="318"/>
      <c r="P1489" s="318"/>
      <c r="Q1489" s="318"/>
      <c r="R1489" s="318"/>
      <c r="S1489" s="318"/>
      <c r="T1489" s="318"/>
      <c r="U1489" s="318"/>
      <c r="V1489" s="318"/>
      <c r="W1489" s="318"/>
      <c r="X1489" s="318"/>
      <c r="Y1489" s="318"/>
      <c r="Z1489" s="317"/>
      <c r="AA1489" s="317"/>
      <c r="AB1489" s="317"/>
      <c r="AC1489" s="316"/>
      <c r="AD1489" s="315"/>
    </row>
    <row r="1490" spans="1:30" s="257" customFormat="1" x14ac:dyDescent="0.2">
      <c r="A1490" s="315"/>
      <c r="B1490" s="315"/>
      <c r="C1490" s="315"/>
      <c r="D1490" s="315"/>
      <c r="E1490" s="315"/>
      <c r="J1490" s="318"/>
      <c r="O1490" s="318"/>
      <c r="P1490" s="318"/>
      <c r="Q1490" s="318"/>
      <c r="R1490" s="318"/>
      <c r="S1490" s="318"/>
      <c r="T1490" s="318"/>
      <c r="U1490" s="318"/>
      <c r="V1490" s="318"/>
      <c r="W1490" s="318"/>
      <c r="X1490" s="318"/>
      <c r="Y1490" s="318"/>
      <c r="Z1490" s="317"/>
      <c r="AA1490" s="317"/>
      <c r="AB1490" s="317"/>
      <c r="AC1490" s="316"/>
      <c r="AD1490" s="315"/>
    </row>
    <row r="1491" spans="1:30" s="257" customFormat="1" x14ac:dyDescent="0.2">
      <c r="A1491" s="315"/>
      <c r="B1491" s="315"/>
      <c r="C1491" s="315"/>
      <c r="D1491" s="315"/>
      <c r="E1491" s="315"/>
      <c r="J1491" s="318"/>
      <c r="O1491" s="318"/>
      <c r="P1491" s="318"/>
      <c r="Q1491" s="318"/>
      <c r="R1491" s="318"/>
      <c r="S1491" s="318"/>
      <c r="T1491" s="318"/>
      <c r="U1491" s="318"/>
      <c r="V1491" s="318"/>
      <c r="W1491" s="318"/>
      <c r="X1491" s="318"/>
      <c r="Y1491" s="318"/>
      <c r="Z1491" s="317"/>
      <c r="AA1491" s="317"/>
      <c r="AB1491" s="317"/>
      <c r="AC1491" s="316"/>
      <c r="AD1491" s="315"/>
    </row>
    <row r="1492" spans="1:30" s="257" customFormat="1" x14ac:dyDescent="0.2">
      <c r="A1492" s="315"/>
      <c r="B1492" s="315"/>
      <c r="C1492" s="315"/>
      <c r="D1492" s="315"/>
      <c r="E1492" s="315"/>
      <c r="J1492" s="318"/>
      <c r="O1492" s="318"/>
      <c r="P1492" s="318"/>
      <c r="Q1492" s="318"/>
      <c r="R1492" s="318"/>
      <c r="S1492" s="318"/>
      <c r="T1492" s="318"/>
      <c r="U1492" s="318"/>
      <c r="V1492" s="318"/>
      <c r="W1492" s="318"/>
      <c r="X1492" s="318"/>
      <c r="Y1492" s="318"/>
      <c r="Z1492" s="317"/>
      <c r="AA1492" s="317"/>
      <c r="AB1492" s="317"/>
      <c r="AC1492" s="316"/>
      <c r="AD1492" s="315"/>
    </row>
    <row r="1493" spans="1:30" s="257" customFormat="1" x14ac:dyDescent="0.2">
      <c r="A1493" s="315"/>
      <c r="B1493" s="315"/>
      <c r="C1493" s="315"/>
      <c r="D1493" s="315"/>
      <c r="E1493" s="315"/>
      <c r="J1493" s="318"/>
      <c r="O1493" s="318"/>
      <c r="P1493" s="318"/>
      <c r="Q1493" s="318"/>
      <c r="R1493" s="318"/>
      <c r="S1493" s="318"/>
      <c r="T1493" s="318"/>
      <c r="U1493" s="318"/>
      <c r="V1493" s="318"/>
      <c r="W1493" s="318"/>
      <c r="X1493" s="318"/>
      <c r="Y1493" s="318"/>
      <c r="Z1493" s="317"/>
      <c r="AA1493" s="317"/>
      <c r="AB1493" s="317"/>
      <c r="AC1493" s="316"/>
      <c r="AD1493" s="315"/>
    </row>
    <row r="1494" spans="1:30" s="257" customFormat="1" x14ac:dyDescent="0.2">
      <c r="A1494" s="315"/>
      <c r="B1494" s="315"/>
      <c r="C1494" s="315"/>
      <c r="D1494" s="315"/>
      <c r="E1494" s="315"/>
      <c r="J1494" s="318"/>
      <c r="O1494" s="318"/>
      <c r="P1494" s="318"/>
      <c r="Q1494" s="318"/>
      <c r="R1494" s="318"/>
      <c r="S1494" s="318"/>
      <c r="T1494" s="318"/>
      <c r="U1494" s="318"/>
      <c r="V1494" s="318"/>
      <c r="W1494" s="318"/>
      <c r="X1494" s="318"/>
      <c r="Y1494" s="318"/>
      <c r="Z1494" s="317"/>
      <c r="AA1494" s="317"/>
      <c r="AB1494" s="317"/>
      <c r="AC1494" s="316"/>
      <c r="AD1494" s="315"/>
    </row>
    <row r="1495" spans="1:30" s="257" customFormat="1" x14ac:dyDescent="0.2">
      <c r="A1495" s="315"/>
      <c r="B1495" s="315"/>
      <c r="C1495" s="315"/>
      <c r="D1495" s="315"/>
      <c r="E1495" s="315"/>
      <c r="J1495" s="318"/>
      <c r="O1495" s="318"/>
      <c r="P1495" s="318"/>
      <c r="Q1495" s="318"/>
      <c r="R1495" s="318"/>
      <c r="S1495" s="318"/>
      <c r="T1495" s="318"/>
      <c r="U1495" s="318"/>
      <c r="V1495" s="318"/>
      <c r="W1495" s="318"/>
      <c r="X1495" s="318"/>
      <c r="Y1495" s="318"/>
      <c r="Z1495" s="317"/>
      <c r="AA1495" s="317"/>
      <c r="AB1495" s="317"/>
      <c r="AC1495" s="316"/>
      <c r="AD1495" s="315"/>
    </row>
    <row r="1496" spans="1:30" s="257" customFormat="1" x14ac:dyDescent="0.2">
      <c r="A1496" s="315"/>
      <c r="B1496" s="315"/>
      <c r="C1496" s="315"/>
      <c r="D1496" s="315"/>
      <c r="E1496" s="315"/>
      <c r="J1496" s="318"/>
      <c r="O1496" s="318"/>
      <c r="P1496" s="318"/>
      <c r="Q1496" s="318"/>
      <c r="R1496" s="318"/>
      <c r="S1496" s="318"/>
      <c r="T1496" s="318"/>
      <c r="U1496" s="318"/>
      <c r="V1496" s="318"/>
      <c r="W1496" s="318"/>
      <c r="X1496" s="318"/>
      <c r="Y1496" s="318"/>
      <c r="Z1496" s="317"/>
      <c r="AA1496" s="317"/>
      <c r="AB1496" s="317"/>
      <c r="AC1496" s="316"/>
      <c r="AD1496" s="315"/>
    </row>
    <row r="1497" spans="1:30" s="257" customFormat="1" x14ac:dyDescent="0.2">
      <c r="A1497" s="315"/>
      <c r="B1497" s="315"/>
      <c r="C1497" s="315"/>
      <c r="D1497" s="315"/>
      <c r="E1497" s="315"/>
      <c r="J1497" s="318"/>
      <c r="O1497" s="318"/>
      <c r="P1497" s="318"/>
      <c r="Q1497" s="318"/>
      <c r="R1497" s="318"/>
      <c r="S1497" s="318"/>
      <c r="T1497" s="318"/>
      <c r="U1497" s="318"/>
      <c r="V1497" s="318"/>
      <c r="W1497" s="318"/>
      <c r="X1497" s="318"/>
      <c r="Y1497" s="318"/>
      <c r="Z1497" s="317"/>
      <c r="AA1497" s="317"/>
      <c r="AB1497" s="317"/>
      <c r="AC1497" s="316"/>
      <c r="AD1497" s="315"/>
    </row>
    <row r="1498" spans="1:30" s="257" customFormat="1" x14ac:dyDescent="0.2">
      <c r="A1498" s="315"/>
      <c r="B1498" s="315"/>
      <c r="C1498" s="315"/>
      <c r="D1498" s="315"/>
      <c r="E1498" s="315"/>
      <c r="J1498" s="318"/>
      <c r="O1498" s="318"/>
      <c r="P1498" s="318"/>
      <c r="Q1498" s="318"/>
      <c r="R1498" s="318"/>
      <c r="S1498" s="318"/>
      <c r="T1498" s="318"/>
      <c r="U1498" s="318"/>
      <c r="V1498" s="318"/>
      <c r="W1498" s="318"/>
      <c r="X1498" s="318"/>
      <c r="Y1498" s="318"/>
      <c r="Z1498" s="317"/>
      <c r="AA1498" s="317"/>
      <c r="AB1498" s="317"/>
      <c r="AC1498" s="316"/>
      <c r="AD1498" s="315"/>
    </row>
    <row r="1499" spans="1:30" s="257" customFormat="1" x14ac:dyDescent="0.2">
      <c r="A1499" s="315"/>
      <c r="B1499" s="315"/>
      <c r="C1499" s="315"/>
      <c r="D1499" s="315"/>
      <c r="E1499" s="315"/>
      <c r="J1499" s="318"/>
      <c r="O1499" s="318"/>
      <c r="P1499" s="318"/>
      <c r="Q1499" s="318"/>
      <c r="R1499" s="318"/>
      <c r="S1499" s="318"/>
      <c r="T1499" s="318"/>
      <c r="U1499" s="318"/>
      <c r="V1499" s="318"/>
      <c r="W1499" s="318"/>
      <c r="X1499" s="318"/>
      <c r="Y1499" s="318"/>
      <c r="Z1499" s="317"/>
      <c r="AA1499" s="317"/>
      <c r="AB1499" s="317"/>
      <c r="AC1499" s="316"/>
      <c r="AD1499" s="315"/>
    </row>
    <row r="1500" spans="1:30" s="257" customFormat="1" x14ac:dyDescent="0.2">
      <c r="A1500" s="315"/>
      <c r="B1500" s="315"/>
      <c r="C1500" s="315"/>
      <c r="D1500" s="315"/>
      <c r="E1500" s="315"/>
      <c r="J1500" s="318"/>
      <c r="O1500" s="318"/>
      <c r="P1500" s="318"/>
      <c r="Q1500" s="318"/>
      <c r="R1500" s="318"/>
      <c r="S1500" s="318"/>
      <c r="T1500" s="318"/>
      <c r="U1500" s="318"/>
      <c r="V1500" s="318"/>
      <c r="W1500" s="318"/>
      <c r="X1500" s="318"/>
      <c r="Y1500" s="318"/>
      <c r="Z1500" s="317"/>
      <c r="AA1500" s="317"/>
      <c r="AB1500" s="317"/>
      <c r="AC1500" s="316"/>
      <c r="AD1500" s="315"/>
    </row>
    <row r="1501" spans="1:30" s="257" customFormat="1" x14ac:dyDescent="0.2">
      <c r="A1501" s="315"/>
      <c r="B1501" s="315"/>
      <c r="C1501" s="315"/>
      <c r="D1501" s="315"/>
      <c r="E1501" s="315"/>
      <c r="J1501" s="318"/>
      <c r="O1501" s="318"/>
      <c r="P1501" s="318"/>
      <c r="Q1501" s="318"/>
      <c r="R1501" s="318"/>
      <c r="S1501" s="318"/>
      <c r="T1501" s="318"/>
      <c r="U1501" s="318"/>
      <c r="V1501" s="318"/>
      <c r="W1501" s="318"/>
      <c r="X1501" s="318"/>
      <c r="Y1501" s="318"/>
      <c r="Z1501" s="317"/>
      <c r="AA1501" s="317"/>
      <c r="AB1501" s="317"/>
      <c r="AC1501" s="316"/>
      <c r="AD1501" s="315"/>
    </row>
    <row r="1502" spans="1:30" s="257" customFormat="1" x14ac:dyDescent="0.2">
      <c r="A1502" s="315"/>
      <c r="B1502" s="315"/>
      <c r="C1502" s="315"/>
      <c r="D1502" s="315"/>
      <c r="E1502" s="315"/>
      <c r="J1502" s="318"/>
      <c r="O1502" s="318"/>
      <c r="P1502" s="318"/>
      <c r="Q1502" s="318"/>
      <c r="R1502" s="318"/>
      <c r="S1502" s="318"/>
      <c r="T1502" s="318"/>
      <c r="U1502" s="318"/>
      <c r="V1502" s="318"/>
      <c r="W1502" s="318"/>
      <c r="X1502" s="318"/>
      <c r="Y1502" s="318"/>
      <c r="Z1502" s="317"/>
      <c r="AA1502" s="317"/>
      <c r="AB1502" s="317"/>
      <c r="AC1502" s="316"/>
      <c r="AD1502" s="315"/>
    </row>
    <row r="1503" spans="1:30" s="257" customFormat="1" x14ac:dyDescent="0.2">
      <c r="A1503" s="315"/>
      <c r="B1503" s="315"/>
      <c r="C1503" s="315"/>
      <c r="D1503" s="315"/>
      <c r="E1503" s="315"/>
      <c r="J1503" s="318"/>
      <c r="O1503" s="318"/>
      <c r="P1503" s="318"/>
      <c r="Q1503" s="318"/>
      <c r="R1503" s="318"/>
      <c r="S1503" s="318"/>
      <c r="T1503" s="318"/>
      <c r="U1503" s="318"/>
      <c r="V1503" s="318"/>
      <c r="W1503" s="318"/>
      <c r="X1503" s="318"/>
      <c r="Y1503" s="318"/>
      <c r="Z1503" s="317"/>
      <c r="AA1503" s="317"/>
      <c r="AB1503" s="317"/>
      <c r="AC1503" s="316"/>
      <c r="AD1503" s="315"/>
    </row>
    <row r="1504" spans="1:30" s="257" customFormat="1" x14ac:dyDescent="0.2">
      <c r="A1504" s="315"/>
      <c r="B1504" s="315"/>
      <c r="C1504" s="315"/>
      <c r="D1504" s="315"/>
      <c r="E1504" s="315"/>
      <c r="J1504" s="318"/>
      <c r="O1504" s="318"/>
      <c r="P1504" s="318"/>
      <c r="Q1504" s="318"/>
      <c r="R1504" s="318"/>
      <c r="S1504" s="318"/>
      <c r="T1504" s="318"/>
      <c r="U1504" s="318"/>
      <c r="V1504" s="318"/>
      <c r="W1504" s="318"/>
      <c r="X1504" s="318"/>
      <c r="Y1504" s="318"/>
      <c r="Z1504" s="317"/>
      <c r="AA1504" s="317"/>
      <c r="AB1504" s="317"/>
      <c r="AC1504" s="316"/>
      <c r="AD1504" s="315"/>
    </row>
    <row r="1505" spans="1:30" s="257" customFormat="1" x14ac:dyDescent="0.2">
      <c r="A1505" s="315"/>
      <c r="B1505" s="315"/>
      <c r="C1505" s="315"/>
      <c r="D1505" s="315"/>
      <c r="E1505" s="315"/>
      <c r="J1505" s="318"/>
      <c r="O1505" s="318"/>
      <c r="P1505" s="318"/>
      <c r="Q1505" s="318"/>
      <c r="R1505" s="318"/>
      <c r="S1505" s="318"/>
      <c r="T1505" s="318"/>
      <c r="U1505" s="318"/>
      <c r="V1505" s="318"/>
      <c r="W1505" s="318"/>
      <c r="X1505" s="318"/>
      <c r="Y1505" s="318"/>
      <c r="Z1505" s="317"/>
      <c r="AA1505" s="317"/>
      <c r="AB1505" s="317"/>
      <c r="AC1505" s="316"/>
      <c r="AD1505" s="315"/>
    </row>
    <row r="1506" spans="1:30" s="257" customFormat="1" x14ac:dyDescent="0.2">
      <c r="A1506" s="315"/>
      <c r="B1506" s="315"/>
      <c r="C1506" s="315"/>
      <c r="D1506" s="315"/>
      <c r="E1506" s="315"/>
      <c r="J1506" s="318"/>
      <c r="O1506" s="318"/>
      <c r="P1506" s="318"/>
      <c r="Q1506" s="318"/>
      <c r="R1506" s="318"/>
      <c r="S1506" s="318"/>
      <c r="T1506" s="318"/>
      <c r="U1506" s="318"/>
      <c r="V1506" s="318"/>
      <c r="W1506" s="318"/>
      <c r="X1506" s="318"/>
      <c r="Y1506" s="318"/>
      <c r="Z1506" s="317"/>
      <c r="AA1506" s="317"/>
      <c r="AB1506" s="317"/>
      <c r="AC1506" s="316"/>
      <c r="AD1506" s="315"/>
    </row>
    <row r="1507" spans="1:30" s="257" customFormat="1" x14ac:dyDescent="0.2">
      <c r="A1507" s="315"/>
      <c r="B1507" s="315"/>
      <c r="C1507" s="315"/>
      <c r="D1507" s="315"/>
      <c r="E1507" s="315"/>
      <c r="J1507" s="318"/>
      <c r="O1507" s="318"/>
      <c r="P1507" s="318"/>
      <c r="Q1507" s="318"/>
      <c r="R1507" s="318"/>
      <c r="S1507" s="318"/>
      <c r="T1507" s="318"/>
      <c r="U1507" s="318"/>
      <c r="V1507" s="318"/>
      <c r="W1507" s="318"/>
      <c r="X1507" s="318"/>
      <c r="Y1507" s="318"/>
      <c r="Z1507" s="317"/>
      <c r="AA1507" s="317"/>
      <c r="AB1507" s="317"/>
      <c r="AC1507" s="316"/>
      <c r="AD1507" s="315"/>
    </row>
    <row r="1508" spans="1:30" s="257" customFormat="1" x14ac:dyDescent="0.2">
      <c r="A1508" s="315"/>
      <c r="B1508" s="315"/>
      <c r="C1508" s="315"/>
      <c r="D1508" s="315"/>
      <c r="E1508" s="315"/>
      <c r="J1508" s="318"/>
      <c r="O1508" s="318"/>
      <c r="P1508" s="318"/>
      <c r="Q1508" s="318"/>
      <c r="R1508" s="318"/>
      <c r="S1508" s="318"/>
      <c r="T1508" s="318"/>
      <c r="U1508" s="318"/>
      <c r="V1508" s="318"/>
      <c r="W1508" s="318"/>
      <c r="X1508" s="318"/>
      <c r="Y1508" s="318"/>
      <c r="Z1508" s="317"/>
      <c r="AA1508" s="317"/>
      <c r="AB1508" s="317"/>
      <c r="AC1508" s="316"/>
      <c r="AD1508" s="315"/>
    </row>
    <row r="1509" spans="1:30" s="257" customFormat="1" x14ac:dyDescent="0.2">
      <c r="A1509" s="315"/>
      <c r="B1509" s="315"/>
      <c r="C1509" s="315"/>
      <c r="D1509" s="315"/>
      <c r="E1509" s="315"/>
      <c r="J1509" s="318"/>
      <c r="O1509" s="318"/>
      <c r="P1509" s="318"/>
      <c r="Q1509" s="318"/>
      <c r="R1509" s="318"/>
      <c r="S1509" s="318"/>
      <c r="T1509" s="318"/>
      <c r="U1509" s="318"/>
      <c r="V1509" s="318"/>
      <c r="W1509" s="318"/>
      <c r="X1509" s="318"/>
      <c r="Y1509" s="318"/>
      <c r="Z1509" s="317"/>
      <c r="AA1509" s="317"/>
      <c r="AB1509" s="317"/>
      <c r="AC1509" s="316"/>
      <c r="AD1509" s="315"/>
    </row>
    <row r="1510" spans="1:30" s="257" customFormat="1" x14ac:dyDescent="0.2">
      <c r="A1510" s="315"/>
      <c r="B1510" s="315"/>
      <c r="C1510" s="315"/>
      <c r="D1510" s="315"/>
      <c r="E1510" s="315"/>
      <c r="J1510" s="318"/>
      <c r="O1510" s="318"/>
      <c r="P1510" s="318"/>
      <c r="Q1510" s="318"/>
      <c r="R1510" s="318"/>
      <c r="S1510" s="318"/>
      <c r="T1510" s="318"/>
      <c r="U1510" s="318"/>
      <c r="V1510" s="318"/>
      <c r="W1510" s="318"/>
      <c r="X1510" s="318"/>
      <c r="Y1510" s="318"/>
      <c r="Z1510" s="317"/>
      <c r="AA1510" s="317"/>
      <c r="AB1510" s="317"/>
      <c r="AC1510" s="316"/>
      <c r="AD1510" s="315"/>
    </row>
    <row r="1511" spans="1:30" s="257" customFormat="1" x14ac:dyDescent="0.2">
      <c r="A1511" s="315"/>
      <c r="B1511" s="315"/>
      <c r="C1511" s="315"/>
      <c r="D1511" s="315"/>
      <c r="E1511" s="315"/>
      <c r="J1511" s="318"/>
      <c r="O1511" s="318"/>
      <c r="P1511" s="318"/>
      <c r="Q1511" s="318"/>
      <c r="R1511" s="318"/>
      <c r="S1511" s="318"/>
      <c r="T1511" s="318"/>
      <c r="U1511" s="318"/>
      <c r="V1511" s="318"/>
      <c r="W1511" s="318"/>
      <c r="X1511" s="318"/>
      <c r="Y1511" s="318"/>
      <c r="Z1511" s="317"/>
      <c r="AA1511" s="317"/>
      <c r="AB1511" s="317"/>
      <c r="AC1511" s="316"/>
      <c r="AD1511" s="315"/>
    </row>
    <row r="1512" spans="1:30" s="257" customFormat="1" x14ac:dyDescent="0.2">
      <c r="A1512" s="315"/>
      <c r="B1512" s="315"/>
      <c r="C1512" s="315"/>
      <c r="D1512" s="315"/>
      <c r="E1512" s="315"/>
      <c r="J1512" s="318"/>
      <c r="O1512" s="318"/>
      <c r="P1512" s="318"/>
      <c r="Q1512" s="318"/>
      <c r="R1512" s="318"/>
      <c r="S1512" s="318"/>
      <c r="T1512" s="318"/>
      <c r="U1512" s="318"/>
      <c r="V1512" s="318"/>
      <c r="W1512" s="318"/>
      <c r="X1512" s="318"/>
      <c r="Y1512" s="318"/>
      <c r="Z1512" s="317"/>
      <c r="AA1512" s="317"/>
      <c r="AB1512" s="317"/>
      <c r="AC1512" s="316"/>
      <c r="AD1512" s="315"/>
    </row>
    <row r="1513" spans="1:30" s="257" customFormat="1" x14ac:dyDescent="0.2">
      <c r="A1513" s="315"/>
      <c r="B1513" s="315"/>
      <c r="C1513" s="315"/>
      <c r="D1513" s="315"/>
      <c r="E1513" s="315"/>
      <c r="J1513" s="318"/>
      <c r="O1513" s="318"/>
      <c r="P1513" s="318"/>
      <c r="Q1513" s="318"/>
      <c r="R1513" s="318"/>
      <c r="S1513" s="318"/>
      <c r="T1513" s="318"/>
      <c r="U1513" s="318"/>
      <c r="V1513" s="318"/>
      <c r="W1513" s="318"/>
      <c r="X1513" s="318"/>
      <c r="Y1513" s="318"/>
      <c r="Z1513" s="317"/>
      <c r="AA1513" s="317"/>
      <c r="AB1513" s="317"/>
      <c r="AC1513" s="316"/>
      <c r="AD1513" s="315"/>
    </row>
    <row r="1514" spans="1:30" s="257" customFormat="1" x14ac:dyDescent="0.2">
      <c r="A1514" s="315"/>
      <c r="B1514" s="315"/>
      <c r="C1514" s="315"/>
      <c r="D1514" s="315"/>
      <c r="E1514" s="315"/>
      <c r="J1514" s="318"/>
      <c r="O1514" s="318"/>
      <c r="P1514" s="318"/>
      <c r="Q1514" s="318"/>
      <c r="R1514" s="318"/>
      <c r="S1514" s="318"/>
      <c r="T1514" s="318"/>
      <c r="U1514" s="318"/>
      <c r="V1514" s="318"/>
      <c r="W1514" s="318"/>
      <c r="X1514" s="318"/>
      <c r="Y1514" s="318"/>
      <c r="Z1514" s="317"/>
      <c r="AA1514" s="317"/>
      <c r="AB1514" s="317"/>
      <c r="AC1514" s="316"/>
      <c r="AD1514" s="315"/>
    </row>
    <row r="1515" spans="1:30" s="257" customFormat="1" x14ac:dyDescent="0.2">
      <c r="A1515" s="315"/>
      <c r="B1515" s="315"/>
      <c r="C1515" s="315"/>
      <c r="D1515" s="315"/>
      <c r="E1515" s="315"/>
      <c r="J1515" s="318"/>
      <c r="O1515" s="318"/>
      <c r="P1515" s="318"/>
      <c r="Q1515" s="318"/>
      <c r="R1515" s="318"/>
      <c r="S1515" s="318"/>
      <c r="T1515" s="318"/>
      <c r="U1515" s="318"/>
      <c r="V1515" s="318"/>
      <c r="W1515" s="318"/>
      <c r="X1515" s="318"/>
      <c r="Y1515" s="318"/>
      <c r="Z1515" s="317"/>
      <c r="AA1515" s="317"/>
      <c r="AB1515" s="317"/>
      <c r="AC1515" s="316"/>
      <c r="AD1515" s="315"/>
    </row>
  </sheetData>
  <mergeCells count="2">
    <mergeCell ref="C60:E60"/>
    <mergeCell ref="C55:O55"/>
  </mergeCells>
  <hyperlinks>
    <hyperlink ref="Z3" location="Contents!B20" display="Contents" xr:uid="{90BB1A44-4692-4A20-93E9-4F2F554DC9B8}"/>
    <hyperlink ref="D8" location="Footnotes!A1" display="Footnotes" xr:uid="{4060FA13-0923-477D-9BA5-C5F8902680E5}"/>
    <hyperlink ref="D10" location="Footnotes!B9" display="Footnotes!B9" xr:uid="{E323D056-A372-4DAB-BD3C-15F8F23EBE79}"/>
    <hyperlink ref="D11" location="Footnotes!B10:B11" display="Footnotes!B10:B11" xr:uid="{4EDA208E-0C8A-4369-B88C-C2D21E6E86DB}"/>
    <hyperlink ref="D19" location="Footnotes!B10" display="Footnotes!B10" xr:uid="{2B9F0662-0805-4A25-AB29-4179A6226BB1}"/>
    <hyperlink ref="D13" location="Footnotes!B12" display="Footnotes!B12" xr:uid="{C9036013-6D8F-454D-A5D8-BE81F9AD036D}"/>
    <hyperlink ref="D21" location="Footnotes!B12" display="Footnotes!B12" xr:uid="{712C58A6-23C8-4319-B633-71EA2002A3E5}"/>
    <hyperlink ref="D29" location="Footnotes!B12" display="Footnotes!B12" xr:uid="{75749B11-6131-48C6-811E-05ED6A5F4404}"/>
    <hyperlink ref="D40" location="Footnotes!B12" display="Footnotes!B12" xr:uid="{86C536D8-7059-4F2A-8837-E4A3D7F76F9C}"/>
    <hyperlink ref="D15" location="Footnotes!B14" display="Footnotes!B14" xr:uid="{805D4AE3-85E1-44D5-AF39-82FCEEA8BC7D}"/>
    <hyperlink ref="D26" location="Footnotes!B16" display="Footnotes!B16" xr:uid="{CCB9CCC6-F96A-4EC0-9D96-5A98B1272008}"/>
    <hyperlink ref="D41" location="Footnotes!B19" display="Footnotes!B19" xr:uid="{33144FCD-714A-4D22-A3A1-10B6FB9C9CDE}"/>
    <hyperlink ref="D43" location="Footnotes!B17" display="Footnotes!B17" xr:uid="{E843674B-3A9E-4C31-B984-D8B5D4E4FB1A}"/>
    <hyperlink ref="D46" location="Footnotes!B17:B20" display="Footnotes!B17:B20" xr:uid="{AD333C9D-E684-4F03-9F1A-EDD70E216039}"/>
    <hyperlink ref="D49" location="Footnotes!B21" display="Footnotes!B21" xr:uid="{82C09A8E-EA05-4BB2-AEC1-5C5549F5FB64}"/>
    <hyperlink ref="D23" location="Footnotes!B14" display="Footnotes!B14" xr:uid="{FDCB625D-AC74-4CDA-82B4-6ACD887C2ECE}"/>
    <hyperlink ref="D14" location="Footnotes!B13" display="Footnotes!B13" xr:uid="{CF0C93EB-AF55-4D1E-8BA1-AAA7030DFFDC}"/>
    <hyperlink ref="D20" location="Footnotes!B15" display="Footnotes!B15" xr:uid="{3C903924-C513-4198-AD32-CD9485B2C6CF}"/>
    <hyperlink ref="D31" location="Footnotes!B17" display="Footnotes!B17" xr:uid="{63DFBFDA-F91B-47B4-8FE1-847EA29843E9}"/>
    <hyperlink ref="D34" location="Footnotes!B18" display="Footnotes!B18" xr:uid="{D7B7285D-1145-4CAA-8C56-3008847395F2}"/>
    <hyperlink ref="D18" location="Footnotes!B9" display="Footnotes!B9" xr:uid="{B546115B-E6D2-4016-97D5-72A97AECDF65}"/>
    <hyperlink ref="D50" location="Footnotes!B22" display="Footnotes!B22" xr:uid="{D81A82B7-CF90-45E5-B536-7E73DFCDB1C4}"/>
    <hyperlink ref="D52" location="Footnotes!B23" display="Footnotes!B23" xr:uid="{841AE616-CBA2-4E49-B3B6-280FBB6F796D}"/>
    <hyperlink ref="D39" location="Footnotes!B24" display="Footnotes!B24" xr:uid="{1C549F38-E5A4-4153-8AA7-F4B5400E91C4}"/>
    <hyperlink ref="D48" location="Footnotes!B21" display="Footnotes!B21" xr:uid="{0E03B6CB-E8D7-4EB1-89C5-90B9908BC8D6}"/>
    <hyperlink ref="D27" location="Footnotes!B10" display="Footnotes!B10" xr:uid="{CEF9B5C3-BEA3-463A-BB67-2F7234D0299D}"/>
  </hyperlinks>
  <pageMargins left="0" right="0" top="0" bottom="0.39370078740157483" header="0" footer="0.19685039370078741"/>
  <pageSetup paperSize="8" scale="88" orientation="landscape" r:id="rId1"/>
  <customProperties>
    <customPr name="_pios_id" r:id="rId2"/>
  </customPropertie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1E4B04-FA0A-462D-B082-3009F589EEBF}">
  <sheetPr codeName="Sheet7">
    <tabColor rgb="FF008080"/>
    <pageSetUpPr fitToPage="1"/>
  </sheetPr>
  <dimension ref="A1:AD39"/>
  <sheetViews>
    <sheetView showGridLines="0" zoomScaleNormal="100" zoomScaleSheetLayoutView="120" workbookViewId="0">
      <pane xSplit="5" ySplit="8" topLeftCell="F9" activePane="bottomRight" state="frozen"/>
      <selection activeCell="B1" sqref="B1"/>
      <selection pane="topRight" activeCell="B1" sqref="B1"/>
      <selection pane="bottomLeft" activeCell="B1" sqref="B1"/>
      <selection pane="bottomRight" activeCell="B1" sqref="B1"/>
    </sheetView>
  </sheetViews>
  <sheetFormatPr defaultColWidth="11.42578125" defaultRowHeight="12" x14ac:dyDescent="0.2"/>
  <cols>
    <col min="1" max="2" width="2.7109375" customWidth="1"/>
    <col min="3" max="3" width="50.7109375" customWidth="1"/>
    <col min="4" max="4" width="15" customWidth="1"/>
    <col min="5" max="5" width="2.7109375" customWidth="1"/>
    <col min="6" max="10" width="7.7109375" style="121" customWidth="1"/>
    <col min="11" max="14" width="7.7109375" style="79" customWidth="1"/>
    <col min="15" max="25" width="8.140625" customWidth="1"/>
    <col min="26" max="30" width="7.7109375" customWidth="1"/>
  </cols>
  <sheetData>
    <row r="1" spans="1:30" ht="12.75" customHeight="1" x14ac:dyDescent="0.2">
      <c r="A1" s="5"/>
      <c r="B1" s="61" t="str">
        <f>Summary!$B$1</f>
        <v>Financial and Operating Information 2020 - 2024</v>
      </c>
      <c r="C1" s="78"/>
      <c r="D1" s="78"/>
    </row>
    <row r="2" spans="1:30" ht="12.75" customHeight="1" x14ac:dyDescent="0.2">
      <c r="A2" s="5"/>
      <c r="B2" s="29" t="s">
        <v>7</v>
      </c>
      <c r="C2" s="78"/>
      <c r="D2" s="78"/>
    </row>
    <row r="3" spans="1:30" ht="12.75" customHeight="1" x14ac:dyDescent="0.2">
      <c r="A3" s="5"/>
      <c r="B3" s="5"/>
      <c r="D3" s="78"/>
      <c r="Z3" s="894" t="s">
        <v>5</v>
      </c>
    </row>
    <row r="4" spans="1:30" ht="12.75" customHeight="1" x14ac:dyDescent="0.2">
      <c r="A4" s="5"/>
      <c r="B4" s="5"/>
      <c r="C4" s="78"/>
      <c r="D4" s="78"/>
    </row>
    <row r="5" spans="1:30" ht="20.100000000000001" customHeight="1" x14ac:dyDescent="0.25">
      <c r="B5" s="24" t="s">
        <v>119</v>
      </c>
    </row>
    <row r="6" spans="1:30" s="18" customFormat="1" ht="12" customHeight="1" thickBot="1" x14ac:dyDescent="0.25">
      <c r="B6" s="18" t="s">
        <v>1042</v>
      </c>
      <c r="F6" s="151"/>
      <c r="G6" s="151"/>
      <c r="H6" s="151"/>
      <c r="I6" s="151"/>
      <c r="J6" s="151"/>
      <c r="K6" s="76"/>
      <c r="L6" s="76"/>
      <c r="M6" s="76"/>
      <c r="N6" s="76"/>
    </row>
    <row r="7" spans="1:30" s="18" customFormat="1" ht="12" customHeight="1" x14ac:dyDescent="0.2">
      <c r="B7" s="188" t="s">
        <v>81</v>
      </c>
      <c r="C7" s="64"/>
      <c r="D7" s="77"/>
      <c r="F7" s="77"/>
      <c r="G7" s="126"/>
      <c r="H7" s="126"/>
      <c r="I7" s="126"/>
      <c r="J7" s="126"/>
      <c r="K7" s="77"/>
      <c r="L7" s="126"/>
      <c r="M7" s="126"/>
      <c r="N7" s="126"/>
      <c r="O7" s="126"/>
      <c r="P7" s="126"/>
      <c r="Q7" s="126"/>
      <c r="R7" s="126"/>
      <c r="S7" s="126"/>
      <c r="T7" s="126"/>
      <c r="U7" s="126"/>
      <c r="V7" s="126"/>
      <c r="W7" s="126"/>
      <c r="X7" s="126"/>
      <c r="Y7" s="126"/>
      <c r="Z7" s="77"/>
      <c r="AA7" s="77"/>
      <c r="AB7" s="77"/>
      <c r="AC7" s="77"/>
      <c r="AD7" s="969" t="s">
        <v>33</v>
      </c>
    </row>
    <row r="8" spans="1:30" s="18" customFormat="1" x14ac:dyDescent="0.2">
      <c r="B8" s="73"/>
      <c r="C8" s="73"/>
      <c r="D8" s="967" t="s">
        <v>925</v>
      </c>
      <c r="F8" s="73" t="s">
        <v>2</v>
      </c>
      <c r="G8" s="73" t="s">
        <v>3</v>
      </c>
      <c r="H8" s="73" t="s">
        <v>1</v>
      </c>
      <c r="I8" s="73" t="s">
        <v>4</v>
      </c>
      <c r="J8" s="298">
        <v>2020</v>
      </c>
      <c r="K8" s="73" t="s">
        <v>2</v>
      </c>
      <c r="L8" s="73" t="s">
        <v>3</v>
      </c>
      <c r="M8" s="73" t="s">
        <v>1</v>
      </c>
      <c r="N8" s="73" t="s">
        <v>4</v>
      </c>
      <c r="O8" s="298">
        <v>2021</v>
      </c>
      <c r="P8" s="73" t="s">
        <v>2</v>
      </c>
      <c r="Q8" s="73" t="s">
        <v>3</v>
      </c>
      <c r="R8" s="73" t="s">
        <v>1</v>
      </c>
      <c r="S8" s="73" t="s">
        <v>4</v>
      </c>
      <c r="T8" s="298">
        <v>2022</v>
      </c>
      <c r="U8" s="73" t="s">
        <v>2</v>
      </c>
      <c r="V8" s="73" t="s">
        <v>3</v>
      </c>
      <c r="W8" s="73" t="s">
        <v>1</v>
      </c>
      <c r="X8" s="73" t="s">
        <v>4</v>
      </c>
      <c r="Y8" s="298">
        <v>2023</v>
      </c>
      <c r="Z8" s="73" t="s">
        <v>2</v>
      </c>
      <c r="AA8" s="73" t="s">
        <v>3</v>
      </c>
      <c r="AB8" s="73" t="s">
        <v>1</v>
      </c>
      <c r="AC8" s="73" t="s">
        <v>4</v>
      </c>
      <c r="AD8" s="298">
        <v>2024</v>
      </c>
    </row>
    <row r="9" spans="1:30" s="18" customFormat="1" ht="12" customHeight="1" x14ac:dyDescent="0.2">
      <c r="A9" s="60"/>
      <c r="B9" s="21" t="s">
        <v>25</v>
      </c>
      <c r="C9" s="339"/>
      <c r="D9" s="972"/>
      <c r="F9" s="175"/>
      <c r="G9" s="175"/>
      <c r="H9" s="175"/>
      <c r="I9" s="21"/>
      <c r="J9" s="83"/>
      <c r="K9" s="175"/>
      <c r="L9" s="175"/>
      <c r="M9" s="175"/>
      <c r="N9" s="21"/>
      <c r="O9" s="83"/>
      <c r="P9" s="175"/>
      <c r="Q9" s="175"/>
      <c r="R9" s="175"/>
      <c r="S9" s="21"/>
      <c r="T9" s="83"/>
      <c r="U9" s="175"/>
      <c r="V9" s="175"/>
      <c r="W9" s="175"/>
      <c r="X9" s="21"/>
      <c r="Y9" s="83"/>
      <c r="Z9" s="290"/>
      <c r="AA9" s="290"/>
      <c r="AB9" s="290"/>
      <c r="AC9" s="281"/>
      <c r="AD9" s="289"/>
    </row>
    <row r="10" spans="1:30" s="18" customFormat="1" ht="11.25" x14ac:dyDescent="0.2">
      <c r="A10" s="60"/>
      <c r="B10" s="21"/>
      <c r="C10" s="21" t="s">
        <v>84</v>
      </c>
      <c r="D10" s="31"/>
      <c r="F10" s="31">
        <v>-2</v>
      </c>
      <c r="G10" s="31">
        <v>18</v>
      </c>
      <c r="H10" s="31">
        <v>130</v>
      </c>
      <c r="I10" s="31">
        <v>84</v>
      </c>
      <c r="J10" s="30">
        <v>230</v>
      </c>
      <c r="K10" s="31">
        <v>71</v>
      </c>
      <c r="L10" s="31">
        <v>16</v>
      </c>
      <c r="M10" s="31">
        <v>-272</v>
      </c>
      <c r="N10" s="31">
        <v>75</v>
      </c>
      <c r="O10" s="30">
        <v>-110</v>
      </c>
      <c r="P10" s="31">
        <v>63</v>
      </c>
      <c r="Q10" s="31">
        <v>-315</v>
      </c>
      <c r="R10" s="31">
        <v>-110</v>
      </c>
      <c r="S10" s="31">
        <v>-1086</v>
      </c>
      <c r="T10" s="30">
        <v>-1448</v>
      </c>
      <c r="U10" s="31">
        <v>380</v>
      </c>
      <c r="V10" s="31">
        <v>431</v>
      </c>
      <c r="W10" s="31">
        <v>-775</v>
      </c>
      <c r="X10" s="31">
        <v>-428</v>
      </c>
      <c r="Y10" s="30">
        <v>-392</v>
      </c>
      <c r="Z10" s="387">
        <v>-154</v>
      </c>
      <c r="AA10" s="387">
        <v>-340</v>
      </c>
      <c r="AB10" s="387" t="s">
        <v>1266</v>
      </c>
      <c r="AC10" s="387" t="s">
        <v>1266</v>
      </c>
      <c r="AD10" s="388">
        <v>-494</v>
      </c>
    </row>
    <row r="11" spans="1:30" s="18" customFormat="1" ht="11.25" x14ac:dyDescent="0.2">
      <c r="A11" s="60"/>
      <c r="B11" s="21"/>
      <c r="C11" s="21" t="s">
        <v>120</v>
      </c>
      <c r="D11" s="31"/>
      <c r="F11" s="31">
        <v>225</v>
      </c>
      <c r="G11" s="31">
        <v>-6956</v>
      </c>
      <c r="H11" s="31">
        <v>-380</v>
      </c>
      <c r="I11" s="31">
        <v>-876</v>
      </c>
      <c r="J11" s="30">
        <v>-7987</v>
      </c>
      <c r="K11" s="31">
        <v>1089</v>
      </c>
      <c r="L11" s="31">
        <v>-329</v>
      </c>
      <c r="M11" s="31">
        <v>-5670</v>
      </c>
      <c r="N11" s="31">
        <v>-375</v>
      </c>
      <c r="O11" s="30">
        <v>-5285</v>
      </c>
      <c r="P11" s="31">
        <v>-5182</v>
      </c>
      <c r="Q11" s="31">
        <v>-28</v>
      </c>
      <c r="R11" s="31">
        <v>-9086</v>
      </c>
      <c r="S11" s="31">
        <v>14377</v>
      </c>
      <c r="T11" s="30">
        <v>81</v>
      </c>
      <c r="U11" s="31">
        <v>3511</v>
      </c>
      <c r="V11" s="31">
        <v>-375</v>
      </c>
      <c r="W11" s="31">
        <v>1794</v>
      </c>
      <c r="X11" s="31">
        <v>820</v>
      </c>
      <c r="Y11" s="30">
        <v>5750</v>
      </c>
      <c r="Z11" s="387">
        <v>-468</v>
      </c>
      <c r="AA11" s="387">
        <v>-1377</v>
      </c>
      <c r="AB11" s="387" t="s">
        <v>1266</v>
      </c>
      <c r="AC11" s="387" t="s">
        <v>1266</v>
      </c>
      <c r="AD11" s="388">
        <v>-1845</v>
      </c>
    </row>
    <row r="12" spans="1:30" s="18" customFormat="1" ht="11.25" x14ac:dyDescent="0.2">
      <c r="A12" s="60"/>
      <c r="B12" s="94"/>
      <c r="C12" s="94"/>
      <c r="D12" s="178"/>
      <c r="F12" s="178">
        <v>223</v>
      </c>
      <c r="G12" s="178">
        <v>-6938</v>
      </c>
      <c r="H12" s="178">
        <v>-250</v>
      </c>
      <c r="I12" s="178">
        <v>-792</v>
      </c>
      <c r="J12" s="179">
        <v>-7757</v>
      </c>
      <c r="K12" s="178">
        <v>1160</v>
      </c>
      <c r="L12" s="178">
        <v>-313</v>
      </c>
      <c r="M12" s="178">
        <v>-5942</v>
      </c>
      <c r="N12" s="178">
        <v>-300</v>
      </c>
      <c r="O12" s="179">
        <v>-5395</v>
      </c>
      <c r="P12" s="178">
        <v>-5119</v>
      </c>
      <c r="Q12" s="178">
        <v>-343</v>
      </c>
      <c r="R12" s="178">
        <v>-9196</v>
      </c>
      <c r="S12" s="178">
        <v>13291</v>
      </c>
      <c r="T12" s="179">
        <v>-1367</v>
      </c>
      <c r="U12" s="178">
        <v>3891</v>
      </c>
      <c r="V12" s="178">
        <v>56</v>
      </c>
      <c r="W12" s="178">
        <v>1019</v>
      </c>
      <c r="X12" s="178">
        <v>392</v>
      </c>
      <c r="Y12" s="179">
        <v>5358</v>
      </c>
      <c r="Z12" s="32">
        <v>-622</v>
      </c>
      <c r="AA12" s="32">
        <v>-1717</v>
      </c>
      <c r="AB12" s="32" t="s">
        <v>1266</v>
      </c>
      <c r="AC12" s="32" t="s">
        <v>1266</v>
      </c>
      <c r="AD12" s="33">
        <v>-2339</v>
      </c>
    </row>
    <row r="13" spans="1:30" s="18" customFormat="1" x14ac:dyDescent="0.2">
      <c r="A13" s="60"/>
      <c r="B13" s="21" t="s">
        <v>26</v>
      </c>
      <c r="C13" s="339"/>
      <c r="D13" s="972"/>
      <c r="F13" s="175"/>
      <c r="G13" s="175"/>
      <c r="H13" s="175"/>
      <c r="I13" s="21"/>
      <c r="J13" s="83"/>
      <c r="K13" s="175"/>
      <c r="L13" s="175"/>
      <c r="M13" s="175"/>
      <c r="N13" s="21"/>
      <c r="O13" s="83"/>
      <c r="P13" s="175"/>
      <c r="Q13" s="175"/>
      <c r="R13" s="175"/>
      <c r="S13" s="21"/>
      <c r="T13" s="83"/>
      <c r="U13" s="175"/>
      <c r="V13" s="175"/>
      <c r="W13" s="175"/>
      <c r="X13" s="21"/>
      <c r="Y13" s="83"/>
      <c r="Z13" s="290"/>
      <c r="AA13" s="290"/>
      <c r="AB13" s="290"/>
      <c r="AC13" s="281"/>
      <c r="AD13" s="289"/>
    </row>
    <row r="14" spans="1:30" s="18" customFormat="1" ht="11.25" x14ac:dyDescent="0.2">
      <c r="A14" s="60"/>
      <c r="B14" s="21"/>
      <c r="C14" s="21" t="s">
        <v>84</v>
      </c>
      <c r="D14" s="31"/>
      <c r="F14" s="31">
        <v>-633</v>
      </c>
      <c r="G14" s="31">
        <v>-2119</v>
      </c>
      <c r="H14" s="31">
        <v>-114</v>
      </c>
      <c r="I14" s="31">
        <v>-81</v>
      </c>
      <c r="J14" s="30">
        <v>-2947</v>
      </c>
      <c r="K14" s="31">
        <v>88</v>
      </c>
      <c r="L14" s="31">
        <v>164</v>
      </c>
      <c r="M14" s="31">
        <v>104</v>
      </c>
      <c r="N14" s="31">
        <v>236</v>
      </c>
      <c r="O14" s="30">
        <v>592</v>
      </c>
      <c r="P14" s="31">
        <v>166</v>
      </c>
      <c r="Q14" s="31">
        <v>-274</v>
      </c>
      <c r="R14" s="31">
        <v>85</v>
      </c>
      <c r="S14" s="31">
        <v>158</v>
      </c>
      <c r="T14" s="30">
        <v>135</v>
      </c>
      <c r="U14" s="31">
        <v>-1</v>
      </c>
      <c r="V14" s="31">
        <v>-39</v>
      </c>
      <c r="W14" s="31">
        <v>125</v>
      </c>
      <c r="X14" s="31">
        <v>-631</v>
      </c>
      <c r="Y14" s="30">
        <v>-546</v>
      </c>
      <c r="Z14" s="387">
        <v>-10</v>
      </c>
      <c r="AA14" s="387">
        <v>165</v>
      </c>
      <c r="AB14" s="387" t="s">
        <v>1266</v>
      </c>
      <c r="AC14" s="387" t="s">
        <v>1266</v>
      </c>
      <c r="AD14" s="388">
        <v>155</v>
      </c>
    </row>
    <row r="15" spans="1:30" s="18" customFormat="1" ht="11.25" x14ac:dyDescent="0.2">
      <c r="A15" s="60"/>
      <c r="B15" s="21"/>
      <c r="C15" s="21" t="s">
        <v>120</v>
      </c>
      <c r="D15" s="31"/>
      <c r="F15" s="31">
        <v>-441</v>
      </c>
      <c r="G15" s="31">
        <v>-4482</v>
      </c>
      <c r="H15" s="31">
        <v>-409</v>
      </c>
      <c r="I15" s="31">
        <v>-416</v>
      </c>
      <c r="J15" s="30">
        <v>-5748</v>
      </c>
      <c r="K15" s="31">
        <v>-174</v>
      </c>
      <c r="L15" s="31">
        <v>712</v>
      </c>
      <c r="M15" s="31">
        <v>127</v>
      </c>
      <c r="N15" s="31">
        <v>-1048</v>
      </c>
      <c r="O15" s="30">
        <v>-383</v>
      </c>
      <c r="P15" s="31">
        <v>-1018</v>
      </c>
      <c r="Q15" s="31">
        <v>1609</v>
      </c>
      <c r="R15" s="31">
        <v>1669</v>
      </c>
      <c r="S15" s="31">
        <v>-2898</v>
      </c>
      <c r="T15" s="30">
        <v>-638</v>
      </c>
      <c r="U15" s="31">
        <v>-1</v>
      </c>
      <c r="V15" s="31">
        <v>-170</v>
      </c>
      <c r="W15" s="31">
        <v>166</v>
      </c>
      <c r="X15" s="31">
        <v>-1039</v>
      </c>
      <c r="Y15" s="30">
        <v>-1044</v>
      </c>
      <c r="Z15" s="387">
        <v>-55</v>
      </c>
      <c r="AA15" s="387">
        <v>8</v>
      </c>
      <c r="AB15" s="387" t="s">
        <v>1266</v>
      </c>
      <c r="AC15" s="387" t="s">
        <v>1266</v>
      </c>
      <c r="AD15" s="388">
        <v>-47</v>
      </c>
    </row>
    <row r="16" spans="1:30" s="18" customFormat="1" ht="11.25" x14ac:dyDescent="0.2">
      <c r="A16" s="60"/>
      <c r="B16" s="94"/>
      <c r="C16" s="94"/>
      <c r="D16" s="178"/>
      <c r="F16" s="178">
        <v>-1074</v>
      </c>
      <c r="G16" s="178">
        <v>-6601</v>
      </c>
      <c r="H16" s="178">
        <v>-523</v>
      </c>
      <c r="I16" s="178">
        <v>-497</v>
      </c>
      <c r="J16" s="179">
        <v>-8695</v>
      </c>
      <c r="K16" s="178">
        <v>-86</v>
      </c>
      <c r="L16" s="178">
        <v>876</v>
      </c>
      <c r="M16" s="178">
        <v>231</v>
      </c>
      <c r="N16" s="178">
        <v>-812</v>
      </c>
      <c r="O16" s="179">
        <v>209</v>
      </c>
      <c r="P16" s="178">
        <v>-852</v>
      </c>
      <c r="Q16" s="178">
        <v>1335</v>
      </c>
      <c r="R16" s="178">
        <v>1754</v>
      </c>
      <c r="S16" s="178">
        <v>-2740</v>
      </c>
      <c r="T16" s="179">
        <v>-503</v>
      </c>
      <c r="U16" s="178">
        <v>-2</v>
      </c>
      <c r="V16" s="178">
        <v>-209</v>
      </c>
      <c r="W16" s="178">
        <v>291</v>
      </c>
      <c r="X16" s="178">
        <v>-1670</v>
      </c>
      <c r="Y16" s="179">
        <v>-1590</v>
      </c>
      <c r="Z16" s="32">
        <v>-65</v>
      </c>
      <c r="AA16" s="32">
        <v>173</v>
      </c>
      <c r="AB16" s="32" t="s">
        <v>1266</v>
      </c>
      <c r="AC16" s="32" t="s">
        <v>1266</v>
      </c>
      <c r="AD16" s="33">
        <v>108</v>
      </c>
    </row>
    <row r="17" spans="2:30" s="18" customFormat="1" x14ac:dyDescent="0.2">
      <c r="B17" s="27" t="s">
        <v>27</v>
      </c>
      <c r="C17" s="67"/>
      <c r="D17" s="973"/>
      <c r="F17" s="37"/>
      <c r="G17" s="37"/>
      <c r="H17" s="37"/>
      <c r="I17" s="37"/>
      <c r="J17" s="38"/>
      <c r="K17" s="37"/>
      <c r="L17" s="37"/>
      <c r="M17" s="37"/>
      <c r="N17" s="37"/>
      <c r="O17" s="38"/>
      <c r="P17" s="37"/>
      <c r="Q17" s="37"/>
      <c r="R17" s="37"/>
      <c r="S17" s="37"/>
      <c r="T17" s="38"/>
      <c r="U17" s="37"/>
      <c r="V17" s="37"/>
      <c r="W17" s="37"/>
      <c r="X17" s="37"/>
      <c r="Y17" s="38"/>
      <c r="Z17" s="117"/>
      <c r="AA17" s="117"/>
      <c r="AB17" s="117"/>
      <c r="AC17" s="117"/>
      <c r="AD17" s="176"/>
    </row>
    <row r="18" spans="2:30" s="18" customFormat="1" ht="11.25" x14ac:dyDescent="0.2">
      <c r="B18" s="21"/>
      <c r="C18" s="21" t="s">
        <v>84</v>
      </c>
      <c r="D18" s="31"/>
      <c r="F18" s="31">
        <v>151</v>
      </c>
      <c r="G18" s="31">
        <v>-140</v>
      </c>
      <c r="H18" s="31">
        <v>51</v>
      </c>
      <c r="I18" s="31">
        <v>765</v>
      </c>
      <c r="J18" s="30">
        <v>827</v>
      </c>
      <c r="K18" s="31">
        <v>168</v>
      </c>
      <c r="L18" s="31">
        <v>-50</v>
      </c>
      <c r="M18" s="31">
        <v>-34</v>
      </c>
      <c r="N18" s="31">
        <v>-879</v>
      </c>
      <c r="O18" s="30">
        <v>-795</v>
      </c>
      <c r="P18" s="31">
        <v>-74</v>
      </c>
      <c r="Q18" s="31">
        <v>-68</v>
      </c>
      <c r="R18" s="31">
        <v>93</v>
      </c>
      <c r="S18" s="31">
        <v>200</v>
      </c>
      <c r="T18" s="30">
        <v>151</v>
      </c>
      <c r="U18" s="31">
        <v>-168</v>
      </c>
      <c r="V18" s="31">
        <v>-114</v>
      </c>
      <c r="W18" s="31">
        <v>-83</v>
      </c>
      <c r="X18" s="31">
        <v>5</v>
      </c>
      <c r="Y18" s="30">
        <v>-360</v>
      </c>
      <c r="Z18" s="387">
        <v>-155</v>
      </c>
      <c r="AA18" s="387">
        <v>27</v>
      </c>
      <c r="AB18" s="387" t="s">
        <v>1266</v>
      </c>
      <c r="AC18" s="387" t="s">
        <v>1266</v>
      </c>
      <c r="AD18" s="388">
        <v>-128</v>
      </c>
    </row>
    <row r="19" spans="2:30" s="18" customFormat="1" ht="11.25" x14ac:dyDescent="0.2">
      <c r="B19" s="21"/>
      <c r="C19" s="21" t="s">
        <v>120</v>
      </c>
      <c r="D19" s="31"/>
      <c r="F19" s="31">
        <v>-408</v>
      </c>
      <c r="G19" s="31">
        <v>-671</v>
      </c>
      <c r="H19" s="31">
        <v>228</v>
      </c>
      <c r="I19" s="31">
        <v>354</v>
      </c>
      <c r="J19" s="30">
        <v>-497</v>
      </c>
      <c r="K19" s="31">
        <v>110</v>
      </c>
      <c r="L19" s="31">
        <v>-137</v>
      </c>
      <c r="M19" s="31">
        <v>-64</v>
      </c>
      <c r="N19" s="31">
        <v>-158</v>
      </c>
      <c r="O19" s="30">
        <v>-249</v>
      </c>
      <c r="P19" s="31">
        <v>-101</v>
      </c>
      <c r="Q19" s="31">
        <v>-407</v>
      </c>
      <c r="R19" s="31">
        <v>-232</v>
      </c>
      <c r="S19" s="31">
        <v>-1331</v>
      </c>
      <c r="T19" s="30">
        <v>-2071</v>
      </c>
      <c r="U19" s="31">
        <v>89</v>
      </c>
      <c r="V19" s="31">
        <v>-127</v>
      </c>
      <c r="W19" s="31">
        <v>-423</v>
      </c>
      <c r="X19" s="31">
        <v>-1362</v>
      </c>
      <c r="Y19" s="30">
        <v>-1823</v>
      </c>
      <c r="Z19" s="387">
        <v>-146</v>
      </c>
      <c r="AA19" s="387">
        <v>-1309</v>
      </c>
      <c r="AB19" s="387" t="s">
        <v>1266</v>
      </c>
      <c r="AC19" s="387" t="s">
        <v>1266</v>
      </c>
      <c r="AD19" s="388">
        <v>-1455</v>
      </c>
    </row>
    <row r="20" spans="2:30" s="18" customFormat="1" ht="12" customHeight="1" x14ac:dyDescent="0.2">
      <c r="B20" s="94"/>
      <c r="C20" s="94"/>
      <c r="D20" s="178"/>
      <c r="F20" s="178">
        <v>-257</v>
      </c>
      <c r="G20" s="178">
        <v>-811</v>
      </c>
      <c r="H20" s="178">
        <v>279</v>
      </c>
      <c r="I20" s="178">
        <v>1119</v>
      </c>
      <c r="J20" s="179">
        <v>330</v>
      </c>
      <c r="K20" s="178">
        <v>278</v>
      </c>
      <c r="L20" s="178">
        <v>-187</v>
      </c>
      <c r="M20" s="178">
        <v>-98</v>
      </c>
      <c r="N20" s="178">
        <v>-1037</v>
      </c>
      <c r="O20" s="179">
        <v>-1044</v>
      </c>
      <c r="P20" s="178">
        <v>-175</v>
      </c>
      <c r="Q20" s="178">
        <v>-475</v>
      </c>
      <c r="R20" s="178">
        <v>-139</v>
      </c>
      <c r="S20" s="178">
        <v>-1131</v>
      </c>
      <c r="T20" s="179">
        <v>-1920</v>
      </c>
      <c r="U20" s="178">
        <v>-79</v>
      </c>
      <c r="V20" s="178">
        <v>-241</v>
      </c>
      <c r="W20" s="178">
        <v>-506</v>
      </c>
      <c r="X20" s="178">
        <v>-1357</v>
      </c>
      <c r="Y20" s="179">
        <v>-2183</v>
      </c>
      <c r="Z20" s="32">
        <v>-301</v>
      </c>
      <c r="AA20" s="32">
        <v>-1282</v>
      </c>
      <c r="AB20" s="32" t="s">
        <v>1266</v>
      </c>
      <c r="AC20" s="32" t="s">
        <v>1266</v>
      </c>
      <c r="AD20" s="33">
        <v>-1583</v>
      </c>
    </row>
    <row r="21" spans="2:30" s="18" customFormat="1" ht="11.25" x14ac:dyDescent="0.2">
      <c r="B21" s="27" t="s">
        <v>121</v>
      </c>
      <c r="C21" s="67"/>
      <c r="D21" s="37"/>
      <c r="F21" s="37"/>
      <c r="G21" s="37"/>
      <c r="H21" s="37"/>
      <c r="I21" s="37"/>
      <c r="J21" s="38"/>
      <c r="K21" s="37"/>
      <c r="L21" s="37"/>
      <c r="M21" s="37"/>
      <c r="N21" s="37"/>
      <c r="O21" s="38"/>
      <c r="P21" s="37"/>
      <c r="Q21" s="37"/>
      <c r="R21" s="37"/>
      <c r="S21" s="37"/>
      <c r="T21" s="38"/>
      <c r="U21" s="37"/>
      <c r="V21" s="37"/>
      <c r="W21" s="37"/>
      <c r="X21" s="37"/>
      <c r="Y21" s="38"/>
      <c r="Z21" s="117"/>
      <c r="AA21" s="117"/>
      <c r="AB21" s="117"/>
      <c r="AC21" s="117"/>
      <c r="AD21" s="176"/>
    </row>
    <row r="22" spans="2:30" s="18" customFormat="1" ht="11.25" x14ac:dyDescent="0.2">
      <c r="B22" s="21"/>
      <c r="C22" s="21" t="s">
        <v>85</v>
      </c>
      <c r="D22" s="31"/>
      <c r="F22" s="31">
        <v>0</v>
      </c>
      <c r="G22" s="31">
        <v>-63</v>
      </c>
      <c r="H22" s="31">
        <v>-101</v>
      </c>
      <c r="I22" s="31">
        <v>-41</v>
      </c>
      <c r="J22" s="30">
        <v>-205</v>
      </c>
      <c r="K22" s="31">
        <v>0</v>
      </c>
      <c r="L22" s="31">
        <v>-46</v>
      </c>
      <c r="M22" s="31">
        <v>-55</v>
      </c>
      <c r="N22" s="31">
        <v>-190</v>
      </c>
      <c r="O22" s="30">
        <v>-291</v>
      </c>
      <c r="P22" s="31">
        <v>0</v>
      </c>
      <c r="Q22" s="31">
        <v>0</v>
      </c>
      <c r="R22" s="31">
        <v>0</v>
      </c>
      <c r="S22" s="31">
        <v>0</v>
      </c>
      <c r="T22" s="30">
        <v>0</v>
      </c>
      <c r="U22" s="31">
        <v>0</v>
      </c>
      <c r="V22" s="31">
        <v>0</v>
      </c>
      <c r="W22" s="31">
        <v>0</v>
      </c>
      <c r="X22" s="31">
        <v>0</v>
      </c>
      <c r="Y22" s="30">
        <v>0</v>
      </c>
      <c r="Z22" s="387">
        <v>0</v>
      </c>
      <c r="AA22" s="387">
        <v>0</v>
      </c>
      <c r="AB22" s="387" t="s">
        <v>1266</v>
      </c>
      <c r="AC22" s="387" t="s">
        <v>1266</v>
      </c>
      <c r="AD22" s="388">
        <v>0</v>
      </c>
    </row>
    <row r="23" spans="2:30" s="18" customFormat="1" ht="11.25" x14ac:dyDescent="0.2">
      <c r="B23" s="94"/>
      <c r="C23" s="94"/>
      <c r="D23" s="178"/>
      <c r="F23" s="178">
        <v>0</v>
      </c>
      <c r="G23" s="178">
        <v>-63</v>
      </c>
      <c r="H23" s="178">
        <v>-101</v>
      </c>
      <c r="I23" s="178">
        <v>-41</v>
      </c>
      <c r="J23" s="179">
        <v>-205</v>
      </c>
      <c r="K23" s="178">
        <v>0</v>
      </c>
      <c r="L23" s="178">
        <v>-46</v>
      </c>
      <c r="M23" s="178">
        <v>-55</v>
      </c>
      <c r="N23" s="178">
        <v>-190</v>
      </c>
      <c r="O23" s="179">
        <v>-291</v>
      </c>
      <c r="P23" s="178">
        <v>0</v>
      </c>
      <c r="Q23" s="178">
        <v>0</v>
      </c>
      <c r="R23" s="178">
        <v>0</v>
      </c>
      <c r="S23" s="178">
        <v>0</v>
      </c>
      <c r="T23" s="179">
        <v>0</v>
      </c>
      <c r="U23" s="178">
        <v>0</v>
      </c>
      <c r="V23" s="178">
        <v>0</v>
      </c>
      <c r="W23" s="178">
        <v>0</v>
      </c>
      <c r="X23" s="178">
        <v>0</v>
      </c>
      <c r="Y23" s="179">
        <v>0</v>
      </c>
      <c r="Z23" s="117">
        <v>0</v>
      </c>
      <c r="AA23" s="117">
        <v>0</v>
      </c>
      <c r="AB23" s="117" t="s">
        <v>1266</v>
      </c>
      <c r="AC23" s="117" t="s">
        <v>1266</v>
      </c>
      <c r="AD23" s="176">
        <v>0</v>
      </c>
    </row>
    <row r="24" spans="2:30" s="18" customFormat="1" x14ac:dyDescent="0.2">
      <c r="B24" s="27" t="s">
        <v>29</v>
      </c>
      <c r="C24" s="67"/>
      <c r="D24" s="973"/>
      <c r="F24" s="37"/>
      <c r="G24" s="37"/>
      <c r="H24" s="37"/>
      <c r="I24" s="37"/>
      <c r="J24" s="38"/>
      <c r="K24" s="37"/>
      <c r="L24" s="37"/>
      <c r="M24" s="37"/>
      <c r="N24" s="37"/>
      <c r="O24" s="38"/>
      <c r="P24" s="37"/>
      <c r="Q24" s="37"/>
      <c r="R24" s="37"/>
      <c r="S24" s="37"/>
      <c r="T24" s="38"/>
      <c r="U24" s="37"/>
      <c r="V24" s="37"/>
      <c r="W24" s="37"/>
      <c r="X24" s="37"/>
      <c r="Y24" s="38"/>
      <c r="Z24" s="117"/>
      <c r="AA24" s="117"/>
      <c r="AB24" s="117"/>
      <c r="AC24" s="117"/>
      <c r="AD24" s="176"/>
    </row>
    <row r="25" spans="2:30" s="18" customFormat="1" x14ac:dyDescent="0.2">
      <c r="B25" s="21"/>
      <c r="C25" s="21" t="s">
        <v>84</v>
      </c>
      <c r="D25" s="971"/>
      <c r="F25" s="31">
        <v>-47</v>
      </c>
      <c r="G25" s="31">
        <v>-44</v>
      </c>
      <c r="H25" s="31">
        <v>-135</v>
      </c>
      <c r="I25" s="31">
        <v>-303</v>
      </c>
      <c r="J25" s="30">
        <v>-529</v>
      </c>
      <c r="K25" s="31">
        <v>-32</v>
      </c>
      <c r="L25" s="31">
        <v>-131</v>
      </c>
      <c r="M25" s="31">
        <v>-84</v>
      </c>
      <c r="N25" s="31">
        <v>-160</v>
      </c>
      <c r="O25" s="30">
        <v>-407</v>
      </c>
      <c r="P25" s="31">
        <v>-22</v>
      </c>
      <c r="Q25" s="31">
        <v>-111</v>
      </c>
      <c r="R25" s="31">
        <v>47</v>
      </c>
      <c r="S25" s="31">
        <v>-95</v>
      </c>
      <c r="T25" s="30">
        <v>-181</v>
      </c>
      <c r="U25" s="31">
        <v>-24</v>
      </c>
      <c r="V25" s="31">
        <v>-49</v>
      </c>
      <c r="W25" s="31">
        <v>-40</v>
      </c>
      <c r="X25" s="31">
        <v>-522</v>
      </c>
      <c r="Y25" s="30">
        <v>-635</v>
      </c>
      <c r="Z25" s="387">
        <v>-19</v>
      </c>
      <c r="AA25" s="387">
        <v>9</v>
      </c>
      <c r="AB25" s="387" t="s">
        <v>1266</v>
      </c>
      <c r="AC25" s="387" t="s">
        <v>1266</v>
      </c>
      <c r="AD25" s="388">
        <v>-10</v>
      </c>
    </row>
    <row r="26" spans="2:30" s="18" customFormat="1" x14ac:dyDescent="0.2">
      <c r="B26" s="21"/>
      <c r="C26" s="21" t="s">
        <v>85</v>
      </c>
      <c r="D26" s="971"/>
      <c r="F26" s="31">
        <v>-87</v>
      </c>
      <c r="G26" s="31">
        <v>5</v>
      </c>
      <c r="H26" s="31">
        <v>214</v>
      </c>
      <c r="I26" s="31">
        <v>700</v>
      </c>
      <c r="J26" s="30">
        <v>832</v>
      </c>
      <c r="K26" s="31">
        <v>-476</v>
      </c>
      <c r="L26" s="31">
        <v>11</v>
      </c>
      <c r="M26" s="31">
        <v>-293</v>
      </c>
      <c r="N26" s="31">
        <v>-229</v>
      </c>
      <c r="O26" s="30">
        <v>-987</v>
      </c>
      <c r="P26" s="31">
        <v>-24438</v>
      </c>
      <c r="Q26" s="31">
        <v>-716</v>
      </c>
      <c r="R26" s="31">
        <v>-735</v>
      </c>
      <c r="S26" s="31">
        <v>504</v>
      </c>
      <c r="T26" s="30">
        <v>-25385</v>
      </c>
      <c r="U26" s="31">
        <v>230</v>
      </c>
      <c r="V26" s="31">
        <v>-78</v>
      </c>
      <c r="W26" s="31">
        <v>-157</v>
      </c>
      <c r="X26" s="31">
        <v>603</v>
      </c>
      <c r="Y26" s="30">
        <v>598</v>
      </c>
      <c r="Z26" s="387">
        <v>-127</v>
      </c>
      <c r="AA26" s="387">
        <v>-31</v>
      </c>
      <c r="AB26" s="387" t="s">
        <v>1266</v>
      </c>
      <c r="AC26" s="387" t="s">
        <v>1266</v>
      </c>
      <c r="AD26" s="388">
        <v>-158</v>
      </c>
    </row>
    <row r="27" spans="2:30" s="18" customFormat="1" ht="11.25" x14ac:dyDescent="0.2">
      <c r="B27" s="94"/>
      <c r="C27" s="94"/>
      <c r="D27" s="178"/>
      <c r="F27" s="178">
        <v>-134</v>
      </c>
      <c r="G27" s="178">
        <v>-39</v>
      </c>
      <c r="H27" s="178">
        <v>79</v>
      </c>
      <c r="I27" s="178">
        <v>397</v>
      </c>
      <c r="J27" s="179">
        <v>303</v>
      </c>
      <c r="K27" s="178">
        <v>-508</v>
      </c>
      <c r="L27" s="178">
        <v>-120</v>
      </c>
      <c r="M27" s="178">
        <v>-377</v>
      </c>
      <c r="N27" s="178">
        <v>-389</v>
      </c>
      <c r="O27" s="179">
        <v>-1394</v>
      </c>
      <c r="P27" s="178">
        <v>-24460</v>
      </c>
      <c r="Q27" s="178">
        <v>-827</v>
      </c>
      <c r="R27" s="178">
        <v>-688</v>
      </c>
      <c r="S27" s="178">
        <v>409</v>
      </c>
      <c r="T27" s="179">
        <v>-25566</v>
      </c>
      <c r="U27" s="178">
        <v>206</v>
      </c>
      <c r="V27" s="178">
        <v>-127</v>
      </c>
      <c r="W27" s="178">
        <v>-197</v>
      </c>
      <c r="X27" s="178">
        <v>81</v>
      </c>
      <c r="Y27" s="179">
        <v>-37</v>
      </c>
      <c r="Z27" s="32">
        <v>-146</v>
      </c>
      <c r="AA27" s="32">
        <v>-22</v>
      </c>
      <c r="AB27" s="32" t="s">
        <v>1266</v>
      </c>
      <c r="AC27" s="32" t="s">
        <v>1266</v>
      </c>
      <c r="AD27" s="176">
        <v>-168</v>
      </c>
    </row>
    <row r="28" spans="2:30" s="18" customFormat="1" ht="11.25" x14ac:dyDescent="0.2">
      <c r="B28" s="21" t="s">
        <v>106</v>
      </c>
      <c r="C28" s="21"/>
      <c r="D28" s="31"/>
      <c r="F28" s="31">
        <v>-1242</v>
      </c>
      <c r="G28" s="31">
        <v>-14452</v>
      </c>
      <c r="H28" s="31">
        <v>-516</v>
      </c>
      <c r="I28" s="31">
        <v>186</v>
      </c>
      <c r="J28" s="30">
        <v>-16024</v>
      </c>
      <c r="K28" s="31">
        <v>844</v>
      </c>
      <c r="L28" s="31">
        <v>210</v>
      </c>
      <c r="M28" s="31">
        <v>-6241</v>
      </c>
      <c r="N28" s="31">
        <v>-2728</v>
      </c>
      <c r="O28" s="30">
        <v>-7915</v>
      </c>
      <c r="P28" s="31">
        <v>-30606</v>
      </c>
      <c r="Q28" s="31">
        <v>-310</v>
      </c>
      <c r="R28" s="31">
        <v>-8269</v>
      </c>
      <c r="S28" s="31">
        <v>9829</v>
      </c>
      <c r="T28" s="30">
        <v>-29356</v>
      </c>
      <c r="U28" s="31">
        <v>4016</v>
      </c>
      <c r="V28" s="31">
        <v>-521</v>
      </c>
      <c r="W28" s="31">
        <v>607</v>
      </c>
      <c r="X28" s="31">
        <v>-2554</v>
      </c>
      <c r="Y28" s="30">
        <v>1548</v>
      </c>
      <c r="Z28" s="117">
        <v>-1134</v>
      </c>
      <c r="AA28" s="117">
        <v>-2848</v>
      </c>
      <c r="AB28" s="117" t="s">
        <v>1266</v>
      </c>
      <c r="AC28" s="117" t="s">
        <v>1266</v>
      </c>
      <c r="AD28" s="176">
        <v>-3982</v>
      </c>
    </row>
    <row r="29" spans="2:30" s="18" customFormat="1" x14ac:dyDescent="0.2">
      <c r="B29" s="21" t="s">
        <v>927</v>
      </c>
      <c r="C29" s="21"/>
      <c r="D29" s="971"/>
      <c r="F29" s="128">
        <v>-122</v>
      </c>
      <c r="G29" s="128">
        <v>-114</v>
      </c>
      <c r="H29" s="128">
        <v>-198</v>
      </c>
      <c r="I29" s="128">
        <v>-191</v>
      </c>
      <c r="J29" s="30">
        <v>-625</v>
      </c>
      <c r="K29" s="128">
        <v>-148</v>
      </c>
      <c r="L29" s="128">
        <v>-202</v>
      </c>
      <c r="M29" s="128">
        <v>-175</v>
      </c>
      <c r="N29" s="128">
        <v>-257</v>
      </c>
      <c r="O29" s="30">
        <v>-782</v>
      </c>
      <c r="P29" s="128">
        <v>-158</v>
      </c>
      <c r="Q29" s="128">
        <v>-30</v>
      </c>
      <c r="R29" s="128">
        <v>-68</v>
      </c>
      <c r="S29" s="128">
        <v>-169</v>
      </c>
      <c r="T29" s="30">
        <v>-425</v>
      </c>
      <c r="U29" s="128">
        <v>-104</v>
      </c>
      <c r="V29" s="128">
        <v>-119</v>
      </c>
      <c r="W29" s="128">
        <v>-96</v>
      </c>
      <c r="X29" s="128">
        <v>-86</v>
      </c>
      <c r="Y29" s="30">
        <v>-405</v>
      </c>
      <c r="Z29" s="387">
        <v>-92</v>
      </c>
      <c r="AA29" s="387">
        <v>-205</v>
      </c>
      <c r="AB29" s="387" t="s">
        <v>1266</v>
      </c>
      <c r="AC29" s="387" t="s">
        <v>1266</v>
      </c>
      <c r="AD29" s="388">
        <v>-297</v>
      </c>
    </row>
    <row r="30" spans="2:30" s="18" customFormat="1" ht="12" customHeight="1" x14ac:dyDescent="0.2">
      <c r="B30" s="27" t="s">
        <v>107</v>
      </c>
      <c r="C30" s="27"/>
      <c r="D30" s="172"/>
      <c r="E30" s="31"/>
      <c r="F30" s="172">
        <v>-1364</v>
      </c>
      <c r="G30" s="172">
        <v>-14566</v>
      </c>
      <c r="H30" s="172">
        <v>-714</v>
      </c>
      <c r="I30" s="172">
        <v>-5</v>
      </c>
      <c r="J30" s="173">
        <v>-16649</v>
      </c>
      <c r="K30" s="172">
        <v>696</v>
      </c>
      <c r="L30" s="172">
        <v>8</v>
      </c>
      <c r="M30" s="172">
        <v>-6416</v>
      </c>
      <c r="N30" s="172">
        <v>-2985</v>
      </c>
      <c r="O30" s="173">
        <v>-8697</v>
      </c>
      <c r="P30" s="172">
        <v>-30764</v>
      </c>
      <c r="Q30" s="172">
        <v>-340</v>
      </c>
      <c r="R30" s="172">
        <v>-8337</v>
      </c>
      <c r="S30" s="172">
        <v>9660</v>
      </c>
      <c r="T30" s="173">
        <v>-29781</v>
      </c>
      <c r="U30" s="172">
        <v>3912</v>
      </c>
      <c r="V30" s="172">
        <v>-640</v>
      </c>
      <c r="W30" s="172">
        <v>511</v>
      </c>
      <c r="X30" s="172">
        <v>-2640</v>
      </c>
      <c r="Y30" s="173">
        <v>1143</v>
      </c>
      <c r="Z30" s="117">
        <v>-1226</v>
      </c>
      <c r="AA30" s="117">
        <v>-3053</v>
      </c>
      <c r="AB30" s="117" t="s">
        <v>1266</v>
      </c>
      <c r="AC30" s="117" t="s">
        <v>1266</v>
      </c>
      <c r="AD30" s="176">
        <v>-4279</v>
      </c>
    </row>
    <row r="31" spans="2:30" s="18" customFormat="1" ht="11.25" x14ac:dyDescent="0.2">
      <c r="B31" s="21" t="s">
        <v>108</v>
      </c>
      <c r="F31" s="166">
        <v>310</v>
      </c>
      <c r="G31" s="166">
        <v>3477</v>
      </c>
      <c r="H31" s="166">
        <v>-101</v>
      </c>
      <c r="I31" s="166">
        <v>648</v>
      </c>
      <c r="J31" s="167">
        <v>4334</v>
      </c>
      <c r="K31" s="166">
        <v>12</v>
      </c>
      <c r="L31" s="166">
        <v>-396</v>
      </c>
      <c r="M31" s="166">
        <v>193</v>
      </c>
      <c r="N31" s="166">
        <v>881</v>
      </c>
      <c r="O31" s="167">
        <v>690</v>
      </c>
      <c r="P31" s="166">
        <v>1499</v>
      </c>
      <c r="Q31" s="166">
        <v>-312</v>
      </c>
      <c r="R31" s="166">
        <v>1092</v>
      </c>
      <c r="S31" s="166">
        <v>-1552</v>
      </c>
      <c r="T31" s="167">
        <v>727</v>
      </c>
      <c r="U31" s="166">
        <v>-221</v>
      </c>
      <c r="V31" s="166">
        <v>164</v>
      </c>
      <c r="W31" s="166">
        <v>-125</v>
      </c>
      <c r="X31" s="166">
        <v>1154</v>
      </c>
      <c r="Y31" s="167">
        <v>972</v>
      </c>
      <c r="Z31" s="389">
        <v>132</v>
      </c>
      <c r="AA31" s="389">
        <v>578</v>
      </c>
      <c r="AB31" s="389" t="s">
        <v>1266</v>
      </c>
      <c r="AC31" s="389" t="s">
        <v>1266</v>
      </c>
      <c r="AD31" s="390">
        <v>710</v>
      </c>
    </row>
    <row r="32" spans="2:30" s="18" customFormat="1" x14ac:dyDescent="0.2">
      <c r="B32" s="21" t="s">
        <v>930</v>
      </c>
      <c r="D32" s="930"/>
      <c r="F32" s="166">
        <v>-365</v>
      </c>
      <c r="G32" s="166">
        <v>114</v>
      </c>
      <c r="H32" s="166">
        <v>85</v>
      </c>
      <c r="I32" s="166">
        <v>67</v>
      </c>
      <c r="J32" s="167">
        <v>-99</v>
      </c>
      <c r="K32" s="166">
        <v>-13</v>
      </c>
      <c r="L32" s="166">
        <v>-30</v>
      </c>
      <c r="M32" s="166">
        <v>-33</v>
      </c>
      <c r="N32" s="166">
        <v>7</v>
      </c>
      <c r="O32" s="167">
        <v>-69</v>
      </c>
      <c r="P32" s="166">
        <v>-28</v>
      </c>
      <c r="Q32" s="166">
        <v>-149</v>
      </c>
      <c r="R32" s="166">
        <v>-104</v>
      </c>
      <c r="S32" s="166">
        <v>10</v>
      </c>
      <c r="T32" s="167">
        <v>-271</v>
      </c>
      <c r="U32" s="166">
        <v>16</v>
      </c>
      <c r="V32" s="166">
        <v>-4</v>
      </c>
      <c r="W32" s="166">
        <v>-33</v>
      </c>
      <c r="X32" s="166">
        <v>21</v>
      </c>
      <c r="Y32" s="167">
        <v>0</v>
      </c>
      <c r="Z32" s="389">
        <v>-23</v>
      </c>
      <c r="AA32" s="389">
        <v>7</v>
      </c>
      <c r="AB32" s="389" t="s">
        <v>1266</v>
      </c>
      <c r="AC32" s="389" t="s">
        <v>1266</v>
      </c>
      <c r="AD32" s="390">
        <v>-16</v>
      </c>
    </row>
    <row r="33" spans="1:30" s="18" customFormat="1" x14ac:dyDescent="0.2">
      <c r="B33" s="21" t="s">
        <v>1046</v>
      </c>
      <c r="D33" s="930"/>
      <c r="F33" s="128">
        <v>0</v>
      </c>
      <c r="G33" s="128">
        <v>0</v>
      </c>
      <c r="H33" s="128">
        <v>0</v>
      </c>
      <c r="I33" s="128">
        <v>0</v>
      </c>
      <c r="J33" s="832">
        <v>0</v>
      </c>
      <c r="K33" s="128">
        <v>0</v>
      </c>
      <c r="L33" s="128">
        <v>0</v>
      </c>
      <c r="M33" s="128">
        <v>0</v>
      </c>
      <c r="N33" s="128">
        <v>0</v>
      </c>
      <c r="O33" s="832">
        <v>0</v>
      </c>
      <c r="P33" s="128">
        <v>0</v>
      </c>
      <c r="Q33" s="128">
        <v>0</v>
      </c>
      <c r="R33" s="128">
        <v>-778</v>
      </c>
      <c r="S33" s="128">
        <v>-1056</v>
      </c>
      <c r="T33" s="832">
        <v>-1834</v>
      </c>
      <c r="U33" s="128">
        <v>0</v>
      </c>
      <c r="V33" s="128">
        <v>232</v>
      </c>
      <c r="W33" s="128">
        <v>0</v>
      </c>
      <c r="X33" s="128">
        <v>0</v>
      </c>
      <c r="Y33" s="832">
        <v>232</v>
      </c>
      <c r="Z33" s="833">
        <v>0</v>
      </c>
      <c r="AA33" s="833">
        <v>-304</v>
      </c>
      <c r="AB33" s="833" t="s">
        <v>1266</v>
      </c>
      <c r="AC33" s="833" t="s">
        <v>1266</v>
      </c>
      <c r="AD33" s="834">
        <v>-304</v>
      </c>
    </row>
    <row r="34" spans="1:30" s="18" customFormat="1" ht="11.25" x14ac:dyDescent="0.2">
      <c r="B34" s="94" t="s">
        <v>686</v>
      </c>
      <c r="C34" s="94"/>
      <c r="D34" s="178"/>
      <c r="F34" s="31">
        <v>-55</v>
      </c>
      <c r="G34" s="31">
        <v>3591</v>
      </c>
      <c r="H34" s="31">
        <v>-16</v>
      </c>
      <c r="I34" s="31">
        <v>715</v>
      </c>
      <c r="J34" s="30">
        <v>4235</v>
      </c>
      <c r="K34" s="31">
        <v>-1</v>
      </c>
      <c r="L34" s="31">
        <v>-426</v>
      </c>
      <c r="M34" s="31">
        <v>160</v>
      </c>
      <c r="N34" s="31">
        <v>888</v>
      </c>
      <c r="O34" s="30">
        <v>621</v>
      </c>
      <c r="P34" s="31">
        <v>1471</v>
      </c>
      <c r="Q34" s="31">
        <v>-461</v>
      </c>
      <c r="R34" s="31">
        <v>210</v>
      </c>
      <c r="S34" s="31">
        <v>-2598</v>
      </c>
      <c r="T34" s="30">
        <v>-1378</v>
      </c>
      <c r="U34" s="31">
        <v>-205</v>
      </c>
      <c r="V34" s="31">
        <v>392</v>
      </c>
      <c r="W34" s="31">
        <v>-158</v>
      </c>
      <c r="X34" s="31">
        <v>1175</v>
      </c>
      <c r="Y34" s="30">
        <v>1204</v>
      </c>
      <c r="Z34" s="387">
        <v>109</v>
      </c>
      <c r="AA34" s="387">
        <v>281</v>
      </c>
      <c r="AB34" s="387" t="s">
        <v>1266</v>
      </c>
      <c r="AC34" s="387" t="s">
        <v>1266</v>
      </c>
      <c r="AD34" s="388">
        <v>390</v>
      </c>
    </row>
    <row r="35" spans="1:30" s="18" customFormat="1" thickBot="1" x14ac:dyDescent="0.25">
      <c r="B35" s="81" t="s">
        <v>109</v>
      </c>
      <c r="C35" s="81"/>
      <c r="D35" s="81"/>
      <c r="F35" s="116">
        <v>-1419</v>
      </c>
      <c r="G35" s="116">
        <v>-10975</v>
      </c>
      <c r="H35" s="116">
        <v>-730</v>
      </c>
      <c r="I35" s="116">
        <v>710</v>
      </c>
      <c r="J35" s="153">
        <v>-12414</v>
      </c>
      <c r="K35" s="116">
        <v>695</v>
      </c>
      <c r="L35" s="116">
        <v>-418</v>
      </c>
      <c r="M35" s="116">
        <v>-6256</v>
      </c>
      <c r="N35" s="116">
        <v>-2097</v>
      </c>
      <c r="O35" s="153">
        <v>-8076</v>
      </c>
      <c r="P35" s="116">
        <v>-29293</v>
      </c>
      <c r="Q35" s="116">
        <v>-801</v>
      </c>
      <c r="R35" s="116">
        <v>-8127</v>
      </c>
      <c r="S35" s="116">
        <v>7062</v>
      </c>
      <c r="T35" s="153">
        <v>-31159</v>
      </c>
      <c r="U35" s="116">
        <v>3707</v>
      </c>
      <c r="V35" s="116">
        <v>-248</v>
      </c>
      <c r="W35" s="116">
        <v>353</v>
      </c>
      <c r="X35" s="116">
        <v>-1465</v>
      </c>
      <c r="Y35" s="153">
        <v>2347</v>
      </c>
      <c r="Z35" s="116">
        <v>-1117</v>
      </c>
      <c r="AA35" s="116">
        <v>-2772</v>
      </c>
      <c r="AB35" s="116" t="s">
        <v>1266</v>
      </c>
      <c r="AC35" s="116" t="s">
        <v>1266</v>
      </c>
      <c r="AD35" s="153">
        <v>-3889</v>
      </c>
    </row>
    <row r="36" spans="1:30" s="18" customFormat="1" ht="6" customHeight="1" x14ac:dyDescent="0.2">
      <c r="B36" s="60"/>
      <c r="C36" s="60"/>
      <c r="D36" s="60"/>
      <c r="F36" s="83"/>
      <c r="G36" s="83"/>
      <c r="H36" s="83"/>
      <c r="I36" s="83"/>
      <c r="J36" s="83"/>
      <c r="K36" s="21"/>
      <c r="L36" s="21"/>
      <c r="M36" s="21"/>
      <c r="N36" s="21"/>
      <c r="O36" s="49"/>
      <c r="P36" s="49"/>
      <c r="Q36" s="49"/>
      <c r="R36" s="49"/>
      <c r="S36" s="49"/>
      <c r="T36" s="49"/>
      <c r="U36" s="49"/>
      <c r="V36" s="49"/>
      <c r="W36" s="49"/>
      <c r="X36" s="49"/>
      <c r="Y36" s="49"/>
    </row>
    <row r="38" spans="1:30" s="121" customFormat="1" ht="30" customHeight="1" x14ac:dyDescent="0.2">
      <c r="A38"/>
      <c r="B38"/>
      <c r="C38"/>
      <c r="D38"/>
      <c r="E38"/>
      <c r="K38" s="79"/>
      <c r="L38" s="79"/>
      <c r="M38" s="79"/>
      <c r="N38" s="79"/>
      <c r="O38"/>
      <c r="P38"/>
      <c r="Q38"/>
      <c r="R38"/>
      <c r="S38"/>
      <c r="T38"/>
      <c r="U38"/>
      <c r="V38"/>
      <c r="W38"/>
      <c r="X38"/>
      <c r="Y38"/>
    </row>
    <row r="39" spans="1:30" s="121" customFormat="1" x14ac:dyDescent="0.2">
      <c r="A39"/>
      <c r="B39" s="84"/>
      <c r="C39"/>
      <c r="D39"/>
      <c r="E39"/>
      <c r="K39" s="79"/>
      <c r="L39" s="79"/>
      <c r="M39" s="79"/>
      <c r="N39" s="79"/>
      <c r="O39"/>
      <c r="P39"/>
      <c r="Q39"/>
      <c r="R39"/>
      <c r="S39"/>
      <c r="T39"/>
      <c r="U39"/>
      <c r="V39"/>
      <c r="W39"/>
      <c r="X39"/>
      <c r="Y39"/>
    </row>
  </sheetData>
  <hyperlinks>
    <hyperlink ref="Z3" location="Contents!B20" display="Contents" xr:uid="{FC6DCF08-FFBE-49A2-BA8F-093B7260384D}"/>
    <hyperlink ref="D8" location="Footnotes!A1" display="Footnotes" xr:uid="{FC45641F-4603-43BD-B43A-769859377528}"/>
  </hyperlinks>
  <pageMargins left="0" right="0" top="0" bottom="0.39370078740157483" header="0" footer="0.19685039370078741"/>
  <pageSetup paperSize="8" scale="86" fitToHeight="2" orientation="landscape" r:id="rId1"/>
  <customProperties>
    <customPr name="_pios_id" r:id="rId2"/>
  </customPropertie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9">
    <tabColor rgb="FF008080"/>
    <pageSetUpPr fitToPage="1"/>
  </sheetPr>
  <dimension ref="A1:CI65"/>
  <sheetViews>
    <sheetView showGridLines="0" topLeftCell="A2" zoomScaleNormal="100" zoomScaleSheetLayoutView="100" workbookViewId="0">
      <pane xSplit="5" ySplit="6" topLeftCell="F8" activePane="bottomRight" state="frozen"/>
      <selection activeCell="B1" sqref="B1"/>
      <selection pane="topRight" activeCell="B1" sqref="B1"/>
      <selection pane="bottomLeft" activeCell="B1" sqref="B1"/>
      <selection pane="bottomRight" activeCell="B1" sqref="B1"/>
    </sheetView>
  </sheetViews>
  <sheetFormatPr defaultColWidth="11.42578125" defaultRowHeight="12" x14ac:dyDescent="0.2"/>
  <cols>
    <col min="1" max="2" width="2.7109375" customWidth="1"/>
    <col min="3" max="3" width="50.7109375" customWidth="1"/>
    <col min="4" max="4" width="14" customWidth="1"/>
    <col min="5" max="5" width="2.7109375" style="177" customWidth="1"/>
    <col min="6" max="9" width="7.7109375" customWidth="1"/>
    <col min="10" max="10" width="8.28515625" style="119" bestFit="1" customWidth="1"/>
    <col min="11" max="14" width="7.7109375" customWidth="1"/>
    <col min="15" max="15" width="8.28515625" bestFit="1" customWidth="1"/>
    <col min="16" max="19" width="7.7109375" customWidth="1"/>
    <col min="20" max="20" width="8.28515625" bestFit="1" customWidth="1"/>
    <col min="21" max="24" width="7.7109375" customWidth="1"/>
    <col min="25" max="25" width="8.28515625" bestFit="1" customWidth="1"/>
    <col min="26" max="29" width="7.7109375" customWidth="1"/>
    <col min="30" max="30" width="8.28515625" bestFit="1" customWidth="1"/>
    <col min="31" max="32" width="11.42578125" customWidth="1"/>
  </cols>
  <sheetData>
    <row r="1" spans="1:87" ht="12.75" customHeight="1" x14ac:dyDescent="0.2">
      <c r="A1" s="5"/>
      <c r="B1" s="61" t="s">
        <v>31</v>
      </c>
      <c r="C1" s="78"/>
      <c r="D1" s="78"/>
      <c r="O1" s="119"/>
      <c r="P1" s="119"/>
      <c r="Q1" s="119"/>
      <c r="R1" s="119"/>
      <c r="S1" s="119"/>
      <c r="T1" s="119"/>
      <c r="U1" s="119"/>
      <c r="V1" s="119"/>
      <c r="W1" s="119"/>
      <c r="X1" s="119"/>
      <c r="Y1" s="119"/>
    </row>
    <row r="2" spans="1:87" ht="12.75" customHeight="1" x14ac:dyDescent="0.2">
      <c r="A2" s="5"/>
      <c r="B2" s="61" t="str">
        <f>Summary!$B$1</f>
        <v>Financial and Operating Information 2020 - 2024</v>
      </c>
      <c r="C2" s="78"/>
      <c r="D2" s="78"/>
      <c r="O2" s="119"/>
      <c r="P2" s="119"/>
      <c r="Q2" s="119"/>
      <c r="R2" s="119"/>
      <c r="S2" s="119"/>
      <c r="T2" s="119"/>
      <c r="U2" s="119"/>
      <c r="V2" s="119"/>
      <c r="W2" s="119"/>
      <c r="X2" s="119"/>
      <c r="Y2" s="119"/>
    </row>
    <row r="3" spans="1:87" ht="12.75" customHeight="1" x14ac:dyDescent="0.2">
      <c r="A3" s="5"/>
      <c r="B3" s="29" t="s">
        <v>7</v>
      </c>
      <c r="C3" s="78"/>
      <c r="D3" s="78"/>
      <c r="Z3" s="122" t="s">
        <v>5</v>
      </c>
    </row>
    <row r="4" spans="1:87" ht="12.75" customHeight="1" x14ac:dyDescent="0.2">
      <c r="A4" s="5"/>
      <c r="B4" s="78"/>
      <c r="C4" s="78"/>
      <c r="D4" s="78"/>
      <c r="O4" s="119"/>
      <c r="P4" s="119"/>
      <c r="Q4" s="119"/>
      <c r="R4" s="119"/>
      <c r="S4" s="119"/>
      <c r="T4" s="119"/>
      <c r="U4" s="119"/>
      <c r="V4" s="119"/>
      <c r="W4" s="119"/>
      <c r="X4" s="119"/>
      <c r="Y4" s="119"/>
    </row>
    <row r="5" spans="1:87" ht="12.75" customHeight="1" x14ac:dyDescent="0.2">
      <c r="A5" s="5"/>
      <c r="B5" s="78"/>
      <c r="C5" s="78"/>
      <c r="D5" s="78"/>
      <c r="O5" s="119"/>
      <c r="P5" s="119"/>
      <c r="Q5" s="119"/>
      <c r="R5" s="119"/>
      <c r="S5" s="119"/>
      <c r="T5" s="119"/>
      <c r="U5" s="119"/>
      <c r="V5" s="119"/>
      <c r="W5" s="119"/>
      <c r="X5" s="119"/>
      <c r="Y5" s="119"/>
    </row>
    <row r="6" spans="1:87" ht="19.5" customHeight="1" x14ac:dyDescent="0.25">
      <c r="B6" s="24" t="s">
        <v>931</v>
      </c>
      <c r="C6" s="79"/>
      <c r="D6" s="79"/>
    </row>
    <row r="7" spans="1:87" s="18" customFormat="1" ht="12" customHeight="1" thickBot="1" x14ac:dyDescent="0.25">
      <c r="J7" s="49"/>
      <c r="K7" s="155"/>
      <c r="L7" s="155"/>
      <c r="M7" s="155"/>
      <c r="N7" s="155"/>
    </row>
    <row r="8" spans="1:87" s="18" customFormat="1" ht="12" customHeight="1" x14ac:dyDescent="0.2">
      <c r="B8" s="188" t="s">
        <v>898</v>
      </c>
      <c r="C8" s="65"/>
      <c r="D8" s="65"/>
      <c r="F8" s="65"/>
      <c r="G8" s="65"/>
      <c r="H8" s="65"/>
      <c r="I8" s="65"/>
      <c r="J8" s="127"/>
      <c r="K8" s="65"/>
      <c r="L8" s="65"/>
      <c r="M8" s="65"/>
      <c r="N8" s="65"/>
      <c r="O8" s="127"/>
      <c r="P8" s="127"/>
      <c r="Q8" s="127"/>
      <c r="R8" s="127"/>
      <c r="S8" s="127"/>
      <c r="T8" s="127"/>
      <c r="U8" s="127"/>
      <c r="V8" s="127"/>
      <c r="W8" s="127"/>
      <c r="X8" s="127"/>
      <c r="Y8" s="127"/>
      <c r="Z8" s="65"/>
      <c r="AA8" s="65"/>
      <c r="AB8" s="65"/>
      <c r="AC8" s="65"/>
      <c r="AD8" s="127" t="s">
        <v>88</v>
      </c>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row>
    <row r="9" spans="1:87" s="18" customFormat="1" x14ac:dyDescent="0.2">
      <c r="B9" s="157"/>
      <c r="C9" s="157"/>
      <c r="D9" s="967" t="s">
        <v>925</v>
      </c>
      <c r="F9" s="157" t="s">
        <v>89</v>
      </c>
      <c r="G9" s="157" t="s">
        <v>90</v>
      </c>
      <c r="H9" s="157" t="s">
        <v>91</v>
      </c>
      <c r="I9" s="157" t="s">
        <v>92</v>
      </c>
      <c r="J9" s="298">
        <v>2020</v>
      </c>
      <c r="K9" s="157" t="s">
        <v>89</v>
      </c>
      <c r="L9" s="157" t="s">
        <v>90</v>
      </c>
      <c r="M9" s="157" t="s">
        <v>91</v>
      </c>
      <c r="N9" s="157" t="s">
        <v>92</v>
      </c>
      <c r="O9" s="298">
        <v>2021</v>
      </c>
      <c r="P9" s="157" t="s">
        <v>89</v>
      </c>
      <c r="Q9" s="157" t="s">
        <v>90</v>
      </c>
      <c r="R9" s="157" t="s">
        <v>91</v>
      </c>
      <c r="S9" s="157" t="s">
        <v>92</v>
      </c>
      <c r="T9" s="298">
        <v>2022</v>
      </c>
      <c r="U9" s="157" t="s">
        <v>89</v>
      </c>
      <c r="V9" s="157" t="s">
        <v>90</v>
      </c>
      <c r="W9" s="157" t="s">
        <v>91</v>
      </c>
      <c r="X9" s="157" t="s">
        <v>92</v>
      </c>
      <c r="Y9" s="298">
        <v>2023</v>
      </c>
      <c r="Z9" s="157" t="s">
        <v>89</v>
      </c>
      <c r="AA9" s="157" t="s">
        <v>90</v>
      </c>
      <c r="AB9" s="157" t="s">
        <v>91</v>
      </c>
      <c r="AC9" s="157" t="s">
        <v>92</v>
      </c>
      <c r="AD9" s="298">
        <v>2024</v>
      </c>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row>
    <row r="10" spans="1:87" s="18" customFormat="1" ht="12" customHeight="1" x14ac:dyDescent="0.2">
      <c r="C10" s="21" t="s">
        <v>25</v>
      </c>
      <c r="D10" s="31"/>
      <c r="F10" s="31">
        <v>5656</v>
      </c>
      <c r="G10" s="31">
        <v>3604</v>
      </c>
      <c r="H10" s="31">
        <v>3827</v>
      </c>
      <c r="I10" s="31">
        <v>3188</v>
      </c>
      <c r="J10" s="30">
        <v>16275</v>
      </c>
      <c r="K10" s="31">
        <v>8002</v>
      </c>
      <c r="L10" s="31">
        <v>5739</v>
      </c>
      <c r="M10" s="31">
        <v>2554</v>
      </c>
      <c r="N10" s="31">
        <v>14545</v>
      </c>
      <c r="O10" s="30">
        <v>30840</v>
      </c>
      <c r="P10" s="31">
        <v>8166</v>
      </c>
      <c r="Q10" s="31">
        <v>13243</v>
      </c>
      <c r="R10" s="31">
        <v>8053</v>
      </c>
      <c r="S10" s="31">
        <v>26793</v>
      </c>
      <c r="T10" s="30">
        <v>56255</v>
      </c>
      <c r="U10" s="31">
        <v>17886</v>
      </c>
      <c r="V10" s="31">
        <v>10428</v>
      </c>
      <c r="W10" s="31">
        <v>10313</v>
      </c>
      <c r="X10" s="31">
        <v>11670</v>
      </c>
      <c r="Y10" s="30">
        <v>50297</v>
      </c>
      <c r="Z10" s="387">
        <v>8675</v>
      </c>
      <c r="AA10" s="387">
        <v>5809</v>
      </c>
      <c r="AB10" s="387" t="s">
        <v>1266</v>
      </c>
      <c r="AC10" s="387" t="s">
        <v>1266</v>
      </c>
      <c r="AD10" s="388">
        <v>14484</v>
      </c>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s="155"/>
      <c r="CA10" s="155"/>
      <c r="CB10" s="155"/>
      <c r="CC10" s="155"/>
      <c r="CD10" s="155"/>
      <c r="CE10" s="155"/>
      <c r="CF10" s="155"/>
      <c r="CG10" s="155"/>
      <c r="CH10" s="155"/>
      <c r="CI10" s="155"/>
    </row>
    <row r="11" spans="1:87" s="18" customFormat="1" ht="12" customHeight="1" x14ac:dyDescent="0.2">
      <c r="C11" s="21" t="s">
        <v>26</v>
      </c>
      <c r="D11" s="31"/>
      <c r="F11" s="31">
        <v>5831</v>
      </c>
      <c r="G11" s="31">
        <v>3305</v>
      </c>
      <c r="H11" s="31">
        <v>3998</v>
      </c>
      <c r="I11" s="31">
        <v>4100</v>
      </c>
      <c r="J11" s="30">
        <v>17234</v>
      </c>
      <c r="K11" s="31">
        <v>5155</v>
      </c>
      <c r="L11" s="31">
        <v>5597</v>
      </c>
      <c r="M11" s="31">
        <v>6285</v>
      </c>
      <c r="N11" s="31">
        <v>7482</v>
      </c>
      <c r="O11" s="30">
        <v>24519</v>
      </c>
      <c r="P11" s="31">
        <v>8158</v>
      </c>
      <c r="Q11" s="31">
        <v>9504</v>
      </c>
      <c r="R11" s="31">
        <v>8599</v>
      </c>
      <c r="S11" s="31">
        <v>6932</v>
      </c>
      <c r="T11" s="30">
        <v>33193</v>
      </c>
      <c r="U11" s="31">
        <v>6153</v>
      </c>
      <c r="V11" s="31">
        <v>5777</v>
      </c>
      <c r="W11" s="31">
        <v>6225</v>
      </c>
      <c r="X11" s="31">
        <v>6749</v>
      </c>
      <c r="Y11" s="30">
        <v>24904</v>
      </c>
      <c r="Z11" s="387">
        <v>6432</v>
      </c>
      <c r="AA11" s="387">
        <v>6659</v>
      </c>
      <c r="AB11" s="387" t="s">
        <v>1266</v>
      </c>
      <c r="AC11" s="387" t="s">
        <v>1266</v>
      </c>
      <c r="AD11" s="388">
        <v>13091</v>
      </c>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row>
    <row r="12" spans="1:87" s="18" customFormat="1" ht="12" customHeight="1" x14ac:dyDescent="0.2">
      <c r="C12" s="21" t="s">
        <v>27</v>
      </c>
      <c r="D12" s="31"/>
      <c r="F12" s="31">
        <v>26268</v>
      </c>
      <c r="G12" s="31">
        <v>18013</v>
      </c>
      <c r="H12" s="31">
        <v>22430</v>
      </c>
      <c r="I12" s="31">
        <v>24033</v>
      </c>
      <c r="J12" s="30">
        <v>90744</v>
      </c>
      <c r="K12" s="31">
        <v>27107</v>
      </c>
      <c r="L12" s="31">
        <v>31160</v>
      </c>
      <c r="M12" s="31">
        <v>34382</v>
      </c>
      <c r="N12" s="31">
        <v>37446</v>
      </c>
      <c r="O12" s="30">
        <v>130095</v>
      </c>
      <c r="P12" s="31">
        <v>42163</v>
      </c>
      <c r="Q12" s="31">
        <v>55557</v>
      </c>
      <c r="R12" s="31">
        <v>47831</v>
      </c>
      <c r="S12" s="31">
        <v>43072</v>
      </c>
      <c r="T12" s="30">
        <v>188623</v>
      </c>
      <c r="U12" s="31">
        <v>38882</v>
      </c>
      <c r="V12" s="31">
        <v>38051</v>
      </c>
      <c r="W12" s="31">
        <v>42908</v>
      </c>
      <c r="X12" s="31">
        <v>40374</v>
      </c>
      <c r="Y12" s="30">
        <v>160215</v>
      </c>
      <c r="Z12" s="387">
        <v>39895</v>
      </c>
      <c r="AA12" s="387">
        <v>41100</v>
      </c>
      <c r="AB12" s="387" t="s">
        <v>1266</v>
      </c>
      <c r="AC12" s="387" t="s">
        <v>1266</v>
      </c>
      <c r="AD12" s="388">
        <v>80995</v>
      </c>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row>
    <row r="13" spans="1:87" s="18" customFormat="1" ht="12" customHeight="1" x14ac:dyDescent="0.2">
      <c r="C13" s="21" t="s">
        <v>29</v>
      </c>
      <c r="D13" s="31"/>
      <c r="F13" s="31">
        <v>437</v>
      </c>
      <c r="G13" s="31">
        <v>441</v>
      </c>
      <c r="H13" s="31">
        <v>383</v>
      </c>
      <c r="I13" s="31">
        <v>405</v>
      </c>
      <c r="J13" s="30">
        <v>1666</v>
      </c>
      <c r="K13" s="31">
        <v>436</v>
      </c>
      <c r="L13" s="31">
        <v>381</v>
      </c>
      <c r="M13" s="31">
        <v>423</v>
      </c>
      <c r="N13" s="31">
        <v>484</v>
      </c>
      <c r="O13" s="30">
        <v>1724</v>
      </c>
      <c r="P13" s="31">
        <v>452</v>
      </c>
      <c r="Q13" s="31">
        <v>516</v>
      </c>
      <c r="R13" s="31">
        <v>552</v>
      </c>
      <c r="S13" s="31">
        <v>779</v>
      </c>
      <c r="T13" s="30">
        <v>2299</v>
      </c>
      <c r="U13" s="31">
        <v>738</v>
      </c>
      <c r="V13" s="31">
        <v>590</v>
      </c>
      <c r="W13" s="31">
        <v>672</v>
      </c>
      <c r="X13" s="31">
        <v>657</v>
      </c>
      <c r="Y13" s="30">
        <v>2657</v>
      </c>
      <c r="Z13" s="387">
        <v>606</v>
      </c>
      <c r="AA13" s="387">
        <v>526</v>
      </c>
      <c r="AB13" s="387" t="s">
        <v>1266</v>
      </c>
      <c r="AC13" s="387" t="s">
        <v>1266</v>
      </c>
      <c r="AD13" s="388">
        <v>1132</v>
      </c>
      <c r="AE13"/>
      <c r="AF13"/>
      <c r="AG13"/>
      <c r="AH13"/>
      <c r="AI13"/>
      <c r="AJ13"/>
      <c r="AK13"/>
      <c r="AL13"/>
      <c r="AM13"/>
      <c r="AN13"/>
      <c r="AO13"/>
      <c r="AP13"/>
      <c r="AQ13"/>
      <c r="AR13"/>
      <c r="AS13"/>
      <c r="AT13"/>
      <c r="AU13"/>
      <c r="AV13"/>
      <c r="AW13"/>
      <c r="AX13"/>
      <c r="AY13"/>
      <c r="AZ13"/>
      <c r="BA13"/>
      <c r="BB13"/>
      <c r="BC13"/>
      <c r="BD13"/>
      <c r="BE13"/>
      <c r="BF13"/>
      <c r="BG13"/>
      <c r="BH13"/>
      <c r="BI13"/>
      <c r="BJ13"/>
      <c r="BK13"/>
      <c r="BL13"/>
      <c r="BM13"/>
      <c r="BN13"/>
      <c r="BO13"/>
      <c r="BP13"/>
      <c r="BQ13"/>
      <c r="BR13"/>
      <c r="BS13"/>
      <c r="BT13"/>
      <c r="BU13"/>
      <c r="BV13"/>
      <c r="BW13"/>
      <c r="BX13"/>
      <c r="BY13"/>
    </row>
    <row r="14" spans="1:87" s="18" customFormat="1" ht="12" customHeight="1" x14ac:dyDescent="0.2">
      <c r="A14" s="62"/>
      <c r="B14" s="94"/>
      <c r="C14" s="767"/>
      <c r="D14" s="178"/>
      <c r="F14" s="178">
        <v>38192</v>
      </c>
      <c r="G14" s="178">
        <v>25363</v>
      </c>
      <c r="H14" s="178">
        <v>30638</v>
      </c>
      <c r="I14" s="178">
        <v>31726</v>
      </c>
      <c r="J14" s="179">
        <v>125919</v>
      </c>
      <c r="K14" s="178">
        <v>40700</v>
      </c>
      <c r="L14" s="178">
        <v>42877</v>
      </c>
      <c r="M14" s="178">
        <v>43644</v>
      </c>
      <c r="N14" s="178">
        <v>59957</v>
      </c>
      <c r="O14" s="179">
        <v>187178</v>
      </c>
      <c r="P14" s="178">
        <v>58939</v>
      </c>
      <c r="Q14" s="178">
        <v>78820</v>
      </c>
      <c r="R14" s="178">
        <v>65035</v>
      </c>
      <c r="S14" s="178">
        <v>77576</v>
      </c>
      <c r="T14" s="179">
        <v>280370</v>
      </c>
      <c r="U14" s="178">
        <v>63659</v>
      </c>
      <c r="V14" s="178">
        <v>54846</v>
      </c>
      <c r="W14" s="178">
        <v>60118</v>
      </c>
      <c r="X14" s="178">
        <v>59450</v>
      </c>
      <c r="Y14" s="179">
        <v>238073</v>
      </c>
      <c r="Z14" s="32">
        <v>55608</v>
      </c>
      <c r="AA14" s="32">
        <v>54094</v>
      </c>
      <c r="AB14" s="32" t="s">
        <v>1266</v>
      </c>
      <c r="AC14" s="32" t="s">
        <v>1266</v>
      </c>
      <c r="AD14" s="33">
        <v>109702</v>
      </c>
      <c r="AE14"/>
      <c r="AF14"/>
      <c r="AG14"/>
      <c r="AH14"/>
      <c r="AI14"/>
      <c r="AJ14"/>
      <c r="AK14"/>
      <c r="AL14"/>
      <c r="AM14"/>
      <c r="AN14"/>
      <c r="AO14"/>
      <c r="AP14"/>
      <c r="AQ14"/>
      <c r="AR14"/>
      <c r="AS14"/>
      <c r="AT14"/>
      <c r="AU14"/>
      <c r="AV14"/>
      <c r="AW14"/>
      <c r="AX14"/>
      <c r="AY14"/>
      <c r="AZ14"/>
      <c r="BA14"/>
      <c r="BB14"/>
      <c r="BC14"/>
      <c r="BD14"/>
      <c r="BE14"/>
      <c r="BF14"/>
      <c r="BG14"/>
      <c r="BH14"/>
      <c r="BI14"/>
      <c r="BJ14"/>
      <c r="BK14"/>
      <c r="BL14"/>
      <c r="BM14"/>
      <c r="BN14"/>
      <c r="BO14"/>
      <c r="BP14"/>
      <c r="BQ14"/>
      <c r="BR14"/>
      <c r="BS14"/>
      <c r="BT14"/>
      <c r="BU14"/>
      <c r="BV14"/>
      <c r="BW14"/>
      <c r="BX14"/>
      <c r="BY14"/>
    </row>
    <row r="15" spans="1:87" s="18" customFormat="1" ht="12" customHeight="1" x14ac:dyDescent="0.2">
      <c r="A15" s="62"/>
      <c r="B15" s="21"/>
      <c r="C15" s="21"/>
      <c r="D15" s="31"/>
      <c r="F15" s="31"/>
      <c r="G15" s="31"/>
      <c r="H15" s="31"/>
      <c r="I15" s="31"/>
      <c r="J15" s="30"/>
      <c r="K15" s="31"/>
      <c r="L15" s="31"/>
      <c r="M15" s="31"/>
      <c r="N15" s="31"/>
      <c r="O15" s="30"/>
      <c r="P15" s="31"/>
      <c r="Q15" s="31"/>
      <c r="R15" s="31"/>
      <c r="S15" s="31"/>
      <c r="T15" s="30"/>
      <c r="U15" s="31"/>
      <c r="V15" s="31"/>
      <c r="W15" s="31"/>
      <c r="X15" s="31"/>
      <c r="Y15" s="30"/>
      <c r="Z15" s="387"/>
      <c r="AA15" s="387"/>
      <c r="AB15" s="387"/>
      <c r="AC15" s="387"/>
      <c r="AD15" s="388"/>
      <c r="AE15"/>
      <c r="AF15"/>
      <c r="AG15"/>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row>
    <row r="16" spans="1:87" s="18" customFormat="1" ht="12" customHeight="1" x14ac:dyDescent="0.2">
      <c r="A16" s="62"/>
      <c r="B16" s="21" t="s">
        <v>122</v>
      </c>
      <c r="C16" s="21"/>
      <c r="D16" s="31"/>
      <c r="F16" s="31"/>
      <c r="G16" s="31"/>
      <c r="H16" s="31"/>
      <c r="I16" s="31"/>
      <c r="J16" s="30"/>
      <c r="K16" s="31"/>
      <c r="L16" s="31"/>
      <c r="M16" s="31"/>
      <c r="N16" s="31"/>
      <c r="O16" s="30"/>
      <c r="P16" s="31"/>
      <c r="Q16" s="31"/>
      <c r="R16" s="31"/>
      <c r="S16" s="31"/>
      <c r="T16" s="30"/>
      <c r="U16" s="31"/>
      <c r="V16" s="31"/>
      <c r="W16" s="31"/>
      <c r="X16" s="31"/>
      <c r="Y16" s="30"/>
      <c r="Z16" s="387"/>
      <c r="AA16" s="387"/>
      <c r="AB16" s="387"/>
      <c r="AC16" s="387"/>
      <c r="AD16" s="388"/>
      <c r="AE16"/>
      <c r="AF16"/>
      <c r="AG16"/>
      <c r="AH16"/>
      <c r="AI16"/>
      <c r="AJ16"/>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row>
    <row r="17" spans="1:77" s="18" customFormat="1" ht="12" customHeight="1" x14ac:dyDescent="0.2">
      <c r="A17" s="62"/>
      <c r="B17" s="21"/>
      <c r="C17" s="21" t="s">
        <v>25</v>
      </c>
      <c r="D17" s="31"/>
      <c r="F17" s="31">
        <v>1811</v>
      </c>
      <c r="G17" s="31">
        <v>27</v>
      </c>
      <c r="H17" s="31">
        <v>254</v>
      </c>
      <c r="I17" s="31">
        <v>616</v>
      </c>
      <c r="J17" s="30">
        <v>2708</v>
      </c>
      <c r="K17" s="31">
        <v>1032</v>
      </c>
      <c r="L17" s="31">
        <v>1063</v>
      </c>
      <c r="M17" s="31">
        <v>1269</v>
      </c>
      <c r="N17" s="31">
        <v>1199</v>
      </c>
      <c r="O17" s="30">
        <v>4563</v>
      </c>
      <c r="P17" s="31">
        <v>1948</v>
      </c>
      <c r="Q17" s="31">
        <v>1621</v>
      </c>
      <c r="R17" s="31">
        <v>2785</v>
      </c>
      <c r="S17" s="31">
        <v>-441</v>
      </c>
      <c r="T17" s="30">
        <v>5913</v>
      </c>
      <c r="U17" s="31">
        <v>536</v>
      </c>
      <c r="V17" s="31">
        <v>840</v>
      </c>
      <c r="W17" s="31">
        <v>367</v>
      </c>
      <c r="X17" s="31">
        <v>65</v>
      </c>
      <c r="Y17" s="30">
        <v>1808</v>
      </c>
      <c r="Z17" s="387">
        <v>270</v>
      </c>
      <c r="AA17" s="387">
        <v>371</v>
      </c>
      <c r="AB17" s="387" t="s">
        <v>1266</v>
      </c>
      <c r="AC17" s="387" t="s">
        <v>1266</v>
      </c>
      <c r="AD17" s="388">
        <v>641</v>
      </c>
      <c r="AE17"/>
      <c r="AF17"/>
      <c r="AG17"/>
      <c r="AH17"/>
      <c r="AI17"/>
      <c r="AJ17"/>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row>
    <row r="18" spans="1:77" s="18" customFormat="1" ht="12" customHeight="1" x14ac:dyDescent="0.2">
      <c r="A18" s="62"/>
      <c r="B18" s="21"/>
      <c r="C18" s="21" t="s">
        <v>26</v>
      </c>
      <c r="D18" s="31"/>
      <c r="F18" s="31">
        <v>5501</v>
      </c>
      <c r="G18" s="31">
        <v>2870</v>
      </c>
      <c r="H18" s="31">
        <v>3726</v>
      </c>
      <c r="I18" s="31">
        <v>3782</v>
      </c>
      <c r="J18" s="30">
        <v>15879</v>
      </c>
      <c r="K18" s="31">
        <v>4855</v>
      </c>
      <c r="L18" s="31">
        <v>4928</v>
      </c>
      <c r="M18" s="31">
        <v>5423</v>
      </c>
      <c r="N18" s="31">
        <v>7202</v>
      </c>
      <c r="O18" s="30">
        <v>22408</v>
      </c>
      <c r="P18" s="31">
        <v>7036</v>
      </c>
      <c r="Q18" s="31">
        <v>8753</v>
      </c>
      <c r="R18" s="31">
        <v>7589</v>
      </c>
      <c r="S18" s="31">
        <v>6916</v>
      </c>
      <c r="T18" s="30">
        <v>30294</v>
      </c>
      <c r="U18" s="31">
        <v>6261</v>
      </c>
      <c r="V18" s="31">
        <v>5236</v>
      </c>
      <c r="W18" s="31">
        <v>5747</v>
      </c>
      <c r="X18" s="31">
        <v>6464</v>
      </c>
      <c r="Y18" s="30">
        <v>23708</v>
      </c>
      <c r="Z18" s="387">
        <v>5913</v>
      </c>
      <c r="AA18" s="387">
        <v>5982</v>
      </c>
      <c r="AB18" s="387" t="s">
        <v>1266</v>
      </c>
      <c r="AC18" s="387" t="s">
        <v>1266</v>
      </c>
      <c r="AD18" s="388">
        <v>11895</v>
      </c>
      <c r="AE18"/>
      <c r="AF18"/>
      <c r="AG18"/>
      <c r="AH18"/>
      <c r="AI18"/>
      <c r="AJ1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row>
    <row r="19" spans="1:77" s="18" customFormat="1" ht="12" customHeight="1" x14ac:dyDescent="0.2">
      <c r="A19" s="62"/>
      <c r="B19" s="21"/>
      <c r="C19" s="21" t="s">
        <v>27</v>
      </c>
      <c r="D19" s="31"/>
      <c r="F19" s="31">
        <v>-782</v>
      </c>
      <c r="G19" s="31">
        <v>330</v>
      </c>
      <c r="H19" s="31">
        <v>124</v>
      </c>
      <c r="I19" s="31">
        <v>486</v>
      </c>
      <c r="J19" s="30">
        <v>158</v>
      </c>
      <c r="K19" s="31">
        <v>110</v>
      </c>
      <c r="L19" s="31">
        <v>112</v>
      </c>
      <c r="M19" s="31">
        <v>354</v>
      </c>
      <c r="N19" s="31">
        <v>650</v>
      </c>
      <c r="O19" s="30">
        <v>1226</v>
      </c>
      <c r="P19" s="31">
        <v>692</v>
      </c>
      <c r="Q19" s="31">
        <v>392</v>
      </c>
      <c r="R19" s="31">
        <v>-276</v>
      </c>
      <c r="S19" s="31">
        <v>610</v>
      </c>
      <c r="T19" s="30">
        <v>1418</v>
      </c>
      <c r="U19" s="31">
        <v>144</v>
      </c>
      <c r="V19" s="31">
        <v>-180</v>
      </c>
      <c r="W19" s="31">
        <v>508</v>
      </c>
      <c r="X19" s="31">
        <v>-105</v>
      </c>
      <c r="Y19" s="30">
        <v>367</v>
      </c>
      <c r="Z19" s="387">
        <v>293</v>
      </c>
      <c r="AA19" s="387">
        <v>25</v>
      </c>
      <c r="AB19" s="387" t="s">
        <v>1266</v>
      </c>
      <c r="AC19" s="387" t="s">
        <v>1266</v>
      </c>
      <c r="AD19" s="388">
        <v>318</v>
      </c>
      <c r="AE19"/>
      <c r="AF19"/>
      <c r="AG19"/>
      <c r="AH19"/>
      <c r="AI19"/>
      <c r="AJ19"/>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row>
    <row r="20" spans="1:77" s="18" customFormat="1" ht="12" customHeight="1" x14ac:dyDescent="0.2">
      <c r="B20" s="21"/>
      <c r="C20" s="21" t="s">
        <v>29</v>
      </c>
      <c r="D20" s="31"/>
      <c r="F20" s="31">
        <v>104</v>
      </c>
      <c r="G20" s="31">
        <v>267</v>
      </c>
      <c r="H20" s="31">
        <v>423</v>
      </c>
      <c r="I20" s="31">
        <v>436</v>
      </c>
      <c r="J20" s="30">
        <v>1230</v>
      </c>
      <c r="K20" s="31">
        <v>159</v>
      </c>
      <c r="L20" s="31">
        <v>307</v>
      </c>
      <c r="M20" s="31">
        <v>424</v>
      </c>
      <c r="N20" s="31">
        <v>352</v>
      </c>
      <c r="O20" s="30">
        <v>1242</v>
      </c>
      <c r="P20" s="31">
        <v>5</v>
      </c>
      <c r="Q20" s="31">
        <v>188</v>
      </c>
      <c r="R20" s="31">
        <v>-74</v>
      </c>
      <c r="S20" s="31">
        <v>1234</v>
      </c>
      <c r="T20" s="30">
        <v>1353</v>
      </c>
      <c r="U20" s="31">
        <v>536</v>
      </c>
      <c r="V20" s="31">
        <v>412</v>
      </c>
      <c r="W20" s="31">
        <v>227</v>
      </c>
      <c r="X20" s="31">
        <v>885</v>
      </c>
      <c r="Y20" s="30">
        <v>2060</v>
      </c>
      <c r="Z20" s="387">
        <v>252</v>
      </c>
      <c r="AA20" s="387">
        <v>417</v>
      </c>
      <c r="AB20" s="387" t="s">
        <v>1266</v>
      </c>
      <c r="AC20" s="387" t="s">
        <v>1266</v>
      </c>
      <c r="AD20" s="388">
        <v>669</v>
      </c>
      <c r="AE20"/>
      <c r="AF20"/>
      <c r="AG20"/>
      <c r="AH20"/>
      <c r="AI20"/>
      <c r="AJ20"/>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row>
    <row r="21" spans="1:77" s="18" customFormat="1" ht="12" customHeight="1" x14ac:dyDescent="0.2">
      <c r="B21" s="94"/>
      <c r="C21" s="767"/>
      <c r="D21" s="178"/>
      <c r="F21" s="178">
        <v>6634</v>
      </c>
      <c r="G21" s="178">
        <v>3494</v>
      </c>
      <c r="H21" s="178">
        <v>4527</v>
      </c>
      <c r="I21" s="178">
        <v>5320</v>
      </c>
      <c r="J21" s="179">
        <v>19975</v>
      </c>
      <c r="K21" s="178">
        <v>6156</v>
      </c>
      <c r="L21" s="178">
        <v>6410</v>
      </c>
      <c r="M21" s="178">
        <v>7470</v>
      </c>
      <c r="N21" s="178">
        <v>9403</v>
      </c>
      <c r="O21" s="179">
        <v>29439</v>
      </c>
      <c r="P21" s="178">
        <v>9681</v>
      </c>
      <c r="Q21" s="178">
        <v>10954</v>
      </c>
      <c r="R21" s="178">
        <v>10024</v>
      </c>
      <c r="S21" s="178">
        <v>8319</v>
      </c>
      <c r="T21" s="179">
        <v>38978</v>
      </c>
      <c r="U21" s="178">
        <v>7477</v>
      </c>
      <c r="V21" s="178">
        <v>6308</v>
      </c>
      <c r="W21" s="178">
        <v>6849</v>
      </c>
      <c r="X21" s="178">
        <v>7309</v>
      </c>
      <c r="Y21" s="179">
        <v>27943</v>
      </c>
      <c r="Z21" s="32">
        <v>6728</v>
      </c>
      <c r="AA21" s="32">
        <v>6795</v>
      </c>
      <c r="AB21" s="32" t="s">
        <v>1266</v>
      </c>
      <c r="AC21" s="32" t="s">
        <v>1266</v>
      </c>
      <c r="AD21" s="33">
        <v>13523</v>
      </c>
      <c r="AE21"/>
      <c r="AF21"/>
      <c r="AG21"/>
      <c r="AH21"/>
      <c r="AI21"/>
      <c r="AJ21"/>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row>
    <row r="22" spans="1:77" s="18" customFormat="1" ht="12" customHeight="1" x14ac:dyDescent="0.2">
      <c r="B22" s="21"/>
      <c r="C22" s="21"/>
      <c r="D22" s="31"/>
      <c r="F22" s="31"/>
      <c r="G22" s="31"/>
      <c r="H22" s="31"/>
      <c r="I22" s="31"/>
      <c r="J22" s="30"/>
      <c r="K22" s="31"/>
      <c r="L22" s="31"/>
      <c r="M22" s="31"/>
      <c r="N22" s="31"/>
      <c r="O22" s="30"/>
      <c r="P22" s="31"/>
      <c r="Q22" s="31"/>
      <c r="R22" s="31"/>
      <c r="S22" s="31"/>
      <c r="T22" s="30"/>
      <c r="U22" s="31"/>
      <c r="V22" s="31"/>
      <c r="W22" s="31"/>
      <c r="X22" s="31"/>
      <c r="Y22" s="30"/>
      <c r="Z22" s="387"/>
      <c r="AA22" s="387"/>
      <c r="AB22" s="387"/>
      <c r="AC22" s="387"/>
      <c r="AD22" s="388"/>
      <c r="AE22"/>
      <c r="AF22"/>
      <c r="AG22"/>
      <c r="AH22"/>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row>
    <row r="23" spans="1:77" s="18" customFormat="1" ht="12" customHeight="1" x14ac:dyDescent="0.2">
      <c r="A23" s="62"/>
      <c r="B23" s="21" t="s">
        <v>955</v>
      </c>
      <c r="C23" s="21"/>
      <c r="D23" s="31"/>
      <c r="F23" s="31"/>
      <c r="G23" s="31"/>
      <c r="H23" s="31"/>
      <c r="I23" s="31"/>
      <c r="J23" s="30"/>
      <c r="K23" s="31"/>
      <c r="L23" s="31"/>
      <c r="M23" s="31"/>
      <c r="N23" s="31"/>
      <c r="O23" s="30"/>
      <c r="P23" s="31"/>
      <c r="Q23" s="31"/>
      <c r="R23" s="31"/>
      <c r="S23" s="31"/>
      <c r="T23" s="30"/>
      <c r="U23" s="31"/>
      <c r="V23" s="31"/>
      <c r="W23" s="31"/>
      <c r="X23" s="31"/>
      <c r="Y23" s="30"/>
      <c r="Z23" s="387"/>
      <c r="AA23" s="387"/>
      <c r="AB23" s="387"/>
      <c r="AC23" s="387"/>
      <c r="AD23" s="388"/>
      <c r="AE23"/>
      <c r="AF23"/>
      <c r="AG23"/>
      <c r="AH23"/>
      <c r="AI23"/>
      <c r="AJ23"/>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row>
    <row r="24" spans="1:77" s="18" customFormat="1" ht="12" customHeight="1" x14ac:dyDescent="0.2">
      <c r="A24" s="62"/>
      <c r="B24" s="21"/>
      <c r="C24" s="21" t="s">
        <v>25</v>
      </c>
      <c r="D24" s="31"/>
      <c r="F24" s="31">
        <v>3845</v>
      </c>
      <c r="G24" s="31">
        <v>3577</v>
      </c>
      <c r="H24" s="31">
        <v>3573</v>
      </c>
      <c r="I24" s="31">
        <v>2572</v>
      </c>
      <c r="J24" s="30">
        <v>13567</v>
      </c>
      <c r="K24" s="31">
        <v>6970</v>
      </c>
      <c r="L24" s="31">
        <v>4676</v>
      </c>
      <c r="M24" s="31">
        <v>1285</v>
      </c>
      <c r="N24" s="31">
        <v>13346</v>
      </c>
      <c r="O24" s="30">
        <v>26277</v>
      </c>
      <c r="P24" s="31">
        <v>6218</v>
      </c>
      <c r="Q24" s="31">
        <v>11622</v>
      </c>
      <c r="R24" s="31">
        <v>5268</v>
      </c>
      <c r="S24" s="31">
        <v>27234</v>
      </c>
      <c r="T24" s="30">
        <v>50342</v>
      </c>
      <c r="U24" s="31">
        <v>17350</v>
      </c>
      <c r="V24" s="31">
        <v>9588</v>
      </c>
      <c r="W24" s="31">
        <v>9946</v>
      </c>
      <c r="X24" s="31">
        <v>11605</v>
      </c>
      <c r="Y24" s="30">
        <v>48489</v>
      </c>
      <c r="Z24" s="387">
        <v>8405</v>
      </c>
      <c r="AA24" s="387">
        <v>5438</v>
      </c>
      <c r="AB24" s="387" t="s">
        <v>1266</v>
      </c>
      <c r="AC24" s="387" t="s">
        <v>1266</v>
      </c>
      <c r="AD24" s="388">
        <v>13843</v>
      </c>
      <c r="AE24"/>
      <c r="AF24"/>
      <c r="AG24"/>
      <c r="AH24"/>
      <c r="AI24"/>
      <c r="AJ24"/>
      <c r="AK24"/>
      <c r="AL24"/>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row>
    <row r="25" spans="1:77" s="18" customFormat="1" ht="12" customHeight="1" x14ac:dyDescent="0.2">
      <c r="A25" s="62"/>
      <c r="B25" s="21"/>
      <c r="C25" s="21" t="s">
        <v>26</v>
      </c>
      <c r="D25" s="31"/>
      <c r="F25" s="31">
        <v>330</v>
      </c>
      <c r="G25" s="31">
        <v>435</v>
      </c>
      <c r="H25" s="31">
        <v>272</v>
      </c>
      <c r="I25" s="31">
        <v>318</v>
      </c>
      <c r="J25" s="30">
        <v>1355</v>
      </c>
      <c r="K25" s="31">
        <v>300</v>
      </c>
      <c r="L25" s="31">
        <v>669</v>
      </c>
      <c r="M25" s="31">
        <v>862</v>
      </c>
      <c r="N25" s="31">
        <v>280</v>
      </c>
      <c r="O25" s="30">
        <v>2111</v>
      </c>
      <c r="P25" s="31">
        <v>1122</v>
      </c>
      <c r="Q25" s="31">
        <v>751</v>
      </c>
      <c r="R25" s="31">
        <v>1010</v>
      </c>
      <c r="S25" s="31">
        <v>16</v>
      </c>
      <c r="T25" s="30">
        <v>2899</v>
      </c>
      <c r="U25" s="31">
        <v>-108</v>
      </c>
      <c r="V25" s="31">
        <v>541</v>
      </c>
      <c r="W25" s="31">
        <v>478</v>
      </c>
      <c r="X25" s="31">
        <v>285</v>
      </c>
      <c r="Y25" s="30">
        <v>1196</v>
      </c>
      <c r="Z25" s="387">
        <v>519</v>
      </c>
      <c r="AA25" s="387">
        <v>677</v>
      </c>
      <c r="AB25" s="387" t="s">
        <v>1266</v>
      </c>
      <c r="AC25" s="387" t="s">
        <v>1266</v>
      </c>
      <c r="AD25" s="388">
        <v>1196</v>
      </c>
      <c r="AE25"/>
      <c r="AF25"/>
      <c r="AG25"/>
      <c r="AH25"/>
      <c r="AI25"/>
      <c r="AJ25"/>
      <c r="AK25"/>
      <c r="AL25"/>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row>
    <row r="26" spans="1:77" s="18" customFormat="1" ht="12" customHeight="1" x14ac:dyDescent="0.2">
      <c r="A26" s="62"/>
      <c r="B26" s="21"/>
      <c r="C26" s="21" t="s">
        <v>27</v>
      </c>
      <c r="D26" s="31"/>
      <c r="F26" s="31">
        <v>27050</v>
      </c>
      <c r="G26" s="31">
        <v>17683</v>
      </c>
      <c r="H26" s="31">
        <v>22306</v>
      </c>
      <c r="I26" s="31">
        <v>23547</v>
      </c>
      <c r="J26" s="30">
        <v>90586</v>
      </c>
      <c r="K26" s="31">
        <v>26997</v>
      </c>
      <c r="L26" s="31">
        <v>31048</v>
      </c>
      <c r="M26" s="31">
        <v>34028</v>
      </c>
      <c r="N26" s="31">
        <v>36796</v>
      </c>
      <c r="O26" s="30">
        <v>128869</v>
      </c>
      <c r="P26" s="31">
        <v>41471</v>
      </c>
      <c r="Q26" s="31">
        <v>55165</v>
      </c>
      <c r="R26" s="31">
        <v>48107</v>
      </c>
      <c r="S26" s="31">
        <v>42462</v>
      </c>
      <c r="T26" s="30">
        <v>187205</v>
      </c>
      <c r="U26" s="31">
        <v>38738</v>
      </c>
      <c r="V26" s="31">
        <v>38231</v>
      </c>
      <c r="W26" s="31">
        <v>42400</v>
      </c>
      <c r="X26" s="31">
        <v>40479</v>
      </c>
      <c r="Y26" s="30">
        <v>159848</v>
      </c>
      <c r="Z26" s="387">
        <v>39602</v>
      </c>
      <c r="AA26" s="387">
        <v>41075</v>
      </c>
      <c r="AB26" s="387" t="s">
        <v>1266</v>
      </c>
      <c r="AC26" s="387" t="s">
        <v>1266</v>
      </c>
      <c r="AD26" s="388">
        <v>80677</v>
      </c>
      <c r="AE26"/>
      <c r="AF26"/>
      <c r="AG26"/>
      <c r="AH26"/>
      <c r="AI26"/>
      <c r="AJ26"/>
      <c r="AK26"/>
      <c r="AL26"/>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row>
    <row r="27" spans="1:77" s="18" customFormat="1" ht="12" customHeight="1" x14ac:dyDescent="0.2">
      <c r="B27" s="21"/>
      <c r="C27" s="21" t="s">
        <v>29</v>
      </c>
      <c r="D27" s="31"/>
      <c r="F27" s="31">
        <v>333</v>
      </c>
      <c r="G27" s="31">
        <v>174</v>
      </c>
      <c r="H27" s="31">
        <v>-40</v>
      </c>
      <c r="I27" s="31">
        <v>-31</v>
      </c>
      <c r="J27" s="30">
        <v>436</v>
      </c>
      <c r="K27" s="31">
        <v>277</v>
      </c>
      <c r="L27" s="31">
        <v>74</v>
      </c>
      <c r="M27" s="31">
        <v>-1</v>
      </c>
      <c r="N27" s="31">
        <v>132</v>
      </c>
      <c r="O27" s="30">
        <v>482</v>
      </c>
      <c r="P27" s="31">
        <v>447</v>
      </c>
      <c r="Q27" s="31">
        <v>328</v>
      </c>
      <c r="R27" s="31">
        <v>626</v>
      </c>
      <c r="S27" s="31">
        <v>-455</v>
      </c>
      <c r="T27" s="30">
        <v>946</v>
      </c>
      <c r="U27" s="31">
        <v>202</v>
      </c>
      <c r="V27" s="31">
        <v>178</v>
      </c>
      <c r="W27" s="31">
        <v>445</v>
      </c>
      <c r="X27" s="31">
        <v>-228</v>
      </c>
      <c r="Y27" s="30">
        <v>597</v>
      </c>
      <c r="Z27" s="387">
        <v>354</v>
      </c>
      <c r="AA27" s="387">
        <v>109</v>
      </c>
      <c r="AB27" s="387" t="s">
        <v>1266</v>
      </c>
      <c r="AC27" s="387" t="s">
        <v>1266</v>
      </c>
      <c r="AD27" s="388">
        <v>463</v>
      </c>
      <c r="AE27"/>
      <c r="AF27"/>
      <c r="AG27"/>
      <c r="AH27"/>
      <c r="AI27"/>
      <c r="AJ27"/>
      <c r="AK27"/>
      <c r="AL27"/>
      <c r="AM27"/>
      <c r="AN27"/>
      <c r="AO27"/>
      <c r="AP27"/>
      <c r="AQ27"/>
      <c r="AR27"/>
      <c r="AS27"/>
      <c r="AT27"/>
      <c r="AU27"/>
      <c r="AV27"/>
      <c r="AW27"/>
      <c r="AX27"/>
      <c r="AY27"/>
      <c r="AZ27"/>
      <c r="BA27"/>
      <c r="BB27"/>
      <c r="BC27"/>
      <c r="BD27"/>
      <c r="BE27"/>
      <c r="BF27"/>
      <c r="BG27"/>
      <c r="BH27"/>
      <c r="BI27"/>
      <c r="BJ27"/>
      <c r="BK27"/>
      <c r="BL27"/>
      <c r="BM27"/>
      <c r="BN27"/>
      <c r="BO27"/>
      <c r="BP27"/>
      <c r="BQ27"/>
      <c r="BR27"/>
      <c r="BS27"/>
      <c r="BT27"/>
      <c r="BU27"/>
      <c r="BV27"/>
      <c r="BW27"/>
      <c r="BX27"/>
      <c r="BY27"/>
    </row>
    <row r="28" spans="1:77" s="18" customFormat="1" ht="12" customHeight="1" thickBot="1" x14ac:dyDescent="0.25">
      <c r="B28" s="81" t="s">
        <v>123</v>
      </c>
      <c r="C28" s="81"/>
      <c r="D28" s="116"/>
      <c r="F28" s="116">
        <v>31558</v>
      </c>
      <c r="G28" s="116">
        <v>21869</v>
      </c>
      <c r="H28" s="116">
        <v>26111</v>
      </c>
      <c r="I28" s="116">
        <v>26406</v>
      </c>
      <c r="J28" s="153">
        <v>105944</v>
      </c>
      <c r="K28" s="116">
        <v>34544</v>
      </c>
      <c r="L28" s="116">
        <v>36467</v>
      </c>
      <c r="M28" s="116">
        <v>36174</v>
      </c>
      <c r="N28" s="116">
        <v>50554</v>
      </c>
      <c r="O28" s="153">
        <v>157739</v>
      </c>
      <c r="P28" s="116">
        <v>49258</v>
      </c>
      <c r="Q28" s="116">
        <v>67866</v>
      </c>
      <c r="R28" s="116">
        <v>55011</v>
      </c>
      <c r="S28" s="116">
        <v>69257</v>
      </c>
      <c r="T28" s="153">
        <v>241392</v>
      </c>
      <c r="U28" s="116">
        <v>56182</v>
      </c>
      <c r="V28" s="116">
        <v>48538</v>
      </c>
      <c r="W28" s="116">
        <v>53269</v>
      </c>
      <c r="X28" s="116">
        <v>52141</v>
      </c>
      <c r="Y28" s="153">
        <v>210130</v>
      </c>
      <c r="Z28" s="116">
        <v>48880</v>
      </c>
      <c r="AA28" s="116">
        <v>47299</v>
      </c>
      <c r="AB28" s="116" t="s">
        <v>1266</v>
      </c>
      <c r="AC28" s="116" t="s">
        <v>1266</v>
      </c>
      <c r="AD28" s="153">
        <v>96179</v>
      </c>
      <c r="AE28"/>
      <c r="AF28"/>
      <c r="AG28"/>
      <c r="AH28"/>
      <c r="AI28"/>
      <c r="AJ28"/>
      <c r="AK28"/>
      <c r="AL28"/>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row>
    <row r="29" spans="1:77" ht="11.1" customHeight="1" x14ac:dyDescent="0.2">
      <c r="D29" s="348"/>
      <c r="F29" s="348"/>
      <c r="G29" s="348"/>
      <c r="H29" s="348"/>
      <c r="I29" s="348"/>
      <c r="J29" s="348"/>
      <c r="K29" s="348"/>
      <c r="L29" s="348"/>
      <c r="M29" s="348"/>
      <c r="N29" s="348"/>
      <c r="O29" s="348"/>
      <c r="P29" s="348"/>
      <c r="Q29" s="348"/>
      <c r="R29" s="348"/>
      <c r="S29" s="348"/>
      <c r="T29" s="348"/>
      <c r="U29" s="348"/>
      <c r="V29" s="348"/>
      <c r="W29" s="348"/>
      <c r="X29" s="348"/>
      <c r="Y29" s="348"/>
      <c r="Z29" s="348"/>
      <c r="AA29" s="348"/>
      <c r="AB29" s="348"/>
      <c r="AC29" s="348"/>
      <c r="AD29" s="348"/>
    </row>
    <row r="30" spans="1:77" ht="11.1" customHeight="1" x14ac:dyDescent="0.2">
      <c r="B30" s="21" t="s">
        <v>124</v>
      </c>
      <c r="C30" s="21"/>
      <c r="D30" s="31"/>
      <c r="E30" s="18"/>
      <c r="F30" s="31"/>
      <c r="G30" s="31"/>
      <c r="H30" s="31"/>
      <c r="I30" s="31"/>
      <c r="J30" s="30"/>
      <c r="K30" s="31"/>
      <c r="L30" s="31"/>
      <c r="M30" s="31"/>
      <c r="N30" s="31"/>
      <c r="O30" s="30"/>
      <c r="P30" s="31"/>
      <c r="Q30" s="31"/>
      <c r="R30" s="31"/>
      <c r="S30" s="31"/>
      <c r="T30" s="30"/>
      <c r="U30" s="31"/>
      <c r="V30" s="31"/>
      <c r="W30" s="31"/>
      <c r="X30" s="31"/>
      <c r="Y30" s="30"/>
      <c r="Z30" s="30"/>
      <c r="AA30" s="30"/>
      <c r="AB30" s="30"/>
      <c r="AC30" s="30"/>
      <c r="AD30" s="30"/>
    </row>
    <row r="31" spans="1:77" ht="11.1" customHeight="1" x14ac:dyDescent="0.2">
      <c r="B31" s="18" t="s">
        <v>125</v>
      </c>
      <c r="C31" s="21"/>
      <c r="D31" s="31"/>
      <c r="E31" s="18"/>
      <c r="F31" s="31"/>
      <c r="G31" s="31"/>
      <c r="H31" s="31"/>
      <c r="I31" s="31"/>
      <c r="J31" s="30"/>
      <c r="K31" s="31"/>
      <c r="L31" s="31"/>
      <c r="M31" s="31"/>
      <c r="N31" s="31"/>
      <c r="O31" s="30"/>
      <c r="P31" s="31"/>
      <c r="Q31" s="31"/>
      <c r="R31" s="31"/>
      <c r="S31" s="31"/>
      <c r="T31" s="30"/>
      <c r="U31" s="31"/>
      <c r="V31" s="31"/>
      <c r="W31" s="31"/>
      <c r="X31" s="31"/>
      <c r="Y31" s="30"/>
      <c r="Z31" s="30"/>
      <c r="AA31" s="30"/>
      <c r="AB31" s="30"/>
      <c r="AC31" s="30"/>
      <c r="AD31" s="30"/>
    </row>
    <row r="32" spans="1:77" ht="11.1" customHeight="1" x14ac:dyDescent="0.2">
      <c r="B32" s="21"/>
      <c r="C32" s="21" t="s">
        <v>126</v>
      </c>
      <c r="D32" s="31"/>
      <c r="E32" s="18"/>
      <c r="F32" s="31">
        <v>1435</v>
      </c>
      <c r="G32" s="31">
        <v>1062</v>
      </c>
      <c r="H32" s="31">
        <v>1366</v>
      </c>
      <c r="I32" s="31">
        <v>1185</v>
      </c>
      <c r="J32" s="30">
        <v>5048</v>
      </c>
      <c r="K32" s="31">
        <v>1334</v>
      </c>
      <c r="L32" s="31">
        <v>1291</v>
      </c>
      <c r="M32" s="31">
        <v>1275</v>
      </c>
      <c r="N32" s="31">
        <v>1583</v>
      </c>
      <c r="O32" s="30">
        <v>5483</v>
      </c>
      <c r="P32" s="31">
        <v>2144</v>
      </c>
      <c r="Q32" s="31">
        <v>2034</v>
      </c>
      <c r="R32" s="31">
        <v>1322</v>
      </c>
      <c r="S32" s="31">
        <v>809</v>
      </c>
      <c r="T32" s="30">
        <v>6309</v>
      </c>
      <c r="U32" s="31">
        <v>637</v>
      </c>
      <c r="V32" s="31">
        <v>520</v>
      </c>
      <c r="W32" s="31">
        <v>496</v>
      </c>
      <c r="X32" s="31">
        <v>760</v>
      </c>
      <c r="Y32" s="30">
        <v>2413</v>
      </c>
      <c r="Z32" s="387">
        <v>548</v>
      </c>
      <c r="AA32" s="387">
        <v>538</v>
      </c>
      <c r="AB32" s="387" t="s">
        <v>1266</v>
      </c>
      <c r="AC32" s="387" t="s">
        <v>1266</v>
      </c>
      <c r="AD32" s="388">
        <v>1086</v>
      </c>
    </row>
    <row r="33" spans="2:30" ht="11.1" customHeight="1" x14ac:dyDescent="0.2">
      <c r="B33" s="21"/>
      <c r="C33" s="21" t="s">
        <v>127</v>
      </c>
      <c r="D33" s="31"/>
      <c r="E33" s="18"/>
      <c r="F33" s="31">
        <v>20254</v>
      </c>
      <c r="G33" s="31">
        <v>10452</v>
      </c>
      <c r="H33" s="31">
        <v>16642</v>
      </c>
      <c r="I33" s="31">
        <v>16216</v>
      </c>
      <c r="J33" s="30">
        <v>63564</v>
      </c>
      <c r="K33" s="31">
        <v>19278</v>
      </c>
      <c r="L33" s="31">
        <v>24651</v>
      </c>
      <c r="M33" s="31">
        <v>27699</v>
      </c>
      <c r="N33" s="31">
        <v>29790</v>
      </c>
      <c r="O33" s="30">
        <v>101418</v>
      </c>
      <c r="P33" s="31">
        <v>31751</v>
      </c>
      <c r="Q33" s="31">
        <v>43267</v>
      </c>
      <c r="R33" s="31">
        <v>40036</v>
      </c>
      <c r="S33" s="31">
        <v>34800</v>
      </c>
      <c r="T33" s="30">
        <v>149854</v>
      </c>
      <c r="U33" s="31">
        <v>30141</v>
      </c>
      <c r="V33" s="31">
        <v>31218</v>
      </c>
      <c r="W33" s="31">
        <v>35486</v>
      </c>
      <c r="X33" s="31">
        <v>32124</v>
      </c>
      <c r="Y33" s="30">
        <v>128969</v>
      </c>
      <c r="Z33" s="387">
        <v>29840</v>
      </c>
      <c r="AA33" s="387">
        <v>32548</v>
      </c>
      <c r="AB33" s="387" t="s">
        <v>1266</v>
      </c>
      <c r="AC33" s="387" t="s">
        <v>1266</v>
      </c>
      <c r="AD33" s="388">
        <v>62388</v>
      </c>
    </row>
    <row r="34" spans="2:30" ht="11.1" customHeight="1" x14ac:dyDescent="0.2">
      <c r="B34" s="21"/>
      <c r="C34" s="21" t="s">
        <v>932</v>
      </c>
      <c r="D34" s="1122" t="str">
        <f>Footnotes!B26</f>
        <v>b</v>
      </c>
      <c r="E34" s="18"/>
      <c r="F34" s="31">
        <v>3144</v>
      </c>
      <c r="G34" s="31">
        <v>2575</v>
      </c>
      <c r="H34" s="31">
        <v>2348</v>
      </c>
      <c r="I34" s="31">
        <v>2695</v>
      </c>
      <c r="J34" s="30">
        <v>10762</v>
      </c>
      <c r="K34" s="31">
        <v>4181</v>
      </c>
      <c r="L34" s="31">
        <v>4273</v>
      </c>
      <c r="M34" s="31">
        <v>5475</v>
      </c>
      <c r="N34" s="31">
        <v>10449</v>
      </c>
      <c r="O34" s="30">
        <v>24378</v>
      </c>
      <c r="P34" s="31">
        <v>10680</v>
      </c>
      <c r="Q34" s="31">
        <v>8944</v>
      </c>
      <c r="R34" s="31">
        <v>11106</v>
      </c>
      <c r="S34" s="31">
        <v>11040</v>
      </c>
      <c r="T34" s="30">
        <v>41770</v>
      </c>
      <c r="U34" s="31">
        <v>9644</v>
      </c>
      <c r="V34" s="31">
        <v>5841</v>
      </c>
      <c r="W34" s="31">
        <v>6396</v>
      </c>
      <c r="X34" s="31">
        <v>7660</v>
      </c>
      <c r="Y34" s="30">
        <v>29541</v>
      </c>
      <c r="Z34" s="387">
        <v>5751</v>
      </c>
      <c r="AA34" s="387">
        <v>4987</v>
      </c>
      <c r="AB34" s="387" t="s">
        <v>1266</v>
      </c>
      <c r="AC34" s="387" t="s">
        <v>1266</v>
      </c>
      <c r="AD34" s="388">
        <v>10738</v>
      </c>
    </row>
    <row r="35" spans="2:30" ht="11.1" customHeight="1" x14ac:dyDescent="0.2">
      <c r="B35" s="21"/>
      <c r="C35" s="21" t="s">
        <v>835</v>
      </c>
      <c r="D35" s="1122" t="str">
        <f>Footnotes!B26</f>
        <v>b</v>
      </c>
      <c r="E35" s="18"/>
      <c r="F35" s="31">
        <v>2449</v>
      </c>
      <c r="G35" s="31">
        <v>2147</v>
      </c>
      <c r="H35" s="31">
        <v>2594</v>
      </c>
      <c r="I35" s="31">
        <v>2589</v>
      </c>
      <c r="J35" s="30">
        <v>9779</v>
      </c>
      <c r="K35" s="31">
        <v>1398</v>
      </c>
      <c r="L35" s="31">
        <v>1603</v>
      </c>
      <c r="M35" s="31">
        <v>2275</v>
      </c>
      <c r="N35" s="31">
        <v>806</v>
      </c>
      <c r="O35" s="30">
        <v>6082</v>
      </c>
      <c r="P35" s="31">
        <v>2345</v>
      </c>
      <c r="Q35" s="31">
        <v>1825</v>
      </c>
      <c r="R35" s="31">
        <v>2267</v>
      </c>
      <c r="S35" s="31">
        <v>1459</v>
      </c>
      <c r="T35" s="30">
        <v>7896</v>
      </c>
      <c r="U35" s="31">
        <v>1872</v>
      </c>
      <c r="V35" s="31">
        <v>2750</v>
      </c>
      <c r="W35" s="31">
        <v>2765</v>
      </c>
      <c r="X35" s="31">
        <v>2911</v>
      </c>
      <c r="Y35" s="30">
        <v>10298</v>
      </c>
      <c r="Z35" s="387">
        <v>2928</v>
      </c>
      <c r="AA35" s="387">
        <v>3108</v>
      </c>
      <c r="AB35" s="387" t="s">
        <v>1266</v>
      </c>
      <c r="AC35" s="387" t="s">
        <v>1266</v>
      </c>
      <c r="AD35" s="388">
        <v>6036</v>
      </c>
    </row>
    <row r="36" spans="2:30" ht="11.1" customHeight="1" x14ac:dyDescent="0.2">
      <c r="B36" s="91" t="s">
        <v>836</v>
      </c>
      <c r="C36" s="91"/>
      <c r="D36" s="41"/>
      <c r="E36" s="18"/>
      <c r="F36" s="41">
        <v>27282</v>
      </c>
      <c r="G36" s="41">
        <v>16236</v>
      </c>
      <c r="H36" s="41">
        <v>22950</v>
      </c>
      <c r="I36" s="41">
        <v>22685</v>
      </c>
      <c r="J36" s="42">
        <v>89153</v>
      </c>
      <c r="K36" s="41">
        <v>26191</v>
      </c>
      <c r="L36" s="41">
        <v>31818</v>
      </c>
      <c r="M36" s="41">
        <v>36724</v>
      </c>
      <c r="N36" s="41">
        <v>42628</v>
      </c>
      <c r="O36" s="42">
        <v>137361</v>
      </c>
      <c r="P36" s="41">
        <v>46920</v>
      </c>
      <c r="Q36" s="41">
        <v>56070</v>
      </c>
      <c r="R36" s="41">
        <v>54731</v>
      </c>
      <c r="S36" s="41">
        <v>48108</v>
      </c>
      <c r="T36" s="42">
        <v>205829</v>
      </c>
      <c r="U36" s="41">
        <v>42294</v>
      </c>
      <c r="V36" s="41">
        <v>40329</v>
      </c>
      <c r="W36" s="41">
        <v>45143</v>
      </c>
      <c r="X36" s="41">
        <v>43455</v>
      </c>
      <c r="Y36" s="42">
        <v>171221</v>
      </c>
      <c r="Z36" s="32">
        <v>39067</v>
      </c>
      <c r="AA36" s="32">
        <v>41181</v>
      </c>
      <c r="AB36" s="32" t="s">
        <v>1266</v>
      </c>
      <c r="AC36" s="32" t="s">
        <v>1266</v>
      </c>
      <c r="AD36" s="33">
        <v>80248</v>
      </c>
    </row>
    <row r="37" spans="2:30" ht="11.1" customHeight="1" x14ac:dyDescent="0.2">
      <c r="B37" s="18" t="s">
        <v>837</v>
      </c>
      <c r="C37" s="21"/>
      <c r="D37" s="1122" t="str">
        <f>Footnotes!B27</f>
        <v>c</v>
      </c>
      <c r="F37" s="31">
        <v>4276</v>
      </c>
      <c r="G37" s="31">
        <v>5633</v>
      </c>
      <c r="H37" s="31">
        <v>3161</v>
      </c>
      <c r="I37" s="31">
        <v>3721</v>
      </c>
      <c r="J37" s="30">
        <v>16791</v>
      </c>
      <c r="K37" s="31">
        <v>8353</v>
      </c>
      <c r="L37" s="31">
        <v>4649</v>
      </c>
      <c r="M37" s="31">
        <v>-550</v>
      </c>
      <c r="N37" s="31">
        <v>7926</v>
      </c>
      <c r="O37" s="30">
        <v>20378</v>
      </c>
      <c r="P37" s="31">
        <v>2338</v>
      </c>
      <c r="Q37" s="31">
        <v>11796</v>
      </c>
      <c r="R37" s="31">
        <v>280</v>
      </c>
      <c r="S37" s="31">
        <v>21149</v>
      </c>
      <c r="T37" s="30">
        <v>35563</v>
      </c>
      <c r="U37" s="31">
        <v>13888</v>
      </c>
      <c r="V37" s="31">
        <v>8209</v>
      </c>
      <c r="W37" s="31">
        <v>8126</v>
      </c>
      <c r="X37" s="31">
        <v>8686</v>
      </c>
      <c r="Y37" s="30">
        <v>38909</v>
      </c>
      <c r="Z37" s="387">
        <v>9813</v>
      </c>
      <c r="AA37" s="387">
        <v>6118</v>
      </c>
      <c r="AB37" s="387" t="s">
        <v>1266</v>
      </c>
      <c r="AC37" s="387" t="s">
        <v>1266</v>
      </c>
      <c r="AD37" s="33">
        <v>15931</v>
      </c>
    </row>
    <row r="38" spans="2:30" ht="11.1" customHeight="1" x14ac:dyDescent="0.2">
      <c r="B38" s="91" t="s">
        <v>123</v>
      </c>
      <c r="C38" s="91"/>
      <c r="D38" s="41"/>
      <c r="F38" s="41">
        <v>31558</v>
      </c>
      <c r="G38" s="41">
        <v>21869</v>
      </c>
      <c r="H38" s="41">
        <v>26111</v>
      </c>
      <c r="I38" s="41">
        <v>26406</v>
      </c>
      <c r="J38" s="42">
        <v>105944</v>
      </c>
      <c r="K38" s="41">
        <v>34544</v>
      </c>
      <c r="L38" s="41">
        <v>36467</v>
      </c>
      <c r="M38" s="41">
        <v>36174</v>
      </c>
      <c r="N38" s="41">
        <v>50554</v>
      </c>
      <c r="O38" s="42">
        <v>157739</v>
      </c>
      <c r="P38" s="41">
        <v>49258</v>
      </c>
      <c r="Q38" s="41">
        <v>67866</v>
      </c>
      <c r="R38" s="41">
        <v>55011</v>
      </c>
      <c r="S38" s="41">
        <v>69257</v>
      </c>
      <c r="T38" s="42">
        <v>241392</v>
      </c>
      <c r="U38" s="41">
        <v>56182</v>
      </c>
      <c r="V38" s="41">
        <v>48538</v>
      </c>
      <c r="W38" s="41">
        <v>53269</v>
      </c>
      <c r="X38" s="41">
        <v>52141</v>
      </c>
      <c r="Y38" s="42">
        <v>210130</v>
      </c>
      <c r="Z38" s="32">
        <v>48880</v>
      </c>
      <c r="AA38" s="32">
        <v>47299</v>
      </c>
      <c r="AB38" s="32" t="s">
        <v>1266</v>
      </c>
      <c r="AC38" s="32" t="s">
        <v>1266</v>
      </c>
      <c r="AD38" s="33">
        <v>96179</v>
      </c>
    </row>
    <row r="39" spans="2:30" ht="11.1" customHeight="1" x14ac:dyDescent="0.2">
      <c r="B39" s="97" t="s">
        <v>87</v>
      </c>
      <c r="C39" s="96"/>
      <c r="D39" s="160"/>
      <c r="E39" s="95"/>
      <c r="F39" s="160"/>
      <c r="G39" s="160"/>
      <c r="H39" s="160"/>
      <c r="I39" s="160"/>
      <c r="J39" s="160"/>
      <c r="K39" s="160"/>
      <c r="L39" s="160"/>
      <c r="M39" s="160"/>
      <c r="N39" s="160"/>
      <c r="O39" s="160"/>
      <c r="P39" s="160"/>
      <c r="Q39" s="160"/>
      <c r="R39" s="160"/>
      <c r="S39" s="160"/>
      <c r="T39" s="160"/>
      <c r="U39" s="160"/>
      <c r="V39" s="160"/>
      <c r="W39" s="160"/>
      <c r="X39" s="160"/>
      <c r="Y39" s="160"/>
      <c r="Z39" s="160"/>
      <c r="AA39" s="160"/>
      <c r="AB39" s="160"/>
      <c r="AC39" s="160"/>
      <c r="AD39" s="160"/>
    </row>
    <row r="40" spans="2:30" ht="11.1" customHeight="1" x14ac:dyDescent="0.2">
      <c r="B40" s="95"/>
      <c r="C40" s="974" t="s">
        <v>84</v>
      </c>
      <c r="D40" s="95"/>
      <c r="E40" s="95"/>
      <c r="F40" s="31">
        <v>10247</v>
      </c>
      <c r="G40" s="31">
        <v>7835</v>
      </c>
      <c r="H40" s="31">
        <v>8513</v>
      </c>
      <c r="I40" s="31">
        <v>9036</v>
      </c>
      <c r="J40" s="30">
        <v>35631</v>
      </c>
      <c r="K40" s="31">
        <v>14491</v>
      </c>
      <c r="L40" s="31">
        <v>15305</v>
      </c>
      <c r="M40" s="31">
        <v>15372</v>
      </c>
      <c r="N40" s="31">
        <v>17927</v>
      </c>
      <c r="O40" s="30">
        <v>63095</v>
      </c>
      <c r="P40" s="31">
        <v>19152</v>
      </c>
      <c r="Q40" s="31">
        <v>27331</v>
      </c>
      <c r="R40" s="31">
        <v>22451</v>
      </c>
      <c r="S40" s="31">
        <v>18563</v>
      </c>
      <c r="T40" s="30">
        <v>87497</v>
      </c>
      <c r="U40" s="31">
        <v>19160</v>
      </c>
      <c r="V40" s="31">
        <v>20065</v>
      </c>
      <c r="W40" s="31">
        <v>22032</v>
      </c>
      <c r="X40" s="31">
        <v>20920</v>
      </c>
      <c r="Y40" s="30">
        <v>82177</v>
      </c>
      <c r="Z40" s="387">
        <v>19858</v>
      </c>
      <c r="AA40" s="387">
        <v>20340</v>
      </c>
      <c r="AB40" s="387" t="s">
        <v>1266</v>
      </c>
      <c r="AC40" s="387" t="s">
        <v>1266</v>
      </c>
      <c r="AD40" s="388">
        <v>40198</v>
      </c>
    </row>
    <row r="41" spans="2:30" ht="11.1" customHeight="1" x14ac:dyDescent="0.2">
      <c r="B41" s="817"/>
      <c r="C41" s="836" t="s">
        <v>85</v>
      </c>
      <c r="D41" s="817"/>
      <c r="E41" s="95"/>
      <c r="F41" s="31">
        <v>26835</v>
      </c>
      <c r="G41" s="31">
        <v>17251</v>
      </c>
      <c r="H41" s="31">
        <v>22188</v>
      </c>
      <c r="I41" s="31">
        <v>22447</v>
      </c>
      <c r="J41" s="30">
        <v>88721</v>
      </c>
      <c r="K41" s="31">
        <v>26883</v>
      </c>
      <c r="L41" s="31">
        <v>29700</v>
      </c>
      <c r="M41" s="31">
        <v>28578</v>
      </c>
      <c r="N41" s="31">
        <v>43423</v>
      </c>
      <c r="O41" s="30">
        <v>128584</v>
      </c>
      <c r="P41" s="31">
        <v>42797</v>
      </c>
      <c r="Q41" s="31">
        <v>54331</v>
      </c>
      <c r="R41" s="31">
        <v>45111</v>
      </c>
      <c r="S41" s="31">
        <v>61593</v>
      </c>
      <c r="T41" s="30">
        <v>203832</v>
      </c>
      <c r="U41" s="31">
        <v>46350</v>
      </c>
      <c r="V41" s="31">
        <v>38492</v>
      </c>
      <c r="W41" s="31">
        <v>43382</v>
      </c>
      <c r="X41" s="31">
        <v>40808</v>
      </c>
      <c r="Y41" s="30">
        <v>169032</v>
      </c>
      <c r="Z41" s="377">
        <v>39208</v>
      </c>
      <c r="AA41" s="377">
        <v>36832</v>
      </c>
      <c r="AB41" s="377" t="s">
        <v>1266</v>
      </c>
      <c r="AC41" s="377" t="s">
        <v>1266</v>
      </c>
      <c r="AD41" s="378">
        <v>76040</v>
      </c>
    </row>
    <row r="42" spans="2:30" ht="11.1" customHeight="1" x14ac:dyDescent="0.2">
      <c r="B42" s="95"/>
      <c r="C42" s="95"/>
      <c r="D42" s="95"/>
      <c r="E42" s="95"/>
      <c r="F42" s="145">
        <v>37082</v>
      </c>
      <c r="G42" s="145">
        <v>25086</v>
      </c>
      <c r="H42" s="145">
        <v>30701</v>
      </c>
      <c r="I42" s="145">
        <v>31483</v>
      </c>
      <c r="J42" s="895">
        <v>124352</v>
      </c>
      <c r="K42" s="145">
        <v>41374</v>
      </c>
      <c r="L42" s="145">
        <v>45005</v>
      </c>
      <c r="M42" s="145">
        <v>43950</v>
      </c>
      <c r="N42" s="145">
        <v>61350</v>
      </c>
      <c r="O42" s="895">
        <v>191679</v>
      </c>
      <c r="P42" s="145">
        <v>61949</v>
      </c>
      <c r="Q42" s="145">
        <v>81662</v>
      </c>
      <c r="R42" s="145">
        <v>67562</v>
      </c>
      <c r="S42" s="145">
        <v>80156</v>
      </c>
      <c r="T42" s="895">
        <v>291329</v>
      </c>
      <c r="U42" s="145">
        <v>65510</v>
      </c>
      <c r="V42" s="145">
        <v>58557</v>
      </c>
      <c r="W42" s="145">
        <v>65414</v>
      </c>
      <c r="X42" s="145">
        <v>61728</v>
      </c>
      <c r="Y42" s="895">
        <v>251209</v>
      </c>
      <c r="Z42" s="379">
        <v>59066</v>
      </c>
      <c r="AA42" s="379">
        <v>57172</v>
      </c>
      <c r="AB42" s="379" t="s">
        <v>1266</v>
      </c>
      <c r="AC42" s="379" t="s">
        <v>1266</v>
      </c>
      <c r="AD42" s="380">
        <v>116238</v>
      </c>
    </row>
    <row r="43" spans="2:30" ht="11.1" customHeight="1" x14ac:dyDescent="0.2">
      <c r="B43" s="21" t="s">
        <v>899</v>
      </c>
      <c r="C43" s="95"/>
      <c r="D43" s="95"/>
      <c r="E43" s="95"/>
      <c r="F43" s="31">
        <v>-5523.61271786</v>
      </c>
      <c r="G43" s="31">
        <v>-3217</v>
      </c>
      <c r="H43" s="31">
        <v>-4590.3589622799846</v>
      </c>
      <c r="I43" s="31">
        <v>-5076.7926319900034</v>
      </c>
      <c r="J43" s="30">
        <v>-18407.764312129988</v>
      </c>
      <c r="K43" s="31">
        <v>6830</v>
      </c>
      <c r="L43" s="31">
        <v>8538</v>
      </c>
      <c r="M43" s="31">
        <v>7776</v>
      </c>
      <c r="N43" s="31">
        <v>10796</v>
      </c>
      <c r="O43" s="30">
        <v>33940</v>
      </c>
      <c r="P43" s="31">
        <v>12691</v>
      </c>
      <c r="Q43" s="31">
        <v>13796</v>
      </c>
      <c r="R43" s="31">
        <v>12551</v>
      </c>
      <c r="S43" s="31">
        <v>10899</v>
      </c>
      <c r="T43" s="30">
        <v>49937</v>
      </c>
      <c r="U43" s="31">
        <v>9328</v>
      </c>
      <c r="V43" s="31">
        <v>10019</v>
      </c>
      <c r="W43" s="31">
        <v>12145</v>
      </c>
      <c r="X43" s="31">
        <v>9587</v>
      </c>
      <c r="Y43" s="30">
        <v>41079</v>
      </c>
      <c r="Z43" s="379">
        <v>10186</v>
      </c>
      <c r="AA43" s="379">
        <v>9873</v>
      </c>
      <c r="AB43" s="379" t="s">
        <v>1266</v>
      </c>
      <c r="AC43" s="379" t="s">
        <v>1266</v>
      </c>
      <c r="AD43" s="380">
        <v>20059</v>
      </c>
    </row>
    <row r="44" spans="2:30" ht="11.1" customHeight="1" thickBot="1" x14ac:dyDescent="0.25">
      <c r="B44" s="91" t="s">
        <v>123</v>
      </c>
      <c r="C44" s="99"/>
      <c r="D44" s="116"/>
      <c r="E44" s="31"/>
      <c r="F44" s="116">
        <v>31558.38728214</v>
      </c>
      <c r="G44" s="116">
        <v>21869</v>
      </c>
      <c r="H44" s="116">
        <v>26110.641037720015</v>
      </c>
      <c r="I44" s="116">
        <v>26406.207368009997</v>
      </c>
      <c r="J44" s="153">
        <v>105944.23568787001</v>
      </c>
      <c r="K44" s="116">
        <v>34544</v>
      </c>
      <c r="L44" s="116">
        <v>36467</v>
      </c>
      <c r="M44" s="116">
        <v>36174</v>
      </c>
      <c r="N44" s="116">
        <v>50554</v>
      </c>
      <c r="O44" s="153">
        <v>157739</v>
      </c>
      <c r="P44" s="116">
        <v>49258</v>
      </c>
      <c r="Q44" s="116">
        <v>67866</v>
      </c>
      <c r="R44" s="116">
        <v>55011</v>
      </c>
      <c r="S44" s="116">
        <v>69257</v>
      </c>
      <c r="T44" s="153">
        <v>241392</v>
      </c>
      <c r="U44" s="116">
        <v>56182</v>
      </c>
      <c r="V44" s="116">
        <v>48538</v>
      </c>
      <c r="W44" s="116">
        <v>53269</v>
      </c>
      <c r="X44" s="116">
        <v>52141</v>
      </c>
      <c r="Y44" s="153">
        <v>210130</v>
      </c>
      <c r="Z44" s="116">
        <v>48880</v>
      </c>
      <c r="AA44" s="116">
        <v>47299</v>
      </c>
      <c r="AB44" s="116" t="s">
        <v>1266</v>
      </c>
      <c r="AC44" s="116" t="s">
        <v>1266</v>
      </c>
      <c r="AD44" s="153">
        <v>96179</v>
      </c>
    </row>
    <row r="45" spans="2:30" ht="27" customHeight="1" x14ac:dyDescent="0.2">
      <c r="B45" s="263"/>
      <c r="C45" s="1168"/>
      <c r="D45" s="1168"/>
      <c r="E45" s="1168"/>
      <c r="F45" s="1169"/>
      <c r="G45" s="1169"/>
      <c r="H45" s="1169"/>
      <c r="I45" s="1169"/>
      <c r="J45" s="1169"/>
      <c r="K45" s="1169"/>
      <c r="L45" s="1170"/>
      <c r="M45" s="1170"/>
      <c r="N45" s="1170"/>
      <c r="O45" s="1170"/>
    </row>
    <row r="46" spans="2:30" ht="11.1" customHeight="1" x14ac:dyDescent="0.2">
      <c r="F46" s="120"/>
      <c r="G46" s="120"/>
      <c r="H46" s="120"/>
      <c r="I46" s="120"/>
      <c r="J46" s="120"/>
      <c r="K46" s="120"/>
    </row>
    <row r="47" spans="2:30" ht="11.1" customHeight="1" x14ac:dyDescent="0.2">
      <c r="F47" s="120"/>
      <c r="G47" s="120"/>
      <c r="H47" s="120"/>
      <c r="I47" s="120"/>
      <c r="J47" s="120"/>
      <c r="K47" s="120"/>
      <c r="N47" s="120"/>
    </row>
    <row r="48" spans="2:30" ht="11.1" customHeight="1" x14ac:dyDescent="0.2">
      <c r="F48" s="120"/>
      <c r="G48" s="120"/>
      <c r="H48" s="120"/>
      <c r="I48" s="120"/>
      <c r="J48" s="120"/>
      <c r="K48" s="120"/>
      <c r="L48" s="120"/>
      <c r="M48" s="120"/>
      <c r="N48" s="120"/>
    </row>
    <row r="49" spans="6:11" ht="11.1" customHeight="1" x14ac:dyDescent="0.2">
      <c r="F49" s="120"/>
      <c r="G49" s="120"/>
      <c r="H49" s="120"/>
      <c r="I49" s="120"/>
      <c r="J49" s="120"/>
      <c r="K49" s="120"/>
    </row>
    <row r="50" spans="6:11" ht="11.1" customHeight="1" x14ac:dyDescent="0.2">
      <c r="F50" s="120"/>
      <c r="G50" s="120"/>
      <c r="H50" s="120"/>
      <c r="I50" s="120"/>
      <c r="J50" s="120"/>
      <c r="K50" s="120"/>
    </row>
    <row r="51" spans="6:11" ht="11.1" customHeight="1" x14ac:dyDescent="0.2">
      <c r="F51" s="120"/>
      <c r="G51" s="120"/>
      <c r="H51" s="120"/>
      <c r="I51" s="120"/>
      <c r="J51" s="120"/>
      <c r="K51" s="120"/>
    </row>
    <row r="52" spans="6:11" ht="11.1" customHeight="1" x14ac:dyDescent="0.2">
      <c r="F52" s="120"/>
      <c r="G52" s="120"/>
      <c r="H52" s="120"/>
      <c r="I52" s="120"/>
      <c r="J52" s="120"/>
      <c r="K52" s="120"/>
    </row>
    <row r="53" spans="6:11" ht="11.1" customHeight="1" x14ac:dyDescent="0.2">
      <c r="F53" s="120"/>
      <c r="G53" s="120"/>
      <c r="H53" s="120"/>
      <c r="I53" s="120"/>
      <c r="J53" s="120"/>
      <c r="K53" s="120"/>
    </row>
    <row r="54" spans="6:11" ht="11.1" customHeight="1" x14ac:dyDescent="0.2">
      <c r="F54" s="120"/>
      <c r="G54" s="120"/>
      <c r="H54" s="120"/>
      <c r="I54" s="120"/>
      <c r="J54" s="120"/>
      <c r="K54" s="120"/>
    </row>
    <row r="55" spans="6:11" ht="11.1" customHeight="1" x14ac:dyDescent="0.2">
      <c r="F55" s="120"/>
      <c r="G55" s="120"/>
      <c r="H55" s="120"/>
      <c r="I55" s="120"/>
      <c r="J55" s="120"/>
      <c r="K55" s="120"/>
    </row>
    <row r="56" spans="6:11" ht="11.1" customHeight="1" x14ac:dyDescent="0.2">
      <c r="F56" s="120"/>
      <c r="G56" s="120"/>
      <c r="H56" s="120"/>
      <c r="I56" s="120"/>
      <c r="J56" s="120"/>
      <c r="K56" s="120"/>
    </row>
    <row r="57" spans="6:11" ht="11.1" customHeight="1" x14ac:dyDescent="0.2">
      <c r="F57" s="120"/>
      <c r="G57" s="120"/>
      <c r="H57" s="120"/>
      <c r="I57" s="120"/>
      <c r="J57" s="120"/>
      <c r="K57" s="120"/>
    </row>
    <row r="58" spans="6:11" ht="11.1" customHeight="1" x14ac:dyDescent="0.2">
      <c r="F58" s="120"/>
      <c r="G58" s="120"/>
      <c r="H58" s="120"/>
      <c r="I58" s="120"/>
      <c r="J58" s="120"/>
      <c r="K58" s="120"/>
    </row>
    <row r="59" spans="6:11" ht="11.1" customHeight="1" x14ac:dyDescent="0.2">
      <c r="F59" s="120"/>
      <c r="G59" s="120"/>
      <c r="H59" s="120"/>
      <c r="I59" s="120"/>
      <c r="J59" s="120"/>
      <c r="K59" s="120"/>
    </row>
    <row r="60" spans="6:11" ht="11.1" customHeight="1" x14ac:dyDescent="0.2">
      <c r="F60" s="120"/>
      <c r="G60" s="120"/>
      <c r="H60" s="120"/>
      <c r="I60" s="120"/>
      <c r="J60" s="120"/>
      <c r="K60" s="120"/>
    </row>
    <row r="61" spans="6:11" x14ac:dyDescent="0.2">
      <c r="F61" s="120"/>
      <c r="G61" s="120"/>
      <c r="H61" s="120"/>
      <c r="I61" s="120"/>
      <c r="J61" s="120"/>
      <c r="K61" s="120"/>
    </row>
    <row r="62" spans="6:11" x14ac:dyDescent="0.2">
      <c r="F62" s="120"/>
      <c r="G62" s="120"/>
      <c r="H62" s="120"/>
      <c r="I62" s="120"/>
      <c r="J62" s="120"/>
      <c r="K62" s="120"/>
    </row>
    <row r="63" spans="6:11" x14ac:dyDescent="0.2">
      <c r="F63" s="120"/>
      <c r="G63" s="120"/>
      <c r="H63" s="120"/>
      <c r="I63" s="120"/>
      <c r="J63" s="120"/>
      <c r="K63" s="120"/>
    </row>
    <row r="64" spans="6:11" x14ac:dyDescent="0.2">
      <c r="F64" s="120"/>
      <c r="G64" s="120"/>
      <c r="H64" s="120"/>
      <c r="I64" s="120"/>
      <c r="J64" s="120"/>
      <c r="K64" s="120"/>
    </row>
    <row r="65" spans="6:11" x14ac:dyDescent="0.2">
      <c r="F65" s="120"/>
      <c r="G65" s="120"/>
      <c r="H65" s="120"/>
      <c r="I65" s="120"/>
      <c r="J65" s="120"/>
      <c r="K65" s="120"/>
    </row>
  </sheetData>
  <mergeCells count="1">
    <mergeCell ref="C45:O45"/>
  </mergeCells>
  <phoneticPr fontId="2" type="noConversion"/>
  <hyperlinks>
    <hyperlink ref="Z3" location="Contents!B20" display="Contents" xr:uid="{00000000-0004-0000-0B00-000000000000}"/>
    <hyperlink ref="D9" location="Footnotes!A1" display="Footnotes" xr:uid="{5747E980-13D9-4ECB-9A81-65CE6474EECC}"/>
    <hyperlink ref="D34" location="Footnotes!B26" display="Footnotes!B26" xr:uid="{E26D38DA-8428-4503-81BE-6C7FD640FDFF}"/>
    <hyperlink ref="D37" location="Footnotes!B27" display="Footnotes!B27" xr:uid="{F04C206B-DE3B-4915-9B4B-F23ACF9FF2DF}"/>
    <hyperlink ref="D35" location="Footnotes!B26" display="Footnotes!B26" xr:uid="{DDF62C41-749F-4229-AA0D-C6C3DBCE8B30}"/>
  </hyperlinks>
  <pageMargins left="0" right="0" top="0" bottom="0.39370078740157483" header="0" footer="0.19685039370078741"/>
  <pageSetup paperSize="8" scale="87" fitToHeight="2" orientation="landscape" r:id="rId1"/>
  <customProperties>
    <customPr name="_pios_id" r:id="rId2"/>
  </customPropertie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23">
    <tabColor rgb="FF008080"/>
    <pageSetUpPr fitToPage="1"/>
  </sheetPr>
  <dimension ref="A1:AI49"/>
  <sheetViews>
    <sheetView showGridLines="0" zoomScaleNormal="100" zoomScaleSheetLayoutView="100" workbookViewId="0">
      <pane xSplit="5" ySplit="8" topLeftCell="F9" activePane="bottomRight" state="frozen"/>
      <selection activeCell="B1" sqref="B1"/>
      <selection pane="topRight" activeCell="B1" sqref="B1"/>
      <selection pane="bottomLeft" activeCell="B1" sqref="B1"/>
      <selection pane="bottomRight" activeCell="B1" sqref="B1"/>
    </sheetView>
  </sheetViews>
  <sheetFormatPr defaultColWidth="11.42578125" defaultRowHeight="12" x14ac:dyDescent="0.2"/>
  <cols>
    <col min="1" max="2" width="2.7109375" customWidth="1"/>
    <col min="3" max="3" width="50.7109375" customWidth="1"/>
    <col min="4" max="4" width="14.140625" customWidth="1"/>
    <col min="5" max="5" width="2.7109375" customWidth="1"/>
    <col min="6" max="10" width="7.7109375" style="121" customWidth="1"/>
    <col min="11" max="14" width="7.7109375" style="79" customWidth="1"/>
    <col min="15" max="25" width="8.140625" customWidth="1"/>
    <col min="26" max="30" width="7.7109375" customWidth="1"/>
  </cols>
  <sheetData>
    <row r="1" spans="1:30" ht="12.75" customHeight="1" x14ac:dyDescent="0.2">
      <c r="A1" s="5"/>
      <c r="B1" s="61" t="str">
        <f>Summary!$B$1</f>
        <v>Financial and Operating Information 2020 - 2024</v>
      </c>
      <c r="C1" s="78"/>
      <c r="D1" s="78"/>
    </row>
    <row r="2" spans="1:30" ht="12.75" customHeight="1" x14ac:dyDescent="0.2">
      <c r="A2" s="5"/>
      <c r="B2" s="29" t="s">
        <v>7</v>
      </c>
      <c r="C2" s="78"/>
      <c r="D2" s="78"/>
    </row>
    <row r="3" spans="1:30" ht="12.75" customHeight="1" x14ac:dyDescent="0.2">
      <c r="A3" s="5"/>
      <c r="B3" s="5"/>
      <c r="C3" s="78"/>
      <c r="D3" s="78"/>
      <c r="Z3" s="122" t="s">
        <v>5</v>
      </c>
    </row>
    <row r="4" spans="1:30" ht="12.75" customHeight="1" x14ac:dyDescent="0.2">
      <c r="A4" s="5"/>
      <c r="B4" s="5"/>
      <c r="C4" s="78"/>
      <c r="D4" s="78"/>
    </row>
    <row r="5" spans="1:30" ht="20.100000000000001" customHeight="1" x14ac:dyDescent="0.25">
      <c r="B5" s="24" t="s">
        <v>14</v>
      </c>
    </row>
    <row r="6" spans="1:30" s="18" customFormat="1" ht="12" customHeight="1" thickBot="1" x14ac:dyDescent="0.25">
      <c r="B6" s="60"/>
      <c r="F6" s="151"/>
      <c r="G6" s="151"/>
      <c r="H6" s="151"/>
      <c r="I6" s="151"/>
      <c r="J6" s="151"/>
      <c r="K6" s="76"/>
      <c r="L6" s="76"/>
      <c r="M6" s="76"/>
      <c r="N6" s="76"/>
    </row>
    <row r="7" spans="1:30" x14ac:dyDescent="0.2">
      <c r="B7" s="64" t="s">
        <v>81</v>
      </c>
      <c r="C7" s="64"/>
      <c r="D7" s="64"/>
      <c r="E7" s="18"/>
      <c r="F7" s="77"/>
      <c r="G7" s="126"/>
      <c r="H7" s="126"/>
      <c r="I7" s="126"/>
      <c r="J7" s="126"/>
      <c r="K7" s="77"/>
      <c r="L7" s="126"/>
      <c r="M7" s="126"/>
      <c r="N7" s="126"/>
      <c r="O7" s="126"/>
      <c r="P7" s="126"/>
      <c r="Q7" s="126"/>
      <c r="R7" s="126"/>
      <c r="S7" s="126"/>
      <c r="T7" s="126"/>
      <c r="U7" s="126"/>
      <c r="V7" s="126"/>
      <c r="W7" s="126"/>
      <c r="X7" s="126"/>
      <c r="Y7" s="126"/>
      <c r="Z7" s="77"/>
      <c r="AA7" s="126"/>
      <c r="AB7" s="126"/>
      <c r="AC7" s="126"/>
      <c r="AD7" s="969" t="s">
        <v>33</v>
      </c>
    </row>
    <row r="8" spans="1:30" x14ac:dyDescent="0.2">
      <c r="B8" s="73"/>
      <c r="C8" s="73"/>
      <c r="D8" s="967" t="s">
        <v>925</v>
      </c>
      <c r="E8" s="18"/>
      <c r="F8" s="73" t="s">
        <v>2</v>
      </c>
      <c r="G8" s="73" t="s">
        <v>3</v>
      </c>
      <c r="H8" s="73" t="s">
        <v>1</v>
      </c>
      <c r="I8" s="73" t="s">
        <v>4</v>
      </c>
      <c r="J8" s="298">
        <v>2020</v>
      </c>
      <c r="K8" s="73" t="s">
        <v>2</v>
      </c>
      <c r="L8" s="73" t="s">
        <v>3</v>
      </c>
      <c r="M8" s="73" t="s">
        <v>1</v>
      </c>
      <c r="N8" s="73" t="s">
        <v>4</v>
      </c>
      <c r="O8" s="298">
        <v>2021</v>
      </c>
      <c r="P8" s="73" t="s">
        <v>2</v>
      </c>
      <c r="Q8" s="73" t="s">
        <v>3</v>
      </c>
      <c r="R8" s="73" t="s">
        <v>1</v>
      </c>
      <c r="S8" s="73" t="s">
        <v>4</v>
      </c>
      <c r="T8" s="298">
        <v>2022</v>
      </c>
      <c r="U8" s="73" t="s">
        <v>2</v>
      </c>
      <c r="V8" s="73" t="s">
        <v>3</v>
      </c>
      <c r="W8" s="73" t="s">
        <v>1</v>
      </c>
      <c r="X8" s="73" t="s">
        <v>4</v>
      </c>
      <c r="Y8" s="298">
        <v>2023</v>
      </c>
      <c r="Z8" s="73" t="s">
        <v>2</v>
      </c>
      <c r="AA8" s="73" t="s">
        <v>3</v>
      </c>
      <c r="AB8" s="73" t="s">
        <v>1</v>
      </c>
      <c r="AC8" s="73" t="s">
        <v>4</v>
      </c>
      <c r="AD8" s="298">
        <v>2024</v>
      </c>
    </row>
    <row r="9" spans="1:30" x14ac:dyDescent="0.2">
      <c r="B9" s="21" t="s">
        <v>25</v>
      </c>
      <c r="C9" s="339"/>
      <c r="D9" s="339"/>
      <c r="E9" s="18"/>
      <c r="F9" s="175"/>
      <c r="G9" s="175"/>
      <c r="H9" s="175"/>
      <c r="I9" s="21"/>
      <c r="J9" s="83"/>
      <c r="K9" s="175"/>
      <c r="L9" s="175"/>
      <c r="M9" s="175"/>
      <c r="N9" s="21"/>
      <c r="O9" s="83"/>
      <c r="P9" s="175"/>
      <c r="Q9" s="175"/>
      <c r="R9" s="175"/>
      <c r="S9" s="21"/>
      <c r="T9" s="83"/>
      <c r="U9" s="175"/>
      <c r="V9" s="175"/>
      <c r="W9" s="175"/>
      <c r="X9" s="21"/>
      <c r="Y9" s="83"/>
      <c r="Z9" s="249"/>
      <c r="AA9" s="249"/>
      <c r="AB9" s="249"/>
      <c r="AC9" s="244"/>
      <c r="AD9" s="266"/>
    </row>
    <row r="10" spans="1:30" x14ac:dyDescent="0.2">
      <c r="B10" s="21"/>
      <c r="C10" s="21" t="s">
        <v>84</v>
      </c>
      <c r="D10" s="21"/>
      <c r="E10" s="18"/>
      <c r="F10" s="31">
        <v>20</v>
      </c>
      <c r="G10" s="31">
        <v>23</v>
      </c>
      <c r="H10" s="31">
        <v>21</v>
      </c>
      <c r="I10" s="31">
        <v>32</v>
      </c>
      <c r="J10" s="30">
        <v>96</v>
      </c>
      <c r="K10" s="31">
        <v>23</v>
      </c>
      <c r="L10" s="31">
        <v>16</v>
      </c>
      <c r="M10" s="31">
        <v>22</v>
      </c>
      <c r="N10" s="31">
        <v>19</v>
      </c>
      <c r="O10" s="30">
        <v>80</v>
      </c>
      <c r="P10" s="31">
        <v>18</v>
      </c>
      <c r="Q10" s="31">
        <v>18</v>
      </c>
      <c r="R10" s="31">
        <v>19</v>
      </c>
      <c r="S10" s="31">
        <v>20</v>
      </c>
      <c r="T10" s="30">
        <v>75</v>
      </c>
      <c r="U10" s="31">
        <v>21</v>
      </c>
      <c r="V10" s="31">
        <v>21</v>
      </c>
      <c r="W10" s="31">
        <v>24</v>
      </c>
      <c r="X10" s="31">
        <v>30</v>
      </c>
      <c r="Y10" s="30">
        <v>96</v>
      </c>
      <c r="Z10" s="387">
        <v>18</v>
      </c>
      <c r="AA10" s="387">
        <v>31</v>
      </c>
      <c r="AB10" s="387" t="s">
        <v>1266</v>
      </c>
      <c r="AC10" s="387" t="s">
        <v>1266</v>
      </c>
      <c r="AD10" s="388">
        <v>49</v>
      </c>
    </row>
    <row r="11" spans="1:30" x14ac:dyDescent="0.2">
      <c r="B11" s="21"/>
      <c r="C11" s="21" t="s">
        <v>85</v>
      </c>
      <c r="D11" s="21"/>
      <c r="E11" s="18"/>
      <c r="F11" s="31">
        <v>1018</v>
      </c>
      <c r="G11" s="31">
        <v>929</v>
      </c>
      <c r="H11" s="31">
        <v>725</v>
      </c>
      <c r="I11" s="31">
        <v>689</v>
      </c>
      <c r="J11" s="30">
        <v>3361</v>
      </c>
      <c r="K11" s="31">
        <v>831</v>
      </c>
      <c r="L11" s="31">
        <v>1099</v>
      </c>
      <c r="M11" s="31">
        <v>1208</v>
      </c>
      <c r="N11" s="31">
        <v>1246</v>
      </c>
      <c r="O11" s="30">
        <v>4384</v>
      </c>
      <c r="P11" s="31">
        <v>1237</v>
      </c>
      <c r="Q11" s="31">
        <v>1185</v>
      </c>
      <c r="R11" s="31">
        <v>1158</v>
      </c>
      <c r="S11" s="31">
        <v>1353</v>
      </c>
      <c r="T11" s="30">
        <v>4933</v>
      </c>
      <c r="U11" s="31">
        <v>1419</v>
      </c>
      <c r="V11" s="31">
        <v>1386</v>
      </c>
      <c r="W11" s="31">
        <v>1519</v>
      </c>
      <c r="X11" s="31">
        <v>1260</v>
      </c>
      <c r="Y11" s="30">
        <v>5584</v>
      </c>
      <c r="Z11" s="387">
        <v>1275</v>
      </c>
      <c r="AA11" s="387">
        <v>1178</v>
      </c>
      <c r="AB11" s="387" t="s">
        <v>1266</v>
      </c>
      <c r="AC11" s="387" t="s">
        <v>1266</v>
      </c>
      <c r="AD11" s="388">
        <v>2453</v>
      </c>
    </row>
    <row r="12" spans="1:30" x14ac:dyDescent="0.2">
      <c r="B12" s="94"/>
      <c r="C12" s="94"/>
      <c r="D12" s="94"/>
      <c r="E12" s="18"/>
      <c r="F12" s="178">
        <v>1038</v>
      </c>
      <c r="G12" s="178">
        <v>952</v>
      </c>
      <c r="H12" s="178">
        <v>746</v>
      </c>
      <c r="I12" s="178">
        <v>721</v>
      </c>
      <c r="J12" s="179">
        <v>3457</v>
      </c>
      <c r="K12" s="178">
        <v>854</v>
      </c>
      <c r="L12" s="178">
        <v>1115</v>
      </c>
      <c r="M12" s="178">
        <v>1230</v>
      </c>
      <c r="N12" s="178">
        <v>1265</v>
      </c>
      <c r="O12" s="179">
        <v>4464</v>
      </c>
      <c r="P12" s="178">
        <v>1255</v>
      </c>
      <c r="Q12" s="178">
        <v>1203</v>
      </c>
      <c r="R12" s="178">
        <v>1177</v>
      </c>
      <c r="S12" s="178">
        <v>1373</v>
      </c>
      <c r="T12" s="179">
        <v>5008</v>
      </c>
      <c r="U12" s="178">
        <v>1440</v>
      </c>
      <c r="V12" s="178">
        <v>1407</v>
      </c>
      <c r="W12" s="178">
        <v>1543</v>
      </c>
      <c r="X12" s="178">
        <v>1290</v>
      </c>
      <c r="Y12" s="179">
        <v>5680</v>
      </c>
      <c r="Z12" s="760">
        <v>1293</v>
      </c>
      <c r="AA12" s="760">
        <v>1209</v>
      </c>
      <c r="AB12" s="760" t="s">
        <v>1266</v>
      </c>
      <c r="AC12" s="760" t="s">
        <v>1266</v>
      </c>
      <c r="AD12" s="748">
        <v>2502</v>
      </c>
    </row>
    <row r="13" spans="1:30" x14ac:dyDescent="0.2">
      <c r="B13" s="443" t="s">
        <v>128</v>
      </c>
      <c r="C13" s="21"/>
      <c r="D13" s="21"/>
      <c r="E13" s="18"/>
      <c r="F13" s="444">
        <v>1033</v>
      </c>
      <c r="G13" s="444">
        <v>946</v>
      </c>
      <c r="H13" s="444">
        <v>741</v>
      </c>
      <c r="I13" s="444">
        <v>712</v>
      </c>
      <c r="J13" s="445">
        <v>3432</v>
      </c>
      <c r="K13" s="444">
        <v>846</v>
      </c>
      <c r="L13" s="444">
        <v>1107</v>
      </c>
      <c r="M13" s="444">
        <v>1222</v>
      </c>
      <c r="N13" s="444">
        <v>1257</v>
      </c>
      <c r="O13" s="445">
        <v>4432</v>
      </c>
      <c r="P13" s="444">
        <v>1247</v>
      </c>
      <c r="Q13" s="444">
        <v>1195</v>
      </c>
      <c r="R13" s="444">
        <v>1168</v>
      </c>
      <c r="S13" s="444">
        <v>1364</v>
      </c>
      <c r="T13" s="445">
        <v>4974</v>
      </c>
      <c r="U13" s="444">
        <v>1429</v>
      </c>
      <c r="V13" s="444">
        <v>1395</v>
      </c>
      <c r="W13" s="444">
        <v>1531</v>
      </c>
      <c r="X13" s="444">
        <v>1276</v>
      </c>
      <c r="Y13" s="445">
        <v>5631</v>
      </c>
      <c r="Z13" s="761">
        <v>1280</v>
      </c>
      <c r="AA13" s="761">
        <v>1195</v>
      </c>
      <c r="AB13" s="761" t="s">
        <v>1266</v>
      </c>
      <c r="AC13" s="446" t="s">
        <v>1266</v>
      </c>
      <c r="AD13" s="447">
        <v>2475</v>
      </c>
    </row>
    <row r="14" spans="1:30" x14ac:dyDescent="0.2">
      <c r="B14" s="443" t="s">
        <v>129</v>
      </c>
      <c r="C14" s="21"/>
      <c r="D14" s="21"/>
      <c r="E14" s="18"/>
      <c r="F14" s="444">
        <v>5</v>
      </c>
      <c r="G14" s="444">
        <v>6</v>
      </c>
      <c r="H14" s="444">
        <v>5</v>
      </c>
      <c r="I14" s="444">
        <v>9</v>
      </c>
      <c r="J14" s="445">
        <v>25</v>
      </c>
      <c r="K14" s="444">
        <v>8</v>
      </c>
      <c r="L14" s="444">
        <v>8</v>
      </c>
      <c r="M14" s="444">
        <v>8</v>
      </c>
      <c r="N14" s="444">
        <v>8</v>
      </c>
      <c r="O14" s="445">
        <v>32</v>
      </c>
      <c r="P14" s="444">
        <v>8</v>
      </c>
      <c r="Q14" s="444">
        <v>8</v>
      </c>
      <c r="R14" s="444">
        <v>9</v>
      </c>
      <c r="S14" s="444">
        <v>9</v>
      </c>
      <c r="T14" s="445">
        <v>34</v>
      </c>
      <c r="U14" s="444">
        <v>11</v>
      </c>
      <c r="V14" s="444">
        <v>12</v>
      </c>
      <c r="W14" s="444">
        <v>12</v>
      </c>
      <c r="X14" s="444">
        <v>14</v>
      </c>
      <c r="Y14" s="445">
        <v>49</v>
      </c>
      <c r="Z14" s="761">
        <v>13</v>
      </c>
      <c r="AA14" s="761">
        <v>14</v>
      </c>
      <c r="AB14" s="761" t="s">
        <v>1266</v>
      </c>
      <c r="AC14" s="446" t="s">
        <v>1266</v>
      </c>
      <c r="AD14" s="447">
        <v>27</v>
      </c>
    </row>
    <row r="15" spans="1:30" x14ac:dyDescent="0.2">
      <c r="B15" s="94"/>
      <c r="C15" s="94"/>
      <c r="D15" s="94"/>
      <c r="E15" s="18"/>
      <c r="F15" s="448">
        <v>1038</v>
      </c>
      <c r="G15" s="448">
        <v>952</v>
      </c>
      <c r="H15" s="448">
        <v>746</v>
      </c>
      <c r="I15" s="448">
        <v>721</v>
      </c>
      <c r="J15" s="449">
        <v>3457</v>
      </c>
      <c r="K15" s="448">
        <v>854</v>
      </c>
      <c r="L15" s="448">
        <v>1115</v>
      </c>
      <c r="M15" s="448">
        <v>1230</v>
      </c>
      <c r="N15" s="448">
        <v>1265</v>
      </c>
      <c r="O15" s="449">
        <v>4464</v>
      </c>
      <c r="P15" s="448">
        <v>1255</v>
      </c>
      <c r="Q15" s="448">
        <v>1203</v>
      </c>
      <c r="R15" s="448">
        <v>1177</v>
      </c>
      <c r="S15" s="448">
        <v>1373</v>
      </c>
      <c r="T15" s="449">
        <v>5008</v>
      </c>
      <c r="U15" s="448">
        <v>1440</v>
      </c>
      <c r="V15" s="448">
        <v>1407</v>
      </c>
      <c r="W15" s="448">
        <v>1543</v>
      </c>
      <c r="X15" s="448">
        <v>1290</v>
      </c>
      <c r="Y15" s="449">
        <v>5680</v>
      </c>
      <c r="Z15" s="762">
        <v>1293</v>
      </c>
      <c r="AA15" s="762">
        <v>1209</v>
      </c>
      <c r="AB15" s="762" t="s">
        <v>1266</v>
      </c>
      <c r="AC15" s="762" t="s">
        <v>1266</v>
      </c>
      <c r="AD15" s="763">
        <v>2502</v>
      </c>
    </row>
    <row r="16" spans="1:30" x14ac:dyDescent="0.2">
      <c r="B16" s="27" t="s">
        <v>26</v>
      </c>
      <c r="C16" s="67"/>
      <c r="D16" s="67"/>
      <c r="E16" s="18"/>
      <c r="F16" s="37"/>
      <c r="G16" s="37"/>
      <c r="H16" s="37"/>
      <c r="I16" s="37"/>
      <c r="J16" s="38"/>
      <c r="K16" s="37"/>
      <c r="L16" s="37"/>
      <c r="M16" s="37"/>
      <c r="N16" s="37"/>
      <c r="O16" s="38"/>
      <c r="P16" s="37"/>
      <c r="Q16" s="37"/>
      <c r="R16" s="37"/>
      <c r="S16" s="37"/>
      <c r="T16" s="38"/>
      <c r="U16" s="37"/>
      <c r="V16" s="37"/>
      <c r="W16" s="37"/>
      <c r="X16" s="37"/>
      <c r="Y16" s="38"/>
      <c r="Z16" s="117"/>
      <c r="AA16" s="117"/>
      <c r="AB16" s="117"/>
      <c r="AC16" s="117"/>
      <c r="AD16" s="176"/>
    </row>
    <row r="17" spans="2:35" x14ac:dyDescent="0.2">
      <c r="B17" s="21"/>
      <c r="C17" s="21" t="s">
        <v>84</v>
      </c>
      <c r="D17" s="21"/>
      <c r="E17" s="18"/>
      <c r="F17" s="31">
        <v>1053</v>
      </c>
      <c r="G17" s="31">
        <v>1027</v>
      </c>
      <c r="H17" s="31">
        <v>825</v>
      </c>
      <c r="I17" s="31">
        <v>795</v>
      </c>
      <c r="J17" s="30">
        <v>3700</v>
      </c>
      <c r="K17" s="31">
        <v>743</v>
      </c>
      <c r="L17" s="31">
        <v>785</v>
      </c>
      <c r="M17" s="31">
        <v>827</v>
      </c>
      <c r="N17" s="31">
        <v>819</v>
      </c>
      <c r="O17" s="30">
        <v>3174</v>
      </c>
      <c r="P17" s="31">
        <v>724</v>
      </c>
      <c r="Q17" s="31">
        <v>787</v>
      </c>
      <c r="R17" s="31">
        <v>815</v>
      </c>
      <c r="S17" s="31">
        <v>815</v>
      </c>
      <c r="T17" s="30">
        <v>3141</v>
      </c>
      <c r="U17" s="31">
        <v>811</v>
      </c>
      <c r="V17" s="31">
        <v>830</v>
      </c>
      <c r="W17" s="31">
        <v>942</v>
      </c>
      <c r="X17" s="31">
        <v>971</v>
      </c>
      <c r="Y17" s="30">
        <v>3554</v>
      </c>
      <c r="Z17" s="387">
        <v>992</v>
      </c>
      <c r="AA17" s="387">
        <v>1127</v>
      </c>
      <c r="AB17" s="387" t="s">
        <v>1266</v>
      </c>
      <c r="AC17" s="387" t="s">
        <v>1266</v>
      </c>
      <c r="AD17" s="388">
        <v>2119</v>
      </c>
    </row>
    <row r="18" spans="2:35" x14ac:dyDescent="0.2">
      <c r="B18" s="21"/>
      <c r="C18" s="21" t="s">
        <v>85</v>
      </c>
      <c r="D18" s="21"/>
      <c r="E18" s="18"/>
      <c r="F18" s="31">
        <v>1064</v>
      </c>
      <c r="G18" s="31">
        <v>1043</v>
      </c>
      <c r="H18" s="31">
        <v>989</v>
      </c>
      <c r="I18" s="31">
        <v>991</v>
      </c>
      <c r="J18" s="30">
        <v>4087</v>
      </c>
      <c r="K18" s="31">
        <v>831</v>
      </c>
      <c r="L18" s="31">
        <v>774</v>
      </c>
      <c r="M18" s="31">
        <v>940</v>
      </c>
      <c r="N18" s="31">
        <v>809</v>
      </c>
      <c r="O18" s="30">
        <v>3354</v>
      </c>
      <c r="P18" s="31">
        <v>705</v>
      </c>
      <c r="Q18" s="31">
        <v>584</v>
      </c>
      <c r="R18" s="31">
        <v>566</v>
      </c>
      <c r="S18" s="31">
        <v>568</v>
      </c>
      <c r="T18" s="30">
        <v>2423</v>
      </c>
      <c r="U18" s="31">
        <v>516</v>
      </c>
      <c r="V18" s="31">
        <v>540</v>
      </c>
      <c r="W18" s="31">
        <v>490</v>
      </c>
      <c r="X18" s="31">
        <v>592</v>
      </c>
      <c r="Y18" s="30">
        <v>2138</v>
      </c>
      <c r="Z18" s="387">
        <v>665</v>
      </c>
      <c r="AA18" s="387">
        <v>571</v>
      </c>
      <c r="AB18" s="387" t="s">
        <v>1266</v>
      </c>
      <c r="AC18" s="387" t="s">
        <v>1266</v>
      </c>
      <c r="AD18" s="388">
        <v>1236</v>
      </c>
    </row>
    <row r="19" spans="2:35" x14ac:dyDescent="0.2">
      <c r="B19" s="94"/>
      <c r="C19" s="94"/>
      <c r="D19" s="94"/>
      <c r="E19" s="18"/>
      <c r="F19" s="178">
        <v>2117</v>
      </c>
      <c r="G19" s="178">
        <v>2070</v>
      </c>
      <c r="H19" s="178">
        <v>1814</v>
      </c>
      <c r="I19" s="178">
        <v>1786</v>
      </c>
      <c r="J19" s="179">
        <v>7787</v>
      </c>
      <c r="K19" s="178">
        <v>1574</v>
      </c>
      <c r="L19" s="178">
        <v>1559</v>
      </c>
      <c r="M19" s="178">
        <v>1767</v>
      </c>
      <c r="N19" s="178">
        <v>1628</v>
      </c>
      <c r="O19" s="179">
        <v>6528</v>
      </c>
      <c r="P19" s="178">
        <v>1429</v>
      </c>
      <c r="Q19" s="178">
        <v>1371</v>
      </c>
      <c r="R19" s="178">
        <v>1381</v>
      </c>
      <c r="S19" s="178">
        <v>1383</v>
      </c>
      <c r="T19" s="179">
        <v>5564</v>
      </c>
      <c r="U19" s="178">
        <v>1327</v>
      </c>
      <c r="V19" s="178">
        <v>1370</v>
      </c>
      <c r="W19" s="178">
        <v>1432</v>
      </c>
      <c r="X19" s="178">
        <v>1563</v>
      </c>
      <c r="Y19" s="179">
        <v>5692</v>
      </c>
      <c r="Z19" s="760">
        <v>1657</v>
      </c>
      <c r="AA19" s="760">
        <v>1698</v>
      </c>
      <c r="AB19" s="760" t="s">
        <v>1266</v>
      </c>
      <c r="AC19" s="32" t="s">
        <v>1266</v>
      </c>
      <c r="AD19" s="33">
        <v>3355</v>
      </c>
    </row>
    <row r="20" spans="2:35" x14ac:dyDescent="0.2">
      <c r="B20" s="27" t="s">
        <v>27</v>
      </c>
      <c r="C20" s="67"/>
      <c r="D20" s="67"/>
      <c r="E20" s="18"/>
      <c r="F20" s="37"/>
      <c r="G20" s="37"/>
      <c r="H20" s="37"/>
      <c r="I20" s="37"/>
      <c r="J20" s="38"/>
      <c r="K20" s="37"/>
      <c r="L20" s="37"/>
      <c r="M20" s="37"/>
      <c r="N20" s="37"/>
      <c r="O20" s="38"/>
      <c r="P20" s="37"/>
      <c r="Q20" s="37"/>
      <c r="R20" s="37"/>
      <c r="S20" s="37"/>
      <c r="T20" s="38"/>
      <c r="U20" s="37"/>
      <c r="V20" s="37"/>
      <c r="W20" s="37"/>
      <c r="X20" s="37"/>
      <c r="Y20" s="38"/>
      <c r="Z20" s="117"/>
      <c r="AA20" s="117"/>
      <c r="AB20" s="117"/>
      <c r="AC20" s="117"/>
      <c r="AD20" s="176"/>
    </row>
    <row r="21" spans="2:35" x14ac:dyDescent="0.2">
      <c r="B21" s="21"/>
      <c r="C21" s="21" t="s">
        <v>84</v>
      </c>
      <c r="D21" s="21"/>
      <c r="E21" s="18"/>
      <c r="F21" s="31">
        <v>342</v>
      </c>
      <c r="G21" s="31">
        <v>344</v>
      </c>
      <c r="H21" s="31">
        <v>336</v>
      </c>
      <c r="I21" s="31">
        <v>337</v>
      </c>
      <c r="J21" s="30">
        <v>1359</v>
      </c>
      <c r="K21" s="31">
        <v>333</v>
      </c>
      <c r="L21" s="31">
        <v>337</v>
      </c>
      <c r="M21" s="31">
        <v>337</v>
      </c>
      <c r="N21" s="31">
        <v>342</v>
      </c>
      <c r="O21" s="30">
        <v>1349</v>
      </c>
      <c r="P21" s="31">
        <v>322</v>
      </c>
      <c r="Q21" s="31">
        <v>334</v>
      </c>
      <c r="R21" s="31">
        <v>327</v>
      </c>
      <c r="S21" s="31">
        <v>345</v>
      </c>
      <c r="T21" s="30">
        <v>1328</v>
      </c>
      <c r="U21" s="31">
        <v>402</v>
      </c>
      <c r="V21" s="31">
        <v>466</v>
      </c>
      <c r="W21" s="31">
        <v>490</v>
      </c>
      <c r="X21" s="31">
        <v>525</v>
      </c>
      <c r="Y21" s="30">
        <v>1883</v>
      </c>
      <c r="Z21" s="363">
        <v>539</v>
      </c>
      <c r="AA21" s="363">
        <v>524</v>
      </c>
      <c r="AB21" s="363" t="s">
        <v>1266</v>
      </c>
      <c r="AC21" s="387" t="s">
        <v>1266</v>
      </c>
      <c r="AD21" s="388">
        <v>1063</v>
      </c>
      <c r="AH21" s="180"/>
      <c r="AI21" s="180"/>
    </row>
    <row r="22" spans="2:35" x14ac:dyDescent="0.2">
      <c r="B22" s="21"/>
      <c r="C22" s="21" t="s">
        <v>85</v>
      </c>
      <c r="D22" s="21"/>
      <c r="E22" s="18"/>
      <c r="F22" s="31">
        <v>405</v>
      </c>
      <c r="G22" s="31">
        <v>408</v>
      </c>
      <c r="H22" s="31">
        <v>407</v>
      </c>
      <c r="I22" s="31">
        <v>411</v>
      </c>
      <c r="J22" s="30">
        <v>1631</v>
      </c>
      <c r="K22" s="31">
        <v>412</v>
      </c>
      <c r="L22" s="31">
        <v>417</v>
      </c>
      <c r="M22" s="31">
        <v>410</v>
      </c>
      <c r="N22" s="31">
        <v>412</v>
      </c>
      <c r="O22" s="30">
        <v>1651</v>
      </c>
      <c r="P22" s="31">
        <v>395</v>
      </c>
      <c r="Q22" s="31">
        <v>381</v>
      </c>
      <c r="R22" s="31">
        <v>370</v>
      </c>
      <c r="S22" s="31">
        <v>396</v>
      </c>
      <c r="T22" s="30">
        <v>1542</v>
      </c>
      <c r="U22" s="31">
        <v>395</v>
      </c>
      <c r="V22" s="31">
        <v>428</v>
      </c>
      <c r="W22" s="31">
        <v>425</v>
      </c>
      <c r="X22" s="31">
        <v>417</v>
      </c>
      <c r="Y22" s="30">
        <v>1665</v>
      </c>
      <c r="Z22" s="363">
        <v>405</v>
      </c>
      <c r="AA22" s="363">
        <v>415</v>
      </c>
      <c r="AB22" s="363" t="s">
        <v>1266</v>
      </c>
      <c r="AC22" s="387" t="s">
        <v>1266</v>
      </c>
      <c r="AD22" s="388">
        <v>820</v>
      </c>
    </row>
    <row r="23" spans="2:35" x14ac:dyDescent="0.2">
      <c r="B23" s="94"/>
      <c r="C23" s="94"/>
      <c r="D23" s="94"/>
      <c r="E23" s="18"/>
      <c r="F23" s="178">
        <v>747</v>
      </c>
      <c r="G23" s="178">
        <v>752</v>
      </c>
      <c r="H23" s="178">
        <v>743</v>
      </c>
      <c r="I23" s="178">
        <v>748</v>
      </c>
      <c r="J23" s="179">
        <v>2990</v>
      </c>
      <c r="K23" s="178">
        <v>745</v>
      </c>
      <c r="L23" s="178">
        <v>754</v>
      </c>
      <c r="M23" s="178">
        <v>747</v>
      </c>
      <c r="N23" s="178">
        <v>754</v>
      </c>
      <c r="O23" s="179">
        <v>3000</v>
      </c>
      <c r="P23" s="178">
        <v>717</v>
      </c>
      <c r="Q23" s="178">
        <v>715</v>
      </c>
      <c r="R23" s="178">
        <v>697</v>
      </c>
      <c r="S23" s="178">
        <v>741</v>
      </c>
      <c r="T23" s="179">
        <v>2870</v>
      </c>
      <c r="U23" s="178">
        <v>797</v>
      </c>
      <c r="V23" s="178">
        <v>894</v>
      </c>
      <c r="W23" s="178">
        <v>915</v>
      </c>
      <c r="X23" s="178">
        <v>942</v>
      </c>
      <c r="Y23" s="179">
        <v>3548</v>
      </c>
      <c r="Z23" s="760">
        <v>944</v>
      </c>
      <c r="AA23" s="760">
        <v>939</v>
      </c>
      <c r="AB23" s="760" t="s">
        <v>1266</v>
      </c>
      <c r="AC23" s="32" t="s">
        <v>1266</v>
      </c>
      <c r="AD23" s="33">
        <v>1883</v>
      </c>
    </row>
    <row r="24" spans="2:35" x14ac:dyDescent="0.2">
      <c r="B24" s="27" t="s">
        <v>29</v>
      </c>
      <c r="C24" s="67"/>
      <c r="D24" s="67"/>
      <c r="E24" s="18"/>
      <c r="F24" s="37"/>
      <c r="G24" s="37"/>
      <c r="H24" s="37"/>
      <c r="I24" s="37"/>
      <c r="J24" s="38"/>
      <c r="K24" s="37"/>
      <c r="L24" s="37"/>
      <c r="M24" s="37"/>
      <c r="N24" s="37"/>
      <c r="O24" s="38"/>
      <c r="P24" s="37"/>
      <c r="Q24" s="37"/>
      <c r="R24" s="37"/>
      <c r="S24" s="37"/>
      <c r="T24" s="38"/>
      <c r="U24" s="37"/>
      <c r="V24" s="37"/>
      <c r="W24" s="37"/>
      <c r="X24" s="37"/>
      <c r="Y24" s="38"/>
      <c r="Z24" s="117"/>
      <c r="AA24" s="117"/>
      <c r="AB24" s="117"/>
      <c r="AC24" s="117"/>
      <c r="AD24" s="176"/>
    </row>
    <row r="25" spans="2:35" x14ac:dyDescent="0.2">
      <c r="B25" s="21"/>
      <c r="C25" s="21" t="s">
        <v>84</v>
      </c>
      <c r="D25" s="21"/>
      <c r="E25" s="18"/>
      <c r="F25" s="31">
        <v>10</v>
      </c>
      <c r="G25" s="31">
        <v>10</v>
      </c>
      <c r="H25" s="31">
        <v>9</v>
      </c>
      <c r="I25" s="31">
        <v>10</v>
      </c>
      <c r="J25" s="30">
        <v>39</v>
      </c>
      <c r="K25" s="31">
        <v>22</v>
      </c>
      <c r="L25" s="31">
        <v>23</v>
      </c>
      <c r="M25" s="31">
        <v>20</v>
      </c>
      <c r="N25" s="31">
        <v>29</v>
      </c>
      <c r="O25" s="30">
        <v>94</v>
      </c>
      <c r="P25" s="31">
        <v>19</v>
      </c>
      <c r="Q25" s="31">
        <v>20</v>
      </c>
      <c r="R25" s="31">
        <v>19</v>
      </c>
      <c r="S25" s="31">
        <v>22</v>
      </c>
      <c r="T25" s="30">
        <v>80</v>
      </c>
      <c r="U25" s="31">
        <v>20</v>
      </c>
      <c r="V25" s="31">
        <v>21</v>
      </c>
      <c r="W25" s="31">
        <v>23</v>
      </c>
      <c r="X25" s="31">
        <v>21</v>
      </c>
      <c r="Y25" s="30">
        <v>85</v>
      </c>
      <c r="Z25" s="387">
        <v>21</v>
      </c>
      <c r="AA25" s="387">
        <v>21</v>
      </c>
      <c r="AB25" s="387" t="s">
        <v>1266</v>
      </c>
      <c r="AC25" s="387" t="s">
        <v>1266</v>
      </c>
      <c r="AD25" s="388">
        <v>42</v>
      </c>
    </row>
    <row r="26" spans="2:35" x14ac:dyDescent="0.2">
      <c r="B26" s="21"/>
      <c r="C26" s="21" t="s">
        <v>85</v>
      </c>
      <c r="D26" s="21"/>
      <c r="E26" s="18"/>
      <c r="F26" s="31">
        <v>147</v>
      </c>
      <c r="G26" s="31">
        <v>153</v>
      </c>
      <c r="H26" s="31">
        <v>155</v>
      </c>
      <c r="I26" s="31">
        <v>161</v>
      </c>
      <c r="J26" s="30">
        <v>616</v>
      </c>
      <c r="K26" s="31">
        <v>172</v>
      </c>
      <c r="L26" s="31">
        <v>180</v>
      </c>
      <c r="M26" s="31">
        <v>180</v>
      </c>
      <c r="N26" s="31">
        <v>187</v>
      </c>
      <c r="O26" s="30">
        <v>719</v>
      </c>
      <c r="P26" s="31">
        <v>205</v>
      </c>
      <c r="Q26" s="31">
        <v>203</v>
      </c>
      <c r="R26" s="31">
        <v>193</v>
      </c>
      <c r="S26" s="31">
        <v>195</v>
      </c>
      <c r="T26" s="30">
        <v>796</v>
      </c>
      <c r="U26" s="31">
        <v>216</v>
      </c>
      <c r="V26" s="31">
        <v>231</v>
      </c>
      <c r="W26" s="31">
        <v>232</v>
      </c>
      <c r="X26" s="31">
        <v>244</v>
      </c>
      <c r="Y26" s="30">
        <v>923</v>
      </c>
      <c r="Z26" s="387">
        <v>235</v>
      </c>
      <c r="AA26" s="387">
        <v>231</v>
      </c>
      <c r="AB26" s="387" t="s">
        <v>1266</v>
      </c>
      <c r="AC26" s="387" t="s">
        <v>1266</v>
      </c>
      <c r="AD26" s="388">
        <v>466</v>
      </c>
    </row>
    <row r="27" spans="2:35" x14ac:dyDescent="0.2">
      <c r="B27" s="94"/>
      <c r="C27" s="94"/>
      <c r="D27" s="94"/>
      <c r="E27" s="18"/>
      <c r="F27" s="178">
        <v>157</v>
      </c>
      <c r="G27" s="178">
        <v>163</v>
      </c>
      <c r="H27" s="178">
        <v>164</v>
      </c>
      <c r="I27" s="178">
        <v>171</v>
      </c>
      <c r="J27" s="179">
        <v>655</v>
      </c>
      <c r="K27" s="178">
        <v>194</v>
      </c>
      <c r="L27" s="178">
        <v>203</v>
      </c>
      <c r="M27" s="178">
        <v>200</v>
      </c>
      <c r="N27" s="178">
        <v>216</v>
      </c>
      <c r="O27" s="179">
        <v>813</v>
      </c>
      <c r="P27" s="178">
        <v>224</v>
      </c>
      <c r="Q27" s="178">
        <v>223</v>
      </c>
      <c r="R27" s="178">
        <v>212</v>
      </c>
      <c r="S27" s="178">
        <v>217</v>
      </c>
      <c r="T27" s="179">
        <v>876</v>
      </c>
      <c r="U27" s="178">
        <v>236</v>
      </c>
      <c r="V27" s="178">
        <v>252</v>
      </c>
      <c r="W27" s="178">
        <v>255</v>
      </c>
      <c r="X27" s="178">
        <v>265</v>
      </c>
      <c r="Y27" s="179">
        <v>1008</v>
      </c>
      <c r="Z27" s="760">
        <v>256</v>
      </c>
      <c r="AA27" s="760">
        <v>252</v>
      </c>
      <c r="AB27" s="760" t="s">
        <v>1266</v>
      </c>
      <c r="AC27" s="32" t="s">
        <v>1266</v>
      </c>
      <c r="AD27" s="33">
        <v>508</v>
      </c>
    </row>
    <row r="28" spans="2:35" ht="12.75" thickBot="1" x14ac:dyDescent="0.25">
      <c r="B28" s="81" t="s">
        <v>663</v>
      </c>
      <c r="C28" s="81"/>
      <c r="D28" s="81"/>
      <c r="E28" s="18"/>
      <c r="F28" s="307">
        <v>4059</v>
      </c>
      <c r="G28" s="307">
        <v>3937</v>
      </c>
      <c r="H28" s="307">
        <v>3467</v>
      </c>
      <c r="I28" s="307">
        <v>3426</v>
      </c>
      <c r="J28" s="308">
        <v>14889</v>
      </c>
      <c r="K28" s="307">
        <v>3367</v>
      </c>
      <c r="L28" s="307">
        <v>3631</v>
      </c>
      <c r="M28" s="307">
        <v>3944</v>
      </c>
      <c r="N28" s="307">
        <v>3863</v>
      </c>
      <c r="O28" s="308">
        <v>14805</v>
      </c>
      <c r="P28" s="307">
        <v>3625</v>
      </c>
      <c r="Q28" s="307">
        <v>3512</v>
      </c>
      <c r="R28" s="307">
        <v>3467</v>
      </c>
      <c r="S28" s="307">
        <v>3714</v>
      </c>
      <c r="T28" s="308">
        <v>14318</v>
      </c>
      <c r="U28" s="307">
        <v>3800</v>
      </c>
      <c r="V28" s="307">
        <v>3923</v>
      </c>
      <c r="W28" s="307">
        <v>4145</v>
      </c>
      <c r="X28" s="307">
        <v>4060</v>
      </c>
      <c r="Y28" s="308">
        <v>15928</v>
      </c>
      <c r="Z28" s="749">
        <v>4150</v>
      </c>
      <c r="AA28" s="749">
        <v>4098</v>
      </c>
      <c r="AB28" s="749" t="s">
        <v>1266</v>
      </c>
      <c r="AC28" s="116" t="s">
        <v>1266</v>
      </c>
      <c r="AD28" s="153">
        <v>8248</v>
      </c>
    </row>
    <row r="29" spans="2:35" x14ac:dyDescent="0.2">
      <c r="F29" s="120"/>
      <c r="G29" s="120"/>
      <c r="H29" s="120"/>
      <c r="I29" s="120"/>
      <c r="J29" s="120"/>
      <c r="K29" s="120"/>
    </row>
    <row r="30" spans="2:35" x14ac:dyDescent="0.2">
      <c r="F30"/>
      <c r="G30"/>
      <c r="H30"/>
      <c r="I30"/>
      <c r="J30"/>
      <c r="K30"/>
      <c r="L30"/>
      <c r="M30"/>
      <c r="N30" s="348"/>
      <c r="O30" s="348"/>
      <c r="P30" s="348"/>
      <c r="Q30" s="348"/>
      <c r="R30" s="348"/>
      <c r="S30" s="348"/>
      <c r="T30" s="348"/>
      <c r="U30" s="348"/>
      <c r="V30" s="348"/>
      <c r="W30" s="348"/>
      <c r="X30" s="348"/>
      <c r="Y30" s="348"/>
    </row>
    <row r="31" spans="2:35" x14ac:dyDescent="0.2">
      <c r="F31"/>
      <c r="G31"/>
      <c r="H31"/>
      <c r="I31"/>
      <c r="J31"/>
      <c r="K31"/>
      <c r="L31"/>
      <c r="M31"/>
      <c r="N31" s="348"/>
      <c r="O31" s="348"/>
      <c r="P31" s="348"/>
      <c r="Q31" s="348"/>
      <c r="R31" s="348"/>
      <c r="S31" s="348"/>
      <c r="T31" s="348"/>
      <c r="U31" s="348"/>
      <c r="V31" s="348"/>
      <c r="W31" s="348"/>
      <c r="X31" s="348"/>
      <c r="Y31" s="348"/>
    </row>
    <row r="32" spans="2:35" x14ac:dyDescent="0.2">
      <c r="F32"/>
      <c r="G32"/>
      <c r="H32"/>
      <c r="I32"/>
      <c r="J32"/>
      <c r="K32"/>
      <c r="L32"/>
      <c r="M32"/>
    </row>
    <row r="33" spans="6:13" x14ac:dyDescent="0.2">
      <c r="F33"/>
      <c r="G33"/>
      <c r="H33"/>
      <c r="I33"/>
      <c r="J33"/>
      <c r="K33"/>
      <c r="L33"/>
      <c r="M33"/>
    </row>
    <row r="34" spans="6:13" x14ac:dyDescent="0.2">
      <c r="F34" s="120"/>
      <c r="G34" s="120"/>
      <c r="H34" s="120"/>
      <c r="I34" s="120"/>
      <c r="J34" s="120"/>
      <c r="K34" s="120"/>
    </row>
    <row r="35" spans="6:13" x14ac:dyDescent="0.2">
      <c r="F35" s="120"/>
      <c r="G35" s="120"/>
      <c r="H35" s="120"/>
      <c r="I35" s="120"/>
      <c r="J35" s="120"/>
      <c r="K35" s="120"/>
    </row>
    <row r="36" spans="6:13" x14ac:dyDescent="0.2">
      <c r="F36" s="120"/>
      <c r="G36" s="120"/>
      <c r="H36" s="120"/>
      <c r="I36" s="120"/>
      <c r="J36" s="120"/>
      <c r="K36" s="120"/>
    </row>
    <row r="37" spans="6:13" x14ac:dyDescent="0.2">
      <c r="F37" s="120"/>
      <c r="G37" s="120"/>
      <c r="H37" s="120"/>
      <c r="I37" s="120"/>
      <c r="J37" s="120"/>
      <c r="K37" s="120"/>
    </row>
    <row r="38" spans="6:13" x14ac:dyDescent="0.2">
      <c r="F38" s="120"/>
      <c r="G38" s="120"/>
      <c r="H38" s="120"/>
      <c r="I38" s="120"/>
      <c r="J38" s="120"/>
      <c r="K38" s="120"/>
    </row>
    <row r="39" spans="6:13" x14ac:dyDescent="0.2">
      <c r="F39" s="120"/>
      <c r="G39" s="120"/>
      <c r="H39" s="120"/>
      <c r="I39" s="120"/>
      <c r="J39" s="120"/>
      <c r="K39" s="120"/>
    </row>
    <row r="40" spans="6:13" x14ac:dyDescent="0.2">
      <c r="F40" s="120"/>
      <c r="G40" s="120"/>
      <c r="H40" s="120"/>
      <c r="I40" s="120"/>
      <c r="J40" s="120"/>
      <c r="K40" s="120"/>
    </row>
    <row r="41" spans="6:13" x14ac:dyDescent="0.2">
      <c r="F41" s="120"/>
      <c r="G41" s="120"/>
      <c r="H41" s="120"/>
      <c r="I41" s="120"/>
      <c r="J41" s="120"/>
      <c r="K41" s="120"/>
    </row>
    <row r="42" spans="6:13" x14ac:dyDescent="0.2">
      <c r="F42" s="120"/>
      <c r="G42" s="120"/>
      <c r="H42" s="120"/>
      <c r="I42" s="120"/>
      <c r="J42" s="120"/>
      <c r="K42" s="120"/>
    </row>
    <row r="43" spans="6:13" x14ac:dyDescent="0.2">
      <c r="F43" s="120"/>
      <c r="G43" s="120"/>
      <c r="H43" s="120"/>
      <c r="I43" s="120"/>
      <c r="J43" s="120"/>
      <c r="K43" s="120"/>
    </row>
    <row r="44" spans="6:13" x14ac:dyDescent="0.2">
      <c r="F44" s="120"/>
      <c r="G44" s="120"/>
      <c r="H44" s="120"/>
      <c r="I44" s="120"/>
      <c r="J44" s="120"/>
      <c r="K44" s="120"/>
    </row>
    <row r="45" spans="6:13" x14ac:dyDescent="0.2">
      <c r="F45" s="120"/>
      <c r="G45" s="120"/>
      <c r="H45" s="120"/>
      <c r="I45" s="120"/>
      <c r="J45" s="120"/>
      <c r="K45" s="120"/>
    </row>
    <row r="46" spans="6:13" x14ac:dyDescent="0.2">
      <c r="F46" s="120"/>
      <c r="G46" s="120"/>
      <c r="H46" s="120"/>
      <c r="I46" s="120"/>
      <c r="J46" s="120"/>
      <c r="K46" s="120"/>
    </row>
    <row r="47" spans="6:13" x14ac:dyDescent="0.2">
      <c r="F47" s="120"/>
      <c r="G47" s="120"/>
      <c r="H47" s="120"/>
      <c r="I47" s="120"/>
      <c r="J47" s="120"/>
      <c r="K47" s="120"/>
    </row>
    <row r="48" spans="6:13" x14ac:dyDescent="0.2">
      <c r="F48" s="120"/>
      <c r="G48" s="120"/>
      <c r="H48" s="120"/>
      <c r="I48" s="120"/>
      <c r="J48" s="120"/>
      <c r="K48" s="120"/>
    </row>
    <row r="49" spans="6:11" x14ac:dyDescent="0.2">
      <c r="F49" s="120"/>
      <c r="G49" s="120"/>
      <c r="H49" s="120"/>
      <c r="I49" s="120"/>
      <c r="J49" s="120"/>
      <c r="K49" s="120"/>
    </row>
  </sheetData>
  <hyperlinks>
    <hyperlink ref="Z3" location="Contents!B20" display="Contents" xr:uid="{00000000-0004-0000-0C00-000000000000}"/>
    <hyperlink ref="D8" location="Footnotes!A1" display="Footnotes" xr:uid="{2B072187-A06D-44B1-85EA-4AD3D25206C8}"/>
  </hyperlinks>
  <pageMargins left="0" right="0" top="0" bottom="0.39370078740157483" header="0" footer="0.19685039370078741"/>
  <pageSetup paperSize="8" scale="86" orientation="landscape" r:id="rId1"/>
  <customProperties>
    <customPr name="_pios_id" r:id="rId2"/>
  </customPropertie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0">
    <tabColor rgb="FF008080"/>
    <pageSetUpPr fitToPage="1"/>
  </sheetPr>
  <dimension ref="A1:AE138"/>
  <sheetViews>
    <sheetView showGridLines="0" topLeftCell="A35" zoomScaleNormal="100" zoomScaleSheetLayoutView="100" workbookViewId="0">
      <selection activeCell="B1" sqref="B1"/>
    </sheetView>
  </sheetViews>
  <sheetFormatPr defaultColWidth="9.140625" defaultRowHeight="12" x14ac:dyDescent="0.2"/>
  <cols>
    <col min="1" max="1" width="1.7109375" customWidth="1"/>
    <col min="2" max="3" width="1.7109375" style="76" customWidth="1"/>
    <col min="4" max="4" width="63.28515625" style="76" bestFit="1" customWidth="1"/>
    <col min="5" max="5" width="17.42578125" style="76" customWidth="1"/>
    <col min="6" max="6" width="2.7109375" style="185" customWidth="1"/>
    <col min="7" max="15" width="7.7109375" customWidth="1"/>
    <col min="16" max="26" width="9.140625" customWidth="1"/>
  </cols>
  <sheetData>
    <row r="1" spans="1:31" x14ac:dyDescent="0.2">
      <c r="A1" s="5"/>
      <c r="B1" s="61" t="str">
        <f>Summary!$B$1</f>
        <v>Financial and Operating Information 2020 - 2024</v>
      </c>
      <c r="F1" s="181"/>
    </row>
    <row r="2" spans="1:31" x14ac:dyDescent="0.2">
      <c r="A2" s="5"/>
      <c r="B2" s="29" t="s">
        <v>7</v>
      </c>
      <c r="F2" s="181"/>
    </row>
    <row r="3" spans="1:31" x14ac:dyDescent="0.2">
      <c r="A3" s="5"/>
      <c r="F3" s="181"/>
      <c r="P3" s="122" t="s">
        <v>5</v>
      </c>
      <c r="Q3" s="122"/>
      <c r="R3" s="122"/>
      <c r="S3" s="122"/>
      <c r="T3" s="122"/>
      <c r="U3" s="122"/>
      <c r="V3" s="122"/>
      <c r="W3" s="122"/>
      <c r="X3" s="122"/>
      <c r="Y3" s="122"/>
      <c r="Z3" s="122"/>
    </row>
    <row r="4" spans="1:31" x14ac:dyDescent="0.2">
      <c r="A4" s="5"/>
      <c r="F4" s="181"/>
    </row>
    <row r="5" spans="1:31" ht="18.75" x14ac:dyDescent="0.25">
      <c r="B5" s="24" t="s">
        <v>544</v>
      </c>
      <c r="C5" s="24"/>
      <c r="D5" s="24"/>
      <c r="E5" s="24"/>
      <c r="F5"/>
    </row>
    <row r="6" spans="1:31" s="18" customFormat="1" thickBot="1" x14ac:dyDescent="0.25">
      <c r="B6" s="76"/>
      <c r="C6" s="76"/>
      <c r="D6" s="76"/>
      <c r="E6" s="76"/>
    </row>
    <row r="7" spans="1:31" s="18" customFormat="1" ht="11.25" x14ac:dyDescent="0.2">
      <c r="B7" s="77"/>
      <c r="C7" s="77"/>
      <c r="D7" s="77"/>
      <c r="E7" s="77"/>
      <c r="G7" s="65"/>
      <c r="H7" s="182"/>
      <c r="I7" s="65"/>
      <c r="J7" s="65"/>
      <c r="K7" s="127"/>
      <c r="L7" s="65"/>
      <c r="M7" s="182"/>
      <c r="N7" s="65"/>
      <c r="O7" s="65"/>
      <c r="P7" s="127"/>
      <c r="Q7" s="127"/>
      <c r="R7" s="127"/>
      <c r="S7" s="127"/>
      <c r="T7" s="127"/>
      <c r="U7" s="127"/>
      <c r="V7" s="127"/>
      <c r="W7" s="127"/>
      <c r="X7" s="127"/>
      <c r="Y7" s="127"/>
      <c r="Z7" s="127"/>
      <c r="AA7" s="65"/>
      <c r="AB7" s="182"/>
      <c r="AC7" s="65"/>
      <c r="AD7" s="65"/>
      <c r="AE7" s="127" t="s">
        <v>88</v>
      </c>
    </row>
    <row r="8" spans="1:31" s="18" customFormat="1" x14ac:dyDescent="0.2">
      <c r="B8" s="73"/>
      <c r="C8" s="73"/>
      <c r="D8" s="73"/>
      <c r="E8" s="967" t="s">
        <v>925</v>
      </c>
      <c r="G8" s="297" t="s">
        <v>2</v>
      </c>
      <c r="H8" s="297" t="s">
        <v>3</v>
      </c>
      <c r="I8" s="297" t="s">
        <v>1</v>
      </c>
      <c r="J8" s="297" t="s">
        <v>4</v>
      </c>
      <c r="K8" s="298">
        <v>2020</v>
      </c>
      <c r="L8" s="297" t="s">
        <v>2</v>
      </c>
      <c r="M8" s="297" t="s">
        <v>3</v>
      </c>
      <c r="N8" s="297" t="s">
        <v>1</v>
      </c>
      <c r="O8" s="297" t="s">
        <v>4</v>
      </c>
      <c r="P8" s="298">
        <v>2021</v>
      </c>
      <c r="Q8" s="297" t="s">
        <v>2</v>
      </c>
      <c r="R8" s="297" t="s">
        <v>3</v>
      </c>
      <c r="S8" s="297" t="s">
        <v>1</v>
      </c>
      <c r="T8" s="297" t="s">
        <v>4</v>
      </c>
      <c r="U8" s="298">
        <v>2022</v>
      </c>
      <c r="V8" s="297" t="s">
        <v>2</v>
      </c>
      <c r="W8" s="297" t="s">
        <v>3</v>
      </c>
      <c r="X8" s="297" t="s">
        <v>1</v>
      </c>
      <c r="Y8" s="297" t="s">
        <v>4</v>
      </c>
      <c r="Z8" s="298">
        <v>2023</v>
      </c>
      <c r="AA8" s="297" t="s">
        <v>2</v>
      </c>
      <c r="AB8" s="297" t="s">
        <v>3</v>
      </c>
      <c r="AC8" s="297" t="s">
        <v>1</v>
      </c>
      <c r="AD8" s="297" t="s">
        <v>4</v>
      </c>
      <c r="AE8" s="298">
        <v>2024</v>
      </c>
    </row>
    <row r="9" spans="1:31" s="18" customFormat="1" ht="11.25" x14ac:dyDescent="0.2">
      <c r="B9" s="21" t="s">
        <v>545</v>
      </c>
      <c r="C9" s="21"/>
      <c r="D9" s="21"/>
      <c r="E9" s="21"/>
      <c r="G9" s="183"/>
      <c r="H9" s="183"/>
      <c r="I9" s="183"/>
      <c r="J9" s="183"/>
      <c r="K9" s="183"/>
      <c r="L9" s="183"/>
      <c r="M9" s="183"/>
      <c r="N9" s="183"/>
      <c r="O9" s="183"/>
      <c r="P9" s="183"/>
      <c r="Q9" s="183"/>
      <c r="R9" s="183"/>
      <c r="S9" s="183"/>
      <c r="T9" s="183"/>
      <c r="U9" s="183"/>
      <c r="V9" s="183"/>
      <c r="W9" s="183"/>
      <c r="X9" s="183"/>
      <c r="Y9" s="183"/>
      <c r="Z9" s="183"/>
      <c r="AA9" s="250"/>
      <c r="AB9" s="250"/>
      <c r="AC9" s="250"/>
      <c r="AD9" s="250"/>
      <c r="AE9" s="250"/>
    </row>
    <row r="10" spans="1:31" s="18" customFormat="1" ht="11.25" x14ac:dyDescent="0.2">
      <c r="B10" s="21" t="s">
        <v>525</v>
      </c>
      <c r="C10" s="21"/>
      <c r="D10" s="21"/>
      <c r="E10" s="21"/>
      <c r="G10" s="31">
        <v>-4524</v>
      </c>
      <c r="H10" s="31">
        <v>-21604</v>
      </c>
      <c r="I10" s="31">
        <v>150</v>
      </c>
      <c r="J10" s="31">
        <v>1090</v>
      </c>
      <c r="K10" s="30">
        <v>-24888</v>
      </c>
      <c r="L10" s="31">
        <v>6542</v>
      </c>
      <c r="M10" s="31">
        <v>5138</v>
      </c>
      <c r="N10" s="31">
        <v>-495</v>
      </c>
      <c r="O10" s="31">
        <v>4042</v>
      </c>
      <c r="P10" s="30">
        <v>15227</v>
      </c>
      <c r="Q10" s="31">
        <v>-17540</v>
      </c>
      <c r="R10" s="31">
        <v>14063</v>
      </c>
      <c r="S10" s="31">
        <v>1980</v>
      </c>
      <c r="T10" s="31">
        <v>16902</v>
      </c>
      <c r="U10" s="30">
        <v>15405</v>
      </c>
      <c r="V10" s="31">
        <v>11847</v>
      </c>
      <c r="W10" s="31">
        <v>3494</v>
      </c>
      <c r="X10" s="31">
        <v>7309</v>
      </c>
      <c r="Y10" s="31">
        <v>1099</v>
      </c>
      <c r="Z10" s="30">
        <v>23749</v>
      </c>
      <c r="AA10" s="387">
        <v>4633</v>
      </c>
      <c r="AB10" s="387">
        <v>1254</v>
      </c>
      <c r="AC10" s="387" t="s">
        <v>1266</v>
      </c>
      <c r="AD10" s="387" t="s">
        <v>1266</v>
      </c>
      <c r="AE10" s="388">
        <v>5887</v>
      </c>
    </row>
    <row r="11" spans="1:31" s="18" customFormat="1" ht="11.25" x14ac:dyDescent="0.2">
      <c r="B11" s="21" t="s">
        <v>546</v>
      </c>
      <c r="C11" s="76"/>
      <c r="D11" s="21"/>
      <c r="E11" s="21"/>
      <c r="G11" s="31"/>
      <c r="H11" s="31"/>
      <c r="I11" s="31"/>
      <c r="J11" s="31"/>
      <c r="K11" s="30"/>
      <c r="L11" s="31"/>
      <c r="M11" s="31"/>
      <c r="N11" s="31"/>
      <c r="O11" s="31"/>
      <c r="P11" s="30"/>
      <c r="Q11" s="31"/>
      <c r="R11" s="31"/>
      <c r="S11" s="31"/>
      <c r="T11" s="31"/>
      <c r="U11" s="30"/>
      <c r="V11" s="31"/>
      <c r="W11" s="31"/>
      <c r="X11" s="31"/>
      <c r="Y11" s="31"/>
      <c r="Z11" s="30"/>
      <c r="AA11" s="387"/>
      <c r="AB11" s="387"/>
      <c r="AC11" s="387"/>
      <c r="AD11" s="387"/>
      <c r="AE11" s="388"/>
    </row>
    <row r="12" spans="1:31" s="18" customFormat="1" ht="11.25" x14ac:dyDescent="0.2">
      <c r="B12" s="76"/>
      <c r="C12" s="76"/>
      <c r="D12" s="21" t="s">
        <v>547</v>
      </c>
      <c r="E12" s="21"/>
      <c r="G12" s="31">
        <v>4157</v>
      </c>
      <c r="H12" s="31">
        <v>13555</v>
      </c>
      <c r="I12" s="31">
        <v>3517</v>
      </c>
      <c r="J12" s="31">
        <v>3580</v>
      </c>
      <c r="K12" s="30">
        <v>24809</v>
      </c>
      <c r="L12" s="31">
        <v>3428</v>
      </c>
      <c r="M12" s="31">
        <v>3659</v>
      </c>
      <c r="N12" s="31">
        <v>3976</v>
      </c>
      <c r="O12" s="31">
        <v>3909</v>
      </c>
      <c r="P12" s="30">
        <v>14972</v>
      </c>
      <c r="Q12" s="31">
        <v>3674</v>
      </c>
      <c r="R12" s="31">
        <v>3591</v>
      </c>
      <c r="S12" s="31">
        <v>3657</v>
      </c>
      <c r="T12" s="31">
        <v>3781</v>
      </c>
      <c r="U12" s="30">
        <v>14703</v>
      </c>
      <c r="V12" s="31">
        <v>3850</v>
      </c>
      <c r="W12" s="31">
        <v>4164</v>
      </c>
      <c r="X12" s="31">
        <v>4219</v>
      </c>
      <c r="Y12" s="31">
        <v>4441</v>
      </c>
      <c r="Z12" s="30">
        <v>16674</v>
      </c>
      <c r="AA12" s="387">
        <v>4356</v>
      </c>
      <c r="AB12" s="387">
        <v>4225</v>
      </c>
      <c r="AC12" s="387" t="s">
        <v>1266</v>
      </c>
      <c r="AD12" s="387" t="s">
        <v>1266</v>
      </c>
      <c r="AE12" s="388">
        <v>8581</v>
      </c>
    </row>
    <row r="13" spans="1:31" s="18" customFormat="1" ht="11.25" x14ac:dyDescent="0.2">
      <c r="B13" s="76"/>
      <c r="C13" s="76"/>
      <c r="D13" s="21" t="s">
        <v>548</v>
      </c>
      <c r="E13" s="21"/>
      <c r="G13" s="31">
        <v>1133</v>
      </c>
      <c r="H13" s="31">
        <v>11696</v>
      </c>
      <c r="I13" s="31">
        <v>267</v>
      </c>
      <c r="J13" s="31">
        <v>-1589</v>
      </c>
      <c r="K13" s="30">
        <v>11507</v>
      </c>
      <c r="L13" s="31">
        <v>-732</v>
      </c>
      <c r="M13" s="31">
        <v>-3187</v>
      </c>
      <c r="N13" s="31">
        <v>-15</v>
      </c>
      <c r="O13" s="31">
        <v>937</v>
      </c>
      <c r="P13" s="30">
        <v>-2997</v>
      </c>
      <c r="Q13" s="31">
        <v>25513</v>
      </c>
      <c r="R13" s="31">
        <v>-864</v>
      </c>
      <c r="S13" s="31">
        <v>-1449</v>
      </c>
      <c r="T13" s="31">
        <v>3456</v>
      </c>
      <c r="U13" s="30">
        <v>26656</v>
      </c>
      <c r="V13" s="31">
        <v>-65</v>
      </c>
      <c r="W13" s="31">
        <v>1297</v>
      </c>
      <c r="X13" s="31">
        <v>278</v>
      </c>
      <c r="Y13" s="31">
        <v>3978</v>
      </c>
      <c r="Z13" s="30">
        <v>5488</v>
      </c>
      <c r="AA13" s="387">
        <v>513</v>
      </c>
      <c r="AB13" s="387">
        <v>1288</v>
      </c>
      <c r="AC13" s="387" t="s">
        <v>1266</v>
      </c>
      <c r="AD13" s="387" t="s">
        <v>1266</v>
      </c>
      <c r="AE13" s="388">
        <v>1801</v>
      </c>
    </row>
    <row r="14" spans="1:31" s="18" customFormat="1" ht="11.25" x14ac:dyDescent="0.2">
      <c r="B14" s="76"/>
      <c r="C14" s="76"/>
      <c r="D14" s="21" t="s">
        <v>549</v>
      </c>
      <c r="E14" s="21"/>
      <c r="G14" s="31">
        <v>505</v>
      </c>
      <c r="H14" s="31">
        <v>860</v>
      </c>
      <c r="I14" s="31">
        <v>1018</v>
      </c>
      <c r="J14" s="31">
        <v>-538</v>
      </c>
      <c r="K14" s="30">
        <v>1845</v>
      </c>
      <c r="L14" s="31">
        <v>-633</v>
      </c>
      <c r="M14" s="31">
        <v>-539</v>
      </c>
      <c r="N14" s="31">
        <v>-784</v>
      </c>
      <c r="O14" s="31">
        <v>-201</v>
      </c>
      <c r="P14" s="30">
        <v>-2157</v>
      </c>
      <c r="Q14" s="31">
        <v>-1093</v>
      </c>
      <c r="R14" s="31">
        <v>72</v>
      </c>
      <c r="S14" s="31">
        <v>-391</v>
      </c>
      <c r="T14" s="31">
        <v>582</v>
      </c>
      <c r="U14" s="30">
        <v>-830</v>
      </c>
      <c r="V14" s="31">
        <v>1</v>
      </c>
      <c r="W14" s="31">
        <v>-31</v>
      </c>
      <c r="X14" s="31">
        <v>421</v>
      </c>
      <c r="Y14" s="31">
        <v>803</v>
      </c>
      <c r="Z14" s="30">
        <v>1194</v>
      </c>
      <c r="AA14" s="387">
        <v>-96</v>
      </c>
      <c r="AB14" s="387">
        <v>19</v>
      </c>
      <c r="AC14" s="387" t="s">
        <v>1266</v>
      </c>
      <c r="AD14" s="387" t="s">
        <v>1266</v>
      </c>
      <c r="AE14" s="388">
        <v>-77</v>
      </c>
    </row>
    <row r="15" spans="1:31" s="18" customFormat="1" ht="11.25" x14ac:dyDescent="0.2">
      <c r="B15" s="76"/>
      <c r="C15" s="76"/>
      <c r="D15" s="21" t="s">
        <v>550</v>
      </c>
      <c r="E15" s="21"/>
      <c r="G15" s="31">
        <v>137</v>
      </c>
      <c r="H15" s="31">
        <v>17</v>
      </c>
      <c r="I15" s="31">
        <v>60</v>
      </c>
      <c r="J15" s="31">
        <v>22</v>
      </c>
      <c r="K15" s="30">
        <v>236</v>
      </c>
      <c r="L15" s="31">
        <v>29</v>
      </c>
      <c r="M15" s="31">
        <v>300</v>
      </c>
      <c r="N15" s="31">
        <v>63</v>
      </c>
      <c r="O15" s="31">
        <v>74</v>
      </c>
      <c r="P15" s="30">
        <v>466</v>
      </c>
      <c r="Q15" s="31">
        <v>184</v>
      </c>
      <c r="R15" s="31">
        <v>-46</v>
      </c>
      <c r="S15" s="31">
        <v>72</v>
      </c>
      <c r="T15" s="31">
        <v>186</v>
      </c>
      <c r="U15" s="30">
        <v>396</v>
      </c>
      <c r="V15" s="31">
        <v>63</v>
      </c>
      <c r="W15" s="31">
        <v>102</v>
      </c>
      <c r="X15" s="31">
        <v>136</v>
      </c>
      <c r="Y15" s="31">
        <v>202</v>
      </c>
      <c r="Z15" s="30">
        <v>503</v>
      </c>
      <c r="AA15" s="387">
        <v>192</v>
      </c>
      <c r="AB15" s="387">
        <v>524</v>
      </c>
      <c r="AC15" s="387" t="s">
        <v>1266</v>
      </c>
      <c r="AD15" s="387" t="s">
        <v>1266</v>
      </c>
      <c r="AE15" s="388">
        <v>716</v>
      </c>
    </row>
    <row r="16" spans="1:31" s="18" customFormat="1" ht="11.25" x14ac:dyDescent="0.2">
      <c r="B16" s="76"/>
      <c r="C16" s="76"/>
      <c r="D16" s="21" t="s">
        <v>551</v>
      </c>
      <c r="E16" s="21"/>
      <c r="G16" s="31">
        <v>-6</v>
      </c>
      <c r="H16" s="31">
        <v>351</v>
      </c>
      <c r="I16" s="31">
        <v>199</v>
      </c>
      <c r="J16" s="31">
        <v>179</v>
      </c>
      <c r="K16" s="30">
        <v>723</v>
      </c>
      <c r="L16" s="31">
        <v>-46</v>
      </c>
      <c r="M16" s="31">
        <v>228</v>
      </c>
      <c r="N16" s="31">
        <v>219</v>
      </c>
      <c r="O16" s="31">
        <v>226</v>
      </c>
      <c r="P16" s="30">
        <v>627</v>
      </c>
      <c r="Q16" s="31">
        <v>170</v>
      </c>
      <c r="R16" s="31">
        <v>208</v>
      </c>
      <c r="S16" s="31">
        <v>251</v>
      </c>
      <c r="T16" s="31">
        <v>166</v>
      </c>
      <c r="U16" s="30">
        <v>795</v>
      </c>
      <c r="V16" s="31">
        <v>-22</v>
      </c>
      <c r="W16" s="31">
        <v>243</v>
      </c>
      <c r="X16" s="31">
        <v>298</v>
      </c>
      <c r="Y16" s="31">
        <v>97</v>
      </c>
      <c r="Z16" s="30">
        <v>616</v>
      </c>
      <c r="AA16" s="387">
        <v>161</v>
      </c>
      <c r="AB16" s="387">
        <v>507</v>
      </c>
      <c r="AC16" s="387" t="s">
        <v>1266</v>
      </c>
      <c r="AD16" s="387" t="s">
        <v>1266</v>
      </c>
      <c r="AE16" s="388">
        <v>668</v>
      </c>
    </row>
    <row r="17" spans="2:31" s="18" customFormat="1" ht="11.25" x14ac:dyDescent="0.2">
      <c r="B17" s="76"/>
      <c r="C17" s="76"/>
      <c r="D17" s="21" t="s">
        <v>552</v>
      </c>
      <c r="E17" s="21"/>
      <c r="G17" s="31"/>
      <c r="H17" s="31"/>
      <c r="I17" s="31"/>
      <c r="J17" s="31"/>
      <c r="K17" s="30"/>
      <c r="L17" s="31"/>
      <c r="M17" s="31"/>
      <c r="N17" s="31"/>
      <c r="O17" s="31"/>
      <c r="P17" s="30"/>
      <c r="Q17" s="31"/>
      <c r="R17" s="31"/>
      <c r="S17" s="31"/>
      <c r="T17" s="31"/>
      <c r="U17" s="30"/>
      <c r="V17" s="31"/>
      <c r="W17" s="31"/>
      <c r="X17" s="31"/>
      <c r="Y17" s="31"/>
      <c r="Z17" s="30"/>
      <c r="AA17" s="387"/>
      <c r="AB17" s="387"/>
      <c r="AC17" s="387"/>
      <c r="AD17" s="387"/>
      <c r="AE17" s="388"/>
    </row>
    <row r="18" spans="2:31" s="18" customFormat="1" ht="11.25" x14ac:dyDescent="0.2">
      <c r="B18" s="76"/>
      <c r="C18" s="76"/>
      <c r="D18" s="21" t="s">
        <v>553</v>
      </c>
      <c r="E18" s="21"/>
      <c r="G18" s="31">
        <v>-20</v>
      </c>
      <c r="H18" s="31">
        <v>-34</v>
      </c>
      <c r="I18" s="31">
        <v>-46</v>
      </c>
      <c r="J18" s="31">
        <v>-182</v>
      </c>
      <c r="K18" s="30">
        <v>-282</v>
      </c>
      <c r="L18" s="31">
        <v>-20</v>
      </c>
      <c r="M18" s="31">
        <v>-371</v>
      </c>
      <c r="N18" s="31">
        <v>-80</v>
      </c>
      <c r="O18" s="31">
        <v>-184</v>
      </c>
      <c r="P18" s="30">
        <v>-655</v>
      </c>
      <c r="Q18" s="31">
        <v>-146</v>
      </c>
      <c r="R18" s="31">
        <v>-36</v>
      </c>
      <c r="S18" s="31">
        <v>-15</v>
      </c>
      <c r="T18" s="31">
        <v>-60</v>
      </c>
      <c r="U18" s="30">
        <v>-257</v>
      </c>
      <c r="V18" s="31">
        <v>-43</v>
      </c>
      <c r="W18" s="31">
        <v>-47</v>
      </c>
      <c r="X18" s="31">
        <v>-40</v>
      </c>
      <c r="Y18" s="31">
        <v>-63</v>
      </c>
      <c r="Z18" s="30">
        <v>-193</v>
      </c>
      <c r="AA18" s="387">
        <v>-32</v>
      </c>
      <c r="AB18" s="387">
        <v>-34</v>
      </c>
      <c r="AC18" s="387" t="s">
        <v>1266</v>
      </c>
      <c r="AD18" s="387" t="s">
        <v>1266</v>
      </c>
      <c r="AE18" s="388">
        <v>-66</v>
      </c>
    </row>
    <row r="19" spans="2:31" s="18" customFormat="1" ht="11.25" x14ac:dyDescent="0.2">
      <c r="B19" s="76"/>
      <c r="C19" s="76"/>
      <c r="D19" s="21" t="s">
        <v>554</v>
      </c>
      <c r="E19" s="21"/>
      <c r="G19" s="31">
        <v>-59</v>
      </c>
      <c r="H19" s="31">
        <v>-365</v>
      </c>
      <c r="I19" s="31">
        <v>293</v>
      </c>
      <c r="J19" s="31">
        <v>866</v>
      </c>
      <c r="K19" s="30">
        <v>735</v>
      </c>
      <c r="L19" s="31">
        <v>902</v>
      </c>
      <c r="M19" s="31">
        <v>1172</v>
      </c>
      <c r="N19" s="31">
        <v>666</v>
      </c>
      <c r="O19" s="31">
        <v>194</v>
      </c>
      <c r="P19" s="30">
        <v>2934</v>
      </c>
      <c r="Q19" s="31">
        <v>484</v>
      </c>
      <c r="R19" s="31">
        <v>796</v>
      </c>
      <c r="S19" s="31">
        <v>173</v>
      </c>
      <c r="T19" s="31">
        <v>-1013</v>
      </c>
      <c r="U19" s="30">
        <v>440</v>
      </c>
      <c r="V19" s="31">
        <v>-1099</v>
      </c>
      <c r="W19" s="31">
        <v>-221</v>
      </c>
      <c r="X19" s="31">
        <v>-342</v>
      </c>
      <c r="Y19" s="31">
        <v>-819</v>
      </c>
      <c r="Z19" s="30">
        <v>-2481</v>
      </c>
      <c r="AA19" s="387">
        <v>-683</v>
      </c>
      <c r="AB19" s="387">
        <v>764</v>
      </c>
      <c r="AC19" s="387" t="s">
        <v>1266</v>
      </c>
      <c r="AD19" s="387" t="s">
        <v>1266</v>
      </c>
      <c r="AE19" s="388">
        <v>81</v>
      </c>
    </row>
    <row r="20" spans="2:31" s="18" customFormat="1" ht="11.25" x14ac:dyDescent="0.2">
      <c r="B20" s="76"/>
      <c r="C20" s="76"/>
      <c r="D20" s="21" t="s">
        <v>555</v>
      </c>
      <c r="E20" s="21"/>
      <c r="G20" s="31">
        <v>683</v>
      </c>
      <c r="H20" s="31">
        <v>-609</v>
      </c>
      <c r="I20" s="31">
        <v>556</v>
      </c>
      <c r="J20" s="31">
        <v>-715</v>
      </c>
      <c r="K20" s="30">
        <v>-85</v>
      </c>
      <c r="L20" s="31">
        <v>-2793</v>
      </c>
      <c r="M20" s="31">
        <v>26</v>
      </c>
      <c r="N20" s="31">
        <v>3850</v>
      </c>
      <c r="O20" s="31">
        <v>-1709</v>
      </c>
      <c r="P20" s="30">
        <v>-626</v>
      </c>
      <c r="Q20" s="31">
        <v>-1771</v>
      </c>
      <c r="R20" s="31">
        <v>-4416</v>
      </c>
      <c r="S20" s="31">
        <v>6764</v>
      </c>
      <c r="T20" s="31">
        <v>-6847</v>
      </c>
      <c r="U20" s="30">
        <v>-6270</v>
      </c>
      <c r="V20" s="31">
        <v>-3755</v>
      </c>
      <c r="W20" s="31">
        <v>-742</v>
      </c>
      <c r="X20" s="31">
        <v>-783</v>
      </c>
      <c r="Y20" s="31">
        <v>1942</v>
      </c>
      <c r="Z20" s="30">
        <v>-3338</v>
      </c>
      <c r="AA20" s="387">
        <v>-2131</v>
      </c>
      <c r="AB20" s="387">
        <v>1556</v>
      </c>
      <c r="AC20" s="387" t="s">
        <v>1266</v>
      </c>
      <c r="AD20" s="387" t="s">
        <v>1266</v>
      </c>
      <c r="AE20" s="388">
        <v>-575</v>
      </c>
    </row>
    <row r="21" spans="2:31" s="18" customFormat="1" ht="11.25" x14ac:dyDescent="0.2">
      <c r="B21" s="215"/>
      <c r="C21" s="215"/>
      <c r="D21" s="215" t="s">
        <v>556</v>
      </c>
      <c r="E21" s="215"/>
      <c r="G21" s="128">
        <v>-1054</v>
      </c>
      <c r="H21" s="128">
        <v>-130</v>
      </c>
      <c r="I21" s="128">
        <v>-810</v>
      </c>
      <c r="J21" s="128">
        <v>-444</v>
      </c>
      <c r="K21" s="129">
        <v>-2438</v>
      </c>
      <c r="L21" s="128">
        <v>-568</v>
      </c>
      <c r="M21" s="128">
        <v>-1015</v>
      </c>
      <c r="N21" s="128">
        <v>-1424</v>
      </c>
      <c r="O21" s="128">
        <v>-1172</v>
      </c>
      <c r="P21" s="129">
        <v>-4179</v>
      </c>
      <c r="Q21" s="128">
        <v>-1265</v>
      </c>
      <c r="R21" s="128">
        <v>-2505</v>
      </c>
      <c r="S21" s="128">
        <v>-2754</v>
      </c>
      <c r="T21" s="128">
        <v>-3582</v>
      </c>
      <c r="U21" s="129">
        <v>-10106</v>
      </c>
      <c r="V21" s="128">
        <v>-3155</v>
      </c>
      <c r="W21" s="128">
        <v>-1966</v>
      </c>
      <c r="X21" s="128">
        <v>-2749</v>
      </c>
      <c r="Y21" s="128">
        <v>-2303</v>
      </c>
      <c r="Z21" s="129">
        <v>-10173</v>
      </c>
      <c r="AA21" s="398">
        <v>-1904</v>
      </c>
      <c r="AB21" s="398">
        <v>-2003</v>
      </c>
      <c r="AC21" s="398" t="s">
        <v>1266</v>
      </c>
      <c r="AD21" s="398" t="s">
        <v>1266</v>
      </c>
      <c r="AE21" s="438">
        <v>-3907</v>
      </c>
    </row>
    <row r="22" spans="2:31" s="18" customFormat="1" ht="11.25" x14ac:dyDescent="0.2">
      <c r="B22" s="68" t="s">
        <v>557</v>
      </c>
      <c r="C22" s="68"/>
      <c r="D22" s="68"/>
      <c r="E22" s="68"/>
      <c r="G22" s="117">
        <v>952</v>
      </c>
      <c r="H22" s="117">
        <v>3737</v>
      </c>
      <c r="I22" s="117">
        <v>5204</v>
      </c>
      <c r="J22" s="117">
        <v>2269</v>
      </c>
      <c r="K22" s="176">
        <v>12162</v>
      </c>
      <c r="L22" s="117">
        <v>6109</v>
      </c>
      <c r="M22" s="117">
        <v>5411</v>
      </c>
      <c r="N22" s="117">
        <v>5976</v>
      </c>
      <c r="O22" s="117">
        <v>6116</v>
      </c>
      <c r="P22" s="176">
        <v>23612</v>
      </c>
      <c r="Q22" s="117">
        <v>8210</v>
      </c>
      <c r="R22" s="117">
        <v>10863</v>
      </c>
      <c r="S22" s="117">
        <v>8288</v>
      </c>
      <c r="T22" s="117">
        <v>13571</v>
      </c>
      <c r="U22" s="176">
        <v>40932</v>
      </c>
      <c r="V22" s="117">
        <v>7622</v>
      </c>
      <c r="W22" s="117">
        <v>6293</v>
      </c>
      <c r="X22" s="117">
        <v>8747</v>
      </c>
      <c r="Y22" s="117">
        <v>9377</v>
      </c>
      <c r="Z22" s="176">
        <v>32039</v>
      </c>
      <c r="AA22" s="117">
        <v>5009</v>
      </c>
      <c r="AB22" s="117">
        <v>8100</v>
      </c>
      <c r="AC22" s="117" t="s">
        <v>1266</v>
      </c>
      <c r="AD22" s="117" t="s">
        <v>1266</v>
      </c>
      <c r="AE22" s="176">
        <v>13109</v>
      </c>
    </row>
    <row r="23" spans="2:31" s="18" customFormat="1" ht="11.25" x14ac:dyDescent="0.2">
      <c r="B23" s="27" t="s">
        <v>558</v>
      </c>
      <c r="C23" s="27"/>
      <c r="D23" s="27"/>
      <c r="E23" s="27"/>
      <c r="G23" s="37"/>
      <c r="H23" s="37"/>
      <c r="I23" s="37"/>
      <c r="J23" s="37"/>
      <c r="K23" s="38"/>
      <c r="L23" s="37"/>
      <c r="M23" s="37"/>
      <c r="N23" s="37"/>
      <c r="O23" s="37"/>
      <c r="P23" s="38"/>
      <c r="Q23" s="37"/>
      <c r="R23" s="37"/>
      <c r="S23" s="37"/>
      <c r="T23" s="37"/>
      <c r="U23" s="38"/>
      <c r="V23" s="37"/>
      <c r="W23" s="37"/>
      <c r="X23" s="37"/>
      <c r="Y23" s="37"/>
      <c r="Z23" s="38"/>
      <c r="AA23" s="117"/>
      <c r="AB23" s="117"/>
      <c r="AC23" s="117"/>
      <c r="AD23" s="117"/>
      <c r="AE23" s="176"/>
    </row>
    <row r="24" spans="2:31" s="18" customFormat="1" ht="11.25" x14ac:dyDescent="0.2">
      <c r="B24" s="76"/>
      <c r="C24" s="21" t="s">
        <v>559</v>
      </c>
      <c r="D24" s="21"/>
      <c r="E24" s="21"/>
      <c r="G24" s="31">
        <v>-3789</v>
      </c>
      <c r="H24" s="31">
        <v>-3018</v>
      </c>
      <c r="I24" s="31">
        <v>-2577</v>
      </c>
      <c r="J24" s="31">
        <v>-2922</v>
      </c>
      <c r="K24" s="30">
        <v>-12306</v>
      </c>
      <c r="L24" s="31">
        <v>-3033</v>
      </c>
      <c r="M24" s="31">
        <v>-2435</v>
      </c>
      <c r="N24" s="31">
        <v>-2647</v>
      </c>
      <c r="O24" s="31">
        <v>-2772</v>
      </c>
      <c r="P24" s="30">
        <v>-10887</v>
      </c>
      <c r="Q24" s="31">
        <v>-2602</v>
      </c>
      <c r="R24" s="31">
        <v>-2666</v>
      </c>
      <c r="S24" s="31">
        <v>-3105</v>
      </c>
      <c r="T24" s="31">
        <v>-3696</v>
      </c>
      <c r="U24" s="30">
        <v>-12069</v>
      </c>
      <c r="V24" s="31">
        <v>-3129</v>
      </c>
      <c r="W24" s="31">
        <v>-3453</v>
      </c>
      <c r="X24" s="31">
        <v>-3456</v>
      </c>
      <c r="Y24" s="31">
        <v>-4247</v>
      </c>
      <c r="Z24" s="30">
        <v>-14285</v>
      </c>
      <c r="AA24" s="387">
        <v>-3718</v>
      </c>
      <c r="AB24" s="387">
        <v>-3463</v>
      </c>
      <c r="AC24" s="387" t="s">
        <v>1266</v>
      </c>
      <c r="AD24" s="387" t="s">
        <v>1266</v>
      </c>
      <c r="AE24" s="388">
        <v>-7181</v>
      </c>
    </row>
    <row r="25" spans="2:31" s="18" customFormat="1" ht="11.25" x14ac:dyDescent="0.2">
      <c r="B25" s="76"/>
      <c r="C25" s="21" t="s">
        <v>560</v>
      </c>
      <c r="D25" s="21"/>
      <c r="E25" s="21"/>
      <c r="G25" s="31">
        <v>-17</v>
      </c>
      <c r="H25" s="31">
        <v>0</v>
      </c>
      <c r="I25" s="31">
        <v>-10</v>
      </c>
      <c r="J25" s="31">
        <v>-17</v>
      </c>
      <c r="K25" s="30">
        <v>-44</v>
      </c>
      <c r="L25" s="31">
        <v>-1</v>
      </c>
      <c r="M25" s="31">
        <v>0</v>
      </c>
      <c r="N25" s="31">
        <v>-53</v>
      </c>
      <c r="O25" s="31">
        <v>-132</v>
      </c>
      <c r="P25" s="30">
        <v>-186</v>
      </c>
      <c r="Q25" s="31">
        <v>-8</v>
      </c>
      <c r="R25" s="31">
        <v>3</v>
      </c>
      <c r="S25" s="31">
        <v>-3</v>
      </c>
      <c r="T25" s="31">
        <v>-3522</v>
      </c>
      <c r="U25" s="30">
        <v>-3530</v>
      </c>
      <c r="V25" s="31">
        <v>52</v>
      </c>
      <c r="W25" s="31">
        <v>-804</v>
      </c>
      <c r="X25" s="31">
        <v>-9</v>
      </c>
      <c r="Y25" s="31">
        <v>-38</v>
      </c>
      <c r="Z25" s="30">
        <v>-799</v>
      </c>
      <c r="AA25" s="387">
        <v>-106</v>
      </c>
      <c r="AB25" s="387">
        <v>-116</v>
      </c>
      <c r="AC25" s="387" t="s">
        <v>1266</v>
      </c>
      <c r="AD25" s="387" t="s">
        <v>1266</v>
      </c>
      <c r="AE25" s="388">
        <v>-222</v>
      </c>
    </row>
    <row r="26" spans="2:31" s="18" customFormat="1" ht="11.25" x14ac:dyDescent="0.2">
      <c r="B26" s="76"/>
      <c r="C26" s="21" t="s">
        <v>561</v>
      </c>
      <c r="D26" s="21"/>
      <c r="E26" s="21"/>
      <c r="G26" s="31">
        <v>-18</v>
      </c>
      <c r="H26" s="31">
        <v>-8</v>
      </c>
      <c r="I26" s="31">
        <v>-12</v>
      </c>
      <c r="J26" s="31">
        <v>-529</v>
      </c>
      <c r="K26" s="30">
        <v>-567</v>
      </c>
      <c r="L26" s="31">
        <v>-742</v>
      </c>
      <c r="M26" s="31">
        <v>-47</v>
      </c>
      <c r="N26" s="31">
        <v>-70</v>
      </c>
      <c r="O26" s="31">
        <v>-581</v>
      </c>
      <c r="P26" s="30">
        <v>-1440</v>
      </c>
      <c r="Q26" s="31">
        <v>-294</v>
      </c>
      <c r="R26" s="31">
        <v>-159</v>
      </c>
      <c r="S26" s="31">
        <v>-40</v>
      </c>
      <c r="T26" s="31">
        <v>-107</v>
      </c>
      <c r="U26" s="30">
        <v>-600</v>
      </c>
      <c r="V26" s="31">
        <v>-540</v>
      </c>
      <c r="W26" s="31">
        <v>-50</v>
      </c>
      <c r="X26" s="31">
        <v>-102</v>
      </c>
      <c r="Y26" s="31">
        <v>-347</v>
      </c>
      <c r="Z26" s="30">
        <v>-1039</v>
      </c>
      <c r="AA26" s="387">
        <v>-353</v>
      </c>
      <c r="AB26" s="387">
        <v>-95</v>
      </c>
      <c r="AC26" s="387" t="s">
        <v>1266</v>
      </c>
      <c r="AD26" s="387" t="s">
        <v>1266</v>
      </c>
      <c r="AE26" s="388">
        <v>-448</v>
      </c>
    </row>
    <row r="27" spans="2:31" s="18" customFormat="1" ht="11.25" x14ac:dyDescent="0.2">
      <c r="B27" s="76"/>
      <c r="C27" s="21" t="s">
        <v>562</v>
      </c>
      <c r="D27" s="21"/>
      <c r="E27" s="21"/>
      <c r="G27" s="31">
        <v>-37</v>
      </c>
      <c r="H27" s="31">
        <v>-41</v>
      </c>
      <c r="I27" s="31">
        <v>-1037</v>
      </c>
      <c r="J27" s="31">
        <v>-23</v>
      </c>
      <c r="K27" s="30">
        <v>-1138</v>
      </c>
      <c r="L27" s="31">
        <v>-22</v>
      </c>
      <c r="M27" s="31">
        <v>-32</v>
      </c>
      <c r="N27" s="31">
        <v>-133</v>
      </c>
      <c r="O27" s="31">
        <v>-148</v>
      </c>
      <c r="P27" s="30">
        <v>-335</v>
      </c>
      <c r="Q27" s="31">
        <v>-25</v>
      </c>
      <c r="R27" s="31">
        <v>-16</v>
      </c>
      <c r="S27" s="31">
        <v>-46</v>
      </c>
      <c r="T27" s="31">
        <v>-44</v>
      </c>
      <c r="U27" s="30">
        <v>-131</v>
      </c>
      <c r="V27" s="31">
        <v>-8</v>
      </c>
      <c r="W27" s="31">
        <v>-7</v>
      </c>
      <c r="X27" s="31">
        <v>-36</v>
      </c>
      <c r="Y27" s="31">
        <v>-79</v>
      </c>
      <c r="Z27" s="30">
        <v>-130</v>
      </c>
      <c r="AA27" s="387">
        <v>-101</v>
      </c>
      <c r="AB27" s="387">
        <v>-17</v>
      </c>
      <c r="AC27" s="387" t="s">
        <v>1266</v>
      </c>
      <c r="AD27" s="387" t="s">
        <v>1266</v>
      </c>
      <c r="AE27" s="388">
        <v>-118</v>
      </c>
    </row>
    <row r="28" spans="2:31" s="18" customFormat="1" ht="11.25" x14ac:dyDescent="0.2">
      <c r="B28" s="213" t="s">
        <v>563</v>
      </c>
      <c r="C28" s="213"/>
      <c r="D28" s="213"/>
      <c r="E28" s="213"/>
      <c r="G28" s="117">
        <v>-3861</v>
      </c>
      <c r="H28" s="117">
        <v>-3067</v>
      </c>
      <c r="I28" s="117">
        <v>-3636</v>
      </c>
      <c r="J28" s="117">
        <v>-3491</v>
      </c>
      <c r="K28" s="176">
        <v>-14055</v>
      </c>
      <c r="L28" s="117">
        <v>-3798</v>
      </c>
      <c r="M28" s="117">
        <v>-2514</v>
      </c>
      <c r="N28" s="117">
        <v>-2903</v>
      </c>
      <c r="O28" s="117">
        <v>-3633</v>
      </c>
      <c r="P28" s="176">
        <v>-12848</v>
      </c>
      <c r="Q28" s="117">
        <v>-2929</v>
      </c>
      <c r="R28" s="117">
        <v>-2838</v>
      </c>
      <c r="S28" s="117">
        <v>-3194</v>
      </c>
      <c r="T28" s="117">
        <v>-7369</v>
      </c>
      <c r="U28" s="176">
        <v>-16330</v>
      </c>
      <c r="V28" s="117">
        <v>-3625</v>
      </c>
      <c r="W28" s="117">
        <v>-4314</v>
      </c>
      <c r="X28" s="117">
        <v>-3603</v>
      </c>
      <c r="Y28" s="117">
        <v>-4711</v>
      </c>
      <c r="Z28" s="176">
        <v>-16253</v>
      </c>
      <c r="AA28" s="117">
        <v>-4278</v>
      </c>
      <c r="AB28" s="117">
        <v>-3691</v>
      </c>
      <c r="AC28" s="117" t="s">
        <v>1266</v>
      </c>
      <c r="AD28" s="117" t="s">
        <v>1266</v>
      </c>
      <c r="AE28" s="176">
        <v>-7969</v>
      </c>
    </row>
    <row r="29" spans="2:31" s="18" customFormat="1" ht="11.25" x14ac:dyDescent="0.2">
      <c r="B29" s="76"/>
      <c r="C29" s="21" t="s">
        <v>564</v>
      </c>
      <c r="D29" s="21"/>
      <c r="E29" s="21"/>
      <c r="G29" s="31">
        <v>10</v>
      </c>
      <c r="H29" s="31">
        <v>10</v>
      </c>
      <c r="I29" s="31">
        <v>32</v>
      </c>
      <c r="J29" s="31">
        <v>439</v>
      </c>
      <c r="K29" s="30">
        <v>491</v>
      </c>
      <c r="L29" s="31">
        <v>551</v>
      </c>
      <c r="M29" s="31">
        <v>93</v>
      </c>
      <c r="N29" s="31">
        <v>-19</v>
      </c>
      <c r="O29" s="31">
        <v>520</v>
      </c>
      <c r="P29" s="30">
        <v>1145</v>
      </c>
      <c r="Q29" s="31">
        <v>468</v>
      </c>
      <c r="R29" s="31">
        <v>202</v>
      </c>
      <c r="S29" s="31">
        <v>12</v>
      </c>
      <c r="T29" s="31">
        <v>27</v>
      </c>
      <c r="U29" s="30">
        <v>709</v>
      </c>
      <c r="V29" s="31">
        <v>15</v>
      </c>
      <c r="W29" s="31">
        <v>28</v>
      </c>
      <c r="X29" s="31">
        <v>59</v>
      </c>
      <c r="Y29" s="31">
        <v>31</v>
      </c>
      <c r="Z29" s="30">
        <v>133</v>
      </c>
      <c r="AA29" s="387">
        <v>66</v>
      </c>
      <c r="AB29" s="387">
        <v>35</v>
      </c>
      <c r="AC29" s="387" t="s">
        <v>1266</v>
      </c>
      <c r="AD29" s="387" t="s">
        <v>1266</v>
      </c>
      <c r="AE29" s="388">
        <v>101</v>
      </c>
    </row>
    <row r="30" spans="2:31" s="18" customFormat="1" ht="11.25" x14ac:dyDescent="0.2">
      <c r="B30" s="76"/>
      <c r="C30" s="21" t="s">
        <v>565</v>
      </c>
      <c r="D30" s="21"/>
      <c r="E30" s="21"/>
      <c r="G30" s="31">
        <v>671</v>
      </c>
      <c r="H30" s="31">
        <v>670</v>
      </c>
      <c r="I30" s="31">
        <v>84</v>
      </c>
      <c r="J30" s="31">
        <v>3564</v>
      </c>
      <c r="K30" s="30">
        <v>4989</v>
      </c>
      <c r="L30" s="31">
        <v>3613</v>
      </c>
      <c r="M30" s="31">
        <v>122</v>
      </c>
      <c r="N30" s="31">
        <v>332</v>
      </c>
      <c r="O30" s="31">
        <v>1745</v>
      </c>
      <c r="P30" s="30">
        <v>5812</v>
      </c>
      <c r="Q30" s="31">
        <v>549</v>
      </c>
      <c r="R30" s="31">
        <v>111</v>
      </c>
      <c r="S30" s="31">
        <v>594</v>
      </c>
      <c r="T30" s="31">
        <v>587</v>
      </c>
      <c r="U30" s="30">
        <v>1841</v>
      </c>
      <c r="V30" s="31">
        <v>785</v>
      </c>
      <c r="W30" s="31">
        <v>60</v>
      </c>
      <c r="X30" s="31">
        <v>79</v>
      </c>
      <c r="Y30" s="31">
        <v>269</v>
      </c>
      <c r="Z30" s="30">
        <v>1193</v>
      </c>
      <c r="AA30" s="387">
        <v>347</v>
      </c>
      <c r="AB30" s="387">
        <v>219</v>
      </c>
      <c r="AC30" s="387" t="s">
        <v>1266</v>
      </c>
      <c r="AD30" s="387" t="s">
        <v>1266</v>
      </c>
      <c r="AE30" s="388">
        <v>566</v>
      </c>
    </row>
    <row r="31" spans="2:31" s="18" customFormat="1" ht="11.25" x14ac:dyDescent="0.2">
      <c r="B31" s="76"/>
      <c r="C31" s="21" t="s">
        <v>566</v>
      </c>
      <c r="D31" s="21"/>
      <c r="E31" s="21"/>
      <c r="G31" s="31">
        <v>63</v>
      </c>
      <c r="H31" s="31">
        <v>543</v>
      </c>
      <c r="I31" s="31">
        <v>50</v>
      </c>
      <c r="J31" s="31">
        <v>61</v>
      </c>
      <c r="K31" s="30">
        <v>717</v>
      </c>
      <c r="L31" s="31">
        <v>61</v>
      </c>
      <c r="M31" s="31">
        <v>67</v>
      </c>
      <c r="N31" s="31">
        <v>33</v>
      </c>
      <c r="O31" s="31">
        <v>36</v>
      </c>
      <c r="P31" s="30">
        <v>197</v>
      </c>
      <c r="Q31" s="31">
        <v>29</v>
      </c>
      <c r="R31" s="31">
        <v>16</v>
      </c>
      <c r="S31" s="31">
        <v>15</v>
      </c>
      <c r="T31" s="31">
        <v>7</v>
      </c>
      <c r="U31" s="30">
        <v>67</v>
      </c>
      <c r="V31" s="31">
        <v>6</v>
      </c>
      <c r="W31" s="31">
        <v>21</v>
      </c>
      <c r="X31" s="31">
        <v>12</v>
      </c>
      <c r="Y31" s="31">
        <v>16</v>
      </c>
      <c r="Z31" s="30">
        <v>55</v>
      </c>
      <c r="AA31" s="387">
        <v>16</v>
      </c>
      <c r="AB31" s="387">
        <v>24</v>
      </c>
      <c r="AC31" s="387" t="s">
        <v>1266</v>
      </c>
      <c r="AD31" s="387" t="s">
        <v>1266</v>
      </c>
      <c r="AE31" s="388">
        <v>40</v>
      </c>
    </row>
    <row r="32" spans="2:31" s="18" customFormat="1" ht="11.25" x14ac:dyDescent="0.2">
      <c r="B32" s="68" t="s">
        <v>567</v>
      </c>
      <c r="C32" s="68"/>
      <c r="D32" s="68"/>
      <c r="E32" s="68"/>
      <c r="G32" s="117">
        <v>-3117</v>
      </c>
      <c r="H32" s="117">
        <v>-1844</v>
      </c>
      <c r="I32" s="117">
        <v>-3470</v>
      </c>
      <c r="J32" s="117">
        <v>573</v>
      </c>
      <c r="K32" s="176">
        <v>-7858</v>
      </c>
      <c r="L32" s="117">
        <v>427</v>
      </c>
      <c r="M32" s="117">
        <v>-2232</v>
      </c>
      <c r="N32" s="117">
        <v>-2557</v>
      </c>
      <c r="O32" s="117">
        <v>-1332</v>
      </c>
      <c r="P32" s="176">
        <v>-5694</v>
      </c>
      <c r="Q32" s="117">
        <v>-1883</v>
      </c>
      <c r="R32" s="117">
        <v>-2509</v>
      </c>
      <c r="S32" s="117">
        <v>-2573</v>
      </c>
      <c r="T32" s="117">
        <v>-6748</v>
      </c>
      <c r="U32" s="176">
        <v>-13713</v>
      </c>
      <c r="V32" s="117">
        <v>-2819</v>
      </c>
      <c r="W32" s="117">
        <v>-4205</v>
      </c>
      <c r="X32" s="117">
        <v>-3453</v>
      </c>
      <c r="Y32" s="117">
        <v>-4395</v>
      </c>
      <c r="Z32" s="176">
        <v>-14872</v>
      </c>
      <c r="AA32" s="117">
        <v>-3849</v>
      </c>
      <c r="AB32" s="117">
        <v>-3413</v>
      </c>
      <c r="AC32" s="117" t="s">
        <v>1266</v>
      </c>
      <c r="AD32" s="117" t="s">
        <v>1266</v>
      </c>
      <c r="AE32" s="176">
        <v>-7262</v>
      </c>
    </row>
    <row r="33" spans="2:31" s="18" customFormat="1" ht="11.25" x14ac:dyDescent="0.2">
      <c r="B33" s="27" t="s">
        <v>568</v>
      </c>
      <c r="C33" s="27"/>
      <c r="D33" s="27"/>
      <c r="E33" s="27"/>
      <c r="G33" s="37"/>
      <c r="H33" s="37"/>
      <c r="I33" s="37"/>
      <c r="J33" s="37"/>
      <c r="K33" s="38"/>
      <c r="L33" s="37"/>
      <c r="M33" s="37"/>
      <c r="N33" s="37"/>
      <c r="O33" s="37"/>
      <c r="P33" s="38"/>
      <c r="Q33" s="37"/>
      <c r="R33" s="37"/>
      <c r="S33" s="37"/>
      <c r="T33" s="37"/>
      <c r="U33" s="38"/>
      <c r="V33" s="37"/>
      <c r="W33" s="37"/>
      <c r="X33" s="37"/>
      <c r="Y33" s="37"/>
      <c r="Z33" s="38"/>
      <c r="AA33" s="117"/>
      <c r="AB33" s="117"/>
      <c r="AC33" s="117"/>
      <c r="AD33" s="117"/>
      <c r="AE33" s="176"/>
    </row>
    <row r="34" spans="2:31" s="18" customFormat="1" ht="11.25" x14ac:dyDescent="0.2">
      <c r="B34" s="76"/>
      <c r="C34" s="21" t="s">
        <v>569</v>
      </c>
      <c r="D34" s="21"/>
      <c r="E34" s="21"/>
      <c r="G34" s="31">
        <v>-776</v>
      </c>
      <c r="H34" s="31">
        <v>0</v>
      </c>
      <c r="I34" s="31">
        <v>0</v>
      </c>
      <c r="J34" s="31">
        <v>0</v>
      </c>
      <c r="K34" s="30">
        <v>-776</v>
      </c>
      <c r="L34" s="31">
        <v>0</v>
      </c>
      <c r="M34" s="31">
        <v>-500</v>
      </c>
      <c r="N34" s="31">
        <v>-926</v>
      </c>
      <c r="O34" s="31">
        <v>-1725</v>
      </c>
      <c r="P34" s="30">
        <v>-3151</v>
      </c>
      <c r="Q34" s="31">
        <v>-1592</v>
      </c>
      <c r="R34" s="31">
        <v>-2288</v>
      </c>
      <c r="S34" s="31">
        <v>-2876</v>
      </c>
      <c r="T34" s="31">
        <v>-3240</v>
      </c>
      <c r="U34" s="30">
        <v>-9996</v>
      </c>
      <c r="V34" s="31">
        <v>-2448</v>
      </c>
      <c r="W34" s="31">
        <v>-2073</v>
      </c>
      <c r="X34" s="31">
        <v>-2047</v>
      </c>
      <c r="Y34" s="31">
        <v>-1350</v>
      </c>
      <c r="Z34" s="30">
        <v>-7918</v>
      </c>
      <c r="AA34" s="387">
        <v>-1750</v>
      </c>
      <c r="AB34" s="387">
        <v>-1751</v>
      </c>
      <c r="AC34" s="387" t="s">
        <v>1266</v>
      </c>
      <c r="AD34" s="387" t="s">
        <v>1266</v>
      </c>
      <c r="AE34" s="388">
        <v>-3501</v>
      </c>
    </row>
    <row r="35" spans="2:31" s="18" customFormat="1" ht="11.25" x14ac:dyDescent="0.2">
      <c r="B35" s="76"/>
      <c r="C35" s="21" t="s">
        <v>667</v>
      </c>
      <c r="D35" s="21"/>
      <c r="E35" s="21"/>
      <c r="G35" s="31">
        <v>-569</v>
      </c>
      <c r="H35" s="31">
        <v>-664</v>
      </c>
      <c r="I35" s="31">
        <v>-578</v>
      </c>
      <c r="J35" s="31">
        <v>-631</v>
      </c>
      <c r="K35" s="30">
        <v>-2442</v>
      </c>
      <c r="L35" s="31">
        <v>-560</v>
      </c>
      <c r="M35" s="31">
        <v>-514</v>
      </c>
      <c r="N35" s="31">
        <v>-506</v>
      </c>
      <c r="O35" s="31">
        <v>-502</v>
      </c>
      <c r="P35" s="30">
        <v>-2082</v>
      </c>
      <c r="Q35" s="31">
        <v>-498</v>
      </c>
      <c r="R35" s="31">
        <v>-472</v>
      </c>
      <c r="S35" s="31">
        <v>-478</v>
      </c>
      <c r="T35" s="31">
        <v>-513</v>
      </c>
      <c r="U35" s="30">
        <v>-1961</v>
      </c>
      <c r="V35" s="31">
        <v>-555</v>
      </c>
      <c r="W35" s="31">
        <v>-620</v>
      </c>
      <c r="X35" s="31">
        <v>-663</v>
      </c>
      <c r="Y35" s="31">
        <v>-722</v>
      </c>
      <c r="Z35" s="30">
        <v>-2560</v>
      </c>
      <c r="AA35" s="387">
        <v>-694</v>
      </c>
      <c r="AB35" s="387">
        <v>-679</v>
      </c>
      <c r="AC35" s="387" t="s">
        <v>1266</v>
      </c>
      <c r="AD35" s="387" t="s">
        <v>1266</v>
      </c>
      <c r="AE35" s="388">
        <v>-1373</v>
      </c>
    </row>
    <row r="36" spans="2:31" s="18" customFormat="1" ht="11.25" x14ac:dyDescent="0.2">
      <c r="B36" s="76"/>
      <c r="C36" s="21" t="s">
        <v>570</v>
      </c>
      <c r="D36" s="21"/>
      <c r="E36" s="21"/>
      <c r="G36" s="31">
        <v>2684</v>
      </c>
      <c r="H36" s="31">
        <v>6846</v>
      </c>
      <c r="I36" s="31">
        <v>2587</v>
      </c>
      <c r="J36" s="31">
        <v>2619</v>
      </c>
      <c r="K36" s="30">
        <v>14736</v>
      </c>
      <c r="L36" s="31">
        <v>1956</v>
      </c>
      <c r="M36" s="31">
        <v>1985</v>
      </c>
      <c r="N36" s="31">
        <v>2398</v>
      </c>
      <c r="O36" s="31">
        <v>648</v>
      </c>
      <c r="P36" s="30">
        <v>6987</v>
      </c>
      <c r="Q36" s="31">
        <v>2002</v>
      </c>
      <c r="R36" s="31">
        <v>0</v>
      </c>
      <c r="S36" s="31">
        <v>1</v>
      </c>
      <c r="T36" s="31">
        <v>10</v>
      </c>
      <c r="U36" s="30">
        <v>2013</v>
      </c>
      <c r="V36" s="31">
        <v>2395</v>
      </c>
      <c r="W36" s="31">
        <v>3643</v>
      </c>
      <c r="X36" s="31">
        <v>8</v>
      </c>
      <c r="Y36" s="31">
        <v>1522</v>
      </c>
      <c r="Z36" s="30">
        <v>7568</v>
      </c>
      <c r="AA36" s="387">
        <v>2259</v>
      </c>
      <c r="AB36" s="387">
        <v>2736</v>
      </c>
      <c r="AC36" s="387" t="s">
        <v>1266</v>
      </c>
      <c r="AD36" s="387" t="s">
        <v>1266</v>
      </c>
      <c r="AE36" s="388">
        <v>4995</v>
      </c>
    </row>
    <row r="37" spans="2:31" s="18" customFormat="1" ht="11.25" x14ac:dyDescent="0.2">
      <c r="B37" s="76"/>
      <c r="C37" s="21" t="s">
        <v>666</v>
      </c>
      <c r="D37" s="21"/>
      <c r="E37" s="21"/>
      <c r="G37" s="31">
        <v>-3717</v>
      </c>
      <c r="H37" s="31">
        <v>-964</v>
      </c>
      <c r="I37" s="31">
        <v>-4307</v>
      </c>
      <c r="J37" s="31">
        <v>-3191</v>
      </c>
      <c r="K37" s="30">
        <v>-12179</v>
      </c>
      <c r="L37" s="31">
        <v>-7029</v>
      </c>
      <c r="M37" s="31">
        <v>-67</v>
      </c>
      <c r="N37" s="31">
        <v>-6745</v>
      </c>
      <c r="O37" s="31">
        <v>-2963</v>
      </c>
      <c r="P37" s="30">
        <v>-16804</v>
      </c>
      <c r="Q37" s="31">
        <v>-892</v>
      </c>
      <c r="R37" s="31">
        <v>-4573</v>
      </c>
      <c r="S37" s="31">
        <v>-4035</v>
      </c>
      <c r="T37" s="31">
        <v>-2197</v>
      </c>
      <c r="U37" s="30">
        <v>-11697</v>
      </c>
      <c r="V37" s="31">
        <v>-799</v>
      </c>
      <c r="W37" s="31">
        <v>-2828</v>
      </c>
      <c r="X37" s="31">
        <v>-264</v>
      </c>
      <c r="Y37" s="31">
        <v>-11</v>
      </c>
      <c r="Z37" s="30">
        <v>-3902</v>
      </c>
      <c r="AA37" s="387">
        <v>-674</v>
      </c>
      <c r="AB37" s="387">
        <v>-623</v>
      </c>
      <c r="AC37" s="387" t="s">
        <v>1266</v>
      </c>
      <c r="AD37" s="387" t="s">
        <v>1266</v>
      </c>
      <c r="AE37" s="388">
        <v>-1297</v>
      </c>
    </row>
    <row r="38" spans="2:31" s="18" customFormat="1" ht="11.25" x14ac:dyDescent="0.2">
      <c r="B38" s="76"/>
      <c r="C38" s="21" t="s">
        <v>571</v>
      </c>
      <c r="D38" s="21"/>
      <c r="E38" s="21"/>
      <c r="G38" s="31">
        <v>2517</v>
      </c>
      <c r="H38" s="31">
        <v>-215</v>
      </c>
      <c r="I38" s="31">
        <v>-2630</v>
      </c>
      <c r="J38" s="31">
        <v>-906</v>
      </c>
      <c r="K38" s="30">
        <v>-1234</v>
      </c>
      <c r="L38" s="31">
        <v>222</v>
      </c>
      <c r="M38" s="31">
        <v>-33</v>
      </c>
      <c r="N38" s="31">
        <v>-81</v>
      </c>
      <c r="O38" s="31">
        <v>969</v>
      </c>
      <c r="P38" s="30">
        <v>1077</v>
      </c>
      <c r="Q38" s="31">
        <v>-276</v>
      </c>
      <c r="R38" s="31">
        <v>-688</v>
      </c>
      <c r="S38" s="31">
        <v>-618</v>
      </c>
      <c r="T38" s="31">
        <v>190</v>
      </c>
      <c r="U38" s="30">
        <v>-1392</v>
      </c>
      <c r="V38" s="31">
        <v>-529</v>
      </c>
      <c r="W38" s="31">
        <v>-348</v>
      </c>
      <c r="X38" s="31">
        <v>-71</v>
      </c>
      <c r="Y38" s="31">
        <v>87</v>
      </c>
      <c r="Z38" s="30">
        <v>-861</v>
      </c>
      <c r="AA38" s="387">
        <v>16</v>
      </c>
      <c r="AB38" s="387">
        <v>49</v>
      </c>
      <c r="AC38" s="387" t="s">
        <v>1266</v>
      </c>
      <c r="AD38" s="387" t="s">
        <v>1266</v>
      </c>
      <c r="AE38" s="388">
        <v>65</v>
      </c>
    </row>
    <row r="39" spans="2:31" s="18" customFormat="1" x14ac:dyDescent="0.2">
      <c r="B39" s="76"/>
      <c r="C39" s="21" t="s">
        <v>572</v>
      </c>
      <c r="D39" s="21"/>
      <c r="E39" s="1122" t="str">
        <f>Footnotes!B29</f>
        <v>b</v>
      </c>
      <c r="G39" s="31">
        <v>0</v>
      </c>
      <c r="H39" s="31">
        <v>11861</v>
      </c>
      <c r="I39" s="31">
        <v>0</v>
      </c>
      <c r="J39" s="31">
        <v>0</v>
      </c>
      <c r="K39" s="30">
        <v>11861</v>
      </c>
      <c r="L39" s="31">
        <v>0</v>
      </c>
      <c r="M39" s="31">
        <v>0</v>
      </c>
      <c r="N39" s="31">
        <v>859</v>
      </c>
      <c r="O39" s="31">
        <v>65</v>
      </c>
      <c r="P39" s="30">
        <v>924</v>
      </c>
      <c r="Q39" s="31">
        <v>66</v>
      </c>
      <c r="R39" s="31">
        <v>62</v>
      </c>
      <c r="S39" s="31">
        <v>194</v>
      </c>
      <c r="T39" s="31">
        <v>48</v>
      </c>
      <c r="U39" s="30">
        <v>370</v>
      </c>
      <c r="V39" s="31">
        <v>45</v>
      </c>
      <c r="W39" s="31">
        <v>87</v>
      </c>
      <c r="X39" s="31">
        <v>30</v>
      </c>
      <c r="Y39" s="31">
        <v>13</v>
      </c>
      <c r="Z39" s="30">
        <v>175</v>
      </c>
      <c r="AA39" s="387">
        <v>1296</v>
      </c>
      <c r="AB39" s="387">
        <v>0</v>
      </c>
      <c r="AC39" s="387" t="s">
        <v>1266</v>
      </c>
      <c r="AD39" s="387" t="s">
        <v>1266</v>
      </c>
      <c r="AE39" s="388">
        <v>1296</v>
      </c>
    </row>
    <row r="40" spans="2:31" s="18" customFormat="1" x14ac:dyDescent="0.2">
      <c r="B40" s="76"/>
      <c r="C40" s="21" t="s">
        <v>573</v>
      </c>
      <c r="D40" s="21"/>
      <c r="E40" s="1122" t="str">
        <f>Footnotes!B29</f>
        <v>b</v>
      </c>
      <c r="G40" s="31">
        <v>0</v>
      </c>
      <c r="H40" s="31">
        <v>0</v>
      </c>
      <c r="I40" s="31">
        <v>0</v>
      </c>
      <c r="J40" s="31">
        <v>0</v>
      </c>
      <c r="K40" s="30">
        <v>0</v>
      </c>
      <c r="L40" s="31">
        <v>0</v>
      </c>
      <c r="M40" s="31">
        <v>0</v>
      </c>
      <c r="N40" s="31">
        <v>0</v>
      </c>
      <c r="O40" s="31">
        <v>0</v>
      </c>
      <c r="P40" s="30">
        <v>0</v>
      </c>
      <c r="Q40" s="31">
        <v>0</v>
      </c>
      <c r="R40" s="31">
        <v>0</v>
      </c>
      <c r="S40" s="31">
        <v>0</v>
      </c>
      <c r="T40" s="31">
        <v>0</v>
      </c>
      <c r="U40" s="30">
        <v>0</v>
      </c>
      <c r="V40" s="31">
        <v>0</v>
      </c>
      <c r="W40" s="31">
        <v>0</v>
      </c>
      <c r="X40" s="31">
        <v>0</v>
      </c>
      <c r="Y40" s="31">
        <v>0</v>
      </c>
      <c r="Z40" s="30">
        <v>0</v>
      </c>
      <c r="AA40" s="387">
        <v>-1288</v>
      </c>
      <c r="AB40" s="387">
        <v>0</v>
      </c>
      <c r="AC40" s="387" t="s">
        <v>1266</v>
      </c>
      <c r="AD40" s="387" t="s">
        <v>1266</v>
      </c>
      <c r="AE40" s="388">
        <v>-1288</v>
      </c>
    </row>
    <row r="41" spans="2:31" s="18" customFormat="1" ht="11.25" x14ac:dyDescent="0.2">
      <c r="B41" s="76"/>
      <c r="C41" s="21" t="s">
        <v>574</v>
      </c>
      <c r="D41" s="21"/>
      <c r="E41" s="21"/>
      <c r="G41" s="31">
        <v>0</v>
      </c>
      <c r="H41" s="31">
        <v>0</v>
      </c>
      <c r="I41" s="31">
        <v>-27</v>
      </c>
      <c r="J41" s="31">
        <v>-62</v>
      </c>
      <c r="K41" s="30">
        <v>-89</v>
      </c>
      <c r="L41" s="31">
        <v>-55</v>
      </c>
      <c r="M41" s="31">
        <v>-328</v>
      </c>
      <c r="N41" s="31">
        <v>-55</v>
      </c>
      <c r="O41" s="31">
        <v>-100</v>
      </c>
      <c r="P41" s="30">
        <v>-538</v>
      </c>
      <c r="Q41" s="31">
        <v>-148</v>
      </c>
      <c r="R41" s="31">
        <v>-161</v>
      </c>
      <c r="S41" s="31">
        <v>-180</v>
      </c>
      <c r="T41" s="31">
        <v>-219</v>
      </c>
      <c r="U41" s="30">
        <v>-708</v>
      </c>
      <c r="V41" s="31">
        <v>-236</v>
      </c>
      <c r="W41" s="31">
        <v>-250</v>
      </c>
      <c r="X41" s="31">
        <v>-258</v>
      </c>
      <c r="Y41" s="31">
        <v>-264</v>
      </c>
      <c r="Z41" s="30">
        <v>-1008</v>
      </c>
      <c r="AA41" s="387">
        <v>-256</v>
      </c>
      <c r="AB41" s="387">
        <v>-271</v>
      </c>
      <c r="AC41" s="387" t="s">
        <v>1266</v>
      </c>
      <c r="AD41" s="387" t="s">
        <v>1266</v>
      </c>
      <c r="AE41" s="388">
        <v>-527</v>
      </c>
    </row>
    <row r="42" spans="2:31" s="18" customFormat="1" ht="11.25" x14ac:dyDescent="0.2">
      <c r="B42" s="76"/>
      <c r="C42" s="21" t="s">
        <v>575</v>
      </c>
      <c r="D42" s="21"/>
      <c r="E42" s="21"/>
      <c r="G42" s="31">
        <v>0</v>
      </c>
      <c r="H42" s="31">
        <v>-8</v>
      </c>
      <c r="I42" s="31">
        <v>0</v>
      </c>
      <c r="J42" s="31">
        <v>0</v>
      </c>
      <c r="K42" s="30">
        <v>-8</v>
      </c>
      <c r="L42" s="31">
        <v>0</v>
      </c>
      <c r="M42" s="31">
        <v>0</v>
      </c>
      <c r="N42" s="31">
        <v>-560</v>
      </c>
      <c r="O42" s="31">
        <v>0</v>
      </c>
      <c r="P42" s="30">
        <v>-560</v>
      </c>
      <c r="Q42" s="31">
        <v>-5</v>
      </c>
      <c r="R42" s="31">
        <v>-1</v>
      </c>
      <c r="S42" s="31">
        <v>-2</v>
      </c>
      <c r="T42" s="31">
        <v>-1</v>
      </c>
      <c r="U42" s="30">
        <v>-9</v>
      </c>
      <c r="V42" s="31">
        <v>-180</v>
      </c>
      <c r="W42" s="31">
        <v>0</v>
      </c>
      <c r="X42" s="31">
        <v>0</v>
      </c>
      <c r="Y42" s="31">
        <v>-7</v>
      </c>
      <c r="Z42" s="30">
        <v>-187</v>
      </c>
      <c r="AA42" s="387">
        <v>0</v>
      </c>
      <c r="AB42" s="387">
        <v>0</v>
      </c>
      <c r="AC42" s="387" t="s">
        <v>1266</v>
      </c>
      <c r="AD42" s="387" t="s">
        <v>1266</v>
      </c>
      <c r="AE42" s="388">
        <v>0</v>
      </c>
    </row>
    <row r="43" spans="2:31" s="18" customFormat="1" ht="11.25" x14ac:dyDescent="0.2">
      <c r="B43" s="76"/>
      <c r="C43" s="21" t="s">
        <v>576</v>
      </c>
      <c r="D43" s="21"/>
      <c r="E43" s="21"/>
      <c r="G43" s="31">
        <v>9</v>
      </c>
      <c r="H43" s="31">
        <v>0</v>
      </c>
      <c r="I43" s="31">
        <v>483</v>
      </c>
      <c r="J43" s="31">
        <v>173</v>
      </c>
      <c r="K43" s="30">
        <v>665</v>
      </c>
      <c r="L43" s="31">
        <v>668</v>
      </c>
      <c r="M43" s="31">
        <v>3</v>
      </c>
      <c r="N43" s="31">
        <v>0</v>
      </c>
      <c r="O43" s="31">
        <v>12</v>
      </c>
      <c r="P43" s="30">
        <v>683</v>
      </c>
      <c r="Q43" s="31">
        <v>7</v>
      </c>
      <c r="R43" s="31">
        <v>0</v>
      </c>
      <c r="S43" s="31">
        <v>3</v>
      </c>
      <c r="T43" s="31">
        <v>1</v>
      </c>
      <c r="U43" s="30">
        <v>11</v>
      </c>
      <c r="V43" s="31">
        <v>7</v>
      </c>
      <c r="W43" s="31">
        <v>2</v>
      </c>
      <c r="X43" s="31">
        <v>527</v>
      </c>
      <c r="Y43" s="31">
        <v>10</v>
      </c>
      <c r="Z43" s="30">
        <v>546</v>
      </c>
      <c r="AA43" s="387">
        <v>16</v>
      </c>
      <c r="AB43" s="387">
        <v>508</v>
      </c>
      <c r="AC43" s="387" t="s">
        <v>1266</v>
      </c>
      <c r="AD43" s="387" t="s">
        <v>1266</v>
      </c>
      <c r="AE43" s="388">
        <v>524</v>
      </c>
    </row>
    <row r="44" spans="2:31" s="18" customFormat="1" ht="11.25" x14ac:dyDescent="0.2">
      <c r="B44" s="76"/>
      <c r="C44" s="21" t="s">
        <v>20</v>
      </c>
      <c r="D44" s="21"/>
      <c r="E44" s="21"/>
      <c r="G44" s="31"/>
      <c r="H44" s="31"/>
      <c r="I44" s="31"/>
      <c r="J44" s="31"/>
      <c r="K44" s="30"/>
      <c r="L44" s="31"/>
      <c r="M44" s="31"/>
      <c r="N44" s="31"/>
      <c r="O44" s="31"/>
      <c r="P44" s="30"/>
      <c r="Q44" s="31"/>
      <c r="R44" s="31"/>
      <c r="S44" s="31"/>
      <c r="T44" s="31"/>
      <c r="U44" s="30"/>
      <c r="V44" s="31"/>
      <c r="W44" s="31"/>
      <c r="X44" s="31"/>
      <c r="Y44" s="31"/>
      <c r="Z44" s="30"/>
      <c r="AA44" s="387"/>
      <c r="AB44" s="387"/>
      <c r="AC44" s="387"/>
      <c r="AD44" s="387"/>
      <c r="AE44" s="388"/>
    </row>
    <row r="45" spans="2:31" s="18" customFormat="1" ht="11.25" x14ac:dyDescent="0.2">
      <c r="B45" s="76"/>
      <c r="C45" s="21"/>
      <c r="D45" s="21" t="s">
        <v>60</v>
      </c>
      <c r="E45" s="21"/>
      <c r="G45" s="31">
        <v>-2102</v>
      </c>
      <c r="H45" s="31">
        <v>-2119</v>
      </c>
      <c r="I45" s="31">
        <v>-1060</v>
      </c>
      <c r="J45" s="31">
        <v>-1059</v>
      </c>
      <c r="K45" s="30">
        <v>-6340</v>
      </c>
      <c r="L45" s="31">
        <v>-1064</v>
      </c>
      <c r="M45" s="31">
        <v>-1062</v>
      </c>
      <c r="N45" s="31">
        <v>-1101</v>
      </c>
      <c r="O45" s="31">
        <v>-1077</v>
      </c>
      <c r="P45" s="30">
        <v>-4304</v>
      </c>
      <c r="Q45" s="31">
        <v>-1068</v>
      </c>
      <c r="R45" s="31">
        <v>-1062</v>
      </c>
      <c r="S45" s="31">
        <v>-1140</v>
      </c>
      <c r="T45" s="31">
        <v>-1088</v>
      </c>
      <c r="U45" s="30">
        <v>-4358</v>
      </c>
      <c r="V45" s="31">
        <v>-1183</v>
      </c>
      <c r="W45" s="31">
        <v>-1153</v>
      </c>
      <c r="X45" s="31">
        <v>-1249</v>
      </c>
      <c r="Y45" s="31">
        <v>-1224</v>
      </c>
      <c r="Z45" s="30">
        <v>-4809</v>
      </c>
      <c r="AA45" s="387">
        <v>-1219</v>
      </c>
      <c r="AB45" s="387">
        <v>-1204</v>
      </c>
      <c r="AC45" s="387" t="s">
        <v>1266</v>
      </c>
      <c r="AD45" s="387" t="s">
        <v>1266</v>
      </c>
      <c r="AE45" s="388">
        <v>-2423</v>
      </c>
    </row>
    <row r="46" spans="2:31" s="18" customFormat="1" ht="11.25" x14ac:dyDescent="0.2">
      <c r="C46" s="21"/>
      <c r="D46" s="21" t="s">
        <v>61</v>
      </c>
      <c r="E46" s="21"/>
      <c r="G46" s="31">
        <v>-31</v>
      </c>
      <c r="H46" s="31">
        <v>-74</v>
      </c>
      <c r="I46" s="31">
        <v>-58</v>
      </c>
      <c r="J46" s="31">
        <v>-75</v>
      </c>
      <c r="K46" s="30">
        <v>-238</v>
      </c>
      <c r="L46" s="31">
        <v>-51</v>
      </c>
      <c r="M46" s="31">
        <v>-107</v>
      </c>
      <c r="N46" s="31">
        <v>-87</v>
      </c>
      <c r="O46" s="31">
        <v>-66</v>
      </c>
      <c r="P46" s="30">
        <v>-311</v>
      </c>
      <c r="Q46" s="31">
        <v>-65</v>
      </c>
      <c r="R46" s="31">
        <v>-63</v>
      </c>
      <c r="S46" s="31">
        <v>-66</v>
      </c>
      <c r="T46" s="31">
        <v>-100</v>
      </c>
      <c r="U46" s="30">
        <v>-294</v>
      </c>
      <c r="V46" s="31">
        <v>-68</v>
      </c>
      <c r="W46" s="31">
        <v>-67</v>
      </c>
      <c r="X46" s="31">
        <v>-191</v>
      </c>
      <c r="Y46" s="31">
        <v>-77</v>
      </c>
      <c r="Z46" s="30">
        <v>-403</v>
      </c>
      <c r="AA46" s="387">
        <v>-126</v>
      </c>
      <c r="AB46" s="387">
        <v>-60</v>
      </c>
      <c r="AC46" s="387" t="s">
        <v>1266</v>
      </c>
      <c r="AD46" s="387" t="s">
        <v>1266</v>
      </c>
      <c r="AE46" s="388">
        <v>-186</v>
      </c>
    </row>
    <row r="47" spans="2:31" s="18" customFormat="1" ht="11.25" x14ac:dyDescent="0.2">
      <c r="B47" s="68" t="s">
        <v>577</v>
      </c>
      <c r="C47" s="68"/>
      <c r="D47" s="68"/>
      <c r="E47" s="68"/>
      <c r="G47" s="32">
        <v>-1985</v>
      </c>
      <c r="H47" s="32">
        <v>14663</v>
      </c>
      <c r="I47" s="32">
        <v>-5590</v>
      </c>
      <c r="J47" s="32">
        <v>-3132</v>
      </c>
      <c r="K47" s="33">
        <v>3956</v>
      </c>
      <c r="L47" s="32">
        <v>-5913</v>
      </c>
      <c r="M47" s="32">
        <v>-623</v>
      </c>
      <c r="N47" s="32">
        <v>-6804</v>
      </c>
      <c r="O47" s="32">
        <v>-4739</v>
      </c>
      <c r="P47" s="33">
        <v>-18079</v>
      </c>
      <c r="Q47" s="32">
        <v>-2469</v>
      </c>
      <c r="R47" s="32">
        <v>-9246</v>
      </c>
      <c r="S47" s="32">
        <v>-9197</v>
      </c>
      <c r="T47" s="32">
        <v>-7109</v>
      </c>
      <c r="U47" s="33">
        <v>-28021</v>
      </c>
      <c r="V47" s="32">
        <v>-3551</v>
      </c>
      <c r="W47" s="32">
        <v>-3607</v>
      </c>
      <c r="X47" s="32">
        <v>-4178</v>
      </c>
      <c r="Y47" s="32">
        <v>-2023</v>
      </c>
      <c r="Z47" s="33">
        <v>-13359</v>
      </c>
      <c r="AA47" s="32">
        <v>-2420</v>
      </c>
      <c r="AB47" s="32">
        <v>-1295</v>
      </c>
      <c r="AC47" s="32" t="s">
        <v>1266</v>
      </c>
      <c r="AD47" s="32" t="s">
        <v>1266</v>
      </c>
      <c r="AE47" s="33">
        <v>-3715</v>
      </c>
    </row>
    <row r="48" spans="2:31" s="18" customFormat="1" ht="11.25" x14ac:dyDescent="0.2">
      <c r="B48" s="215" t="s">
        <v>578</v>
      </c>
      <c r="C48" s="215"/>
      <c r="D48" s="215"/>
      <c r="E48" s="215"/>
      <c r="G48" s="128">
        <v>-183</v>
      </c>
      <c r="H48" s="128">
        <v>-42</v>
      </c>
      <c r="I48" s="128">
        <v>268</v>
      </c>
      <c r="J48" s="128">
        <v>336</v>
      </c>
      <c r="K48" s="129">
        <v>379</v>
      </c>
      <c r="L48" s="128">
        <v>-58</v>
      </c>
      <c r="M48" s="128">
        <v>24</v>
      </c>
      <c r="N48" s="128">
        <v>-177</v>
      </c>
      <c r="O48" s="128">
        <v>-58</v>
      </c>
      <c r="P48" s="129">
        <v>-269</v>
      </c>
      <c r="Q48" s="128">
        <v>-125</v>
      </c>
      <c r="R48" s="128">
        <v>-414</v>
      </c>
      <c r="S48" s="128">
        <v>-322</v>
      </c>
      <c r="T48" s="128">
        <v>177</v>
      </c>
      <c r="U48" s="129">
        <v>-684</v>
      </c>
      <c r="V48" s="128">
        <v>-14</v>
      </c>
      <c r="W48" s="128">
        <v>0</v>
      </c>
      <c r="X48" s="128">
        <v>-104</v>
      </c>
      <c r="Y48" s="128">
        <v>145</v>
      </c>
      <c r="Z48" s="129">
        <v>27</v>
      </c>
      <c r="AA48" s="398">
        <v>-260</v>
      </c>
      <c r="AB48" s="398">
        <v>-11</v>
      </c>
      <c r="AC48" s="398" t="s">
        <v>1266</v>
      </c>
      <c r="AD48" s="398" t="s">
        <v>1266</v>
      </c>
      <c r="AE48" s="438">
        <v>-271</v>
      </c>
    </row>
    <row r="49" spans="2:31" s="18" customFormat="1" ht="11.25" x14ac:dyDescent="0.2">
      <c r="B49" s="21" t="s">
        <v>579</v>
      </c>
      <c r="C49" s="21"/>
      <c r="D49" s="21"/>
      <c r="E49" s="21"/>
      <c r="G49" s="31">
        <v>-4333</v>
      </c>
      <c r="H49" s="31">
        <v>16514</v>
      </c>
      <c r="I49" s="31">
        <v>-3588</v>
      </c>
      <c r="J49" s="31">
        <v>46</v>
      </c>
      <c r="K49" s="30">
        <v>8639</v>
      </c>
      <c r="L49" s="31">
        <v>565</v>
      </c>
      <c r="M49" s="31">
        <v>2580</v>
      </c>
      <c r="N49" s="31">
        <v>-3562</v>
      </c>
      <c r="O49" s="31">
        <v>-13</v>
      </c>
      <c r="P49" s="30">
        <v>-430</v>
      </c>
      <c r="Q49" s="31">
        <v>3733</v>
      </c>
      <c r="R49" s="31">
        <v>-1306</v>
      </c>
      <c r="S49" s="31">
        <v>-3804</v>
      </c>
      <c r="T49" s="31">
        <v>-109</v>
      </c>
      <c r="U49" s="30">
        <v>-1486</v>
      </c>
      <c r="V49" s="31">
        <v>1238</v>
      </c>
      <c r="W49" s="31">
        <v>-1519</v>
      </c>
      <c r="X49" s="31">
        <v>1012</v>
      </c>
      <c r="Y49" s="31">
        <v>3104</v>
      </c>
      <c r="Z49" s="30">
        <v>3835</v>
      </c>
      <c r="AA49" s="387">
        <v>-1520</v>
      </c>
      <c r="AB49" s="387">
        <v>3381</v>
      </c>
      <c r="AC49" s="387" t="s">
        <v>1266</v>
      </c>
      <c r="AD49" s="387" t="s">
        <v>1266</v>
      </c>
      <c r="AE49" s="388">
        <v>1861</v>
      </c>
    </row>
    <row r="50" spans="2:31" s="18" customFormat="1" ht="11.25" x14ac:dyDescent="0.2">
      <c r="B50" s="21" t="s">
        <v>665</v>
      </c>
      <c r="C50" s="21"/>
      <c r="D50" s="21"/>
      <c r="E50" s="21"/>
      <c r="G50" s="31">
        <v>22472</v>
      </c>
      <c r="H50" s="31">
        <v>18139</v>
      </c>
      <c r="I50" s="31">
        <v>34653</v>
      </c>
      <c r="J50" s="31">
        <v>31065</v>
      </c>
      <c r="K50" s="30">
        <v>22472</v>
      </c>
      <c r="L50" s="31">
        <v>31111</v>
      </c>
      <c r="M50" s="31">
        <v>31676</v>
      </c>
      <c r="N50" s="31">
        <v>34256</v>
      </c>
      <c r="O50" s="31">
        <v>30694</v>
      </c>
      <c r="P50" s="30">
        <v>31111</v>
      </c>
      <c r="Q50" s="31">
        <v>30681</v>
      </c>
      <c r="R50" s="31">
        <v>34414</v>
      </c>
      <c r="S50" s="31">
        <v>33108</v>
      </c>
      <c r="T50" s="31">
        <v>29304</v>
      </c>
      <c r="U50" s="30">
        <v>30681</v>
      </c>
      <c r="V50" s="31">
        <v>29195</v>
      </c>
      <c r="W50" s="31">
        <v>30433</v>
      </c>
      <c r="X50" s="31">
        <v>28914</v>
      </c>
      <c r="Y50" s="31">
        <v>29926</v>
      </c>
      <c r="Z50" s="30">
        <v>29195</v>
      </c>
      <c r="AA50" s="387">
        <v>33030</v>
      </c>
      <c r="AB50" s="387">
        <v>31510</v>
      </c>
      <c r="AC50" s="387" t="s">
        <v>1266</v>
      </c>
      <c r="AD50" s="387" t="s">
        <v>1266</v>
      </c>
      <c r="AE50" s="388">
        <v>33030</v>
      </c>
    </row>
    <row r="51" spans="2:31" s="18" customFormat="1" ht="12.75" thickBot="1" x14ac:dyDescent="0.25">
      <c r="B51" s="69" t="s">
        <v>933</v>
      </c>
      <c r="C51" s="69"/>
      <c r="D51" s="69"/>
      <c r="E51" s="1123" t="str">
        <f>Footnotes!B28</f>
        <v>a</v>
      </c>
      <c r="G51" s="116">
        <v>18139</v>
      </c>
      <c r="H51" s="116">
        <v>34653</v>
      </c>
      <c r="I51" s="116">
        <v>31065</v>
      </c>
      <c r="J51" s="116">
        <v>31111</v>
      </c>
      <c r="K51" s="153">
        <v>31111</v>
      </c>
      <c r="L51" s="116">
        <v>31676</v>
      </c>
      <c r="M51" s="116">
        <v>34256</v>
      </c>
      <c r="N51" s="116">
        <v>30694</v>
      </c>
      <c r="O51" s="116">
        <v>30681</v>
      </c>
      <c r="P51" s="153">
        <v>30681</v>
      </c>
      <c r="Q51" s="116">
        <v>34414</v>
      </c>
      <c r="R51" s="116">
        <v>33108</v>
      </c>
      <c r="S51" s="116">
        <v>29304</v>
      </c>
      <c r="T51" s="116">
        <v>29195</v>
      </c>
      <c r="U51" s="153">
        <v>29195</v>
      </c>
      <c r="V51" s="116">
        <v>30433</v>
      </c>
      <c r="W51" s="116">
        <v>28914</v>
      </c>
      <c r="X51" s="116">
        <v>29926</v>
      </c>
      <c r="Y51" s="116">
        <v>33030</v>
      </c>
      <c r="Z51" s="153">
        <v>33030</v>
      </c>
      <c r="AA51" s="116">
        <v>31510</v>
      </c>
      <c r="AB51" s="116">
        <v>34891</v>
      </c>
      <c r="AC51" s="116" t="s">
        <v>1266</v>
      </c>
      <c r="AD51" s="116" t="s">
        <v>1266</v>
      </c>
      <c r="AE51" s="153">
        <v>34891</v>
      </c>
    </row>
    <row r="52" spans="2:31" s="18" customFormat="1" ht="11.25" x14ac:dyDescent="0.2">
      <c r="B52" s="76"/>
      <c r="C52" s="76"/>
      <c r="D52" s="76"/>
      <c r="E52" s="76"/>
      <c r="F52" s="184"/>
      <c r="G52" s="31"/>
      <c r="H52" s="31"/>
      <c r="I52" s="31"/>
      <c r="J52" s="31"/>
      <c r="K52" s="30"/>
      <c r="L52" s="31"/>
      <c r="M52" s="31"/>
      <c r="N52" s="31"/>
      <c r="O52" s="31"/>
      <c r="P52" s="30"/>
      <c r="Q52" s="30"/>
      <c r="R52" s="30"/>
      <c r="S52" s="30"/>
      <c r="T52" s="30"/>
      <c r="U52" s="30"/>
      <c r="V52" s="30"/>
      <c r="W52" s="30"/>
      <c r="X52" s="30"/>
      <c r="Y52" s="30"/>
      <c r="Z52" s="30"/>
    </row>
    <row r="53" spans="2:31" x14ac:dyDescent="0.2">
      <c r="G53" s="120"/>
      <c r="H53" s="120"/>
      <c r="I53" s="120"/>
      <c r="J53" s="120"/>
      <c r="K53" s="120"/>
    </row>
    <row r="54" spans="2:31" x14ac:dyDescent="0.2">
      <c r="G54" s="120"/>
      <c r="H54" s="120"/>
      <c r="I54" s="120"/>
      <c r="J54" s="120"/>
      <c r="K54" s="120"/>
    </row>
    <row r="55" spans="2:31" x14ac:dyDescent="0.2">
      <c r="G55" s="120"/>
      <c r="H55" s="120"/>
      <c r="I55" s="120"/>
      <c r="J55" s="120"/>
      <c r="K55" s="120"/>
    </row>
    <row r="56" spans="2:31" x14ac:dyDescent="0.2">
      <c r="G56" s="120"/>
      <c r="H56" s="120"/>
      <c r="I56" s="120"/>
      <c r="J56" s="120"/>
      <c r="K56" s="120"/>
    </row>
    <row r="57" spans="2:31" x14ac:dyDescent="0.2">
      <c r="G57" s="120"/>
      <c r="H57" s="120"/>
      <c r="I57" s="120"/>
      <c r="J57" s="120"/>
      <c r="K57" s="120"/>
    </row>
    <row r="58" spans="2:31" x14ac:dyDescent="0.2">
      <c r="G58" s="120"/>
      <c r="H58" s="120"/>
      <c r="I58" s="120"/>
      <c r="J58" s="120"/>
      <c r="K58" s="120"/>
    </row>
    <row r="59" spans="2:31" x14ac:dyDescent="0.2">
      <c r="G59" s="120"/>
      <c r="H59" s="120"/>
      <c r="I59" s="120"/>
      <c r="J59" s="120"/>
      <c r="K59" s="120"/>
    </row>
    <row r="60" spans="2:31" x14ac:dyDescent="0.2">
      <c r="G60" s="120"/>
      <c r="H60" s="120"/>
      <c r="I60" s="120"/>
      <c r="J60" s="120"/>
      <c r="K60" s="120"/>
    </row>
    <row r="61" spans="2:31" x14ac:dyDescent="0.2">
      <c r="G61" s="120"/>
      <c r="H61" s="120"/>
      <c r="I61" s="120"/>
      <c r="J61" s="120"/>
      <c r="K61" s="120"/>
    </row>
    <row r="62" spans="2:31" x14ac:dyDescent="0.2">
      <c r="G62" s="120"/>
      <c r="H62" s="120"/>
      <c r="I62" s="120"/>
      <c r="J62" s="120"/>
      <c r="K62" s="120"/>
    </row>
    <row r="63" spans="2:31" x14ac:dyDescent="0.2">
      <c r="G63" s="120"/>
      <c r="H63" s="120"/>
      <c r="I63" s="120"/>
      <c r="J63" s="120"/>
      <c r="K63" s="120"/>
    </row>
    <row r="64" spans="2:31" x14ac:dyDescent="0.2">
      <c r="G64" s="120"/>
      <c r="H64" s="120"/>
      <c r="I64" s="120"/>
      <c r="J64" s="120"/>
      <c r="K64" s="120"/>
    </row>
    <row r="65" spans="7:11" x14ac:dyDescent="0.2">
      <c r="G65" s="120"/>
      <c r="H65" s="120"/>
      <c r="I65" s="120"/>
      <c r="J65" s="120"/>
      <c r="K65" s="120"/>
    </row>
    <row r="66" spans="7:11" x14ac:dyDescent="0.2">
      <c r="G66" s="120"/>
      <c r="H66" s="120"/>
      <c r="I66" s="120"/>
      <c r="J66" s="120"/>
      <c r="K66" s="120"/>
    </row>
    <row r="67" spans="7:11" x14ac:dyDescent="0.2">
      <c r="G67" s="120"/>
      <c r="H67" s="120"/>
      <c r="I67" s="120"/>
      <c r="J67" s="120"/>
      <c r="K67" s="120"/>
    </row>
    <row r="68" spans="7:11" x14ac:dyDescent="0.2">
      <c r="G68" s="120"/>
      <c r="H68" s="120"/>
      <c r="I68" s="120"/>
      <c r="J68" s="120"/>
      <c r="K68" s="120"/>
    </row>
    <row r="69" spans="7:11" x14ac:dyDescent="0.2">
      <c r="G69" s="120"/>
      <c r="H69" s="120"/>
      <c r="I69" s="120"/>
      <c r="J69" s="120"/>
      <c r="K69" s="120"/>
    </row>
    <row r="70" spans="7:11" x14ac:dyDescent="0.2">
      <c r="G70" s="120"/>
      <c r="H70" s="120"/>
      <c r="I70" s="120"/>
      <c r="J70" s="120"/>
      <c r="K70" s="120"/>
    </row>
    <row r="71" spans="7:11" x14ac:dyDescent="0.2">
      <c r="G71" s="120"/>
      <c r="H71" s="120"/>
      <c r="I71" s="120"/>
      <c r="J71" s="120"/>
      <c r="K71" s="120"/>
    </row>
    <row r="72" spans="7:11" x14ac:dyDescent="0.2">
      <c r="G72" s="120"/>
      <c r="H72" s="120"/>
      <c r="I72" s="120"/>
      <c r="J72" s="120"/>
      <c r="K72" s="120"/>
    </row>
    <row r="73" spans="7:11" x14ac:dyDescent="0.2">
      <c r="G73" s="120"/>
      <c r="H73" s="120"/>
      <c r="I73" s="120"/>
      <c r="J73" s="120"/>
      <c r="K73" s="120"/>
    </row>
    <row r="74" spans="7:11" x14ac:dyDescent="0.2">
      <c r="G74" s="120"/>
      <c r="H74" s="120"/>
      <c r="I74" s="120"/>
      <c r="J74" s="120"/>
      <c r="K74" s="120"/>
    </row>
    <row r="75" spans="7:11" x14ac:dyDescent="0.2">
      <c r="G75" s="120"/>
      <c r="H75" s="120"/>
      <c r="I75" s="120"/>
      <c r="J75" s="120"/>
      <c r="K75" s="120"/>
    </row>
    <row r="76" spans="7:11" x14ac:dyDescent="0.2">
      <c r="G76" s="120"/>
      <c r="H76" s="120"/>
      <c r="I76" s="120"/>
      <c r="J76" s="120"/>
      <c r="K76" s="120"/>
    </row>
    <row r="77" spans="7:11" x14ac:dyDescent="0.2">
      <c r="G77" s="120"/>
      <c r="H77" s="120"/>
      <c r="I77" s="120"/>
      <c r="J77" s="120"/>
      <c r="K77" s="120"/>
    </row>
    <row r="78" spans="7:11" x14ac:dyDescent="0.2">
      <c r="G78" s="120"/>
      <c r="H78" s="120"/>
      <c r="I78" s="120"/>
      <c r="J78" s="120"/>
      <c r="K78" s="120"/>
    </row>
    <row r="79" spans="7:11" x14ac:dyDescent="0.2">
      <c r="G79" s="120"/>
      <c r="H79" s="120"/>
      <c r="I79" s="120"/>
      <c r="J79" s="120"/>
      <c r="K79" s="120"/>
    </row>
    <row r="80" spans="7:11" x14ac:dyDescent="0.2">
      <c r="G80" s="120"/>
      <c r="H80" s="120"/>
      <c r="I80" s="120"/>
      <c r="J80" s="120"/>
      <c r="K80" s="120"/>
    </row>
    <row r="81" spans="7:11" x14ac:dyDescent="0.2">
      <c r="G81" s="120"/>
      <c r="H81" s="120"/>
      <c r="I81" s="120"/>
      <c r="J81" s="120"/>
      <c r="K81" s="120"/>
    </row>
    <row r="82" spans="7:11" x14ac:dyDescent="0.2">
      <c r="G82" s="120"/>
      <c r="H82" s="120"/>
      <c r="I82" s="120"/>
      <c r="J82" s="120"/>
      <c r="K82" s="120"/>
    </row>
    <row r="83" spans="7:11" x14ac:dyDescent="0.2">
      <c r="G83" s="120"/>
      <c r="H83" s="120"/>
      <c r="I83" s="120"/>
      <c r="J83" s="120"/>
      <c r="K83" s="120"/>
    </row>
    <row r="84" spans="7:11" x14ac:dyDescent="0.2">
      <c r="G84" s="120"/>
      <c r="H84" s="120"/>
      <c r="I84" s="120"/>
      <c r="J84" s="120"/>
      <c r="K84" s="120"/>
    </row>
    <row r="85" spans="7:11" x14ac:dyDescent="0.2">
      <c r="G85" s="120"/>
      <c r="H85" s="120"/>
      <c r="I85" s="120"/>
      <c r="J85" s="120"/>
      <c r="K85" s="120"/>
    </row>
    <row r="86" spans="7:11" x14ac:dyDescent="0.2">
      <c r="G86" s="120"/>
      <c r="H86" s="120"/>
      <c r="I86" s="120"/>
      <c r="J86" s="120"/>
      <c r="K86" s="120"/>
    </row>
    <row r="87" spans="7:11" x14ac:dyDescent="0.2">
      <c r="G87" s="120"/>
      <c r="H87" s="120"/>
      <c r="I87" s="120"/>
      <c r="J87" s="120"/>
      <c r="K87" s="120"/>
    </row>
    <row r="88" spans="7:11" x14ac:dyDescent="0.2">
      <c r="G88" s="120"/>
      <c r="H88" s="120"/>
      <c r="I88" s="120"/>
      <c r="J88" s="120"/>
      <c r="K88" s="120"/>
    </row>
    <row r="89" spans="7:11" x14ac:dyDescent="0.2">
      <c r="G89" s="120"/>
      <c r="H89" s="120"/>
      <c r="I89" s="120"/>
      <c r="J89" s="120"/>
      <c r="K89" s="120"/>
    </row>
    <row r="90" spans="7:11" x14ac:dyDescent="0.2">
      <c r="G90" s="120"/>
      <c r="H90" s="120"/>
      <c r="I90" s="120"/>
      <c r="J90" s="120"/>
      <c r="K90" s="120"/>
    </row>
    <row r="91" spans="7:11" x14ac:dyDescent="0.2">
      <c r="G91" s="120"/>
      <c r="H91" s="120"/>
      <c r="I91" s="120"/>
      <c r="J91" s="120"/>
      <c r="K91" s="120"/>
    </row>
    <row r="92" spans="7:11" x14ac:dyDescent="0.2">
      <c r="G92" s="120"/>
      <c r="H92" s="120"/>
      <c r="I92" s="120"/>
      <c r="J92" s="120"/>
      <c r="K92" s="120"/>
    </row>
    <row r="93" spans="7:11" x14ac:dyDescent="0.2">
      <c r="G93" s="120"/>
      <c r="H93" s="120"/>
      <c r="I93" s="120"/>
      <c r="J93" s="120"/>
      <c r="K93" s="120"/>
    </row>
    <row r="94" spans="7:11" x14ac:dyDescent="0.2">
      <c r="G94" s="120"/>
      <c r="H94" s="120"/>
      <c r="I94" s="120"/>
      <c r="J94" s="120"/>
      <c r="K94" s="120"/>
    </row>
    <row r="95" spans="7:11" x14ac:dyDescent="0.2">
      <c r="G95" s="120"/>
      <c r="H95" s="120"/>
      <c r="I95" s="120"/>
      <c r="J95" s="120"/>
      <c r="K95" s="120"/>
    </row>
    <row r="96" spans="7:11" x14ac:dyDescent="0.2">
      <c r="G96" s="120"/>
      <c r="H96" s="120"/>
      <c r="I96" s="120"/>
      <c r="J96" s="120"/>
      <c r="K96" s="120"/>
    </row>
    <row r="97" spans="7:11" x14ac:dyDescent="0.2">
      <c r="G97" s="120"/>
      <c r="H97" s="120"/>
      <c r="I97" s="120"/>
      <c r="J97" s="120"/>
      <c r="K97" s="120"/>
    </row>
    <row r="98" spans="7:11" x14ac:dyDescent="0.2">
      <c r="G98" s="120"/>
      <c r="H98" s="120"/>
      <c r="I98" s="120"/>
      <c r="J98" s="120"/>
      <c r="K98" s="120"/>
    </row>
    <row r="99" spans="7:11" x14ac:dyDescent="0.2">
      <c r="G99" s="120"/>
      <c r="H99" s="120"/>
      <c r="I99" s="120"/>
      <c r="J99" s="120"/>
      <c r="K99" s="120"/>
    </row>
    <row r="100" spans="7:11" x14ac:dyDescent="0.2">
      <c r="G100" s="120"/>
      <c r="H100" s="120"/>
      <c r="I100" s="120"/>
      <c r="J100" s="120"/>
      <c r="K100" s="120"/>
    </row>
    <row r="101" spans="7:11" x14ac:dyDescent="0.2">
      <c r="G101" s="120"/>
      <c r="H101" s="120"/>
      <c r="I101" s="120"/>
      <c r="J101" s="120"/>
      <c r="K101" s="120"/>
    </row>
    <row r="102" spans="7:11" x14ac:dyDescent="0.2">
      <c r="G102" s="120"/>
      <c r="H102" s="120"/>
      <c r="I102" s="120"/>
      <c r="J102" s="120"/>
      <c r="K102" s="120"/>
    </row>
    <row r="103" spans="7:11" x14ac:dyDescent="0.2">
      <c r="G103" s="120"/>
      <c r="H103" s="120"/>
      <c r="I103" s="120"/>
      <c r="J103" s="120"/>
      <c r="K103" s="120"/>
    </row>
    <row r="104" spans="7:11" x14ac:dyDescent="0.2">
      <c r="G104" s="120"/>
      <c r="H104" s="120"/>
      <c r="I104" s="120"/>
      <c r="J104" s="120"/>
      <c r="K104" s="120"/>
    </row>
    <row r="105" spans="7:11" x14ac:dyDescent="0.2">
      <c r="G105" s="120"/>
      <c r="H105" s="120"/>
      <c r="I105" s="120"/>
      <c r="J105" s="120"/>
      <c r="K105" s="120"/>
    </row>
    <row r="106" spans="7:11" x14ac:dyDescent="0.2">
      <c r="G106" s="120"/>
      <c r="H106" s="120"/>
      <c r="I106" s="120"/>
      <c r="J106" s="120"/>
      <c r="K106" s="120"/>
    </row>
    <row r="107" spans="7:11" x14ac:dyDescent="0.2">
      <c r="G107" s="120"/>
      <c r="H107" s="120"/>
      <c r="I107" s="120"/>
      <c r="J107" s="120"/>
      <c r="K107" s="120"/>
    </row>
    <row r="108" spans="7:11" x14ac:dyDescent="0.2">
      <c r="G108" s="120"/>
      <c r="H108" s="120"/>
      <c r="I108" s="120"/>
      <c r="J108" s="120"/>
      <c r="K108" s="120"/>
    </row>
    <row r="109" spans="7:11" x14ac:dyDescent="0.2">
      <c r="G109" s="120"/>
      <c r="H109" s="120"/>
      <c r="I109" s="120"/>
      <c r="J109" s="120"/>
      <c r="K109" s="120"/>
    </row>
    <row r="110" spans="7:11" x14ac:dyDescent="0.2">
      <c r="G110" s="120"/>
      <c r="H110" s="120"/>
      <c r="I110" s="120"/>
      <c r="J110" s="120"/>
      <c r="K110" s="120"/>
    </row>
    <row r="111" spans="7:11" x14ac:dyDescent="0.2">
      <c r="G111" s="120"/>
      <c r="H111" s="120"/>
      <c r="I111" s="120"/>
      <c r="J111" s="120"/>
      <c r="K111" s="120"/>
    </row>
    <row r="112" spans="7:11" x14ac:dyDescent="0.2">
      <c r="G112" s="120"/>
      <c r="H112" s="120"/>
      <c r="I112" s="120"/>
      <c r="J112" s="120"/>
      <c r="K112" s="120"/>
    </row>
    <row r="113" spans="7:11" x14ac:dyDescent="0.2">
      <c r="G113" s="120"/>
      <c r="H113" s="120"/>
      <c r="I113" s="120"/>
      <c r="J113" s="120"/>
      <c r="K113" s="120"/>
    </row>
    <row r="114" spans="7:11" x14ac:dyDescent="0.2">
      <c r="G114" s="120"/>
      <c r="H114" s="120"/>
      <c r="I114" s="120"/>
      <c r="J114" s="120"/>
      <c r="K114" s="120"/>
    </row>
    <row r="115" spans="7:11" x14ac:dyDescent="0.2">
      <c r="G115" s="120"/>
      <c r="H115" s="120"/>
      <c r="I115" s="120"/>
      <c r="J115" s="120"/>
      <c r="K115" s="120"/>
    </row>
    <row r="116" spans="7:11" x14ac:dyDescent="0.2">
      <c r="G116" s="120"/>
      <c r="H116" s="120"/>
      <c r="I116" s="120"/>
      <c r="J116" s="120"/>
      <c r="K116" s="120"/>
    </row>
    <row r="117" spans="7:11" x14ac:dyDescent="0.2">
      <c r="G117" s="120"/>
      <c r="H117" s="120"/>
      <c r="I117" s="120"/>
      <c r="J117" s="120"/>
      <c r="K117" s="120"/>
    </row>
    <row r="118" spans="7:11" x14ac:dyDescent="0.2">
      <c r="G118" s="120"/>
      <c r="H118" s="120"/>
      <c r="I118" s="120"/>
      <c r="J118" s="120"/>
      <c r="K118" s="120"/>
    </row>
    <row r="119" spans="7:11" x14ac:dyDescent="0.2">
      <c r="G119" s="120"/>
      <c r="H119" s="120"/>
      <c r="I119" s="120"/>
      <c r="J119" s="120"/>
      <c r="K119" s="120"/>
    </row>
    <row r="120" spans="7:11" x14ac:dyDescent="0.2">
      <c r="G120" s="120"/>
      <c r="H120" s="120"/>
      <c r="I120" s="120"/>
      <c r="J120" s="120"/>
      <c r="K120" s="120"/>
    </row>
    <row r="121" spans="7:11" x14ac:dyDescent="0.2">
      <c r="G121" s="120"/>
      <c r="H121" s="120"/>
      <c r="I121" s="120"/>
      <c r="J121" s="120"/>
      <c r="K121" s="120"/>
    </row>
    <row r="122" spans="7:11" x14ac:dyDescent="0.2">
      <c r="G122" s="120"/>
      <c r="H122" s="120"/>
      <c r="I122" s="120"/>
      <c r="J122" s="120"/>
      <c r="K122" s="120"/>
    </row>
    <row r="123" spans="7:11" x14ac:dyDescent="0.2">
      <c r="G123" s="120"/>
      <c r="H123" s="120"/>
      <c r="I123" s="120"/>
      <c r="J123" s="120"/>
      <c r="K123" s="120"/>
    </row>
    <row r="124" spans="7:11" x14ac:dyDescent="0.2">
      <c r="G124" s="120"/>
      <c r="H124" s="120"/>
      <c r="I124" s="120"/>
      <c r="J124" s="120"/>
      <c r="K124" s="120"/>
    </row>
    <row r="125" spans="7:11" x14ac:dyDescent="0.2">
      <c r="G125" s="120"/>
      <c r="H125" s="120"/>
      <c r="I125" s="120"/>
      <c r="J125" s="120"/>
      <c r="K125" s="120"/>
    </row>
    <row r="126" spans="7:11" x14ac:dyDescent="0.2">
      <c r="G126" s="120"/>
      <c r="H126" s="120"/>
      <c r="I126" s="120"/>
      <c r="J126" s="120"/>
      <c r="K126" s="120"/>
    </row>
    <row r="127" spans="7:11" x14ac:dyDescent="0.2">
      <c r="G127" s="120"/>
      <c r="H127" s="120"/>
      <c r="I127" s="120"/>
      <c r="J127" s="120"/>
      <c r="K127" s="120"/>
    </row>
    <row r="128" spans="7:11" x14ac:dyDescent="0.2">
      <c r="G128" s="120"/>
      <c r="H128" s="120"/>
      <c r="I128" s="120"/>
      <c r="J128" s="120"/>
      <c r="K128" s="120"/>
    </row>
    <row r="129" spans="7:11" x14ac:dyDescent="0.2">
      <c r="G129" s="120"/>
      <c r="H129" s="120"/>
      <c r="I129" s="120"/>
      <c r="J129" s="120"/>
      <c r="K129" s="120"/>
    </row>
    <row r="130" spans="7:11" x14ac:dyDescent="0.2">
      <c r="G130" s="120"/>
      <c r="H130" s="120"/>
      <c r="I130" s="120"/>
      <c r="J130" s="120"/>
      <c r="K130" s="120"/>
    </row>
    <row r="131" spans="7:11" x14ac:dyDescent="0.2">
      <c r="G131" s="120"/>
      <c r="H131" s="120"/>
      <c r="I131" s="120"/>
      <c r="J131" s="120"/>
      <c r="K131" s="120"/>
    </row>
    <row r="132" spans="7:11" x14ac:dyDescent="0.2">
      <c r="G132" s="120"/>
      <c r="H132" s="120"/>
      <c r="I132" s="120"/>
      <c r="J132" s="120"/>
      <c r="K132" s="120"/>
    </row>
    <row r="133" spans="7:11" x14ac:dyDescent="0.2">
      <c r="G133" s="120"/>
      <c r="H133" s="120"/>
      <c r="I133" s="120"/>
      <c r="J133" s="120"/>
      <c r="K133" s="120"/>
    </row>
    <row r="134" spans="7:11" x14ac:dyDescent="0.2">
      <c r="G134" s="120"/>
      <c r="H134" s="120"/>
      <c r="I134" s="120"/>
      <c r="J134" s="120"/>
      <c r="K134" s="120"/>
    </row>
    <row r="135" spans="7:11" x14ac:dyDescent="0.2">
      <c r="G135" s="120"/>
      <c r="H135" s="120"/>
      <c r="I135" s="120"/>
      <c r="J135" s="120"/>
      <c r="K135" s="120"/>
    </row>
    <row r="136" spans="7:11" x14ac:dyDescent="0.2">
      <c r="G136" s="120"/>
      <c r="H136" s="120"/>
      <c r="I136" s="120"/>
      <c r="J136" s="120"/>
      <c r="K136" s="120"/>
    </row>
    <row r="137" spans="7:11" x14ac:dyDescent="0.2">
      <c r="G137" s="120"/>
      <c r="H137" s="120"/>
      <c r="I137" s="120"/>
      <c r="J137" s="120"/>
      <c r="K137" s="120"/>
    </row>
    <row r="138" spans="7:11" x14ac:dyDescent="0.2">
      <c r="G138" s="120"/>
      <c r="H138" s="120"/>
      <c r="I138" s="120"/>
      <c r="J138" s="120"/>
      <c r="K138" s="120"/>
    </row>
  </sheetData>
  <phoneticPr fontId="2" type="noConversion"/>
  <hyperlinks>
    <hyperlink ref="P3" location="Contents!B20" display="Contents" xr:uid="{00000000-0004-0000-0D00-000000000000}"/>
    <hyperlink ref="E8" location="Footnotes!A1" display="Footnotes" xr:uid="{D46FE63E-583E-4269-A51A-E22AA43FE746}"/>
    <hyperlink ref="E51" location="Footnotes!B28" display="Footnotes!B28" xr:uid="{08CFF649-0966-4EB3-9F2E-FC347A4667D4}"/>
    <hyperlink ref="E39" location="Footnotes!B29" display="Footnotes!B29" xr:uid="{1140E48C-7C28-4628-98DB-002BB7F93BF6}"/>
    <hyperlink ref="E40" location="Footnotes!B29" display="Footnotes!B29" xr:uid="{4B9D8A5F-3ABA-4426-8EE7-96ABA23D9504}"/>
  </hyperlinks>
  <pageMargins left="0" right="0" top="0" bottom="0.39370078740157483" header="0" footer="0.19685039370078741"/>
  <pageSetup paperSize="8" scale="77" fitToHeight="2" orientation="landscape" r:id="rId1"/>
  <customProperties>
    <customPr name="_pios_id" r:id="rId2"/>
  </customPropertie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1">
    <tabColor rgb="FF008080"/>
    <pageSetUpPr fitToPage="1"/>
  </sheetPr>
  <dimension ref="A1:Y357"/>
  <sheetViews>
    <sheetView showGridLines="0" zoomScaleNormal="100" zoomScaleSheetLayoutView="100" workbookViewId="0">
      <selection activeCell="B1" sqref="B1"/>
    </sheetView>
  </sheetViews>
  <sheetFormatPr defaultColWidth="11.42578125" defaultRowHeight="12" x14ac:dyDescent="0.2"/>
  <cols>
    <col min="1" max="1" width="2.7109375" customWidth="1"/>
    <col min="2" max="2" width="2.7109375" style="15" customWidth="1"/>
    <col min="3" max="3" width="53.7109375" style="15" bestFit="1" customWidth="1"/>
    <col min="4" max="4" width="13" style="15" customWidth="1"/>
    <col min="5" max="5" width="2.7109375" customWidth="1"/>
    <col min="6" max="9" width="8.28515625" style="119" bestFit="1" customWidth="1"/>
    <col min="10" max="11" width="8.28515625" style="79" bestFit="1" customWidth="1"/>
    <col min="12" max="12" width="8.28515625" style="5" bestFit="1" customWidth="1"/>
    <col min="13" max="21" width="8.28515625" style="119" bestFit="1" customWidth="1"/>
    <col min="22" max="23" width="8.28515625" bestFit="1" customWidth="1"/>
    <col min="24" max="24" width="8.85546875" bestFit="1" customWidth="1"/>
    <col min="25" max="25" width="8.28515625" bestFit="1" customWidth="1"/>
  </cols>
  <sheetData>
    <row r="1" spans="1:25" ht="12.75" customHeight="1" x14ac:dyDescent="0.2">
      <c r="A1" s="5"/>
      <c r="B1" s="61" t="str">
        <f>Summary!$B$1</f>
        <v>Financial and Operating Information 2020 - 2024</v>
      </c>
      <c r="C1" s="71"/>
      <c r="D1" s="71"/>
    </row>
    <row r="2" spans="1:25" ht="12.75" customHeight="1" x14ac:dyDescent="0.2">
      <c r="A2" s="5"/>
      <c r="B2" s="29" t="s">
        <v>7</v>
      </c>
      <c r="C2" s="71"/>
      <c r="D2" s="71"/>
    </row>
    <row r="3" spans="1:25" ht="12.75" customHeight="1" x14ac:dyDescent="0.2">
      <c r="A3" s="5"/>
      <c r="B3" s="71"/>
      <c r="C3" s="71"/>
      <c r="D3" s="71"/>
      <c r="X3" s="267" t="s">
        <v>5</v>
      </c>
    </row>
    <row r="4" spans="1:25" ht="12.75" customHeight="1" x14ac:dyDescent="0.2">
      <c r="A4" s="5"/>
      <c r="B4" s="71"/>
      <c r="C4" s="71"/>
      <c r="D4" s="71"/>
    </row>
    <row r="5" spans="1:25" ht="20.100000000000001" customHeight="1" x14ac:dyDescent="0.25">
      <c r="B5" s="24" t="s">
        <v>16</v>
      </c>
      <c r="C5" s="24"/>
      <c r="D5" s="24"/>
    </row>
    <row r="6" spans="1:25" s="18" customFormat="1" ht="12" customHeight="1" thickBot="1" x14ac:dyDescent="0.25">
      <c r="B6" s="16"/>
      <c r="C6" s="16"/>
      <c r="D6" s="16"/>
      <c r="F6" s="49"/>
      <c r="G6" s="49"/>
      <c r="H6" s="49"/>
      <c r="I6" s="49"/>
      <c r="J6" s="76"/>
      <c r="K6" s="76"/>
      <c r="M6" s="49"/>
      <c r="N6" s="49"/>
      <c r="O6" s="49"/>
      <c r="P6" s="49"/>
      <c r="Q6" s="49"/>
      <c r="R6" s="49"/>
      <c r="S6" s="49"/>
      <c r="T6" s="49"/>
      <c r="U6" s="49"/>
    </row>
    <row r="7" spans="1:25" s="18" customFormat="1" ht="12" customHeight="1" x14ac:dyDescent="0.2">
      <c r="B7" s="72"/>
      <c r="C7" s="72"/>
      <c r="D7" s="72"/>
      <c r="E7" s="74"/>
      <c r="F7" s="126"/>
      <c r="G7" s="126"/>
      <c r="H7" s="126"/>
      <c r="I7" s="126"/>
      <c r="J7" s="126"/>
      <c r="K7" s="126"/>
      <c r="L7" s="126"/>
      <c r="M7" s="126"/>
      <c r="N7" s="126"/>
      <c r="O7" s="126"/>
      <c r="P7" s="126"/>
      <c r="Q7" s="126"/>
      <c r="R7" s="126"/>
      <c r="S7" s="126"/>
      <c r="T7" s="126"/>
      <c r="U7" s="126"/>
      <c r="V7" s="126"/>
      <c r="W7" s="126"/>
      <c r="X7" s="126"/>
      <c r="Y7" s="969" t="s">
        <v>33</v>
      </c>
    </row>
    <row r="8" spans="1:25" s="18" customFormat="1" x14ac:dyDescent="0.2">
      <c r="B8" s="73"/>
      <c r="C8" s="73"/>
      <c r="D8" s="967" t="s">
        <v>925</v>
      </c>
      <c r="E8" s="143"/>
      <c r="F8" s="297" t="s">
        <v>580</v>
      </c>
      <c r="G8" s="297" t="s">
        <v>581</v>
      </c>
      <c r="H8" s="297" t="s">
        <v>582</v>
      </c>
      <c r="I8" s="298" t="s">
        <v>583</v>
      </c>
      <c r="J8" s="297" t="s">
        <v>902</v>
      </c>
      <c r="K8" s="297" t="s">
        <v>903</v>
      </c>
      <c r="L8" s="297" t="s">
        <v>904</v>
      </c>
      <c r="M8" s="298" t="s">
        <v>905</v>
      </c>
      <c r="N8" s="297" t="s">
        <v>1029</v>
      </c>
      <c r="O8" s="297" t="s">
        <v>1030</v>
      </c>
      <c r="P8" s="297" t="s">
        <v>1031</v>
      </c>
      <c r="Q8" s="298" t="s">
        <v>1032</v>
      </c>
      <c r="R8" s="297" t="s">
        <v>1053</v>
      </c>
      <c r="S8" s="297" t="s">
        <v>1054</v>
      </c>
      <c r="T8" s="297" t="s">
        <v>1055</v>
      </c>
      <c r="U8" s="298" t="s">
        <v>1056</v>
      </c>
      <c r="V8" s="297" t="s">
        <v>1173</v>
      </c>
      <c r="W8" s="297" t="s">
        <v>1174</v>
      </c>
      <c r="X8" s="297" t="s">
        <v>1175</v>
      </c>
      <c r="Y8" s="298" t="s">
        <v>1176</v>
      </c>
    </row>
    <row r="9" spans="1:25" s="18" customFormat="1" ht="12" customHeight="1" x14ac:dyDescent="0.2">
      <c r="B9" s="27" t="s">
        <v>584</v>
      </c>
      <c r="C9" s="339"/>
      <c r="D9" s="27"/>
      <c r="E9" s="339"/>
      <c r="F9" s="300"/>
      <c r="G9" s="300"/>
      <c r="H9" s="300"/>
      <c r="I9" s="301"/>
      <c r="J9" s="300"/>
      <c r="K9" s="300"/>
      <c r="L9" s="300"/>
      <c r="M9" s="301"/>
      <c r="N9" s="300"/>
      <c r="O9" s="300"/>
      <c r="P9" s="300"/>
      <c r="Q9" s="301"/>
      <c r="R9" s="300"/>
      <c r="S9" s="300"/>
      <c r="T9" s="300"/>
      <c r="U9" s="301"/>
      <c r="V9" s="251"/>
      <c r="W9" s="251"/>
      <c r="X9" s="251"/>
      <c r="Y9" s="268"/>
    </row>
    <row r="10" spans="1:25" s="18" customFormat="1" ht="12" customHeight="1" x14ac:dyDescent="0.2">
      <c r="B10" s="16"/>
      <c r="C10" s="21" t="s">
        <v>133</v>
      </c>
      <c r="D10" s="16"/>
      <c r="E10" s="21"/>
      <c r="F10" s="31">
        <v>130226</v>
      </c>
      <c r="G10" s="31">
        <v>117208</v>
      </c>
      <c r="H10" s="31">
        <v>116580</v>
      </c>
      <c r="I10" s="30">
        <v>114836</v>
      </c>
      <c r="J10" s="31">
        <v>112927</v>
      </c>
      <c r="K10" s="31">
        <v>116177</v>
      </c>
      <c r="L10" s="31">
        <v>114458</v>
      </c>
      <c r="M10" s="30">
        <v>112902</v>
      </c>
      <c r="N10" s="31">
        <v>109884</v>
      </c>
      <c r="O10" s="31">
        <v>107151</v>
      </c>
      <c r="P10" s="31">
        <v>105045</v>
      </c>
      <c r="Q10" s="30">
        <v>106044</v>
      </c>
      <c r="R10" s="31">
        <v>105744</v>
      </c>
      <c r="S10" s="31">
        <v>108126</v>
      </c>
      <c r="T10" s="31">
        <v>107163</v>
      </c>
      <c r="U10" s="30">
        <v>104719</v>
      </c>
      <c r="V10" s="387">
        <v>102744</v>
      </c>
      <c r="W10" s="387">
        <v>100293</v>
      </c>
      <c r="X10" s="387" t="s">
        <v>1266</v>
      </c>
      <c r="Y10" s="388" t="s">
        <v>1266</v>
      </c>
    </row>
    <row r="11" spans="1:25" s="18" customFormat="1" ht="12" customHeight="1" x14ac:dyDescent="0.2">
      <c r="A11" s="60"/>
      <c r="C11" s="21" t="s">
        <v>144</v>
      </c>
      <c r="E11" s="21"/>
      <c r="F11" s="31">
        <v>11692</v>
      </c>
      <c r="G11" s="31">
        <v>12352</v>
      </c>
      <c r="H11" s="31">
        <v>12457</v>
      </c>
      <c r="I11" s="30">
        <v>12480</v>
      </c>
      <c r="J11" s="31">
        <v>12460</v>
      </c>
      <c r="K11" s="31">
        <v>12497</v>
      </c>
      <c r="L11" s="31">
        <v>12428</v>
      </c>
      <c r="M11" s="30">
        <v>12373</v>
      </c>
      <c r="N11" s="31">
        <v>11883</v>
      </c>
      <c r="O11" s="31">
        <v>11462</v>
      </c>
      <c r="P11" s="31">
        <v>11145</v>
      </c>
      <c r="Q11" s="30">
        <v>11960</v>
      </c>
      <c r="R11" s="31">
        <v>12003</v>
      </c>
      <c r="S11" s="31">
        <v>12206</v>
      </c>
      <c r="T11" s="31">
        <v>12283</v>
      </c>
      <c r="U11" s="30">
        <v>12472</v>
      </c>
      <c r="V11" s="387">
        <v>12378</v>
      </c>
      <c r="W11" s="387">
        <v>12390</v>
      </c>
      <c r="X11" s="387" t="s">
        <v>1266</v>
      </c>
      <c r="Y11" s="388" t="s">
        <v>1266</v>
      </c>
    </row>
    <row r="12" spans="1:25" s="18" customFormat="1" ht="12" customHeight="1" x14ac:dyDescent="0.2">
      <c r="A12" s="60"/>
      <c r="B12" s="16"/>
      <c r="C12" s="21" t="s">
        <v>585</v>
      </c>
      <c r="D12" s="16"/>
      <c r="E12" s="21"/>
      <c r="F12" s="31">
        <v>15555</v>
      </c>
      <c r="G12" s="31">
        <v>5987</v>
      </c>
      <c r="H12" s="31">
        <v>6293</v>
      </c>
      <c r="I12" s="30">
        <v>6093</v>
      </c>
      <c r="J12" s="31">
        <v>6145</v>
      </c>
      <c r="K12" s="31">
        <v>6237</v>
      </c>
      <c r="L12" s="31">
        <v>6261</v>
      </c>
      <c r="M12" s="30">
        <v>6451</v>
      </c>
      <c r="N12" s="31">
        <v>6352</v>
      </c>
      <c r="O12" s="31">
        <v>6433</v>
      </c>
      <c r="P12" s="31">
        <v>6311</v>
      </c>
      <c r="Q12" s="30">
        <v>10200</v>
      </c>
      <c r="R12" s="31">
        <v>10295</v>
      </c>
      <c r="S12" s="31">
        <v>10447</v>
      </c>
      <c r="T12" s="31">
        <v>9997</v>
      </c>
      <c r="U12" s="30">
        <v>9991</v>
      </c>
      <c r="V12" s="387">
        <v>10008</v>
      </c>
      <c r="W12" s="387">
        <v>10301</v>
      </c>
      <c r="X12" s="387" t="s">
        <v>1266</v>
      </c>
      <c r="Y12" s="388" t="s">
        <v>1266</v>
      </c>
    </row>
    <row r="13" spans="1:25" s="18" customFormat="1" ht="12" customHeight="1" x14ac:dyDescent="0.2">
      <c r="A13" s="60"/>
      <c r="B13" s="16"/>
      <c r="C13" s="21" t="s">
        <v>586</v>
      </c>
      <c r="D13" s="16"/>
      <c r="E13" s="21"/>
      <c r="F13" s="31">
        <v>9655</v>
      </c>
      <c r="G13" s="31">
        <v>8015</v>
      </c>
      <c r="H13" s="31">
        <v>7953</v>
      </c>
      <c r="I13" s="30">
        <v>8362</v>
      </c>
      <c r="J13" s="31">
        <v>9641</v>
      </c>
      <c r="K13" s="31">
        <v>9703</v>
      </c>
      <c r="L13" s="31">
        <v>9777</v>
      </c>
      <c r="M13" s="30">
        <v>9982</v>
      </c>
      <c r="N13" s="31">
        <v>9512</v>
      </c>
      <c r="O13" s="31">
        <v>9290</v>
      </c>
      <c r="P13" s="31">
        <v>14673</v>
      </c>
      <c r="Q13" s="30">
        <v>12400</v>
      </c>
      <c r="R13" s="31">
        <v>13030</v>
      </c>
      <c r="S13" s="31">
        <v>13081</v>
      </c>
      <c r="T13" s="31">
        <v>12635</v>
      </c>
      <c r="U13" s="30">
        <v>12435</v>
      </c>
      <c r="V13" s="387">
        <v>12467</v>
      </c>
      <c r="W13" s="387">
        <v>12346</v>
      </c>
      <c r="X13" s="387" t="s">
        <v>1266</v>
      </c>
      <c r="Y13" s="388" t="s">
        <v>1266</v>
      </c>
    </row>
    <row r="14" spans="1:25" s="18" customFormat="1" ht="12" customHeight="1" x14ac:dyDescent="0.2">
      <c r="A14" s="60"/>
      <c r="B14" s="16"/>
      <c r="C14" s="21" t="s">
        <v>587</v>
      </c>
      <c r="D14" s="16"/>
      <c r="E14" s="21"/>
      <c r="F14" s="31">
        <v>17319</v>
      </c>
      <c r="G14" s="31">
        <v>16982</v>
      </c>
      <c r="H14" s="31">
        <v>16929</v>
      </c>
      <c r="I14" s="30">
        <v>18975</v>
      </c>
      <c r="J14" s="31">
        <v>19199</v>
      </c>
      <c r="K14" s="31">
        <v>20194</v>
      </c>
      <c r="L14" s="31">
        <v>21359</v>
      </c>
      <c r="M14" s="30">
        <v>21001</v>
      </c>
      <c r="N14" s="31">
        <v>5476</v>
      </c>
      <c r="O14" s="31">
        <v>8042</v>
      </c>
      <c r="P14" s="31">
        <v>7836</v>
      </c>
      <c r="Q14" s="30">
        <v>8201</v>
      </c>
      <c r="R14" s="31">
        <v>8101</v>
      </c>
      <c r="S14" s="31">
        <v>7941</v>
      </c>
      <c r="T14" s="31">
        <v>7954</v>
      </c>
      <c r="U14" s="30">
        <v>7814</v>
      </c>
      <c r="V14" s="387">
        <v>7932</v>
      </c>
      <c r="W14" s="387">
        <v>7852</v>
      </c>
      <c r="X14" s="387" t="s">
        <v>1266</v>
      </c>
      <c r="Y14" s="388" t="s">
        <v>1266</v>
      </c>
    </row>
    <row r="15" spans="1:25" s="18" customFormat="1" ht="12" customHeight="1" x14ac:dyDescent="0.2">
      <c r="A15" s="60"/>
      <c r="B15" s="16"/>
      <c r="C15" s="21" t="s">
        <v>588</v>
      </c>
      <c r="D15" s="16"/>
      <c r="E15" s="21"/>
      <c r="F15" s="31">
        <v>1084</v>
      </c>
      <c r="G15" s="31">
        <v>2559</v>
      </c>
      <c r="H15" s="31">
        <v>2439</v>
      </c>
      <c r="I15" s="30">
        <v>2746</v>
      </c>
      <c r="J15" s="31">
        <v>2351</v>
      </c>
      <c r="K15" s="31">
        <v>2539</v>
      </c>
      <c r="L15" s="31">
        <v>2396</v>
      </c>
      <c r="M15" s="30">
        <v>2544</v>
      </c>
      <c r="N15" s="31">
        <v>2669</v>
      </c>
      <c r="O15" s="31">
        <v>2682</v>
      </c>
      <c r="P15" s="31">
        <v>2597</v>
      </c>
      <c r="Q15" s="30">
        <v>2670</v>
      </c>
      <c r="R15" s="31">
        <v>2656</v>
      </c>
      <c r="S15" s="31">
        <v>2328</v>
      </c>
      <c r="T15" s="31">
        <v>2337</v>
      </c>
      <c r="U15" s="30">
        <v>2189</v>
      </c>
      <c r="V15" s="387">
        <v>2267</v>
      </c>
      <c r="W15" s="387">
        <v>1943</v>
      </c>
      <c r="X15" s="387" t="s">
        <v>1266</v>
      </c>
      <c r="Y15" s="388" t="s">
        <v>1266</v>
      </c>
    </row>
    <row r="16" spans="1:25" s="18" customFormat="1" ht="12" customHeight="1" x14ac:dyDescent="0.2">
      <c r="A16" s="60"/>
      <c r="B16" s="1171" t="s">
        <v>589</v>
      </c>
      <c r="C16" s="1171"/>
      <c r="D16" s="960"/>
      <c r="E16" s="16"/>
      <c r="F16" s="178">
        <v>185531</v>
      </c>
      <c r="G16" s="178">
        <v>163103</v>
      </c>
      <c r="H16" s="178">
        <v>162651</v>
      </c>
      <c r="I16" s="179">
        <v>163492</v>
      </c>
      <c r="J16" s="178">
        <v>162723</v>
      </c>
      <c r="K16" s="178">
        <v>167347</v>
      </c>
      <c r="L16" s="178">
        <v>166679</v>
      </c>
      <c r="M16" s="179">
        <v>165253</v>
      </c>
      <c r="N16" s="178">
        <v>145776</v>
      </c>
      <c r="O16" s="178">
        <v>145060</v>
      </c>
      <c r="P16" s="178">
        <v>147607</v>
      </c>
      <c r="Q16" s="179">
        <v>151475</v>
      </c>
      <c r="R16" s="178">
        <v>151829</v>
      </c>
      <c r="S16" s="178">
        <v>154129</v>
      </c>
      <c r="T16" s="178">
        <v>152369</v>
      </c>
      <c r="U16" s="179">
        <v>149620</v>
      </c>
      <c r="V16" s="32">
        <v>147796</v>
      </c>
      <c r="W16" s="32">
        <v>145125</v>
      </c>
      <c r="X16" s="32" t="s">
        <v>1266</v>
      </c>
      <c r="Y16" s="33" t="s">
        <v>1266</v>
      </c>
    </row>
    <row r="17" spans="1:25" s="18" customFormat="1" ht="11.25" x14ac:dyDescent="0.2">
      <c r="A17" s="60"/>
      <c r="B17" s="16"/>
      <c r="C17" s="21" t="s">
        <v>590</v>
      </c>
      <c r="D17" s="16"/>
      <c r="E17" s="21"/>
      <c r="F17" s="31">
        <v>619</v>
      </c>
      <c r="G17" s="31">
        <v>724</v>
      </c>
      <c r="H17" s="31">
        <v>711</v>
      </c>
      <c r="I17" s="30">
        <v>840</v>
      </c>
      <c r="J17" s="31">
        <v>866</v>
      </c>
      <c r="K17" s="31">
        <v>776</v>
      </c>
      <c r="L17" s="31">
        <v>972</v>
      </c>
      <c r="M17" s="30">
        <v>922</v>
      </c>
      <c r="N17" s="31">
        <v>912</v>
      </c>
      <c r="O17" s="31">
        <v>1097</v>
      </c>
      <c r="P17" s="31">
        <v>1185</v>
      </c>
      <c r="Q17" s="30">
        <v>1271</v>
      </c>
      <c r="R17" s="31">
        <v>1238</v>
      </c>
      <c r="S17" s="31">
        <v>1468</v>
      </c>
      <c r="T17" s="31">
        <v>1656</v>
      </c>
      <c r="U17" s="30">
        <v>1942</v>
      </c>
      <c r="V17" s="387">
        <v>2113</v>
      </c>
      <c r="W17" s="387">
        <v>2162</v>
      </c>
      <c r="X17" s="387" t="s">
        <v>1266</v>
      </c>
      <c r="Y17" s="388" t="s">
        <v>1266</v>
      </c>
    </row>
    <row r="18" spans="1:25" s="18" customFormat="1" ht="11.25" x14ac:dyDescent="0.2">
      <c r="A18" s="60"/>
      <c r="B18" s="16"/>
      <c r="C18" s="21" t="s">
        <v>591</v>
      </c>
      <c r="D18" s="16"/>
      <c r="E18" s="21"/>
      <c r="F18" s="31">
        <v>2074</v>
      </c>
      <c r="G18" s="31">
        <v>4270</v>
      </c>
      <c r="H18" s="31">
        <v>4239</v>
      </c>
      <c r="I18" s="30">
        <v>4351</v>
      </c>
      <c r="J18" s="31">
        <v>4239</v>
      </c>
      <c r="K18" s="31">
        <v>3685</v>
      </c>
      <c r="L18" s="31">
        <v>3815</v>
      </c>
      <c r="M18" s="30">
        <v>2693</v>
      </c>
      <c r="N18" s="31">
        <v>1631</v>
      </c>
      <c r="O18" s="31">
        <v>1155</v>
      </c>
      <c r="P18" s="31">
        <v>1094</v>
      </c>
      <c r="Q18" s="30">
        <v>1092</v>
      </c>
      <c r="R18" s="31">
        <v>1131</v>
      </c>
      <c r="S18" s="31">
        <v>1209</v>
      </c>
      <c r="T18" s="31">
        <v>1066</v>
      </c>
      <c r="U18" s="30">
        <v>1767</v>
      </c>
      <c r="V18" s="387">
        <v>1735</v>
      </c>
      <c r="W18" s="387">
        <v>1971</v>
      </c>
      <c r="X18" s="387" t="s">
        <v>1266</v>
      </c>
      <c r="Y18" s="388" t="s">
        <v>1266</v>
      </c>
    </row>
    <row r="19" spans="1:25" s="18" customFormat="1" ht="11.25" x14ac:dyDescent="0.2">
      <c r="A19" s="60"/>
      <c r="B19" s="16"/>
      <c r="C19" s="21" t="s">
        <v>592</v>
      </c>
      <c r="D19" s="16"/>
      <c r="E19" s="21"/>
      <c r="F19" s="31">
        <v>7836</v>
      </c>
      <c r="G19" s="31">
        <v>7381</v>
      </c>
      <c r="H19" s="31">
        <v>7705</v>
      </c>
      <c r="I19" s="30">
        <v>9755</v>
      </c>
      <c r="J19" s="31">
        <v>7298</v>
      </c>
      <c r="K19" s="31">
        <v>7887</v>
      </c>
      <c r="L19" s="31">
        <v>7203</v>
      </c>
      <c r="M19" s="30">
        <v>7006</v>
      </c>
      <c r="N19" s="31">
        <v>7809</v>
      </c>
      <c r="O19" s="31">
        <v>8379</v>
      </c>
      <c r="P19" s="31">
        <v>9333</v>
      </c>
      <c r="Q19" s="30">
        <v>12841</v>
      </c>
      <c r="R19" s="31">
        <v>11575</v>
      </c>
      <c r="S19" s="31">
        <v>10655</v>
      </c>
      <c r="T19" s="31">
        <v>9495</v>
      </c>
      <c r="U19" s="30">
        <v>9980</v>
      </c>
      <c r="V19" s="387">
        <v>9686</v>
      </c>
      <c r="W19" s="387">
        <v>10262</v>
      </c>
      <c r="X19" s="387" t="s">
        <v>1266</v>
      </c>
      <c r="Y19" s="388" t="s">
        <v>1266</v>
      </c>
    </row>
    <row r="20" spans="1:25" s="18" customFormat="1" ht="12" customHeight="1" x14ac:dyDescent="0.2">
      <c r="A20" s="60"/>
      <c r="C20" s="21" t="s">
        <v>593</v>
      </c>
      <c r="E20" s="21"/>
      <c r="F20" s="31">
        <v>793</v>
      </c>
      <c r="G20" s="31">
        <v>495</v>
      </c>
      <c r="H20" s="31">
        <v>497</v>
      </c>
      <c r="I20" s="30">
        <v>533</v>
      </c>
      <c r="J20" s="31">
        <v>542</v>
      </c>
      <c r="K20" s="31">
        <v>487</v>
      </c>
      <c r="L20" s="31">
        <v>473</v>
      </c>
      <c r="M20" s="30">
        <v>479</v>
      </c>
      <c r="N20" s="31">
        <v>575</v>
      </c>
      <c r="O20" s="31">
        <v>525</v>
      </c>
      <c r="P20" s="31">
        <v>549</v>
      </c>
      <c r="Q20" s="30">
        <v>576</v>
      </c>
      <c r="R20" s="31">
        <v>698</v>
      </c>
      <c r="S20" s="31">
        <v>685</v>
      </c>
      <c r="T20" s="31">
        <v>600</v>
      </c>
      <c r="U20" s="30">
        <v>623</v>
      </c>
      <c r="V20" s="387">
        <v>665</v>
      </c>
      <c r="W20" s="387">
        <v>661</v>
      </c>
      <c r="X20" s="387" t="s">
        <v>1266</v>
      </c>
      <c r="Y20" s="388" t="s">
        <v>1266</v>
      </c>
    </row>
    <row r="21" spans="1:25" s="18" customFormat="1" ht="12" customHeight="1" x14ac:dyDescent="0.2">
      <c r="A21" s="60"/>
      <c r="C21" s="21" t="s">
        <v>594</v>
      </c>
      <c r="E21" s="21"/>
      <c r="F21" s="31">
        <v>4693</v>
      </c>
      <c r="G21" s="31">
        <v>6891</v>
      </c>
      <c r="H21" s="31">
        <v>6816</v>
      </c>
      <c r="I21" s="30">
        <v>7744</v>
      </c>
      <c r="J21" s="31">
        <v>6687</v>
      </c>
      <c r="K21" s="31">
        <v>6662</v>
      </c>
      <c r="L21" s="31">
        <v>6259</v>
      </c>
      <c r="M21" s="30">
        <v>6410</v>
      </c>
      <c r="N21" s="31">
        <v>5516</v>
      </c>
      <c r="O21" s="31">
        <v>4965</v>
      </c>
      <c r="P21" s="31">
        <v>5271</v>
      </c>
      <c r="Q21" s="30">
        <v>3908</v>
      </c>
      <c r="R21" s="31">
        <v>3401</v>
      </c>
      <c r="S21" s="31">
        <v>3747</v>
      </c>
      <c r="T21" s="31">
        <v>3470</v>
      </c>
      <c r="U21" s="30">
        <v>4268</v>
      </c>
      <c r="V21" s="387">
        <v>4227</v>
      </c>
      <c r="W21" s="387">
        <v>5060</v>
      </c>
      <c r="X21" s="387" t="s">
        <v>1266</v>
      </c>
      <c r="Y21" s="388" t="s">
        <v>1266</v>
      </c>
    </row>
    <row r="22" spans="1:25" s="18" customFormat="1" ht="12" customHeight="1" x14ac:dyDescent="0.2">
      <c r="A22" s="60"/>
      <c r="B22" s="16"/>
      <c r="C22" s="21" t="s">
        <v>595</v>
      </c>
      <c r="D22" s="16"/>
      <c r="E22" s="21"/>
      <c r="F22" s="31">
        <v>8014</v>
      </c>
      <c r="G22" s="31">
        <v>6346</v>
      </c>
      <c r="H22" s="31">
        <v>6806</v>
      </c>
      <c r="I22" s="30">
        <v>7957</v>
      </c>
      <c r="J22" s="31">
        <v>9453</v>
      </c>
      <c r="K22" s="31">
        <v>10489</v>
      </c>
      <c r="L22" s="31">
        <v>10659</v>
      </c>
      <c r="M22" s="30">
        <v>11919</v>
      </c>
      <c r="N22" s="31">
        <v>13162</v>
      </c>
      <c r="O22" s="31">
        <v>11152</v>
      </c>
      <c r="P22" s="31">
        <v>10003</v>
      </c>
      <c r="Q22" s="30">
        <v>9269</v>
      </c>
      <c r="R22" s="31">
        <v>9531</v>
      </c>
      <c r="S22" s="31">
        <v>8860</v>
      </c>
      <c r="T22" s="31">
        <v>8173</v>
      </c>
      <c r="U22" s="30">
        <v>7948</v>
      </c>
      <c r="V22" s="387">
        <v>7804</v>
      </c>
      <c r="W22" s="387">
        <v>7520</v>
      </c>
      <c r="X22" s="387" t="s">
        <v>1266</v>
      </c>
      <c r="Y22" s="388" t="s">
        <v>1266</v>
      </c>
    </row>
    <row r="23" spans="1:25" s="18" customFormat="1" ht="11.25" x14ac:dyDescent="0.2">
      <c r="A23" s="60"/>
      <c r="B23" s="94"/>
      <c r="C23" s="94"/>
      <c r="D23" s="94"/>
      <c r="E23" s="21"/>
      <c r="F23" s="178">
        <v>209560</v>
      </c>
      <c r="G23" s="178">
        <v>189210</v>
      </c>
      <c r="H23" s="178">
        <v>189425</v>
      </c>
      <c r="I23" s="179">
        <v>194672</v>
      </c>
      <c r="J23" s="178">
        <v>191808</v>
      </c>
      <c r="K23" s="178">
        <v>197333</v>
      </c>
      <c r="L23" s="178">
        <v>196060</v>
      </c>
      <c r="M23" s="179">
        <v>194682</v>
      </c>
      <c r="N23" s="178">
        <v>175381</v>
      </c>
      <c r="O23" s="178">
        <v>172333</v>
      </c>
      <c r="P23" s="178">
        <v>175042</v>
      </c>
      <c r="Q23" s="179">
        <v>180432</v>
      </c>
      <c r="R23" s="178">
        <v>179403</v>
      </c>
      <c r="S23" s="178">
        <v>180753</v>
      </c>
      <c r="T23" s="178">
        <v>176829</v>
      </c>
      <c r="U23" s="179">
        <v>176148</v>
      </c>
      <c r="V23" s="32">
        <v>174026</v>
      </c>
      <c r="W23" s="32">
        <v>172761</v>
      </c>
      <c r="X23" s="32" t="s">
        <v>1266</v>
      </c>
      <c r="Y23" s="33" t="s">
        <v>1266</v>
      </c>
    </row>
    <row r="24" spans="1:25" s="18" customFormat="1" ht="12" customHeight="1" x14ac:dyDescent="0.2">
      <c r="A24" s="60"/>
      <c r="B24" s="27" t="s">
        <v>596</v>
      </c>
      <c r="C24" s="339"/>
      <c r="D24" s="27"/>
      <c r="E24" s="339"/>
      <c r="F24" s="37"/>
      <c r="G24" s="37"/>
      <c r="H24" s="37"/>
      <c r="I24" s="38"/>
      <c r="J24" s="37"/>
      <c r="K24" s="37"/>
      <c r="L24" s="37"/>
      <c r="M24" s="38"/>
      <c r="N24" s="37"/>
      <c r="O24" s="37"/>
      <c r="P24" s="37"/>
      <c r="Q24" s="38"/>
      <c r="R24" s="37"/>
      <c r="S24" s="37"/>
      <c r="T24" s="37"/>
      <c r="U24" s="38"/>
      <c r="V24" s="117"/>
      <c r="W24" s="117"/>
      <c r="X24" s="117"/>
      <c r="Y24" s="176"/>
    </row>
    <row r="25" spans="1:25" s="18" customFormat="1" ht="12" customHeight="1" x14ac:dyDescent="0.2">
      <c r="A25" s="60"/>
      <c r="B25" s="16"/>
      <c r="C25" s="21" t="s">
        <v>590</v>
      </c>
      <c r="D25" s="16"/>
      <c r="E25" s="21"/>
      <c r="F25" s="31">
        <v>356</v>
      </c>
      <c r="G25" s="31">
        <v>370</v>
      </c>
      <c r="H25" s="31">
        <v>555</v>
      </c>
      <c r="I25" s="30">
        <v>458</v>
      </c>
      <c r="J25" s="31">
        <v>361</v>
      </c>
      <c r="K25" s="31">
        <v>366</v>
      </c>
      <c r="L25" s="31">
        <v>478</v>
      </c>
      <c r="M25" s="30">
        <v>355</v>
      </c>
      <c r="N25" s="31">
        <v>353</v>
      </c>
      <c r="O25" s="31">
        <v>282</v>
      </c>
      <c r="P25" s="31">
        <v>285</v>
      </c>
      <c r="Q25" s="30">
        <v>315</v>
      </c>
      <c r="R25" s="31">
        <v>369</v>
      </c>
      <c r="S25" s="31">
        <v>304</v>
      </c>
      <c r="T25" s="31">
        <v>363</v>
      </c>
      <c r="U25" s="30">
        <v>240</v>
      </c>
      <c r="V25" s="387">
        <v>219</v>
      </c>
      <c r="W25" s="387">
        <v>212</v>
      </c>
      <c r="X25" s="387" t="s">
        <v>1266</v>
      </c>
      <c r="Y25" s="388" t="s">
        <v>1266</v>
      </c>
    </row>
    <row r="26" spans="1:25" s="18" customFormat="1" ht="12" customHeight="1" x14ac:dyDescent="0.2">
      <c r="A26" s="60"/>
      <c r="B26" s="16"/>
      <c r="C26" s="21" t="s">
        <v>597</v>
      </c>
      <c r="D26" s="16"/>
      <c r="E26" s="21"/>
      <c r="F26" s="31">
        <v>11641</v>
      </c>
      <c r="G26" s="31">
        <v>12504</v>
      </c>
      <c r="H26" s="31">
        <v>13840</v>
      </c>
      <c r="I26" s="30">
        <v>16873</v>
      </c>
      <c r="J26" s="31">
        <v>20873</v>
      </c>
      <c r="K26" s="31">
        <v>22608</v>
      </c>
      <c r="L26" s="31">
        <v>25232</v>
      </c>
      <c r="M26" s="30">
        <v>23711</v>
      </c>
      <c r="N26" s="31">
        <v>30109</v>
      </c>
      <c r="O26" s="31">
        <v>34257</v>
      </c>
      <c r="P26" s="31">
        <v>29492</v>
      </c>
      <c r="Q26" s="30">
        <v>28081</v>
      </c>
      <c r="R26" s="31">
        <v>23905</v>
      </c>
      <c r="S26" s="31">
        <v>23349</v>
      </c>
      <c r="T26" s="31">
        <v>25671</v>
      </c>
      <c r="U26" s="30">
        <v>22819</v>
      </c>
      <c r="V26" s="387">
        <v>24310</v>
      </c>
      <c r="W26" s="387">
        <v>23345</v>
      </c>
      <c r="X26" s="387" t="s">
        <v>1266</v>
      </c>
      <c r="Y26" s="388" t="s">
        <v>1266</v>
      </c>
    </row>
    <row r="27" spans="1:25" s="18" customFormat="1" ht="12" customHeight="1" x14ac:dyDescent="0.2">
      <c r="A27" s="60"/>
      <c r="B27" s="16"/>
      <c r="C27" s="21" t="s">
        <v>591</v>
      </c>
      <c r="D27" s="16"/>
      <c r="E27" s="21"/>
      <c r="F27" s="31">
        <v>17210</v>
      </c>
      <c r="G27" s="31">
        <v>16522</v>
      </c>
      <c r="H27" s="31">
        <v>15954</v>
      </c>
      <c r="I27" s="30">
        <v>17948</v>
      </c>
      <c r="J27" s="31">
        <v>20095</v>
      </c>
      <c r="K27" s="31">
        <v>23540</v>
      </c>
      <c r="L27" s="31">
        <v>25327</v>
      </c>
      <c r="M27" s="30">
        <v>27139</v>
      </c>
      <c r="N27" s="31">
        <v>35610</v>
      </c>
      <c r="O27" s="31">
        <v>39114</v>
      </c>
      <c r="P27" s="31">
        <v>34817</v>
      </c>
      <c r="Q27" s="30">
        <v>34010</v>
      </c>
      <c r="R27" s="31">
        <v>29426</v>
      </c>
      <c r="S27" s="31">
        <v>27701</v>
      </c>
      <c r="T27" s="31">
        <v>31558</v>
      </c>
      <c r="U27" s="30">
        <v>31123</v>
      </c>
      <c r="V27" s="387">
        <v>29908</v>
      </c>
      <c r="W27" s="387">
        <v>28890</v>
      </c>
      <c r="X27" s="387" t="s">
        <v>1266</v>
      </c>
      <c r="Y27" s="388" t="s">
        <v>1266</v>
      </c>
    </row>
    <row r="28" spans="1:25" s="18" customFormat="1" ht="12" customHeight="1" x14ac:dyDescent="0.2">
      <c r="A28" s="60"/>
      <c r="B28" s="16"/>
      <c r="C28" s="21" t="s">
        <v>592</v>
      </c>
      <c r="D28" s="16"/>
      <c r="E28" s="21"/>
      <c r="F28" s="31">
        <v>8224</v>
      </c>
      <c r="G28" s="31">
        <v>4751</v>
      </c>
      <c r="H28" s="31">
        <v>3562</v>
      </c>
      <c r="I28" s="30">
        <v>2992</v>
      </c>
      <c r="J28" s="31">
        <v>2896</v>
      </c>
      <c r="K28" s="31">
        <v>4062</v>
      </c>
      <c r="L28" s="31">
        <v>6542</v>
      </c>
      <c r="M28" s="30">
        <v>5744</v>
      </c>
      <c r="N28" s="31">
        <v>9390</v>
      </c>
      <c r="O28" s="31">
        <v>10180</v>
      </c>
      <c r="P28" s="31">
        <v>11491</v>
      </c>
      <c r="Q28" s="30">
        <v>11554</v>
      </c>
      <c r="R28" s="31">
        <v>12247</v>
      </c>
      <c r="S28" s="31">
        <v>12042</v>
      </c>
      <c r="T28" s="31">
        <v>12950</v>
      </c>
      <c r="U28" s="30">
        <v>12583</v>
      </c>
      <c r="V28" s="387">
        <v>10150</v>
      </c>
      <c r="W28" s="387">
        <v>7940</v>
      </c>
      <c r="X28" s="387" t="s">
        <v>1266</v>
      </c>
      <c r="Y28" s="388" t="s">
        <v>1266</v>
      </c>
    </row>
    <row r="29" spans="1:25" s="18" customFormat="1" ht="12" customHeight="1" x14ac:dyDescent="0.2">
      <c r="A29" s="60"/>
      <c r="B29" s="16"/>
      <c r="C29" s="21" t="s">
        <v>593</v>
      </c>
      <c r="D29" s="16"/>
      <c r="E29" s="21"/>
      <c r="F29" s="31">
        <v>834</v>
      </c>
      <c r="G29" s="31">
        <v>679</v>
      </c>
      <c r="H29" s="31">
        <v>645</v>
      </c>
      <c r="I29" s="30">
        <v>1269</v>
      </c>
      <c r="J29" s="31">
        <v>1524</v>
      </c>
      <c r="K29" s="31">
        <v>1298</v>
      </c>
      <c r="L29" s="31">
        <v>1479</v>
      </c>
      <c r="M29" s="30">
        <v>2486</v>
      </c>
      <c r="N29" s="31">
        <v>2625</v>
      </c>
      <c r="O29" s="31">
        <v>2581</v>
      </c>
      <c r="P29" s="31">
        <v>1148</v>
      </c>
      <c r="Q29" s="30">
        <v>2092</v>
      </c>
      <c r="R29" s="31">
        <v>1791</v>
      </c>
      <c r="S29" s="31">
        <v>1673</v>
      </c>
      <c r="T29" s="31">
        <v>1333</v>
      </c>
      <c r="U29" s="30">
        <v>2520</v>
      </c>
      <c r="V29" s="387">
        <v>2247</v>
      </c>
      <c r="W29" s="387">
        <v>2147</v>
      </c>
      <c r="X29" s="387" t="s">
        <v>1266</v>
      </c>
      <c r="Y29" s="388" t="s">
        <v>1266</v>
      </c>
    </row>
    <row r="30" spans="1:25" s="18" customFormat="1" ht="12" customHeight="1" x14ac:dyDescent="0.2">
      <c r="A30" s="60"/>
      <c r="B30" s="16"/>
      <c r="C30" s="21" t="s">
        <v>598</v>
      </c>
      <c r="D30" s="16"/>
      <c r="E30" s="21"/>
      <c r="F30" s="31">
        <v>1600</v>
      </c>
      <c r="G30" s="31">
        <v>637</v>
      </c>
      <c r="H30" s="31">
        <v>681</v>
      </c>
      <c r="I30" s="30">
        <v>672</v>
      </c>
      <c r="J30" s="31">
        <v>445</v>
      </c>
      <c r="K30" s="31">
        <v>425</v>
      </c>
      <c r="L30" s="31">
        <v>494</v>
      </c>
      <c r="M30" s="30">
        <v>542</v>
      </c>
      <c r="N30" s="31">
        <v>255</v>
      </c>
      <c r="O30" s="31">
        <v>290</v>
      </c>
      <c r="P30" s="31">
        <v>293</v>
      </c>
      <c r="Q30" s="30">
        <v>621</v>
      </c>
      <c r="R30" s="31">
        <v>637</v>
      </c>
      <c r="S30" s="31">
        <v>660</v>
      </c>
      <c r="T30" s="31">
        <v>674</v>
      </c>
      <c r="U30" s="30">
        <v>837</v>
      </c>
      <c r="V30" s="387">
        <v>766</v>
      </c>
      <c r="W30" s="387">
        <v>978</v>
      </c>
      <c r="X30" s="387" t="s">
        <v>1266</v>
      </c>
      <c r="Y30" s="388" t="s">
        <v>1266</v>
      </c>
    </row>
    <row r="31" spans="1:25" s="18" customFormat="1" ht="12" customHeight="1" x14ac:dyDescent="0.2">
      <c r="A31" s="60"/>
      <c r="B31" s="16"/>
      <c r="C31" s="21" t="s">
        <v>588</v>
      </c>
      <c r="D31" s="16"/>
      <c r="E31" s="21"/>
      <c r="F31" s="31">
        <v>88</v>
      </c>
      <c r="G31" s="31">
        <v>122</v>
      </c>
      <c r="H31" s="31">
        <v>298</v>
      </c>
      <c r="I31" s="30">
        <v>333</v>
      </c>
      <c r="J31" s="31">
        <v>216</v>
      </c>
      <c r="K31" s="31">
        <v>164</v>
      </c>
      <c r="L31" s="31">
        <v>191</v>
      </c>
      <c r="M31" s="30">
        <v>280</v>
      </c>
      <c r="N31" s="31">
        <v>103</v>
      </c>
      <c r="O31" s="31">
        <v>130</v>
      </c>
      <c r="P31" s="31">
        <v>300</v>
      </c>
      <c r="Q31" s="30">
        <v>578</v>
      </c>
      <c r="R31" s="31">
        <v>450</v>
      </c>
      <c r="S31" s="31">
        <v>671</v>
      </c>
      <c r="T31" s="31">
        <v>932</v>
      </c>
      <c r="U31" s="30">
        <v>843</v>
      </c>
      <c r="V31" s="387">
        <v>615</v>
      </c>
      <c r="W31" s="387">
        <v>708</v>
      </c>
      <c r="X31" s="387" t="s">
        <v>1266</v>
      </c>
      <c r="Y31" s="388" t="s">
        <v>1266</v>
      </c>
    </row>
    <row r="32" spans="1:25" s="18" customFormat="1" ht="12" customHeight="1" x14ac:dyDescent="0.2">
      <c r="A32" s="60"/>
      <c r="B32" s="16"/>
      <c r="C32" s="21" t="s">
        <v>599</v>
      </c>
      <c r="D32" s="16"/>
      <c r="E32" s="21"/>
      <c r="F32" s="31">
        <v>18139</v>
      </c>
      <c r="G32" s="31">
        <v>34217</v>
      </c>
      <c r="H32" s="31">
        <v>30749</v>
      </c>
      <c r="I32" s="30">
        <v>31111</v>
      </c>
      <c r="J32" s="31">
        <v>31676</v>
      </c>
      <c r="K32" s="31">
        <v>34256</v>
      </c>
      <c r="L32" s="31">
        <v>30694</v>
      </c>
      <c r="M32" s="30">
        <v>30681</v>
      </c>
      <c r="N32" s="31">
        <v>34414</v>
      </c>
      <c r="O32" s="31">
        <v>33108</v>
      </c>
      <c r="P32" s="31">
        <v>29304</v>
      </c>
      <c r="Q32" s="30">
        <v>29195</v>
      </c>
      <c r="R32" s="31">
        <v>30433</v>
      </c>
      <c r="S32" s="31">
        <v>28914</v>
      </c>
      <c r="T32" s="31">
        <v>29926</v>
      </c>
      <c r="U32" s="30">
        <v>33030</v>
      </c>
      <c r="V32" s="387">
        <v>31510</v>
      </c>
      <c r="W32" s="387">
        <v>34891</v>
      </c>
      <c r="X32" s="387" t="s">
        <v>1266</v>
      </c>
      <c r="Y32" s="388" t="s">
        <v>1266</v>
      </c>
    </row>
    <row r="33" spans="1:25" s="18" customFormat="1" ht="12" customHeight="1" x14ac:dyDescent="0.2">
      <c r="A33" s="60"/>
      <c r="B33" s="27"/>
      <c r="C33" s="94"/>
      <c r="D33" s="27"/>
      <c r="E33" s="21"/>
      <c r="F33" s="178">
        <v>58092</v>
      </c>
      <c r="G33" s="178">
        <v>69802</v>
      </c>
      <c r="H33" s="178">
        <v>66284</v>
      </c>
      <c r="I33" s="179">
        <v>71656</v>
      </c>
      <c r="J33" s="178">
        <v>78086</v>
      </c>
      <c r="K33" s="178">
        <v>86719</v>
      </c>
      <c r="L33" s="178">
        <v>90437</v>
      </c>
      <c r="M33" s="179">
        <v>90938</v>
      </c>
      <c r="N33" s="178">
        <v>112859</v>
      </c>
      <c r="O33" s="178">
        <v>119942</v>
      </c>
      <c r="P33" s="178">
        <v>107130</v>
      </c>
      <c r="Q33" s="179">
        <v>106446</v>
      </c>
      <c r="R33" s="178">
        <v>99258</v>
      </c>
      <c r="S33" s="178">
        <v>95314</v>
      </c>
      <c r="T33" s="178">
        <v>103407</v>
      </c>
      <c r="U33" s="179">
        <v>103995</v>
      </c>
      <c r="V33" s="32">
        <v>99725</v>
      </c>
      <c r="W33" s="32">
        <v>99111</v>
      </c>
      <c r="X33" s="32" t="s">
        <v>1266</v>
      </c>
      <c r="Y33" s="33" t="s">
        <v>1266</v>
      </c>
    </row>
    <row r="34" spans="1:25" s="18" customFormat="1" ht="12" customHeight="1" x14ac:dyDescent="0.2">
      <c r="A34" s="60"/>
      <c r="B34" s="94" t="s">
        <v>600</v>
      </c>
      <c r="C34" s="21"/>
      <c r="D34" s="94"/>
      <c r="E34" s="21"/>
      <c r="F34" s="31">
        <v>6212</v>
      </c>
      <c r="G34" s="31">
        <v>4169</v>
      </c>
      <c r="H34" s="31">
        <v>4541</v>
      </c>
      <c r="I34" s="30">
        <v>1326</v>
      </c>
      <c r="J34" s="31">
        <v>31</v>
      </c>
      <c r="K34" s="31">
        <v>34</v>
      </c>
      <c r="L34" s="31">
        <v>39</v>
      </c>
      <c r="M34" s="30">
        <v>1652</v>
      </c>
      <c r="N34" s="31">
        <v>7272</v>
      </c>
      <c r="O34" s="31">
        <v>6858</v>
      </c>
      <c r="P34" s="31">
        <v>1310</v>
      </c>
      <c r="Q34" s="30">
        <v>1242</v>
      </c>
      <c r="R34" s="31">
        <v>0</v>
      </c>
      <c r="S34" s="31">
        <v>0</v>
      </c>
      <c r="T34" s="31">
        <v>0</v>
      </c>
      <c r="U34" s="30">
        <v>151</v>
      </c>
      <c r="V34" s="387">
        <v>1684</v>
      </c>
      <c r="W34" s="387">
        <v>1512</v>
      </c>
      <c r="X34" s="387" t="s">
        <v>1266</v>
      </c>
      <c r="Y34" s="388" t="s">
        <v>1266</v>
      </c>
    </row>
    <row r="35" spans="1:25" s="18" customFormat="1" ht="12" customHeight="1" x14ac:dyDescent="0.2">
      <c r="A35" s="60"/>
      <c r="B35" s="94"/>
      <c r="C35" s="94"/>
      <c r="D35" s="94"/>
      <c r="E35" s="21"/>
      <c r="F35" s="178">
        <v>64304</v>
      </c>
      <c r="G35" s="178">
        <v>73971</v>
      </c>
      <c r="H35" s="178">
        <v>70825</v>
      </c>
      <c r="I35" s="179">
        <v>72982</v>
      </c>
      <c r="J35" s="178">
        <v>78117</v>
      </c>
      <c r="K35" s="178">
        <v>86753</v>
      </c>
      <c r="L35" s="178">
        <v>90476</v>
      </c>
      <c r="M35" s="179">
        <v>92590</v>
      </c>
      <c r="N35" s="178">
        <v>120131</v>
      </c>
      <c r="O35" s="178">
        <v>126800</v>
      </c>
      <c r="P35" s="178">
        <v>108440</v>
      </c>
      <c r="Q35" s="179">
        <v>107688</v>
      </c>
      <c r="R35" s="178">
        <v>99258</v>
      </c>
      <c r="S35" s="178">
        <v>95314</v>
      </c>
      <c r="T35" s="178">
        <v>103407</v>
      </c>
      <c r="U35" s="179">
        <v>104146</v>
      </c>
      <c r="V35" s="32">
        <v>101409</v>
      </c>
      <c r="W35" s="32">
        <v>100623</v>
      </c>
      <c r="X35" s="32" t="s">
        <v>1266</v>
      </c>
      <c r="Y35" s="33" t="s">
        <v>1266</v>
      </c>
    </row>
    <row r="36" spans="1:25" s="18" customFormat="1" ht="11.25" x14ac:dyDescent="0.2">
      <c r="A36" s="60"/>
      <c r="B36" s="94" t="s">
        <v>601</v>
      </c>
      <c r="C36" s="94"/>
      <c r="D36" s="94"/>
      <c r="E36" s="21"/>
      <c r="F36" s="178">
        <v>273864</v>
      </c>
      <c r="G36" s="178">
        <v>263181</v>
      </c>
      <c r="H36" s="178">
        <v>260250</v>
      </c>
      <c r="I36" s="179">
        <v>267654</v>
      </c>
      <c r="J36" s="178">
        <v>269925</v>
      </c>
      <c r="K36" s="178">
        <v>284086</v>
      </c>
      <c r="L36" s="178">
        <v>286536</v>
      </c>
      <c r="M36" s="179">
        <v>287272</v>
      </c>
      <c r="N36" s="178">
        <v>295512</v>
      </c>
      <c r="O36" s="178">
        <v>299133</v>
      </c>
      <c r="P36" s="178">
        <v>283482</v>
      </c>
      <c r="Q36" s="179">
        <v>288120</v>
      </c>
      <c r="R36" s="178">
        <v>278661</v>
      </c>
      <c r="S36" s="178">
        <v>276067</v>
      </c>
      <c r="T36" s="178">
        <v>280236</v>
      </c>
      <c r="U36" s="179">
        <v>280294</v>
      </c>
      <c r="V36" s="32">
        <v>275435</v>
      </c>
      <c r="W36" s="32">
        <v>273384</v>
      </c>
      <c r="X36" s="32" t="s">
        <v>1266</v>
      </c>
      <c r="Y36" s="33" t="s">
        <v>1266</v>
      </c>
    </row>
    <row r="37" spans="1:25" s="18" customFormat="1" ht="12" customHeight="1" x14ac:dyDescent="0.2">
      <c r="A37" s="60"/>
      <c r="B37" s="27" t="s">
        <v>602</v>
      </c>
      <c r="C37" s="339"/>
      <c r="D37" s="27"/>
      <c r="E37" s="339"/>
      <c r="F37" s="37"/>
      <c r="G37" s="37"/>
      <c r="H37" s="37"/>
      <c r="I37" s="38"/>
      <c r="J37" s="37"/>
      <c r="K37" s="37"/>
      <c r="L37" s="37"/>
      <c r="M37" s="38"/>
      <c r="N37" s="37"/>
      <c r="O37" s="37"/>
      <c r="P37" s="37"/>
      <c r="Q37" s="38"/>
      <c r="R37" s="37"/>
      <c r="S37" s="37"/>
      <c r="T37" s="37"/>
      <c r="U37" s="38"/>
      <c r="V37" s="117"/>
      <c r="W37" s="117"/>
      <c r="X37" s="117"/>
      <c r="Y37" s="176"/>
    </row>
    <row r="38" spans="1:25" s="18" customFormat="1" ht="12" customHeight="1" x14ac:dyDescent="0.2">
      <c r="A38" s="60"/>
      <c r="B38" s="16"/>
      <c r="C38" s="21" t="s">
        <v>603</v>
      </c>
      <c r="D38" s="16"/>
      <c r="E38" s="21"/>
      <c r="F38" s="31">
        <v>34420</v>
      </c>
      <c r="G38" s="31">
        <v>32134</v>
      </c>
      <c r="H38" s="31">
        <v>33823</v>
      </c>
      <c r="I38" s="30">
        <v>36014</v>
      </c>
      <c r="J38" s="31">
        <v>40709</v>
      </c>
      <c r="K38" s="31">
        <v>45198</v>
      </c>
      <c r="L38" s="31">
        <v>49406</v>
      </c>
      <c r="M38" s="30">
        <v>52611</v>
      </c>
      <c r="N38" s="31">
        <v>61195</v>
      </c>
      <c r="O38" s="31">
        <v>64015</v>
      </c>
      <c r="P38" s="31">
        <v>56270</v>
      </c>
      <c r="Q38" s="30">
        <v>63984</v>
      </c>
      <c r="R38" s="31">
        <v>57854</v>
      </c>
      <c r="S38" s="31">
        <v>56183</v>
      </c>
      <c r="T38" s="31">
        <v>60440</v>
      </c>
      <c r="U38" s="30">
        <v>61155</v>
      </c>
      <c r="V38" s="387">
        <v>58621</v>
      </c>
      <c r="W38" s="387">
        <v>57660</v>
      </c>
      <c r="X38" s="387" t="s">
        <v>1266</v>
      </c>
      <c r="Y38" s="388" t="s">
        <v>1266</v>
      </c>
    </row>
    <row r="39" spans="1:25" s="18" customFormat="1" ht="12" customHeight="1" x14ac:dyDescent="0.2">
      <c r="A39" s="60"/>
      <c r="B39" s="16"/>
      <c r="C39" s="21" t="s">
        <v>592</v>
      </c>
      <c r="D39" s="16"/>
      <c r="E39" s="21"/>
      <c r="F39" s="31">
        <v>5846</v>
      </c>
      <c r="G39" s="31">
        <v>3678</v>
      </c>
      <c r="H39" s="31">
        <v>3088</v>
      </c>
      <c r="I39" s="30">
        <v>2998</v>
      </c>
      <c r="J39" s="31">
        <v>2926</v>
      </c>
      <c r="K39" s="31">
        <v>5117</v>
      </c>
      <c r="L39" s="31">
        <v>10666</v>
      </c>
      <c r="M39" s="30">
        <v>7565</v>
      </c>
      <c r="N39" s="31">
        <v>17357</v>
      </c>
      <c r="O39" s="31">
        <v>19309</v>
      </c>
      <c r="P39" s="31">
        <v>24461</v>
      </c>
      <c r="Q39" s="30">
        <v>12618</v>
      </c>
      <c r="R39" s="31">
        <v>7560</v>
      </c>
      <c r="S39" s="31">
        <v>6351</v>
      </c>
      <c r="T39" s="31">
        <v>6542</v>
      </c>
      <c r="U39" s="30">
        <v>5250</v>
      </c>
      <c r="V39" s="387">
        <v>4772</v>
      </c>
      <c r="W39" s="387">
        <v>4339</v>
      </c>
      <c r="X39" s="387" t="s">
        <v>1266</v>
      </c>
      <c r="Y39" s="388" t="s">
        <v>1266</v>
      </c>
    </row>
    <row r="40" spans="1:25" s="18" customFormat="1" ht="12" customHeight="1" x14ac:dyDescent="0.2">
      <c r="A40" s="60"/>
      <c r="B40" s="16"/>
      <c r="C40" s="21" t="s">
        <v>604</v>
      </c>
      <c r="D40" s="16"/>
      <c r="E40" s="21"/>
      <c r="F40" s="31">
        <v>3854</v>
      </c>
      <c r="G40" s="31">
        <v>3670</v>
      </c>
      <c r="H40" s="31">
        <v>3822</v>
      </c>
      <c r="I40" s="30">
        <v>4650</v>
      </c>
      <c r="J40" s="31">
        <v>4298</v>
      </c>
      <c r="K40" s="31">
        <v>4517</v>
      </c>
      <c r="L40" s="31">
        <v>5623</v>
      </c>
      <c r="M40" s="30">
        <v>5638</v>
      </c>
      <c r="N40" s="31">
        <v>4389</v>
      </c>
      <c r="O40" s="31">
        <v>5427</v>
      </c>
      <c r="P40" s="31">
        <v>6327</v>
      </c>
      <c r="Q40" s="30">
        <v>6398</v>
      </c>
      <c r="R40" s="31">
        <v>5829</v>
      </c>
      <c r="S40" s="31">
        <v>6004</v>
      </c>
      <c r="T40" s="31">
        <v>5958</v>
      </c>
      <c r="U40" s="30">
        <v>6527</v>
      </c>
      <c r="V40" s="387">
        <v>5189</v>
      </c>
      <c r="W40" s="387">
        <v>5703</v>
      </c>
      <c r="X40" s="387" t="s">
        <v>1266</v>
      </c>
      <c r="Y40" s="388" t="s">
        <v>1266</v>
      </c>
    </row>
    <row r="41" spans="1:25" s="18" customFormat="1" ht="12" customHeight="1" x14ac:dyDescent="0.2">
      <c r="A41" s="60"/>
      <c r="B41" s="16"/>
      <c r="C41" s="21" t="s">
        <v>620</v>
      </c>
      <c r="D41" s="16"/>
      <c r="E41" s="21"/>
      <c r="F41" s="31">
        <v>2097</v>
      </c>
      <c r="G41" s="31">
        <v>1958</v>
      </c>
      <c r="H41" s="31">
        <v>1907</v>
      </c>
      <c r="I41" s="30">
        <v>1933</v>
      </c>
      <c r="J41" s="31">
        <v>1874</v>
      </c>
      <c r="K41" s="31">
        <v>1825</v>
      </c>
      <c r="L41" s="31">
        <v>1762</v>
      </c>
      <c r="M41" s="30">
        <v>1747</v>
      </c>
      <c r="N41" s="31">
        <v>1737</v>
      </c>
      <c r="O41" s="31">
        <v>1735</v>
      </c>
      <c r="P41" s="31">
        <v>1842</v>
      </c>
      <c r="Q41" s="30">
        <v>2102</v>
      </c>
      <c r="R41" s="31">
        <v>2160</v>
      </c>
      <c r="S41" s="31">
        <v>2465</v>
      </c>
      <c r="T41" s="31">
        <v>2536</v>
      </c>
      <c r="U41" s="30">
        <v>2650</v>
      </c>
      <c r="V41" s="399">
        <v>2628</v>
      </c>
      <c r="W41" s="399">
        <v>2593</v>
      </c>
      <c r="X41" s="387" t="s">
        <v>1266</v>
      </c>
      <c r="Y41" s="388" t="s">
        <v>1266</v>
      </c>
    </row>
    <row r="42" spans="1:25" s="18" customFormat="1" ht="12" customHeight="1" x14ac:dyDescent="0.2">
      <c r="A42" s="60"/>
      <c r="B42" s="16"/>
      <c r="C42" s="21" t="s">
        <v>147</v>
      </c>
      <c r="D42" s="16"/>
      <c r="E42" s="21"/>
      <c r="F42" s="31">
        <v>12376</v>
      </c>
      <c r="G42" s="31">
        <v>11452</v>
      </c>
      <c r="H42" s="31">
        <v>11013</v>
      </c>
      <c r="I42" s="30">
        <v>9359</v>
      </c>
      <c r="J42" s="31">
        <v>5181</v>
      </c>
      <c r="K42" s="31">
        <v>7622</v>
      </c>
      <c r="L42" s="31">
        <v>3693</v>
      </c>
      <c r="M42" s="30">
        <v>5557</v>
      </c>
      <c r="N42" s="31">
        <v>5212</v>
      </c>
      <c r="O42" s="31">
        <v>6479</v>
      </c>
      <c r="P42" s="31">
        <v>3877</v>
      </c>
      <c r="Q42" s="30">
        <v>3198</v>
      </c>
      <c r="R42" s="31">
        <v>2499</v>
      </c>
      <c r="S42" s="31">
        <v>2338</v>
      </c>
      <c r="T42" s="31">
        <v>2872</v>
      </c>
      <c r="U42" s="30">
        <v>3284</v>
      </c>
      <c r="V42" s="399">
        <v>4665</v>
      </c>
      <c r="W42" s="399">
        <v>4142</v>
      </c>
      <c r="X42" s="387" t="s">
        <v>1266</v>
      </c>
      <c r="Y42" s="388" t="s">
        <v>1266</v>
      </c>
    </row>
    <row r="43" spans="1:25" s="18" customFormat="1" ht="12" customHeight="1" x14ac:dyDescent="0.2">
      <c r="A43" s="60"/>
      <c r="B43" s="16"/>
      <c r="C43" s="21" t="s">
        <v>605</v>
      </c>
      <c r="D43" s="16"/>
      <c r="E43" s="21"/>
      <c r="F43" s="31">
        <v>1673</v>
      </c>
      <c r="G43" s="31">
        <v>1159</v>
      </c>
      <c r="H43" s="31">
        <v>804</v>
      </c>
      <c r="I43" s="30">
        <v>1038</v>
      </c>
      <c r="J43" s="31">
        <v>1245</v>
      </c>
      <c r="K43" s="31">
        <v>1429</v>
      </c>
      <c r="L43" s="31">
        <v>1346</v>
      </c>
      <c r="M43" s="30">
        <v>1554</v>
      </c>
      <c r="N43" s="31">
        <v>2917</v>
      </c>
      <c r="O43" s="31">
        <v>3817</v>
      </c>
      <c r="P43" s="31">
        <v>4120</v>
      </c>
      <c r="Q43" s="30">
        <v>4065</v>
      </c>
      <c r="R43" s="31">
        <v>3583</v>
      </c>
      <c r="S43" s="31">
        <v>3550</v>
      </c>
      <c r="T43" s="31">
        <v>3054</v>
      </c>
      <c r="U43" s="30">
        <v>2732</v>
      </c>
      <c r="V43" s="399">
        <v>2804</v>
      </c>
      <c r="W43" s="399">
        <v>2894</v>
      </c>
      <c r="X43" s="387" t="s">
        <v>1266</v>
      </c>
      <c r="Y43" s="388" t="s">
        <v>1266</v>
      </c>
    </row>
    <row r="44" spans="1:25" s="18" customFormat="1" ht="12" customHeight="1" x14ac:dyDescent="0.2">
      <c r="A44" s="60"/>
      <c r="B44" s="16"/>
      <c r="C44" s="21" t="s">
        <v>606</v>
      </c>
      <c r="D44" s="16"/>
      <c r="E44" s="21"/>
      <c r="F44" s="31">
        <v>2414</v>
      </c>
      <c r="G44" s="31">
        <v>2074</v>
      </c>
      <c r="H44" s="31">
        <v>2563</v>
      </c>
      <c r="I44" s="30">
        <v>3761</v>
      </c>
      <c r="J44" s="31">
        <v>4448</v>
      </c>
      <c r="K44" s="31">
        <v>4831</v>
      </c>
      <c r="L44" s="31">
        <v>5585</v>
      </c>
      <c r="M44" s="30">
        <v>5256</v>
      </c>
      <c r="N44" s="31">
        <v>5811</v>
      </c>
      <c r="O44" s="31">
        <v>6154</v>
      </c>
      <c r="P44" s="31">
        <v>6857</v>
      </c>
      <c r="Q44" s="30">
        <v>6332</v>
      </c>
      <c r="R44" s="31">
        <v>5102</v>
      </c>
      <c r="S44" s="31">
        <v>4574</v>
      </c>
      <c r="T44" s="31">
        <v>4193</v>
      </c>
      <c r="U44" s="30">
        <v>4418</v>
      </c>
      <c r="V44" s="387">
        <v>3579</v>
      </c>
      <c r="W44" s="387">
        <v>4016</v>
      </c>
      <c r="X44" s="387" t="s">
        <v>1266</v>
      </c>
      <c r="Y44" s="388" t="s">
        <v>1266</v>
      </c>
    </row>
    <row r="45" spans="1:25" s="18" customFormat="1" ht="11.25" x14ac:dyDescent="0.2">
      <c r="A45" s="60"/>
      <c r="B45" s="94"/>
      <c r="C45" s="94"/>
      <c r="D45" s="94"/>
      <c r="E45" s="21"/>
      <c r="F45" s="178">
        <v>62680</v>
      </c>
      <c r="G45" s="178">
        <v>56125</v>
      </c>
      <c r="H45" s="178">
        <v>57020</v>
      </c>
      <c r="I45" s="179">
        <v>59753</v>
      </c>
      <c r="J45" s="178">
        <v>60681</v>
      </c>
      <c r="K45" s="178">
        <v>70539</v>
      </c>
      <c r="L45" s="178">
        <v>78081</v>
      </c>
      <c r="M45" s="179">
        <v>79928</v>
      </c>
      <c r="N45" s="178">
        <v>98618</v>
      </c>
      <c r="O45" s="178">
        <v>106936</v>
      </c>
      <c r="P45" s="178">
        <v>103754</v>
      </c>
      <c r="Q45" s="179">
        <v>98697</v>
      </c>
      <c r="R45" s="178">
        <v>84587</v>
      </c>
      <c r="S45" s="178">
        <v>81465</v>
      </c>
      <c r="T45" s="178">
        <v>85595</v>
      </c>
      <c r="U45" s="179">
        <v>86016</v>
      </c>
      <c r="V45" s="32">
        <v>82258</v>
      </c>
      <c r="W45" s="32">
        <v>81347</v>
      </c>
      <c r="X45" s="32" t="s">
        <v>1266</v>
      </c>
      <c r="Y45" s="33" t="s">
        <v>1266</v>
      </c>
    </row>
    <row r="46" spans="1:25" s="18" customFormat="1" ht="11.25" x14ac:dyDescent="0.2">
      <c r="A46" s="60"/>
      <c r="B46" s="94" t="s">
        <v>607</v>
      </c>
      <c r="C46" s="21"/>
      <c r="D46" s="94"/>
      <c r="E46" s="21"/>
      <c r="F46" s="178">
        <v>1018</v>
      </c>
      <c r="G46" s="178">
        <v>948</v>
      </c>
      <c r="H46" s="178">
        <v>1057</v>
      </c>
      <c r="I46" s="179">
        <v>46</v>
      </c>
      <c r="J46" s="178">
        <v>34</v>
      </c>
      <c r="K46" s="178">
        <v>31</v>
      </c>
      <c r="L46" s="178">
        <v>31</v>
      </c>
      <c r="M46" s="179">
        <v>359</v>
      </c>
      <c r="N46" s="178">
        <v>2567</v>
      </c>
      <c r="O46" s="178">
        <v>2571</v>
      </c>
      <c r="P46" s="178">
        <v>388</v>
      </c>
      <c r="Q46" s="179">
        <v>321</v>
      </c>
      <c r="R46" s="178">
        <v>0</v>
      </c>
      <c r="S46" s="178">
        <v>0</v>
      </c>
      <c r="T46" s="178">
        <v>0</v>
      </c>
      <c r="U46" s="179">
        <v>62</v>
      </c>
      <c r="V46" s="32">
        <v>30</v>
      </c>
      <c r="W46" s="32">
        <v>31</v>
      </c>
      <c r="X46" s="32" t="s">
        <v>1266</v>
      </c>
      <c r="Y46" s="33" t="s">
        <v>1266</v>
      </c>
    </row>
    <row r="47" spans="1:25" s="18" customFormat="1" ht="11.25" x14ac:dyDescent="0.2">
      <c r="A47" s="60"/>
      <c r="B47" s="94"/>
      <c r="C47" s="94"/>
      <c r="D47" s="94"/>
      <c r="E47" s="21"/>
      <c r="F47" s="178">
        <v>63698</v>
      </c>
      <c r="G47" s="178">
        <v>57073</v>
      </c>
      <c r="H47" s="178">
        <v>58077</v>
      </c>
      <c r="I47" s="179">
        <v>59799</v>
      </c>
      <c r="J47" s="178">
        <v>60715</v>
      </c>
      <c r="K47" s="178">
        <v>70570</v>
      </c>
      <c r="L47" s="178">
        <v>78112</v>
      </c>
      <c r="M47" s="179">
        <v>80287</v>
      </c>
      <c r="N47" s="178">
        <v>101185</v>
      </c>
      <c r="O47" s="178">
        <v>109507</v>
      </c>
      <c r="P47" s="178">
        <v>104142</v>
      </c>
      <c r="Q47" s="179">
        <v>99018</v>
      </c>
      <c r="R47" s="178">
        <v>84587</v>
      </c>
      <c r="S47" s="178">
        <v>81465</v>
      </c>
      <c r="T47" s="178">
        <v>85595</v>
      </c>
      <c r="U47" s="179">
        <v>86078</v>
      </c>
      <c r="V47" s="32">
        <v>82288</v>
      </c>
      <c r="W47" s="32">
        <v>81378</v>
      </c>
      <c r="X47" s="32" t="s">
        <v>1266</v>
      </c>
      <c r="Y47" s="33" t="s">
        <v>1266</v>
      </c>
    </row>
    <row r="48" spans="1:25" s="18" customFormat="1" ht="11.25" x14ac:dyDescent="0.2">
      <c r="A48" s="60"/>
      <c r="B48" s="27" t="s">
        <v>608</v>
      </c>
      <c r="C48" s="339"/>
      <c r="D48" s="27"/>
      <c r="E48" s="339"/>
      <c r="F48" s="37"/>
      <c r="G48" s="37"/>
      <c r="H48" s="37"/>
      <c r="I48" s="38"/>
      <c r="J48" s="37"/>
      <c r="K48" s="37"/>
      <c r="L48" s="37"/>
      <c r="M48" s="38"/>
      <c r="N48" s="37"/>
      <c r="O48" s="37"/>
      <c r="P48" s="37"/>
      <c r="Q48" s="38"/>
      <c r="R48" s="37"/>
      <c r="S48" s="37"/>
      <c r="T48" s="37"/>
      <c r="U48" s="38"/>
      <c r="V48" s="117"/>
      <c r="W48" s="117"/>
      <c r="X48" s="117"/>
      <c r="Y48" s="176"/>
    </row>
    <row r="49" spans="1:25" s="18" customFormat="1" ht="12" customHeight="1" x14ac:dyDescent="0.2">
      <c r="A49" s="60"/>
      <c r="B49" s="16"/>
      <c r="C49" s="21" t="s">
        <v>609</v>
      </c>
      <c r="D49" s="16"/>
      <c r="E49" s="21"/>
      <c r="F49" s="31">
        <v>12323</v>
      </c>
      <c r="G49" s="31">
        <v>11777</v>
      </c>
      <c r="H49" s="31">
        <v>11908</v>
      </c>
      <c r="I49" s="30">
        <v>12112</v>
      </c>
      <c r="J49" s="31">
        <v>11958</v>
      </c>
      <c r="K49" s="31">
        <v>10886</v>
      </c>
      <c r="L49" s="31">
        <v>10603</v>
      </c>
      <c r="M49" s="30">
        <v>10567</v>
      </c>
      <c r="N49" s="31">
        <v>10385</v>
      </c>
      <c r="O49" s="31">
        <v>9124</v>
      </c>
      <c r="P49" s="31">
        <v>9313</v>
      </c>
      <c r="Q49" s="30">
        <v>10387</v>
      </c>
      <c r="R49" s="31">
        <v>10181</v>
      </c>
      <c r="S49" s="31">
        <v>9282</v>
      </c>
      <c r="T49" s="31">
        <v>9465</v>
      </c>
      <c r="U49" s="30">
        <v>10076</v>
      </c>
      <c r="V49" s="387">
        <v>9914</v>
      </c>
      <c r="W49" s="387">
        <v>8913</v>
      </c>
      <c r="X49" s="387" t="s">
        <v>1266</v>
      </c>
      <c r="Y49" s="388" t="s">
        <v>1266</v>
      </c>
    </row>
    <row r="50" spans="1:25" s="18" customFormat="1" ht="12" customHeight="1" x14ac:dyDescent="0.2">
      <c r="A50" s="60"/>
      <c r="B50" s="16"/>
      <c r="C50" s="21" t="s">
        <v>592</v>
      </c>
      <c r="D50" s="16"/>
      <c r="E50" s="21"/>
      <c r="F50" s="31">
        <v>6470</v>
      </c>
      <c r="G50" s="31">
        <v>5652</v>
      </c>
      <c r="H50" s="31">
        <v>4761</v>
      </c>
      <c r="I50" s="30">
        <v>5404</v>
      </c>
      <c r="J50" s="31">
        <v>4985</v>
      </c>
      <c r="K50" s="31">
        <v>5419</v>
      </c>
      <c r="L50" s="31">
        <v>6095</v>
      </c>
      <c r="M50" s="30">
        <v>6356</v>
      </c>
      <c r="N50" s="31">
        <v>9065</v>
      </c>
      <c r="O50" s="31">
        <v>12918</v>
      </c>
      <c r="P50" s="31">
        <v>16430</v>
      </c>
      <c r="Q50" s="30">
        <v>13537</v>
      </c>
      <c r="R50" s="31">
        <v>11412</v>
      </c>
      <c r="S50" s="31">
        <v>11071</v>
      </c>
      <c r="T50" s="31">
        <v>11409</v>
      </c>
      <c r="U50" s="30">
        <v>10402</v>
      </c>
      <c r="V50" s="387">
        <v>11140</v>
      </c>
      <c r="W50" s="387">
        <v>12032</v>
      </c>
      <c r="X50" s="387" t="s">
        <v>1266</v>
      </c>
      <c r="Y50" s="388" t="s">
        <v>1266</v>
      </c>
    </row>
    <row r="51" spans="1:25" s="18" customFormat="1" ht="12" customHeight="1" x14ac:dyDescent="0.2">
      <c r="A51" s="60"/>
      <c r="B51" s="16"/>
      <c r="C51" s="21" t="s">
        <v>604</v>
      </c>
      <c r="D51" s="16"/>
      <c r="E51" s="21"/>
      <c r="F51" s="31">
        <v>954</v>
      </c>
      <c r="G51" s="31">
        <v>936</v>
      </c>
      <c r="H51" s="31">
        <v>908</v>
      </c>
      <c r="I51" s="30">
        <v>852</v>
      </c>
      <c r="J51" s="31">
        <v>839</v>
      </c>
      <c r="K51" s="31">
        <v>889</v>
      </c>
      <c r="L51" s="31">
        <v>978</v>
      </c>
      <c r="M51" s="30">
        <v>968</v>
      </c>
      <c r="N51" s="31">
        <v>930</v>
      </c>
      <c r="O51" s="31">
        <v>896</v>
      </c>
      <c r="P51" s="31">
        <v>1024</v>
      </c>
      <c r="Q51" s="30">
        <v>1233</v>
      </c>
      <c r="R51" s="31">
        <v>1307</v>
      </c>
      <c r="S51" s="31">
        <v>1245</v>
      </c>
      <c r="T51" s="31">
        <v>1273</v>
      </c>
      <c r="U51" s="30">
        <v>1310</v>
      </c>
      <c r="V51" s="387">
        <v>1286</v>
      </c>
      <c r="W51" s="387">
        <v>1096</v>
      </c>
      <c r="X51" s="387" t="s">
        <v>1266</v>
      </c>
      <c r="Y51" s="388" t="s">
        <v>1266</v>
      </c>
    </row>
    <row r="52" spans="1:25" s="18" customFormat="1" ht="12" customHeight="1" x14ac:dyDescent="0.2">
      <c r="A52" s="60"/>
      <c r="B52" s="16"/>
      <c r="C52" s="21" t="s">
        <v>620</v>
      </c>
      <c r="D52" s="16"/>
      <c r="E52" s="21"/>
      <c r="F52" s="31">
        <v>7276</v>
      </c>
      <c r="G52" s="31">
        <v>7373</v>
      </c>
      <c r="H52" s="31">
        <v>7375</v>
      </c>
      <c r="I52" s="30">
        <v>7329</v>
      </c>
      <c r="J52" s="31">
        <v>7156</v>
      </c>
      <c r="K52" s="31">
        <v>7038</v>
      </c>
      <c r="L52" s="31">
        <v>6866</v>
      </c>
      <c r="M52" s="30">
        <v>6864</v>
      </c>
      <c r="N52" s="31">
        <v>6729</v>
      </c>
      <c r="O52" s="31">
        <v>6321</v>
      </c>
      <c r="P52" s="31">
        <v>6053</v>
      </c>
      <c r="Q52" s="30">
        <v>6447</v>
      </c>
      <c r="R52" s="31">
        <v>6445</v>
      </c>
      <c r="S52" s="31">
        <v>8496</v>
      </c>
      <c r="T52" s="31">
        <v>8343</v>
      </c>
      <c r="U52" s="30">
        <v>8471</v>
      </c>
      <c r="V52" s="399">
        <v>8429</v>
      </c>
      <c r="W52" s="399">
        <v>8104</v>
      </c>
      <c r="X52" s="387" t="s">
        <v>1266</v>
      </c>
      <c r="Y52" s="388" t="s">
        <v>1266</v>
      </c>
    </row>
    <row r="53" spans="1:25" s="18" customFormat="1" ht="12" customHeight="1" x14ac:dyDescent="0.2">
      <c r="A53" s="60"/>
      <c r="B53" s="16"/>
      <c r="C53" s="21" t="s">
        <v>147</v>
      </c>
      <c r="D53" s="16"/>
      <c r="E53" s="21"/>
      <c r="F53" s="31">
        <v>56741</v>
      </c>
      <c r="G53" s="31">
        <v>64527</v>
      </c>
      <c r="H53" s="31">
        <v>61796</v>
      </c>
      <c r="I53" s="30">
        <v>63305</v>
      </c>
      <c r="J53" s="31">
        <v>60942</v>
      </c>
      <c r="K53" s="31">
        <v>60625</v>
      </c>
      <c r="L53" s="31">
        <v>59521</v>
      </c>
      <c r="M53" s="30">
        <v>55619</v>
      </c>
      <c r="N53" s="31">
        <v>55394</v>
      </c>
      <c r="O53" s="31">
        <v>46387</v>
      </c>
      <c r="P53" s="31">
        <v>42683</v>
      </c>
      <c r="Q53" s="30">
        <v>43746</v>
      </c>
      <c r="R53" s="31">
        <v>46096</v>
      </c>
      <c r="S53" s="31">
        <v>47400</v>
      </c>
      <c r="T53" s="31">
        <v>45938</v>
      </c>
      <c r="U53" s="30">
        <v>48670</v>
      </c>
      <c r="V53" s="399">
        <v>48348</v>
      </c>
      <c r="W53" s="399">
        <v>50844</v>
      </c>
      <c r="X53" s="387" t="s">
        <v>1266</v>
      </c>
      <c r="Y53" s="388" t="s">
        <v>1266</v>
      </c>
    </row>
    <row r="54" spans="1:25" s="18" customFormat="1" ht="12" customHeight="1" x14ac:dyDescent="0.2">
      <c r="A54" s="60"/>
      <c r="B54" s="16"/>
      <c r="C54" s="21" t="s">
        <v>610</v>
      </c>
      <c r="D54" s="16"/>
      <c r="E54" s="21"/>
      <c r="F54" s="31">
        <v>9771</v>
      </c>
      <c r="G54" s="31">
        <v>6585</v>
      </c>
      <c r="H54" s="31">
        <v>6634</v>
      </c>
      <c r="I54" s="30">
        <v>6831</v>
      </c>
      <c r="J54" s="31">
        <v>7159</v>
      </c>
      <c r="K54" s="31">
        <v>7854</v>
      </c>
      <c r="L54" s="31">
        <v>8044</v>
      </c>
      <c r="M54" s="30">
        <v>8780</v>
      </c>
      <c r="N54" s="31">
        <v>8498</v>
      </c>
      <c r="O54" s="31">
        <v>8360</v>
      </c>
      <c r="P54" s="31">
        <v>9016</v>
      </c>
      <c r="Q54" s="30">
        <v>10526</v>
      </c>
      <c r="R54" s="31">
        <v>10886</v>
      </c>
      <c r="S54" s="31">
        <v>10648</v>
      </c>
      <c r="T54" s="31">
        <v>10293</v>
      </c>
      <c r="U54" s="30">
        <v>9617</v>
      </c>
      <c r="V54" s="399">
        <v>8980</v>
      </c>
      <c r="W54" s="399">
        <v>9125</v>
      </c>
      <c r="X54" s="387" t="s">
        <v>1266</v>
      </c>
      <c r="Y54" s="388" t="s">
        <v>1266</v>
      </c>
    </row>
    <row r="55" spans="1:25" s="18" customFormat="1" ht="12" customHeight="1" x14ac:dyDescent="0.2">
      <c r="A55" s="60"/>
      <c r="B55" s="16"/>
      <c r="C55" s="21" t="s">
        <v>606</v>
      </c>
      <c r="D55" s="16"/>
      <c r="E55" s="21"/>
      <c r="F55" s="31">
        <v>18057</v>
      </c>
      <c r="G55" s="31">
        <v>17986</v>
      </c>
      <c r="H55" s="31">
        <v>17892</v>
      </c>
      <c r="I55" s="30">
        <v>17200</v>
      </c>
      <c r="J55" s="31">
        <v>17170</v>
      </c>
      <c r="K55" s="31">
        <v>19069</v>
      </c>
      <c r="L55" s="31">
        <v>18820</v>
      </c>
      <c r="M55" s="30">
        <v>19572</v>
      </c>
      <c r="N55" s="31">
        <v>17830</v>
      </c>
      <c r="O55" s="31">
        <v>18229</v>
      </c>
      <c r="P55" s="31">
        <v>16517</v>
      </c>
      <c r="Q55" s="30">
        <v>14992</v>
      </c>
      <c r="R55" s="31">
        <v>15214</v>
      </c>
      <c r="S55" s="31">
        <v>15572</v>
      </c>
      <c r="T55" s="31">
        <v>15497</v>
      </c>
      <c r="U55" s="30">
        <v>14721</v>
      </c>
      <c r="V55" s="387">
        <v>14835</v>
      </c>
      <c r="W55" s="387">
        <v>14571</v>
      </c>
      <c r="X55" s="387" t="s">
        <v>1266</v>
      </c>
      <c r="Y55" s="388" t="s">
        <v>1266</v>
      </c>
    </row>
    <row r="56" spans="1:25" s="18" customFormat="1" ht="13.5" customHeight="1" x14ac:dyDescent="0.2">
      <c r="A56" s="60"/>
      <c r="C56" s="21" t="s">
        <v>611</v>
      </c>
      <c r="E56" s="21"/>
      <c r="F56" s="31">
        <v>8094</v>
      </c>
      <c r="G56" s="31">
        <v>8461</v>
      </c>
      <c r="H56" s="31">
        <v>8744</v>
      </c>
      <c r="I56" s="30">
        <v>9254</v>
      </c>
      <c r="J56" s="31">
        <v>8415</v>
      </c>
      <c r="K56" s="31">
        <v>8504</v>
      </c>
      <c r="L56" s="31">
        <v>8231</v>
      </c>
      <c r="M56" s="30">
        <v>7820</v>
      </c>
      <c r="N56" s="31">
        <v>6977</v>
      </c>
      <c r="O56" s="31">
        <v>5828</v>
      </c>
      <c r="P56" s="31">
        <v>4971</v>
      </c>
      <c r="Q56" s="30">
        <v>5244</v>
      </c>
      <c r="R56" s="31">
        <v>5352</v>
      </c>
      <c r="S56" s="31">
        <v>5285</v>
      </c>
      <c r="T56" s="31">
        <v>4747</v>
      </c>
      <c r="U56" s="30">
        <v>5456</v>
      </c>
      <c r="V56" s="387">
        <v>5275</v>
      </c>
      <c r="W56" s="387">
        <v>5122</v>
      </c>
      <c r="X56" s="387" t="s">
        <v>1266</v>
      </c>
      <c r="Y56" s="388" t="s">
        <v>1266</v>
      </c>
    </row>
    <row r="57" spans="1:25" s="18" customFormat="1" ht="11.25" x14ac:dyDescent="0.2">
      <c r="A57" s="60"/>
      <c r="B57" s="94"/>
      <c r="C57" s="94"/>
      <c r="D57" s="94"/>
      <c r="E57" s="21"/>
      <c r="F57" s="178">
        <v>119686</v>
      </c>
      <c r="G57" s="178">
        <v>123297</v>
      </c>
      <c r="H57" s="178">
        <v>120018</v>
      </c>
      <c r="I57" s="179">
        <v>122287</v>
      </c>
      <c r="J57" s="178">
        <v>118624</v>
      </c>
      <c r="K57" s="178">
        <v>120284</v>
      </c>
      <c r="L57" s="178">
        <v>119158</v>
      </c>
      <c r="M57" s="179">
        <v>116546</v>
      </c>
      <c r="N57" s="178">
        <v>115808</v>
      </c>
      <c r="O57" s="178">
        <v>108063</v>
      </c>
      <c r="P57" s="178">
        <v>106007</v>
      </c>
      <c r="Q57" s="179">
        <v>106112</v>
      </c>
      <c r="R57" s="178">
        <v>106893</v>
      </c>
      <c r="S57" s="178">
        <v>108999</v>
      </c>
      <c r="T57" s="178">
        <v>106965</v>
      </c>
      <c r="U57" s="179">
        <v>108723</v>
      </c>
      <c r="V57" s="32">
        <v>108207</v>
      </c>
      <c r="W57" s="32">
        <v>109807</v>
      </c>
      <c r="X57" s="32" t="s">
        <v>1266</v>
      </c>
      <c r="Y57" s="33" t="s">
        <v>1266</v>
      </c>
    </row>
    <row r="58" spans="1:25" s="18" customFormat="1" ht="11.25" x14ac:dyDescent="0.2">
      <c r="A58" s="60"/>
      <c r="B58" s="94" t="s">
        <v>612</v>
      </c>
      <c r="C58" s="21"/>
      <c r="D58" s="94"/>
      <c r="E58" s="21"/>
      <c r="F58" s="178">
        <v>183384</v>
      </c>
      <c r="G58" s="178">
        <v>180370</v>
      </c>
      <c r="H58" s="178">
        <v>178095</v>
      </c>
      <c r="I58" s="179">
        <v>182086</v>
      </c>
      <c r="J58" s="178">
        <v>179339</v>
      </c>
      <c r="K58" s="178">
        <v>190854</v>
      </c>
      <c r="L58" s="178">
        <v>197270</v>
      </c>
      <c r="M58" s="179">
        <v>196833</v>
      </c>
      <c r="N58" s="178">
        <v>216993</v>
      </c>
      <c r="O58" s="178">
        <v>217570</v>
      </c>
      <c r="P58" s="178">
        <v>210149</v>
      </c>
      <c r="Q58" s="179">
        <v>205130</v>
      </c>
      <c r="R58" s="178">
        <v>191480</v>
      </c>
      <c r="S58" s="178">
        <v>190464</v>
      </c>
      <c r="T58" s="178">
        <v>192560</v>
      </c>
      <c r="U58" s="179">
        <v>194801</v>
      </c>
      <c r="V58" s="32">
        <v>190495</v>
      </c>
      <c r="W58" s="32">
        <v>191185</v>
      </c>
      <c r="X58" s="32" t="s">
        <v>1266</v>
      </c>
      <c r="Y58" s="33" t="s">
        <v>1266</v>
      </c>
    </row>
    <row r="59" spans="1:25" s="18" customFormat="1" ht="11.25" x14ac:dyDescent="0.2">
      <c r="A59" s="60"/>
      <c r="B59" s="68" t="s">
        <v>613</v>
      </c>
      <c r="C59" s="68"/>
      <c r="D59" s="68"/>
      <c r="E59" s="21"/>
      <c r="F59" s="32">
        <v>90480</v>
      </c>
      <c r="G59" s="32">
        <v>82811</v>
      </c>
      <c r="H59" s="32">
        <v>82155</v>
      </c>
      <c r="I59" s="33">
        <v>85568</v>
      </c>
      <c r="J59" s="32">
        <v>90586</v>
      </c>
      <c r="K59" s="32">
        <v>93232</v>
      </c>
      <c r="L59" s="32">
        <v>89266</v>
      </c>
      <c r="M59" s="33">
        <v>90439</v>
      </c>
      <c r="N59" s="32">
        <v>78519</v>
      </c>
      <c r="O59" s="32">
        <v>81563</v>
      </c>
      <c r="P59" s="32">
        <v>73333</v>
      </c>
      <c r="Q59" s="33">
        <v>82990</v>
      </c>
      <c r="R59" s="32">
        <v>87181</v>
      </c>
      <c r="S59" s="32">
        <v>85603</v>
      </c>
      <c r="T59" s="32">
        <v>87676</v>
      </c>
      <c r="U59" s="33">
        <v>85493</v>
      </c>
      <c r="V59" s="32">
        <v>84940</v>
      </c>
      <c r="W59" s="32">
        <v>82199</v>
      </c>
      <c r="X59" s="32" t="s">
        <v>1266</v>
      </c>
      <c r="Y59" s="33" t="s">
        <v>1266</v>
      </c>
    </row>
    <row r="60" spans="1:25" s="18" customFormat="1" ht="12" customHeight="1" x14ac:dyDescent="0.2">
      <c r="A60" s="60"/>
      <c r="B60" s="27" t="s">
        <v>334</v>
      </c>
      <c r="C60" s="339"/>
      <c r="D60" s="27"/>
      <c r="E60" s="339"/>
      <c r="F60" s="37"/>
      <c r="G60" s="37"/>
      <c r="H60" s="37"/>
      <c r="I60" s="38"/>
      <c r="J60" s="37"/>
      <c r="K60" s="37"/>
      <c r="L60" s="37"/>
      <c r="M60" s="38"/>
      <c r="N60" s="37"/>
      <c r="O60" s="37"/>
      <c r="P60" s="37"/>
      <c r="Q60" s="38"/>
      <c r="R60" s="37"/>
      <c r="S60" s="37"/>
      <c r="T60" s="37"/>
      <c r="U60" s="38"/>
      <c r="V60" s="117"/>
      <c r="W60" s="117"/>
      <c r="X60" s="117"/>
      <c r="Y60" s="176"/>
    </row>
    <row r="61" spans="1:25" s="18" customFormat="1" ht="12" customHeight="1" x14ac:dyDescent="0.2">
      <c r="A61" s="60"/>
      <c r="B61" s="16"/>
      <c r="C61" s="21" t="s">
        <v>148</v>
      </c>
      <c r="D61" s="16"/>
      <c r="E61" s="21"/>
      <c r="F61" s="31">
        <v>88286</v>
      </c>
      <c r="G61" s="31">
        <v>68864</v>
      </c>
      <c r="H61" s="31">
        <v>67955</v>
      </c>
      <c r="I61" s="30">
        <v>71250</v>
      </c>
      <c r="J61" s="31">
        <v>75959</v>
      </c>
      <c r="K61" s="31">
        <v>78797</v>
      </c>
      <c r="L61" s="31">
        <v>74475</v>
      </c>
      <c r="M61" s="30">
        <v>75463</v>
      </c>
      <c r="N61" s="31">
        <v>63299</v>
      </c>
      <c r="O61" s="31">
        <v>66609</v>
      </c>
      <c r="P61" s="31">
        <v>58181</v>
      </c>
      <c r="Q61" s="30">
        <v>67553</v>
      </c>
      <c r="R61" s="31">
        <v>71775</v>
      </c>
      <c r="S61" s="31">
        <v>70339</v>
      </c>
      <c r="T61" s="31">
        <v>72418</v>
      </c>
      <c r="U61" s="30">
        <v>70283</v>
      </c>
      <c r="V61" s="387">
        <v>69770</v>
      </c>
      <c r="W61" s="387">
        <v>67024</v>
      </c>
      <c r="X61" s="387" t="s">
        <v>1266</v>
      </c>
      <c r="Y61" s="388" t="s">
        <v>1266</v>
      </c>
    </row>
    <row r="62" spans="1:25" s="18" customFormat="1" ht="12" customHeight="1" x14ac:dyDescent="0.2">
      <c r="A62" s="60"/>
      <c r="B62" s="16"/>
      <c r="C62" s="21" t="s">
        <v>61</v>
      </c>
      <c r="D62" s="16"/>
      <c r="E62" s="21"/>
      <c r="F62" s="31">
        <v>2194</v>
      </c>
      <c r="G62" s="31">
        <v>13947</v>
      </c>
      <c r="H62" s="31">
        <v>14200</v>
      </c>
      <c r="I62" s="30">
        <v>14318</v>
      </c>
      <c r="J62" s="31">
        <v>14627</v>
      </c>
      <c r="K62" s="31">
        <v>14435</v>
      </c>
      <c r="L62" s="31">
        <v>14791</v>
      </c>
      <c r="M62" s="30">
        <v>14976</v>
      </c>
      <c r="N62" s="31">
        <v>15220</v>
      </c>
      <c r="O62" s="31">
        <v>14954</v>
      </c>
      <c r="P62" s="31">
        <v>15152</v>
      </c>
      <c r="Q62" s="30">
        <v>15437</v>
      </c>
      <c r="R62" s="31">
        <v>15406</v>
      </c>
      <c r="S62" s="31">
        <v>15264</v>
      </c>
      <c r="T62" s="31">
        <v>15258</v>
      </c>
      <c r="U62" s="30">
        <v>15210</v>
      </c>
      <c r="V62" s="387">
        <v>15170</v>
      </c>
      <c r="W62" s="387">
        <v>15175</v>
      </c>
      <c r="X62" s="387" t="s">
        <v>1266</v>
      </c>
      <c r="Y62" s="388" t="s">
        <v>1266</v>
      </c>
    </row>
    <row r="63" spans="1:25" s="18" customFormat="1" thickBot="1" x14ac:dyDescent="0.25">
      <c r="B63" s="69" t="s">
        <v>614</v>
      </c>
      <c r="C63" s="69"/>
      <c r="D63" s="69"/>
      <c r="E63" s="21"/>
      <c r="F63" s="116">
        <v>90480</v>
      </c>
      <c r="G63" s="116">
        <v>82811</v>
      </c>
      <c r="H63" s="116">
        <v>82155</v>
      </c>
      <c r="I63" s="153">
        <v>85568</v>
      </c>
      <c r="J63" s="116">
        <v>90586</v>
      </c>
      <c r="K63" s="116">
        <v>93232</v>
      </c>
      <c r="L63" s="116">
        <v>89266</v>
      </c>
      <c r="M63" s="153">
        <v>90439</v>
      </c>
      <c r="N63" s="116">
        <v>78519</v>
      </c>
      <c r="O63" s="116">
        <v>81563</v>
      </c>
      <c r="P63" s="116">
        <v>73333</v>
      </c>
      <c r="Q63" s="153">
        <v>82990</v>
      </c>
      <c r="R63" s="116">
        <v>87181</v>
      </c>
      <c r="S63" s="116">
        <v>85603</v>
      </c>
      <c r="T63" s="116">
        <v>87676</v>
      </c>
      <c r="U63" s="153">
        <v>85493</v>
      </c>
      <c r="V63" s="116">
        <v>84940</v>
      </c>
      <c r="W63" s="116">
        <v>82199</v>
      </c>
      <c r="X63" s="116" t="s">
        <v>1266</v>
      </c>
      <c r="Y63" s="153" t="s">
        <v>1266</v>
      </c>
    </row>
    <row r="64" spans="1:25" s="18" customFormat="1" ht="12" customHeight="1" x14ac:dyDescent="0.2">
      <c r="A64" s="60"/>
      <c r="B64" s="74"/>
      <c r="C64" s="74"/>
      <c r="D64" s="74"/>
      <c r="F64" s="30"/>
      <c r="G64" s="30"/>
      <c r="H64" s="30"/>
      <c r="I64" s="30"/>
      <c r="J64" s="30"/>
      <c r="K64" s="30"/>
      <c r="L64" s="30"/>
      <c r="M64" s="30"/>
      <c r="N64" s="30"/>
      <c r="O64" s="30"/>
      <c r="P64" s="30"/>
      <c r="Q64" s="30"/>
      <c r="R64" s="30"/>
      <c r="S64" s="30"/>
      <c r="T64" s="30"/>
      <c r="U64" s="30"/>
    </row>
    <row r="65" spans="1:21" ht="13.5" x14ac:dyDescent="0.2">
      <c r="A65" s="352"/>
      <c r="B65" s="75"/>
      <c r="C65" s="17"/>
      <c r="D65" s="17"/>
      <c r="F65" s="120"/>
      <c r="G65" s="120"/>
      <c r="H65" s="120"/>
      <c r="I65" s="120"/>
      <c r="J65" s="147"/>
      <c r="K65" s="147"/>
      <c r="L65" s="147"/>
      <c r="M65" s="154"/>
      <c r="N65" s="154"/>
      <c r="O65" s="154"/>
      <c r="P65" s="154"/>
      <c r="Q65" s="154"/>
      <c r="R65" s="154"/>
      <c r="S65" s="154"/>
      <c r="T65" s="154"/>
      <c r="U65" s="154"/>
    </row>
    <row r="66" spans="1:21" ht="12" customHeight="1" x14ac:dyDescent="0.2">
      <c r="F66" s="120"/>
      <c r="G66" s="120"/>
      <c r="H66" s="120"/>
      <c r="I66" s="120"/>
    </row>
    <row r="67" spans="1:21" ht="12" customHeight="1" x14ac:dyDescent="0.2">
      <c r="F67" s="120"/>
      <c r="G67" s="120"/>
      <c r="H67" s="120"/>
      <c r="I67" s="120"/>
    </row>
    <row r="68" spans="1:21" ht="12" customHeight="1" x14ac:dyDescent="0.2">
      <c r="F68" s="120"/>
      <c r="G68" s="120"/>
      <c r="H68" s="120"/>
      <c r="I68" s="120"/>
    </row>
    <row r="69" spans="1:21" ht="12" customHeight="1" x14ac:dyDescent="0.2">
      <c r="F69" s="120"/>
      <c r="G69" s="120"/>
      <c r="H69" s="120"/>
      <c r="I69" s="120"/>
    </row>
    <row r="70" spans="1:21" ht="12" customHeight="1" x14ac:dyDescent="0.2">
      <c r="F70" s="120"/>
      <c r="G70" s="120"/>
      <c r="H70" s="120"/>
      <c r="I70" s="120"/>
    </row>
    <row r="71" spans="1:21" ht="12" customHeight="1" x14ac:dyDescent="0.2">
      <c r="F71" s="120"/>
      <c r="G71" s="120"/>
      <c r="H71" s="120"/>
      <c r="I71" s="120"/>
    </row>
    <row r="72" spans="1:21" ht="12" customHeight="1" x14ac:dyDescent="0.2">
      <c r="F72" s="120"/>
      <c r="G72" s="120"/>
      <c r="H72" s="120"/>
      <c r="I72" s="120"/>
    </row>
    <row r="73" spans="1:21" ht="12" customHeight="1" x14ac:dyDescent="0.2">
      <c r="F73" s="120"/>
      <c r="G73" s="120"/>
      <c r="H73" s="120"/>
      <c r="I73" s="120"/>
    </row>
    <row r="74" spans="1:21" ht="12" customHeight="1" x14ac:dyDescent="0.2">
      <c r="F74" s="120"/>
      <c r="G74" s="120"/>
      <c r="H74" s="120"/>
      <c r="I74" s="120"/>
    </row>
    <row r="75" spans="1:21" ht="12" customHeight="1" x14ac:dyDescent="0.2">
      <c r="F75" s="120"/>
      <c r="G75" s="120"/>
      <c r="H75" s="120"/>
      <c r="I75" s="120"/>
    </row>
    <row r="76" spans="1:21" ht="12" customHeight="1" x14ac:dyDescent="0.2">
      <c r="F76" s="120"/>
      <c r="G76" s="120"/>
      <c r="H76" s="120"/>
      <c r="I76" s="120"/>
    </row>
    <row r="77" spans="1:21" ht="12" customHeight="1" x14ac:dyDescent="0.2">
      <c r="F77" s="120"/>
      <c r="G77" s="120"/>
      <c r="H77" s="120"/>
      <c r="I77" s="120"/>
    </row>
    <row r="78" spans="1:21" ht="12" customHeight="1" x14ac:dyDescent="0.2">
      <c r="F78" s="120"/>
      <c r="G78" s="120"/>
      <c r="H78" s="120"/>
      <c r="I78" s="120"/>
    </row>
    <row r="79" spans="1:21" ht="12" customHeight="1" x14ac:dyDescent="0.2">
      <c r="F79" s="120"/>
      <c r="G79" s="120"/>
      <c r="H79" s="120"/>
      <c r="I79" s="120"/>
    </row>
    <row r="80" spans="1:21" ht="12" customHeight="1" x14ac:dyDescent="0.2">
      <c r="F80" s="120"/>
      <c r="G80" s="120"/>
      <c r="H80" s="120"/>
      <c r="I80" s="120"/>
    </row>
    <row r="81" spans="6:9" ht="12" customHeight="1" x14ac:dyDescent="0.2">
      <c r="F81" s="120"/>
      <c r="G81" s="120"/>
      <c r="H81" s="120"/>
      <c r="I81" s="120"/>
    </row>
    <row r="82" spans="6:9" ht="12" customHeight="1" x14ac:dyDescent="0.2">
      <c r="F82" s="120"/>
      <c r="G82" s="120"/>
      <c r="H82" s="120"/>
      <c r="I82" s="120"/>
    </row>
    <row r="83" spans="6:9" ht="12" customHeight="1" x14ac:dyDescent="0.2">
      <c r="F83" s="120"/>
      <c r="G83" s="120"/>
      <c r="H83" s="120"/>
      <c r="I83" s="120"/>
    </row>
    <row r="84" spans="6:9" ht="12" customHeight="1" x14ac:dyDescent="0.2">
      <c r="F84" s="120"/>
      <c r="G84" s="120"/>
      <c r="H84" s="120"/>
      <c r="I84" s="120"/>
    </row>
    <row r="85" spans="6:9" ht="12" customHeight="1" x14ac:dyDescent="0.2">
      <c r="F85" s="120"/>
      <c r="G85" s="120"/>
      <c r="H85" s="120"/>
      <c r="I85" s="120"/>
    </row>
    <row r="86" spans="6:9" ht="12" customHeight="1" x14ac:dyDescent="0.2">
      <c r="F86" s="120"/>
      <c r="G86" s="120"/>
      <c r="H86" s="120"/>
      <c r="I86" s="120"/>
    </row>
    <row r="87" spans="6:9" ht="12" customHeight="1" x14ac:dyDescent="0.2">
      <c r="F87" s="120"/>
      <c r="G87" s="120"/>
      <c r="H87" s="120"/>
      <c r="I87" s="120"/>
    </row>
    <row r="88" spans="6:9" ht="12" customHeight="1" x14ac:dyDescent="0.2">
      <c r="F88" s="120"/>
      <c r="G88" s="120"/>
      <c r="H88" s="120"/>
      <c r="I88" s="120"/>
    </row>
    <row r="89" spans="6:9" ht="12" customHeight="1" x14ac:dyDescent="0.2">
      <c r="F89" s="120"/>
      <c r="G89" s="120"/>
      <c r="H89" s="120"/>
      <c r="I89" s="120"/>
    </row>
    <row r="90" spans="6:9" ht="12" customHeight="1" x14ac:dyDescent="0.2">
      <c r="F90" s="120"/>
      <c r="G90" s="120"/>
      <c r="H90" s="120"/>
      <c r="I90" s="120"/>
    </row>
    <row r="91" spans="6:9" ht="12" customHeight="1" x14ac:dyDescent="0.2">
      <c r="F91" s="120"/>
      <c r="G91" s="120"/>
      <c r="H91" s="120"/>
      <c r="I91" s="120"/>
    </row>
    <row r="92" spans="6:9" ht="12" customHeight="1" x14ac:dyDescent="0.2">
      <c r="F92" s="120"/>
      <c r="G92" s="120"/>
      <c r="H92" s="120"/>
      <c r="I92" s="120"/>
    </row>
    <row r="93" spans="6:9" ht="12" customHeight="1" x14ac:dyDescent="0.2">
      <c r="F93" s="120"/>
      <c r="G93" s="120"/>
      <c r="H93" s="120"/>
      <c r="I93" s="120"/>
    </row>
    <row r="94" spans="6:9" ht="12" customHeight="1" x14ac:dyDescent="0.2">
      <c r="F94" s="120"/>
      <c r="G94" s="120"/>
      <c r="H94" s="120"/>
      <c r="I94" s="120"/>
    </row>
    <row r="95" spans="6:9" ht="12" customHeight="1" x14ac:dyDescent="0.2">
      <c r="F95" s="120"/>
      <c r="G95" s="120"/>
      <c r="H95" s="120"/>
      <c r="I95" s="120"/>
    </row>
    <row r="96" spans="6:9" ht="12" customHeight="1" x14ac:dyDescent="0.2">
      <c r="F96" s="120"/>
      <c r="G96" s="120"/>
      <c r="H96" s="120"/>
      <c r="I96" s="120"/>
    </row>
    <row r="97" spans="6:9" ht="12" customHeight="1" x14ac:dyDescent="0.2">
      <c r="F97" s="120"/>
      <c r="G97" s="120"/>
      <c r="H97" s="120"/>
      <c r="I97" s="120"/>
    </row>
    <row r="98" spans="6:9" ht="12" customHeight="1" x14ac:dyDescent="0.2">
      <c r="F98" s="120"/>
      <c r="G98" s="120"/>
      <c r="H98" s="120"/>
      <c r="I98" s="120"/>
    </row>
    <row r="99" spans="6:9" ht="12" customHeight="1" x14ac:dyDescent="0.2">
      <c r="F99" s="120"/>
      <c r="G99" s="120"/>
      <c r="H99" s="120"/>
      <c r="I99" s="120"/>
    </row>
    <row r="100" spans="6:9" ht="12" customHeight="1" x14ac:dyDescent="0.2">
      <c r="F100" s="120"/>
      <c r="G100" s="120"/>
      <c r="H100" s="120"/>
      <c r="I100" s="120"/>
    </row>
    <row r="101" spans="6:9" ht="12" customHeight="1" x14ac:dyDescent="0.2">
      <c r="F101" s="120"/>
      <c r="G101" s="120"/>
      <c r="H101" s="120"/>
      <c r="I101" s="120"/>
    </row>
    <row r="102" spans="6:9" ht="12" customHeight="1" x14ac:dyDescent="0.2">
      <c r="F102" s="120"/>
      <c r="G102" s="120"/>
      <c r="H102" s="120"/>
      <c r="I102" s="120"/>
    </row>
    <row r="103" spans="6:9" ht="12" customHeight="1" x14ac:dyDescent="0.2">
      <c r="F103" s="120"/>
      <c r="G103" s="120"/>
      <c r="H103" s="120"/>
      <c r="I103" s="120"/>
    </row>
    <row r="104" spans="6:9" ht="12" customHeight="1" x14ac:dyDescent="0.2">
      <c r="F104" s="120"/>
      <c r="G104" s="120"/>
      <c r="H104" s="120"/>
      <c r="I104" s="120"/>
    </row>
    <row r="105" spans="6:9" ht="12" customHeight="1" x14ac:dyDescent="0.2">
      <c r="F105" s="120"/>
      <c r="G105" s="120"/>
      <c r="H105" s="120"/>
      <c r="I105" s="120"/>
    </row>
    <row r="106" spans="6:9" ht="12" customHeight="1" x14ac:dyDescent="0.2">
      <c r="F106" s="120"/>
      <c r="G106" s="120"/>
      <c r="H106" s="120"/>
      <c r="I106" s="120"/>
    </row>
    <row r="107" spans="6:9" ht="12" customHeight="1" x14ac:dyDescent="0.2">
      <c r="F107" s="120"/>
      <c r="G107" s="120"/>
      <c r="H107" s="120"/>
      <c r="I107" s="120"/>
    </row>
    <row r="108" spans="6:9" ht="12" customHeight="1" x14ac:dyDescent="0.2">
      <c r="F108" s="120"/>
      <c r="G108" s="120"/>
      <c r="H108" s="120"/>
      <c r="I108" s="120"/>
    </row>
    <row r="109" spans="6:9" ht="12" customHeight="1" x14ac:dyDescent="0.2">
      <c r="F109" s="120"/>
      <c r="G109" s="120"/>
      <c r="H109" s="120"/>
      <c r="I109" s="120"/>
    </row>
    <row r="110" spans="6:9" ht="12" customHeight="1" x14ac:dyDescent="0.2">
      <c r="F110" s="120"/>
      <c r="G110" s="120"/>
      <c r="H110" s="120"/>
      <c r="I110" s="120"/>
    </row>
    <row r="111" spans="6:9" ht="12" customHeight="1" x14ac:dyDescent="0.2">
      <c r="F111" s="120"/>
      <c r="G111" s="120"/>
      <c r="H111" s="120"/>
      <c r="I111" s="120"/>
    </row>
    <row r="112" spans="6:9" ht="12" customHeight="1" x14ac:dyDescent="0.2">
      <c r="F112" s="120"/>
      <c r="G112" s="120"/>
      <c r="H112" s="120"/>
      <c r="I112" s="120"/>
    </row>
    <row r="113" spans="6:9" ht="12" customHeight="1" x14ac:dyDescent="0.2">
      <c r="F113" s="120"/>
      <c r="G113" s="120"/>
      <c r="H113" s="120"/>
      <c r="I113" s="120"/>
    </row>
    <row r="114" spans="6:9" ht="12" customHeight="1" x14ac:dyDescent="0.2">
      <c r="F114" s="120"/>
      <c r="G114" s="120"/>
      <c r="H114" s="120"/>
      <c r="I114" s="120"/>
    </row>
    <row r="115" spans="6:9" ht="12" customHeight="1" x14ac:dyDescent="0.2">
      <c r="F115" s="120"/>
      <c r="G115" s="120"/>
      <c r="H115" s="120"/>
      <c r="I115" s="120"/>
    </row>
    <row r="116" spans="6:9" ht="12" customHeight="1" x14ac:dyDescent="0.2">
      <c r="F116" s="120"/>
      <c r="G116" s="120"/>
      <c r="H116" s="120"/>
      <c r="I116" s="120"/>
    </row>
    <row r="117" spans="6:9" ht="12" customHeight="1" x14ac:dyDescent="0.2">
      <c r="F117" s="120"/>
      <c r="G117" s="120"/>
      <c r="H117" s="120"/>
      <c r="I117" s="120"/>
    </row>
    <row r="118" spans="6:9" ht="12" customHeight="1" x14ac:dyDescent="0.2">
      <c r="F118" s="120"/>
      <c r="G118" s="120"/>
      <c r="H118" s="120"/>
      <c r="I118" s="120"/>
    </row>
    <row r="119" spans="6:9" ht="12" customHeight="1" x14ac:dyDescent="0.2">
      <c r="F119" s="120"/>
      <c r="G119" s="120"/>
      <c r="H119" s="120"/>
      <c r="I119" s="120"/>
    </row>
    <row r="120" spans="6:9" ht="12" customHeight="1" x14ac:dyDescent="0.2">
      <c r="F120" s="120"/>
      <c r="G120" s="120"/>
      <c r="H120" s="120"/>
      <c r="I120" s="120"/>
    </row>
    <row r="121" spans="6:9" ht="12" customHeight="1" x14ac:dyDescent="0.2">
      <c r="F121" s="120"/>
      <c r="G121" s="120"/>
      <c r="H121" s="120"/>
      <c r="I121" s="120"/>
    </row>
    <row r="122" spans="6:9" ht="12" customHeight="1" x14ac:dyDescent="0.2">
      <c r="F122" s="120"/>
      <c r="G122" s="120"/>
      <c r="H122" s="120"/>
      <c r="I122" s="120"/>
    </row>
    <row r="123" spans="6:9" ht="12" customHeight="1" x14ac:dyDescent="0.2">
      <c r="F123" s="120"/>
      <c r="G123" s="120"/>
      <c r="H123" s="120"/>
      <c r="I123" s="120"/>
    </row>
    <row r="124" spans="6:9" ht="12" customHeight="1" x14ac:dyDescent="0.2">
      <c r="F124" s="120"/>
      <c r="G124" s="120"/>
      <c r="H124" s="120"/>
      <c r="I124" s="120"/>
    </row>
    <row r="125" spans="6:9" ht="12" customHeight="1" x14ac:dyDescent="0.2">
      <c r="F125" s="120"/>
      <c r="G125" s="120"/>
      <c r="H125" s="120"/>
      <c r="I125" s="120"/>
    </row>
    <row r="126" spans="6:9" ht="12" customHeight="1" x14ac:dyDescent="0.2">
      <c r="F126" s="120"/>
      <c r="G126" s="120"/>
      <c r="H126" s="120"/>
      <c r="I126" s="120"/>
    </row>
    <row r="127" spans="6:9" ht="12" customHeight="1" x14ac:dyDescent="0.2">
      <c r="F127" s="120"/>
      <c r="G127" s="120"/>
      <c r="H127" s="120"/>
      <c r="I127" s="120"/>
    </row>
    <row r="128" spans="6:9" ht="12" customHeight="1" x14ac:dyDescent="0.2">
      <c r="F128" s="120"/>
      <c r="G128" s="120"/>
      <c r="H128" s="120"/>
      <c r="I128" s="120"/>
    </row>
    <row r="129" spans="6:9" ht="12" customHeight="1" x14ac:dyDescent="0.2">
      <c r="F129" s="120"/>
      <c r="G129" s="120"/>
      <c r="H129" s="120"/>
      <c r="I129" s="120"/>
    </row>
    <row r="130" spans="6:9" ht="12" customHeight="1" x14ac:dyDescent="0.2">
      <c r="F130" s="120"/>
      <c r="G130" s="120"/>
      <c r="H130" s="120"/>
      <c r="I130" s="120"/>
    </row>
    <row r="131" spans="6:9" ht="12" customHeight="1" x14ac:dyDescent="0.2">
      <c r="F131" s="120"/>
      <c r="G131" s="120"/>
      <c r="H131" s="120"/>
      <c r="I131" s="120"/>
    </row>
    <row r="132" spans="6:9" ht="12" customHeight="1" x14ac:dyDescent="0.2">
      <c r="F132" s="120"/>
      <c r="G132" s="120"/>
      <c r="H132" s="120"/>
      <c r="I132" s="120"/>
    </row>
    <row r="133" spans="6:9" ht="12" customHeight="1" x14ac:dyDescent="0.2">
      <c r="F133" s="120"/>
      <c r="G133" s="120"/>
      <c r="H133" s="120"/>
      <c r="I133" s="120"/>
    </row>
    <row r="134" spans="6:9" ht="12" customHeight="1" x14ac:dyDescent="0.2">
      <c r="F134" s="120"/>
      <c r="G134" s="120"/>
      <c r="H134" s="120"/>
      <c r="I134" s="120"/>
    </row>
    <row r="135" spans="6:9" ht="12" customHeight="1" x14ac:dyDescent="0.2">
      <c r="F135" s="120"/>
      <c r="G135" s="120"/>
      <c r="H135" s="120"/>
      <c r="I135" s="120"/>
    </row>
    <row r="136" spans="6:9" ht="12" customHeight="1" x14ac:dyDescent="0.2">
      <c r="F136" s="120"/>
      <c r="G136" s="120"/>
      <c r="H136" s="120"/>
      <c r="I136" s="120"/>
    </row>
    <row r="137" spans="6:9" ht="12" customHeight="1" x14ac:dyDescent="0.2">
      <c r="F137" s="120"/>
      <c r="G137" s="120"/>
      <c r="H137" s="120"/>
      <c r="I137" s="120"/>
    </row>
    <row r="138" spans="6:9" ht="12" customHeight="1" x14ac:dyDescent="0.2">
      <c r="F138" s="120"/>
      <c r="G138" s="120"/>
      <c r="H138" s="120"/>
      <c r="I138" s="120"/>
    </row>
    <row r="139" spans="6:9" ht="12" customHeight="1" x14ac:dyDescent="0.2">
      <c r="F139" s="120"/>
      <c r="G139" s="120"/>
      <c r="H139" s="120"/>
      <c r="I139" s="120"/>
    </row>
    <row r="140" spans="6:9" ht="12" customHeight="1" x14ac:dyDescent="0.2">
      <c r="F140" s="120"/>
      <c r="G140" s="120"/>
      <c r="H140" s="120"/>
      <c r="I140" s="120"/>
    </row>
    <row r="141" spans="6:9" ht="12" customHeight="1" x14ac:dyDescent="0.2">
      <c r="F141" s="120"/>
      <c r="G141" s="120"/>
      <c r="H141" s="120"/>
      <c r="I141" s="120"/>
    </row>
    <row r="142" spans="6:9" ht="12" customHeight="1" x14ac:dyDescent="0.2">
      <c r="F142" s="120"/>
      <c r="G142" s="120"/>
      <c r="H142" s="120"/>
      <c r="I142" s="120"/>
    </row>
    <row r="143" spans="6:9" ht="12" customHeight="1" x14ac:dyDescent="0.2">
      <c r="F143" s="120"/>
      <c r="G143" s="120"/>
      <c r="H143" s="120"/>
      <c r="I143" s="120"/>
    </row>
    <row r="144" spans="6:9" ht="12" customHeight="1" x14ac:dyDescent="0.2">
      <c r="F144" s="120"/>
      <c r="G144" s="120"/>
      <c r="H144" s="120"/>
      <c r="I144" s="120"/>
    </row>
    <row r="145" spans="6:9" ht="12" customHeight="1" x14ac:dyDescent="0.2">
      <c r="F145" s="120"/>
      <c r="G145" s="120"/>
      <c r="H145" s="120"/>
      <c r="I145" s="120"/>
    </row>
    <row r="146" spans="6:9" ht="12" customHeight="1" x14ac:dyDescent="0.2">
      <c r="F146" s="120"/>
      <c r="G146" s="120"/>
      <c r="H146" s="120"/>
      <c r="I146" s="120"/>
    </row>
    <row r="147" spans="6:9" ht="12" customHeight="1" x14ac:dyDescent="0.2">
      <c r="F147" s="120"/>
      <c r="G147" s="120"/>
      <c r="H147" s="120"/>
      <c r="I147" s="120"/>
    </row>
    <row r="148" spans="6:9" ht="12" customHeight="1" x14ac:dyDescent="0.2">
      <c r="F148" s="120"/>
      <c r="G148" s="120"/>
      <c r="H148" s="120"/>
      <c r="I148" s="120"/>
    </row>
    <row r="149" spans="6:9" ht="12" customHeight="1" x14ac:dyDescent="0.2">
      <c r="F149" s="120"/>
      <c r="G149" s="120"/>
      <c r="H149" s="120"/>
      <c r="I149" s="120"/>
    </row>
    <row r="150" spans="6:9" ht="12" customHeight="1" x14ac:dyDescent="0.2">
      <c r="F150" s="120"/>
      <c r="G150" s="120"/>
      <c r="H150" s="120"/>
      <c r="I150" s="120"/>
    </row>
    <row r="151" spans="6:9" ht="12" customHeight="1" x14ac:dyDescent="0.2">
      <c r="F151" s="120"/>
      <c r="G151" s="120"/>
      <c r="H151" s="120"/>
      <c r="I151" s="120"/>
    </row>
    <row r="152" spans="6:9" ht="12" customHeight="1" x14ac:dyDescent="0.2">
      <c r="F152" s="120"/>
      <c r="G152" s="120"/>
      <c r="H152" s="120"/>
      <c r="I152" s="120"/>
    </row>
    <row r="153" spans="6:9" ht="12" customHeight="1" x14ac:dyDescent="0.2">
      <c r="F153" s="120"/>
      <c r="G153" s="120"/>
      <c r="H153" s="120"/>
      <c r="I153" s="120"/>
    </row>
    <row r="154" spans="6:9" ht="12" customHeight="1" x14ac:dyDescent="0.2">
      <c r="F154" s="120"/>
      <c r="G154" s="120"/>
      <c r="H154" s="120"/>
      <c r="I154" s="120"/>
    </row>
    <row r="155" spans="6:9" ht="12" customHeight="1" x14ac:dyDescent="0.2">
      <c r="F155" s="120"/>
      <c r="G155" s="120"/>
      <c r="H155" s="120"/>
      <c r="I155" s="120"/>
    </row>
    <row r="156" spans="6:9" ht="12" customHeight="1" x14ac:dyDescent="0.2">
      <c r="F156" s="120"/>
      <c r="G156" s="120"/>
      <c r="H156" s="120"/>
      <c r="I156" s="120"/>
    </row>
    <row r="157" spans="6:9" ht="12" customHeight="1" x14ac:dyDescent="0.2">
      <c r="F157" s="120"/>
      <c r="G157" s="120"/>
      <c r="H157" s="120"/>
      <c r="I157" s="120"/>
    </row>
    <row r="158" spans="6:9" ht="12" customHeight="1" x14ac:dyDescent="0.2">
      <c r="F158" s="120"/>
      <c r="G158" s="120"/>
      <c r="H158" s="120"/>
      <c r="I158" s="120"/>
    </row>
    <row r="159" spans="6:9" ht="12" customHeight="1" x14ac:dyDescent="0.2">
      <c r="F159" s="120"/>
      <c r="G159" s="120"/>
      <c r="H159" s="120"/>
      <c r="I159" s="120"/>
    </row>
    <row r="160" spans="6:9" ht="12" customHeight="1" x14ac:dyDescent="0.2">
      <c r="F160" s="120"/>
      <c r="G160" s="120"/>
      <c r="H160" s="120"/>
      <c r="I160" s="120"/>
    </row>
    <row r="161" spans="6:9" ht="12" customHeight="1" x14ac:dyDescent="0.2">
      <c r="F161" s="120"/>
      <c r="G161" s="120"/>
      <c r="H161" s="120"/>
      <c r="I161" s="120"/>
    </row>
    <row r="162" spans="6:9" ht="12" customHeight="1" x14ac:dyDescent="0.2">
      <c r="F162" s="120"/>
      <c r="G162" s="120"/>
      <c r="H162" s="120"/>
      <c r="I162" s="120"/>
    </row>
    <row r="163" spans="6:9" ht="12" customHeight="1" x14ac:dyDescent="0.2">
      <c r="F163" s="120"/>
      <c r="G163" s="120"/>
      <c r="H163" s="120"/>
      <c r="I163" s="120"/>
    </row>
    <row r="164" spans="6:9" ht="12" customHeight="1" x14ac:dyDescent="0.2">
      <c r="F164" s="120"/>
      <c r="G164" s="120"/>
      <c r="H164" s="120"/>
      <c r="I164" s="120"/>
    </row>
    <row r="165" spans="6:9" ht="12" customHeight="1" x14ac:dyDescent="0.2">
      <c r="F165" s="120"/>
      <c r="G165" s="120"/>
      <c r="H165" s="120"/>
      <c r="I165" s="120"/>
    </row>
    <row r="166" spans="6:9" ht="12" customHeight="1" x14ac:dyDescent="0.2">
      <c r="F166" s="120"/>
      <c r="G166" s="120"/>
      <c r="H166" s="120"/>
      <c r="I166" s="120"/>
    </row>
    <row r="167" spans="6:9" ht="12" customHeight="1" x14ac:dyDescent="0.2">
      <c r="F167" s="120"/>
      <c r="G167" s="120"/>
      <c r="H167" s="120"/>
      <c r="I167" s="120"/>
    </row>
    <row r="168" spans="6:9" ht="12" customHeight="1" x14ac:dyDescent="0.2">
      <c r="F168" s="120"/>
      <c r="G168" s="120"/>
      <c r="H168" s="120"/>
      <c r="I168" s="120"/>
    </row>
    <row r="169" spans="6:9" ht="12" customHeight="1" x14ac:dyDescent="0.2">
      <c r="F169" s="120"/>
      <c r="G169" s="120"/>
      <c r="H169" s="120"/>
      <c r="I169" s="120"/>
    </row>
    <row r="170" spans="6:9" ht="12" customHeight="1" x14ac:dyDescent="0.2">
      <c r="F170" s="120"/>
      <c r="G170" s="120"/>
      <c r="H170" s="120"/>
      <c r="I170" s="120"/>
    </row>
    <row r="171" spans="6:9" ht="12" customHeight="1" x14ac:dyDescent="0.2">
      <c r="F171" s="120"/>
      <c r="G171" s="120"/>
      <c r="H171" s="120"/>
      <c r="I171" s="120"/>
    </row>
    <row r="172" spans="6:9" ht="12" customHeight="1" x14ac:dyDescent="0.2">
      <c r="F172" s="120"/>
      <c r="G172" s="120"/>
      <c r="H172" s="120"/>
      <c r="I172" s="120"/>
    </row>
    <row r="173" spans="6:9" ht="12" customHeight="1" x14ac:dyDescent="0.2">
      <c r="F173" s="120"/>
      <c r="G173" s="120"/>
      <c r="H173" s="120"/>
      <c r="I173" s="120"/>
    </row>
    <row r="174" spans="6:9" ht="12" customHeight="1" x14ac:dyDescent="0.2">
      <c r="F174" s="120"/>
      <c r="G174" s="120"/>
      <c r="H174" s="120"/>
      <c r="I174" s="120"/>
    </row>
    <row r="175" spans="6:9" ht="12" customHeight="1" x14ac:dyDescent="0.2">
      <c r="F175" s="120"/>
      <c r="G175" s="120"/>
      <c r="H175" s="120"/>
      <c r="I175" s="120"/>
    </row>
    <row r="176" spans="6:9" ht="12" customHeight="1" x14ac:dyDescent="0.2">
      <c r="F176" s="120"/>
      <c r="G176" s="120"/>
      <c r="H176" s="120"/>
      <c r="I176" s="120"/>
    </row>
    <row r="177" spans="6:9" ht="12" customHeight="1" x14ac:dyDescent="0.2">
      <c r="F177" s="120"/>
      <c r="G177" s="120"/>
      <c r="H177" s="120"/>
      <c r="I177" s="120"/>
    </row>
    <row r="178" spans="6:9" ht="12" customHeight="1" x14ac:dyDescent="0.2">
      <c r="F178" s="120"/>
      <c r="G178" s="120"/>
      <c r="H178" s="120"/>
      <c r="I178" s="120"/>
    </row>
    <row r="179" spans="6:9" ht="12" customHeight="1" x14ac:dyDescent="0.2">
      <c r="F179" s="120"/>
      <c r="G179" s="120"/>
      <c r="H179" s="120"/>
      <c r="I179" s="120"/>
    </row>
    <row r="180" spans="6:9" ht="12" customHeight="1" x14ac:dyDescent="0.2">
      <c r="F180" s="120"/>
      <c r="G180" s="120"/>
      <c r="H180" s="120"/>
      <c r="I180" s="120"/>
    </row>
    <row r="181" spans="6:9" ht="12" customHeight="1" x14ac:dyDescent="0.2">
      <c r="F181" s="120"/>
      <c r="G181" s="120"/>
      <c r="H181" s="120"/>
      <c r="I181" s="120"/>
    </row>
    <row r="182" spans="6:9" ht="12" customHeight="1" x14ac:dyDescent="0.2">
      <c r="F182" s="120"/>
      <c r="G182" s="120"/>
      <c r="H182" s="120"/>
      <c r="I182" s="120"/>
    </row>
    <row r="183" spans="6:9" ht="12" customHeight="1" x14ac:dyDescent="0.2">
      <c r="F183" s="120"/>
      <c r="G183" s="120"/>
      <c r="H183" s="120"/>
      <c r="I183" s="120"/>
    </row>
    <row r="184" spans="6:9" ht="12" customHeight="1" x14ac:dyDescent="0.2">
      <c r="F184" s="120"/>
      <c r="G184" s="120"/>
      <c r="H184" s="120"/>
      <c r="I184" s="120"/>
    </row>
    <row r="185" spans="6:9" ht="12" customHeight="1" x14ac:dyDescent="0.2">
      <c r="F185" s="120"/>
      <c r="G185" s="120"/>
      <c r="H185" s="120"/>
      <c r="I185" s="120"/>
    </row>
    <row r="186" spans="6:9" ht="12" customHeight="1" x14ac:dyDescent="0.2">
      <c r="F186" s="120"/>
      <c r="G186" s="120"/>
      <c r="H186" s="120"/>
      <c r="I186" s="120"/>
    </row>
    <row r="187" spans="6:9" ht="12" customHeight="1" x14ac:dyDescent="0.2">
      <c r="F187" s="120"/>
      <c r="G187" s="120"/>
      <c r="H187" s="120"/>
      <c r="I187" s="120"/>
    </row>
    <row r="188" spans="6:9" ht="12" customHeight="1" x14ac:dyDescent="0.2">
      <c r="F188" s="120"/>
      <c r="G188" s="120"/>
      <c r="H188" s="120"/>
      <c r="I188" s="120"/>
    </row>
    <row r="189" spans="6:9" ht="12" customHeight="1" x14ac:dyDescent="0.2">
      <c r="F189" s="120"/>
      <c r="G189" s="120"/>
      <c r="H189" s="120"/>
      <c r="I189" s="120"/>
    </row>
    <row r="190" spans="6:9" ht="12" customHeight="1" x14ac:dyDescent="0.2">
      <c r="F190" s="120"/>
      <c r="G190" s="120"/>
      <c r="H190" s="120"/>
      <c r="I190" s="120"/>
    </row>
    <row r="191" spans="6:9" ht="12" customHeight="1" x14ac:dyDescent="0.2">
      <c r="F191" s="120"/>
      <c r="G191" s="120"/>
      <c r="H191" s="120"/>
      <c r="I191" s="120"/>
    </row>
    <row r="192" spans="6:9" ht="12" customHeight="1" x14ac:dyDescent="0.2">
      <c r="F192" s="120"/>
      <c r="G192" s="120"/>
      <c r="H192" s="120"/>
      <c r="I192" s="120"/>
    </row>
    <row r="193" spans="6:9" ht="12" customHeight="1" x14ac:dyDescent="0.2">
      <c r="F193" s="120"/>
      <c r="G193" s="120"/>
      <c r="H193" s="120"/>
      <c r="I193" s="120"/>
    </row>
    <row r="194" spans="6:9" ht="12" customHeight="1" x14ac:dyDescent="0.2">
      <c r="F194" s="120"/>
      <c r="G194" s="120"/>
      <c r="H194" s="120"/>
      <c r="I194" s="120"/>
    </row>
    <row r="195" spans="6:9" ht="12" customHeight="1" x14ac:dyDescent="0.2">
      <c r="F195" s="120"/>
      <c r="G195" s="120"/>
      <c r="H195" s="120"/>
      <c r="I195" s="120"/>
    </row>
    <row r="196" spans="6:9" ht="12" customHeight="1" x14ac:dyDescent="0.2"/>
    <row r="197" spans="6:9" ht="12" customHeight="1" x14ac:dyDescent="0.2"/>
    <row r="198" spans="6:9" ht="12" customHeight="1" x14ac:dyDescent="0.2"/>
    <row r="199" spans="6:9" ht="12" customHeight="1" x14ac:dyDescent="0.2"/>
    <row r="200" spans="6:9" ht="12" customHeight="1" x14ac:dyDescent="0.2"/>
    <row r="201" spans="6:9" ht="12" customHeight="1" x14ac:dyDescent="0.2"/>
    <row r="202" spans="6:9" ht="12" customHeight="1" x14ac:dyDescent="0.2"/>
    <row r="203" spans="6:9" ht="12" customHeight="1" x14ac:dyDescent="0.2"/>
    <row r="204" spans="6:9" ht="12" customHeight="1" x14ac:dyDescent="0.2"/>
    <row r="205" spans="6:9" ht="12" customHeight="1" x14ac:dyDescent="0.2"/>
    <row r="206" spans="6:9" ht="12" customHeight="1" x14ac:dyDescent="0.2"/>
    <row r="207" spans="6:9" ht="12" customHeight="1" x14ac:dyDescent="0.2"/>
    <row r="208" spans="6:9" ht="12" customHeight="1" x14ac:dyDescent="0.2"/>
    <row r="209" ht="12" customHeight="1" x14ac:dyDescent="0.2"/>
    <row r="210" ht="12" customHeight="1" x14ac:dyDescent="0.2"/>
    <row r="211" ht="12" customHeight="1" x14ac:dyDescent="0.2"/>
    <row r="212" ht="12" customHeight="1" x14ac:dyDescent="0.2"/>
    <row r="213" ht="12" customHeight="1" x14ac:dyDescent="0.2"/>
    <row r="214" ht="12" customHeight="1" x14ac:dyDescent="0.2"/>
    <row r="215" ht="12" customHeight="1" x14ac:dyDescent="0.2"/>
    <row r="216" ht="12" customHeight="1" x14ac:dyDescent="0.2"/>
    <row r="217" ht="12" customHeight="1" x14ac:dyDescent="0.2"/>
    <row r="218" ht="12" customHeight="1" x14ac:dyDescent="0.2"/>
    <row r="219" ht="12" customHeight="1" x14ac:dyDescent="0.2"/>
    <row r="220" ht="12" customHeight="1" x14ac:dyDescent="0.2"/>
    <row r="221" ht="12" customHeight="1" x14ac:dyDescent="0.2"/>
    <row r="222" ht="12" customHeight="1" x14ac:dyDescent="0.2"/>
    <row r="223" ht="12" customHeight="1" x14ac:dyDescent="0.2"/>
    <row r="224" ht="12" customHeight="1" x14ac:dyDescent="0.2"/>
    <row r="225" ht="12" customHeight="1" x14ac:dyDescent="0.2"/>
    <row r="226" ht="12" customHeight="1" x14ac:dyDescent="0.2"/>
    <row r="227" ht="12" customHeight="1" x14ac:dyDescent="0.2"/>
    <row r="228" ht="12" customHeight="1" x14ac:dyDescent="0.2"/>
    <row r="229" ht="12" customHeight="1" x14ac:dyDescent="0.2"/>
    <row r="230" ht="12" customHeight="1" x14ac:dyDescent="0.2"/>
    <row r="231" ht="12" customHeight="1" x14ac:dyDescent="0.2"/>
    <row r="232" ht="12" customHeight="1" x14ac:dyDescent="0.2"/>
    <row r="233" ht="12" customHeight="1" x14ac:dyDescent="0.2"/>
    <row r="234" ht="12" customHeight="1" x14ac:dyDescent="0.2"/>
    <row r="235" ht="12" customHeight="1" x14ac:dyDescent="0.2"/>
    <row r="236" ht="12" customHeight="1" x14ac:dyDescent="0.2"/>
    <row r="237" ht="12" customHeight="1" x14ac:dyDescent="0.2"/>
    <row r="238" ht="12" customHeight="1" x14ac:dyDescent="0.2"/>
    <row r="239" ht="12" customHeight="1" x14ac:dyDescent="0.2"/>
    <row r="240" ht="12" customHeight="1" x14ac:dyDescent="0.2"/>
    <row r="241" ht="12" customHeight="1" x14ac:dyDescent="0.2"/>
    <row r="242" ht="12" customHeight="1" x14ac:dyDescent="0.2"/>
    <row r="243" ht="12" customHeight="1" x14ac:dyDescent="0.2"/>
    <row r="244" ht="12" customHeight="1" x14ac:dyDescent="0.2"/>
    <row r="245" ht="12" customHeight="1" x14ac:dyDescent="0.2"/>
    <row r="246" ht="12" customHeight="1" x14ac:dyDescent="0.2"/>
    <row r="247" ht="12" customHeight="1" x14ac:dyDescent="0.2"/>
    <row r="248" ht="12" customHeight="1" x14ac:dyDescent="0.2"/>
    <row r="249" ht="12" customHeight="1" x14ac:dyDescent="0.2"/>
    <row r="250" ht="12" customHeight="1" x14ac:dyDescent="0.2"/>
    <row r="251" ht="12" customHeight="1" x14ac:dyDescent="0.2"/>
    <row r="252" ht="12" customHeight="1" x14ac:dyDescent="0.2"/>
    <row r="253" ht="12" customHeight="1" x14ac:dyDescent="0.2"/>
    <row r="254" ht="12" customHeight="1" x14ac:dyDescent="0.2"/>
    <row r="255" ht="12" customHeight="1" x14ac:dyDescent="0.2"/>
    <row r="256" ht="12" customHeight="1" x14ac:dyDescent="0.2"/>
    <row r="257" ht="12" customHeight="1" x14ac:dyDescent="0.2"/>
    <row r="258" ht="12" customHeight="1" x14ac:dyDescent="0.2"/>
    <row r="259" ht="12" customHeight="1" x14ac:dyDescent="0.2"/>
    <row r="260" ht="12" customHeight="1" x14ac:dyDescent="0.2"/>
    <row r="261" ht="12" customHeight="1" x14ac:dyDescent="0.2"/>
    <row r="262" ht="12" customHeight="1" x14ac:dyDescent="0.2"/>
    <row r="263" ht="12" customHeight="1" x14ac:dyDescent="0.2"/>
    <row r="264" ht="12" customHeight="1" x14ac:dyDescent="0.2"/>
    <row r="265" ht="12" customHeight="1" x14ac:dyDescent="0.2"/>
    <row r="266" ht="12" customHeight="1" x14ac:dyDescent="0.2"/>
    <row r="267" ht="12" customHeight="1" x14ac:dyDescent="0.2"/>
    <row r="268" ht="12" customHeight="1" x14ac:dyDescent="0.2"/>
    <row r="269" ht="12" customHeight="1" x14ac:dyDescent="0.2"/>
    <row r="270" ht="12" customHeight="1" x14ac:dyDescent="0.2"/>
    <row r="271" ht="12" customHeight="1" x14ac:dyDescent="0.2"/>
    <row r="272" ht="12" customHeight="1" x14ac:dyDescent="0.2"/>
    <row r="273" ht="12" customHeight="1" x14ac:dyDescent="0.2"/>
    <row r="274" ht="12" customHeight="1" x14ac:dyDescent="0.2"/>
    <row r="275" ht="12" customHeight="1" x14ac:dyDescent="0.2"/>
    <row r="276" ht="12" customHeight="1" x14ac:dyDescent="0.2"/>
    <row r="277" ht="12" customHeight="1" x14ac:dyDescent="0.2"/>
    <row r="278" ht="12" customHeight="1" x14ac:dyDescent="0.2"/>
    <row r="279" ht="12" customHeight="1" x14ac:dyDescent="0.2"/>
    <row r="280" ht="12" customHeight="1" x14ac:dyDescent="0.2"/>
    <row r="281" ht="12" customHeight="1" x14ac:dyDescent="0.2"/>
    <row r="282" ht="12" customHeight="1" x14ac:dyDescent="0.2"/>
    <row r="283" ht="12" customHeight="1" x14ac:dyDescent="0.2"/>
    <row r="284" ht="12" customHeight="1" x14ac:dyDescent="0.2"/>
    <row r="285" ht="12" customHeight="1" x14ac:dyDescent="0.2"/>
    <row r="286" ht="12" customHeight="1" x14ac:dyDescent="0.2"/>
    <row r="287" ht="12" customHeight="1" x14ac:dyDescent="0.2"/>
    <row r="288" ht="12" customHeight="1" x14ac:dyDescent="0.2"/>
    <row r="289" ht="12" customHeight="1" x14ac:dyDescent="0.2"/>
    <row r="290" ht="12" customHeight="1" x14ac:dyDescent="0.2"/>
    <row r="291" ht="12" customHeight="1" x14ac:dyDescent="0.2"/>
    <row r="292" ht="12" customHeight="1" x14ac:dyDescent="0.2"/>
    <row r="293" ht="12" customHeight="1" x14ac:dyDescent="0.2"/>
    <row r="294" ht="12" customHeight="1" x14ac:dyDescent="0.2"/>
    <row r="295" ht="12" customHeight="1" x14ac:dyDescent="0.2"/>
    <row r="296" ht="12" customHeight="1" x14ac:dyDescent="0.2"/>
    <row r="297" ht="12" customHeight="1" x14ac:dyDescent="0.2"/>
    <row r="298" ht="12" customHeight="1" x14ac:dyDescent="0.2"/>
    <row r="299" ht="12" customHeight="1" x14ac:dyDescent="0.2"/>
    <row r="300" ht="12" customHeight="1" x14ac:dyDescent="0.2"/>
    <row r="301" ht="12" customHeight="1" x14ac:dyDescent="0.2"/>
    <row r="302" ht="12" customHeight="1" x14ac:dyDescent="0.2"/>
    <row r="303" ht="12" customHeight="1" x14ac:dyDescent="0.2"/>
    <row r="304" ht="12" customHeight="1" x14ac:dyDescent="0.2"/>
    <row r="305" ht="12" customHeight="1" x14ac:dyDescent="0.2"/>
    <row r="306" ht="12" customHeight="1" x14ac:dyDescent="0.2"/>
    <row r="307" ht="12" customHeight="1" x14ac:dyDescent="0.2"/>
    <row r="308" ht="12" customHeight="1" x14ac:dyDescent="0.2"/>
    <row r="309" ht="12" customHeight="1" x14ac:dyDescent="0.2"/>
    <row r="310" ht="12" customHeight="1" x14ac:dyDescent="0.2"/>
    <row r="311" ht="12" customHeight="1" x14ac:dyDescent="0.2"/>
    <row r="312" ht="12" customHeight="1" x14ac:dyDescent="0.2"/>
    <row r="313" ht="12" customHeight="1" x14ac:dyDescent="0.2"/>
    <row r="314" ht="12" customHeight="1" x14ac:dyDescent="0.2"/>
    <row r="315" ht="12" customHeight="1" x14ac:dyDescent="0.2"/>
    <row r="316" ht="12" customHeight="1" x14ac:dyDescent="0.2"/>
    <row r="317" ht="12" customHeight="1" x14ac:dyDescent="0.2"/>
    <row r="318" ht="12" customHeight="1" x14ac:dyDescent="0.2"/>
    <row r="319" ht="12" customHeight="1" x14ac:dyDescent="0.2"/>
    <row r="320" ht="12" customHeight="1" x14ac:dyDescent="0.2"/>
    <row r="321" ht="12" customHeight="1" x14ac:dyDescent="0.2"/>
    <row r="322" ht="12" customHeight="1" x14ac:dyDescent="0.2"/>
    <row r="323" ht="12" customHeight="1" x14ac:dyDescent="0.2"/>
    <row r="324" ht="12" customHeight="1" x14ac:dyDescent="0.2"/>
    <row r="325" ht="12" customHeight="1" x14ac:dyDescent="0.2"/>
    <row r="326" ht="12" customHeight="1" x14ac:dyDescent="0.2"/>
    <row r="327" ht="12" customHeight="1" x14ac:dyDescent="0.2"/>
    <row r="328" ht="12" customHeight="1" x14ac:dyDescent="0.2"/>
    <row r="329" ht="12" customHeight="1" x14ac:dyDescent="0.2"/>
    <row r="330" ht="12" customHeight="1" x14ac:dyDescent="0.2"/>
    <row r="331" ht="12" customHeight="1" x14ac:dyDescent="0.2"/>
    <row r="332" ht="12" customHeight="1" x14ac:dyDescent="0.2"/>
    <row r="333" ht="12" customHeight="1" x14ac:dyDescent="0.2"/>
    <row r="334" ht="12" customHeight="1" x14ac:dyDescent="0.2"/>
    <row r="335" ht="12" customHeight="1" x14ac:dyDescent="0.2"/>
    <row r="336" ht="12" customHeight="1" x14ac:dyDescent="0.2"/>
    <row r="337" ht="12" customHeight="1" x14ac:dyDescent="0.2"/>
    <row r="338" ht="12" customHeight="1" x14ac:dyDescent="0.2"/>
    <row r="339" ht="12" customHeight="1" x14ac:dyDescent="0.2"/>
    <row r="340" ht="12" customHeight="1" x14ac:dyDescent="0.2"/>
    <row r="341" ht="12" customHeight="1" x14ac:dyDescent="0.2"/>
    <row r="342" ht="12" customHeight="1" x14ac:dyDescent="0.2"/>
    <row r="343" ht="12" customHeight="1" x14ac:dyDescent="0.2"/>
    <row r="344" ht="12" customHeight="1" x14ac:dyDescent="0.2"/>
    <row r="345" ht="12" customHeight="1" x14ac:dyDescent="0.2"/>
    <row r="346" ht="12" customHeight="1" x14ac:dyDescent="0.2"/>
    <row r="347" ht="12" customHeight="1" x14ac:dyDescent="0.2"/>
    <row r="348" ht="12" customHeight="1" x14ac:dyDescent="0.2"/>
    <row r="349" ht="12" customHeight="1" x14ac:dyDescent="0.2"/>
    <row r="350" ht="12" customHeight="1" x14ac:dyDescent="0.2"/>
    <row r="351" ht="12" customHeight="1" x14ac:dyDescent="0.2"/>
    <row r="352" ht="12" customHeight="1" x14ac:dyDescent="0.2"/>
    <row r="353" ht="12" customHeight="1" x14ac:dyDescent="0.2"/>
    <row r="354" ht="12" customHeight="1" x14ac:dyDescent="0.2"/>
    <row r="355" ht="12" customHeight="1" x14ac:dyDescent="0.2"/>
    <row r="356" ht="12" customHeight="1" x14ac:dyDescent="0.2"/>
    <row r="357" ht="12" customHeight="1" x14ac:dyDescent="0.2"/>
  </sheetData>
  <mergeCells count="1">
    <mergeCell ref="B16:C16"/>
  </mergeCells>
  <phoneticPr fontId="2" type="noConversion"/>
  <hyperlinks>
    <hyperlink ref="X3" location="Contents!B20" display="Contents" xr:uid="{00000000-0004-0000-0E00-000000000000}"/>
    <hyperlink ref="D8" location="Footnotes!A1" display="Footnotes" xr:uid="{E77050CD-04CD-4826-B56E-44F03F0A3115}"/>
  </hyperlinks>
  <pageMargins left="0" right="0" top="0" bottom="0.39370078740157483" header="0" footer="0.19685039370078741"/>
  <pageSetup paperSize="8" scale="97" fitToHeight="2" orientation="landscape" r:id="rId1"/>
  <customProperties>
    <customPr name="_pios_id" r:id="rId2"/>
  </customPropertie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B91CB8-824F-48E5-BAAC-796B910B0B87}">
  <sheetPr codeName="Sheet31">
    <tabColor rgb="FF008080"/>
    <pageSetUpPr fitToPage="1"/>
  </sheetPr>
  <dimension ref="A1:AD45"/>
  <sheetViews>
    <sheetView showGridLines="0" zoomScaleNormal="100" zoomScaleSheetLayoutView="100" workbookViewId="0">
      <selection activeCell="B1" sqref="B1"/>
    </sheetView>
  </sheetViews>
  <sheetFormatPr defaultColWidth="9" defaultRowHeight="12" x14ac:dyDescent="0.2"/>
  <cols>
    <col min="1" max="2" width="2.28515625" style="5" customWidth="1"/>
    <col min="3" max="3" width="54.85546875" style="5" customWidth="1"/>
    <col min="4" max="4" width="14.140625" style="5" customWidth="1"/>
    <col min="5" max="5" width="2.7109375" style="121" customWidth="1"/>
    <col min="6" max="10" width="7.7109375" style="121" customWidth="1"/>
    <col min="11" max="30" width="7.7109375" style="5" customWidth="1"/>
    <col min="31" max="32" width="9" style="5" customWidth="1"/>
    <col min="33" max="16384" width="9" style="5"/>
  </cols>
  <sheetData>
    <row r="1" spans="1:30" x14ac:dyDescent="0.2">
      <c r="A1" s="60"/>
      <c r="B1" s="61" t="str">
        <f>Summary!$B$1</f>
        <v>Financial and Operating Information 2020 - 2024</v>
      </c>
      <c r="C1" s="60"/>
      <c r="D1" s="60"/>
    </row>
    <row r="2" spans="1:30" x14ac:dyDescent="0.2">
      <c r="A2" s="60"/>
      <c r="B2" s="29" t="s">
        <v>7</v>
      </c>
      <c r="C2" s="60"/>
      <c r="D2" s="60"/>
    </row>
    <row r="3" spans="1:30" x14ac:dyDescent="0.2">
      <c r="A3" s="60"/>
      <c r="B3" s="60"/>
      <c r="C3" s="60"/>
      <c r="D3" s="60"/>
      <c r="Z3" s="122" t="s">
        <v>5</v>
      </c>
    </row>
    <row r="4" spans="1:30" x14ac:dyDescent="0.2">
      <c r="A4" s="60"/>
      <c r="B4" s="60"/>
      <c r="C4" s="60"/>
      <c r="D4" s="60"/>
    </row>
    <row r="5" spans="1:30" ht="18.75" x14ac:dyDescent="0.25">
      <c r="A5" s="62"/>
      <c r="B5" s="24" t="s">
        <v>17</v>
      </c>
      <c r="N5" s="147"/>
    </row>
    <row r="6" spans="1:30" s="18" customFormat="1" ht="12" customHeight="1" thickBot="1" x14ac:dyDescent="0.25">
      <c r="A6" s="62"/>
      <c r="B6" s="63"/>
    </row>
    <row r="7" spans="1:30" s="18" customFormat="1" ht="11.25" x14ac:dyDescent="0.2">
      <c r="B7" s="64"/>
      <c r="C7" s="65"/>
      <c r="D7" s="65"/>
      <c r="F7" s="65"/>
      <c r="G7" s="65"/>
      <c r="H7" s="65"/>
      <c r="I7" s="65"/>
      <c r="J7" s="65"/>
      <c r="K7" s="65"/>
      <c r="L7" s="65"/>
      <c r="M7" s="65"/>
      <c r="N7" s="65"/>
      <c r="O7" s="65"/>
      <c r="P7" s="65"/>
      <c r="Q7" s="65"/>
      <c r="R7" s="65"/>
      <c r="S7" s="65"/>
      <c r="T7" s="65"/>
      <c r="U7" s="65"/>
      <c r="V7" s="65"/>
      <c r="W7" s="65"/>
      <c r="X7" s="65"/>
      <c r="Y7" s="65"/>
      <c r="Z7" s="65"/>
      <c r="AA7" s="65"/>
      <c r="AB7" s="65"/>
      <c r="AC7" s="65"/>
      <c r="AD7" s="975" t="s">
        <v>33</v>
      </c>
    </row>
    <row r="8" spans="1:30" s="18" customFormat="1" x14ac:dyDescent="0.2">
      <c r="B8" s="66"/>
      <c r="C8" s="66"/>
      <c r="D8" s="967" t="s">
        <v>925</v>
      </c>
      <c r="F8" s="297" t="s">
        <v>34</v>
      </c>
      <c r="G8" s="297" t="s">
        <v>35</v>
      </c>
      <c r="H8" s="297" t="s">
        <v>36</v>
      </c>
      <c r="I8" s="297" t="s">
        <v>37</v>
      </c>
      <c r="J8" s="298">
        <v>2020</v>
      </c>
      <c r="K8" s="297" t="s">
        <v>34</v>
      </c>
      <c r="L8" s="297" t="s">
        <v>35</v>
      </c>
      <c r="M8" s="297" t="s">
        <v>36</v>
      </c>
      <c r="N8" s="297" t="s">
        <v>37</v>
      </c>
      <c r="O8" s="298">
        <v>2021</v>
      </c>
      <c r="P8" s="297" t="s">
        <v>34</v>
      </c>
      <c r="Q8" s="297" t="s">
        <v>35</v>
      </c>
      <c r="R8" s="297" t="s">
        <v>36</v>
      </c>
      <c r="S8" s="297" t="s">
        <v>37</v>
      </c>
      <c r="T8" s="298">
        <v>2022</v>
      </c>
      <c r="U8" s="297" t="s">
        <v>34</v>
      </c>
      <c r="V8" s="297" t="s">
        <v>35</v>
      </c>
      <c r="W8" s="297" t="s">
        <v>36</v>
      </c>
      <c r="X8" s="297" t="s">
        <v>37</v>
      </c>
      <c r="Y8" s="298">
        <v>2023</v>
      </c>
      <c r="Z8" s="297" t="s">
        <v>34</v>
      </c>
      <c r="AA8" s="297" t="s">
        <v>35</v>
      </c>
      <c r="AB8" s="297" t="s">
        <v>36</v>
      </c>
      <c r="AC8" s="297" t="s">
        <v>37</v>
      </c>
      <c r="AD8" s="298">
        <v>2024</v>
      </c>
    </row>
    <row r="9" spans="1:30" s="18" customFormat="1" ht="11.25" x14ac:dyDescent="0.2">
      <c r="A9" s="62"/>
      <c r="B9" s="27" t="s">
        <v>603</v>
      </c>
      <c r="C9" s="67"/>
      <c r="D9" s="67"/>
      <c r="F9" s="326">
        <v>-12374</v>
      </c>
      <c r="G9" s="326">
        <v>-11294</v>
      </c>
      <c r="H9" s="326">
        <v>-11298</v>
      </c>
      <c r="I9" s="326">
        <v>-11387</v>
      </c>
      <c r="J9" s="327">
        <v>-11387</v>
      </c>
      <c r="K9" s="326">
        <v>-11343</v>
      </c>
      <c r="L9" s="326">
        <v>-10248</v>
      </c>
      <c r="M9" s="326">
        <v>-10320</v>
      </c>
      <c r="N9" s="326">
        <v>-10430</v>
      </c>
      <c r="O9" s="327">
        <v>-10430</v>
      </c>
      <c r="P9" s="326">
        <v>-10493</v>
      </c>
      <c r="Q9" s="326">
        <v>-9387</v>
      </c>
      <c r="R9" s="326">
        <v>-9461</v>
      </c>
      <c r="S9" s="326">
        <v>-9563</v>
      </c>
      <c r="T9" s="327">
        <v>-9563</v>
      </c>
      <c r="U9" s="326">
        <v>-9656</v>
      </c>
      <c r="V9" s="326">
        <v>-8546</v>
      </c>
      <c r="W9" s="326">
        <v>-8636</v>
      </c>
      <c r="X9" s="326">
        <v>-8733</v>
      </c>
      <c r="Y9" s="327">
        <v>-8733</v>
      </c>
      <c r="Z9" s="435">
        <v>-8824</v>
      </c>
      <c r="AA9" s="328">
        <v>-7783</v>
      </c>
      <c r="AB9" s="328" t="s">
        <v>1266</v>
      </c>
      <c r="AC9" s="328" t="s">
        <v>1266</v>
      </c>
      <c r="AD9" s="1107">
        <v>-7783</v>
      </c>
    </row>
    <row r="10" spans="1:30" s="18" customFormat="1" ht="12.75" customHeight="1" x14ac:dyDescent="0.2">
      <c r="B10" s="70" t="s">
        <v>606</v>
      </c>
      <c r="C10" s="70"/>
      <c r="D10" s="70"/>
      <c r="F10" s="344">
        <v>-124</v>
      </c>
      <c r="G10" s="344">
        <v>-29</v>
      </c>
      <c r="H10" s="344">
        <v>-23</v>
      </c>
      <c r="I10" s="344">
        <v>-49</v>
      </c>
      <c r="J10" s="751">
        <v>-49</v>
      </c>
      <c r="K10" s="344">
        <v>-11</v>
      </c>
      <c r="L10" s="344">
        <v>-10</v>
      </c>
      <c r="M10" s="344">
        <v>-9</v>
      </c>
      <c r="N10" s="344">
        <v>-3</v>
      </c>
      <c r="O10" s="751">
        <v>-3</v>
      </c>
      <c r="P10" s="344">
        <v>-3</v>
      </c>
      <c r="Q10" s="344">
        <v>-3</v>
      </c>
      <c r="R10" s="344">
        <v>-3</v>
      </c>
      <c r="S10" s="344">
        <v>-3</v>
      </c>
      <c r="T10" s="751">
        <v>-3</v>
      </c>
      <c r="U10" s="344">
        <v>-3</v>
      </c>
      <c r="V10" s="344">
        <v>-3</v>
      </c>
      <c r="W10" s="344">
        <v>-3</v>
      </c>
      <c r="X10" s="344">
        <v>-2</v>
      </c>
      <c r="Y10" s="751">
        <v>-2</v>
      </c>
      <c r="Z10" s="400">
        <v>-2</v>
      </c>
      <c r="AA10" s="400">
        <v>-2</v>
      </c>
      <c r="AB10" s="400" t="s">
        <v>1266</v>
      </c>
      <c r="AC10" s="400" t="s">
        <v>1266</v>
      </c>
      <c r="AD10" s="401">
        <v>-2</v>
      </c>
    </row>
    <row r="11" spans="1:30" s="18" customFormat="1" ht="11.25" x14ac:dyDescent="0.2">
      <c r="B11" s="91" t="s">
        <v>615</v>
      </c>
      <c r="C11" s="91"/>
      <c r="D11" s="91"/>
      <c r="F11" s="345">
        <v>-12498</v>
      </c>
      <c r="G11" s="345">
        <v>-11323</v>
      </c>
      <c r="H11" s="345">
        <v>-11321</v>
      </c>
      <c r="I11" s="345">
        <v>-11436</v>
      </c>
      <c r="J11" s="752">
        <v>-11436</v>
      </c>
      <c r="K11" s="345">
        <v>-11354</v>
      </c>
      <c r="L11" s="345">
        <v>-10258</v>
      </c>
      <c r="M11" s="345">
        <v>-10329</v>
      </c>
      <c r="N11" s="345">
        <v>-10433</v>
      </c>
      <c r="O11" s="752">
        <v>-10433</v>
      </c>
      <c r="P11" s="345">
        <v>-10496</v>
      </c>
      <c r="Q11" s="345">
        <v>-9390</v>
      </c>
      <c r="R11" s="345">
        <v>-9464</v>
      </c>
      <c r="S11" s="345">
        <v>-9566</v>
      </c>
      <c r="T11" s="752">
        <v>-9566</v>
      </c>
      <c r="U11" s="345">
        <v>-9659</v>
      </c>
      <c r="V11" s="345">
        <v>-8549</v>
      </c>
      <c r="W11" s="345">
        <v>-8639</v>
      </c>
      <c r="X11" s="345">
        <v>-8735</v>
      </c>
      <c r="Y11" s="752">
        <v>-8735</v>
      </c>
      <c r="Z11" s="402">
        <v>-8826</v>
      </c>
      <c r="AA11" s="402">
        <v>-7785</v>
      </c>
      <c r="AB11" s="402" t="s">
        <v>1266</v>
      </c>
      <c r="AC11" s="402" t="s">
        <v>1266</v>
      </c>
      <c r="AD11" s="403">
        <v>-7785</v>
      </c>
    </row>
    <row r="12" spans="1:30" s="18" customFormat="1" ht="11.25" x14ac:dyDescent="0.2">
      <c r="B12" s="21"/>
      <c r="C12" s="21" t="s">
        <v>949</v>
      </c>
      <c r="D12" s="21"/>
      <c r="F12" s="332">
        <v>-1622</v>
      </c>
      <c r="G12" s="332">
        <v>-1511</v>
      </c>
      <c r="H12" s="332">
        <v>-1427</v>
      </c>
      <c r="I12" s="332">
        <v>-1444</v>
      </c>
      <c r="J12" s="333">
        <v>-1444</v>
      </c>
      <c r="K12" s="332">
        <v>-1296</v>
      </c>
      <c r="L12" s="332">
        <v>-1270</v>
      </c>
      <c r="M12" s="332">
        <v>-1272</v>
      </c>
      <c r="N12" s="332">
        <v>-1279</v>
      </c>
      <c r="O12" s="333">
        <v>-1279</v>
      </c>
      <c r="P12" s="332">
        <v>-1254</v>
      </c>
      <c r="Q12" s="332">
        <v>-1217</v>
      </c>
      <c r="R12" s="332">
        <v>-1204</v>
      </c>
      <c r="S12" s="332">
        <v>-1216</v>
      </c>
      <c r="T12" s="333">
        <v>-1216</v>
      </c>
      <c r="U12" s="332">
        <v>-1220</v>
      </c>
      <c r="V12" s="332">
        <v>-1111</v>
      </c>
      <c r="W12" s="332">
        <v>-1122</v>
      </c>
      <c r="X12" s="332">
        <v>-1133</v>
      </c>
      <c r="Y12" s="333">
        <v>-1133</v>
      </c>
      <c r="Z12" s="404">
        <v>-1138</v>
      </c>
      <c r="AA12" s="404">
        <v>-1104</v>
      </c>
      <c r="AB12" s="404" t="s">
        <v>1266</v>
      </c>
      <c r="AC12" s="404" t="s">
        <v>1266</v>
      </c>
      <c r="AD12" s="405">
        <v>-1104</v>
      </c>
    </row>
    <row r="13" spans="1:30" s="18" customFormat="1" ht="11.25" x14ac:dyDescent="0.2">
      <c r="B13" s="21"/>
      <c r="C13" s="21"/>
      <c r="D13" s="21"/>
      <c r="F13" s="332"/>
      <c r="G13" s="332"/>
      <c r="H13" s="332"/>
      <c r="I13" s="332"/>
      <c r="J13" s="333"/>
      <c r="K13" s="332"/>
      <c r="L13" s="332"/>
      <c r="M13" s="332"/>
      <c r="N13" s="332"/>
      <c r="O13" s="333"/>
      <c r="P13" s="332"/>
      <c r="Q13" s="332"/>
      <c r="R13" s="332"/>
      <c r="S13" s="332"/>
      <c r="T13" s="333"/>
      <c r="U13" s="332"/>
      <c r="V13" s="332"/>
      <c r="W13" s="332"/>
      <c r="X13" s="332"/>
      <c r="Y13" s="333"/>
      <c r="Z13" s="404"/>
      <c r="AA13" s="404"/>
      <c r="AB13" s="404"/>
      <c r="AC13" s="404"/>
      <c r="AD13" s="405"/>
    </row>
    <row r="14" spans="1:30" s="18" customFormat="1" ht="11.25" x14ac:dyDescent="0.2">
      <c r="B14" s="21" t="s">
        <v>616</v>
      </c>
      <c r="C14" s="21"/>
      <c r="D14" s="21"/>
      <c r="F14" s="345">
        <v>5549</v>
      </c>
      <c r="G14" s="345">
        <v>5456</v>
      </c>
      <c r="H14" s="345">
        <v>5449</v>
      </c>
      <c r="I14" s="345">
        <v>5471</v>
      </c>
      <c r="J14" s="752">
        <v>5471</v>
      </c>
      <c r="K14" s="345">
        <v>4684</v>
      </c>
      <c r="L14" s="345">
        <v>4326</v>
      </c>
      <c r="M14" s="345">
        <v>4016</v>
      </c>
      <c r="N14" s="345">
        <v>3959</v>
      </c>
      <c r="O14" s="752">
        <v>3959</v>
      </c>
      <c r="P14" s="345">
        <v>3438</v>
      </c>
      <c r="Q14" s="345">
        <v>2340</v>
      </c>
      <c r="R14" s="345">
        <v>2255</v>
      </c>
      <c r="S14" s="345">
        <v>1444</v>
      </c>
      <c r="T14" s="752">
        <v>1444</v>
      </c>
      <c r="U14" s="345">
        <v>1455</v>
      </c>
      <c r="V14" s="345">
        <v>1293</v>
      </c>
      <c r="W14" s="345">
        <v>1306</v>
      </c>
      <c r="X14" s="345">
        <v>1320</v>
      </c>
      <c r="Y14" s="752">
        <v>1320</v>
      </c>
      <c r="Z14" s="402">
        <v>1334</v>
      </c>
      <c r="AA14" s="402">
        <v>1180</v>
      </c>
      <c r="AB14" s="402" t="s">
        <v>1266</v>
      </c>
      <c r="AC14" s="402" t="s">
        <v>1266</v>
      </c>
      <c r="AD14" s="403">
        <v>1180</v>
      </c>
    </row>
    <row r="15" spans="1:30" s="18" customFormat="1" ht="11.25" x14ac:dyDescent="0.2">
      <c r="B15" s="334"/>
      <c r="C15" s="27"/>
      <c r="D15" s="27"/>
      <c r="F15" s="332"/>
      <c r="G15" s="332"/>
      <c r="H15" s="332"/>
      <c r="I15" s="332"/>
      <c r="J15" s="333"/>
      <c r="K15" s="332"/>
      <c r="L15" s="332"/>
      <c r="M15" s="332"/>
      <c r="N15" s="332"/>
      <c r="O15" s="333"/>
      <c r="P15" s="332"/>
      <c r="Q15" s="332"/>
      <c r="R15" s="332"/>
      <c r="S15" s="332"/>
      <c r="T15" s="333"/>
      <c r="U15" s="332"/>
      <c r="V15" s="332"/>
      <c r="W15" s="332"/>
      <c r="X15" s="332"/>
      <c r="Y15" s="333"/>
      <c r="Z15" s="1105"/>
      <c r="AA15" s="27"/>
      <c r="AB15" s="27"/>
      <c r="AC15" s="27"/>
      <c r="AD15" s="1105"/>
    </row>
    <row r="16" spans="1:30" x14ac:dyDescent="0.2">
      <c r="B16" s="91" t="s">
        <v>617</v>
      </c>
      <c r="C16" s="91"/>
      <c r="D16" s="91"/>
      <c r="E16" s="18"/>
      <c r="F16" s="346">
        <v>-281</v>
      </c>
      <c r="G16" s="346">
        <v>-1209</v>
      </c>
      <c r="H16" s="346">
        <v>-180</v>
      </c>
      <c r="I16" s="346">
        <v>-116</v>
      </c>
      <c r="J16" s="753">
        <v>-1786</v>
      </c>
      <c r="K16" s="346">
        <v>-181</v>
      </c>
      <c r="L16" s="346">
        <v>-1222</v>
      </c>
      <c r="M16" s="346">
        <v>-53</v>
      </c>
      <c r="N16" s="346">
        <v>-29</v>
      </c>
      <c r="O16" s="753">
        <v>-1485</v>
      </c>
      <c r="P16" s="346">
        <v>-66</v>
      </c>
      <c r="Q16" s="346">
        <v>-1230</v>
      </c>
      <c r="R16" s="346">
        <v>-50</v>
      </c>
      <c r="S16" s="346">
        <v>-24</v>
      </c>
      <c r="T16" s="753">
        <v>-1370</v>
      </c>
      <c r="U16" s="346">
        <v>-21</v>
      </c>
      <c r="V16" s="346">
        <v>-1222</v>
      </c>
      <c r="W16" s="346">
        <v>-25</v>
      </c>
      <c r="X16" s="346">
        <v>-11</v>
      </c>
      <c r="Y16" s="753">
        <v>-1279</v>
      </c>
      <c r="Z16" s="1106">
        <v>-18</v>
      </c>
      <c r="AA16" s="994">
        <v>-1137</v>
      </c>
      <c r="AB16" s="994" t="s">
        <v>1266</v>
      </c>
      <c r="AC16" s="994" t="s">
        <v>1266</v>
      </c>
      <c r="AD16" s="1108">
        <v>-1155</v>
      </c>
    </row>
    <row r="17" spans="2:30" x14ac:dyDescent="0.2">
      <c r="F17" s="338"/>
      <c r="G17" s="338"/>
      <c r="H17" s="338"/>
      <c r="I17" s="338"/>
      <c r="J17" s="343"/>
      <c r="K17" s="338"/>
      <c r="L17" s="338"/>
      <c r="M17" s="338"/>
      <c r="N17" s="338"/>
      <c r="O17" s="343"/>
      <c r="P17" s="338"/>
      <c r="Q17" s="338"/>
      <c r="R17" s="338"/>
      <c r="S17" s="338"/>
      <c r="T17" s="343"/>
      <c r="U17" s="338"/>
      <c r="V17" s="338"/>
      <c r="W17" s="338"/>
      <c r="X17" s="338"/>
      <c r="Y17" s="343"/>
      <c r="Z17" s="338"/>
      <c r="AA17" s="338"/>
      <c r="AB17" s="338"/>
      <c r="AC17" s="338"/>
      <c r="AD17" s="343"/>
    </row>
    <row r="18" spans="2:30" x14ac:dyDescent="0.2">
      <c r="B18" s="91" t="s">
        <v>618</v>
      </c>
      <c r="C18" s="91"/>
      <c r="D18" s="91"/>
      <c r="E18" s="18"/>
      <c r="F18" s="346">
        <v>-281</v>
      </c>
      <c r="G18" s="346">
        <v>-1097</v>
      </c>
      <c r="H18" s="346">
        <v>-142</v>
      </c>
      <c r="I18" s="346">
        <v>-88</v>
      </c>
      <c r="J18" s="753">
        <v>-1608</v>
      </c>
      <c r="K18" s="913"/>
      <c r="L18" s="913"/>
      <c r="M18" s="913"/>
      <c r="N18" s="913"/>
      <c r="O18" s="913"/>
      <c r="P18" s="913"/>
      <c r="Q18" s="913"/>
      <c r="R18" s="913"/>
      <c r="S18" s="913"/>
      <c r="T18" s="913"/>
      <c r="U18" s="913"/>
      <c r="V18" s="913"/>
      <c r="W18" s="913"/>
      <c r="X18" s="913"/>
      <c r="Y18" s="913"/>
      <c r="Z18" s="913"/>
      <c r="AA18" s="913"/>
      <c r="AB18" s="913"/>
      <c r="AC18" s="913"/>
      <c r="AD18" s="914"/>
    </row>
    <row r="19" spans="2:30" x14ac:dyDescent="0.2">
      <c r="K19" s="121"/>
    </row>
    <row r="20" spans="2:30" x14ac:dyDescent="0.2">
      <c r="K20" s="121"/>
    </row>
    <row r="21" spans="2:30" x14ac:dyDescent="0.2">
      <c r="K21" s="121"/>
    </row>
    <row r="22" spans="2:30" x14ac:dyDescent="0.2">
      <c r="K22" s="121"/>
    </row>
    <row r="23" spans="2:30" x14ac:dyDescent="0.2">
      <c r="K23" s="121"/>
    </row>
    <row r="24" spans="2:30" x14ac:dyDescent="0.2">
      <c r="K24" s="121"/>
    </row>
    <row r="25" spans="2:30" x14ac:dyDescent="0.2">
      <c r="K25" s="121"/>
    </row>
    <row r="26" spans="2:30" x14ac:dyDescent="0.2">
      <c r="K26" s="121"/>
    </row>
    <row r="27" spans="2:30" x14ac:dyDescent="0.2">
      <c r="K27" s="121"/>
    </row>
    <row r="28" spans="2:30" x14ac:dyDescent="0.2">
      <c r="K28" s="121"/>
    </row>
    <row r="29" spans="2:30" x14ac:dyDescent="0.2">
      <c r="K29" s="121"/>
    </row>
    <row r="30" spans="2:30" x14ac:dyDescent="0.2">
      <c r="K30" s="121"/>
    </row>
    <row r="31" spans="2:30" x14ac:dyDescent="0.2">
      <c r="K31" s="121"/>
    </row>
    <row r="32" spans="2:30" x14ac:dyDescent="0.2">
      <c r="K32" s="121"/>
    </row>
    <row r="33" spans="11:11" x14ac:dyDescent="0.2">
      <c r="K33" s="121"/>
    </row>
    <row r="34" spans="11:11" x14ac:dyDescent="0.2">
      <c r="K34" s="121"/>
    </row>
    <row r="35" spans="11:11" x14ac:dyDescent="0.2">
      <c r="K35" s="121"/>
    </row>
    <row r="36" spans="11:11" x14ac:dyDescent="0.2">
      <c r="K36" s="121"/>
    </row>
    <row r="37" spans="11:11" x14ac:dyDescent="0.2">
      <c r="K37" s="121"/>
    </row>
    <row r="38" spans="11:11" x14ac:dyDescent="0.2">
      <c r="K38" s="121"/>
    </row>
    <row r="39" spans="11:11" x14ac:dyDescent="0.2">
      <c r="K39" s="121"/>
    </row>
    <row r="40" spans="11:11" x14ac:dyDescent="0.2">
      <c r="K40" s="121"/>
    </row>
    <row r="41" spans="11:11" x14ac:dyDescent="0.2">
      <c r="K41" s="121"/>
    </row>
    <row r="42" spans="11:11" x14ac:dyDescent="0.2">
      <c r="K42" s="121"/>
    </row>
    <row r="43" spans="11:11" x14ac:dyDescent="0.2">
      <c r="K43" s="121"/>
    </row>
    <row r="44" spans="11:11" x14ac:dyDescent="0.2">
      <c r="K44" s="121"/>
    </row>
    <row r="45" spans="11:11" x14ac:dyDescent="0.2">
      <c r="K45" s="121"/>
    </row>
  </sheetData>
  <hyperlinks>
    <hyperlink ref="Z3" location="Contents!B20" display="Contents" xr:uid="{12AFBB84-FD8B-42CA-ADB5-4B9E875E72CD}"/>
    <hyperlink ref="D8" location="Footnotes!A1" display="Footnotes" xr:uid="{7D584113-FE46-4D6C-85A7-7220C224CBF6}"/>
  </hyperlinks>
  <pageMargins left="0" right="0" top="0" bottom="0.39370078740157483" header="0" footer="0.19685039370078741"/>
  <pageSetup paperSize="8" scale="87" fitToHeight="2" orientation="landscape" r:id="rId1"/>
  <customProperties>
    <customPr name="_pios_id" r:id="rId2"/>
  </customPropertie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2F1871-5445-4291-8775-D7E538D24BBE}">
  <sheetPr codeName="Sheet24">
    <tabColor rgb="FF008080"/>
    <pageSetUpPr fitToPage="1"/>
  </sheetPr>
  <dimension ref="A1:AD40"/>
  <sheetViews>
    <sheetView showGridLines="0" workbookViewId="0">
      <selection activeCell="B1" sqref="B1"/>
    </sheetView>
  </sheetViews>
  <sheetFormatPr defaultColWidth="9" defaultRowHeight="12" x14ac:dyDescent="0.2"/>
  <cols>
    <col min="1" max="2" width="2.28515625" style="5" customWidth="1"/>
    <col min="3" max="3" width="54.85546875" style="5" customWidth="1"/>
    <col min="4" max="4" width="14.140625" style="5" customWidth="1"/>
    <col min="5" max="5" width="2.7109375" style="121" customWidth="1"/>
    <col min="6" max="10" width="7.7109375" style="121" customWidth="1"/>
    <col min="11" max="30" width="7.7109375" style="5" customWidth="1"/>
    <col min="31" max="16384" width="9" style="5"/>
  </cols>
  <sheetData>
    <row r="1" spans="1:30" x14ac:dyDescent="0.2">
      <c r="A1" s="60"/>
      <c r="B1" s="61" t="str">
        <f>Summary!$B$1</f>
        <v>Financial and Operating Information 2020 - 2024</v>
      </c>
      <c r="C1" s="60"/>
      <c r="D1" s="60"/>
    </row>
    <row r="2" spans="1:30" x14ac:dyDescent="0.2">
      <c r="A2" s="60"/>
      <c r="B2" s="29" t="s">
        <v>7</v>
      </c>
      <c r="C2" s="60"/>
      <c r="D2" s="60"/>
    </row>
    <row r="3" spans="1:30" x14ac:dyDescent="0.2">
      <c r="A3" s="60"/>
      <c r="B3" s="60"/>
      <c r="C3" s="60"/>
      <c r="D3" s="60"/>
      <c r="Z3" s="122"/>
    </row>
    <row r="4" spans="1:30" x14ac:dyDescent="0.2">
      <c r="A4" s="60"/>
      <c r="B4" s="60"/>
      <c r="C4" s="60"/>
      <c r="D4" s="60"/>
    </row>
    <row r="5" spans="1:30" ht="23.25" x14ac:dyDescent="0.4">
      <c r="A5" s="62"/>
      <c r="B5" s="24" t="s">
        <v>957</v>
      </c>
      <c r="N5" s="147"/>
    </row>
    <row r="6" spans="1:30" s="18" customFormat="1" ht="12" customHeight="1" thickBot="1" x14ac:dyDescent="0.25">
      <c r="A6" s="62"/>
      <c r="B6" s="63"/>
    </row>
    <row r="7" spans="1:30" s="18" customFormat="1" ht="11.25" x14ac:dyDescent="0.2">
      <c r="B7" s="64"/>
      <c r="C7" s="65"/>
      <c r="D7" s="65"/>
      <c r="F7" s="126"/>
      <c r="G7" s="126"/>
      <c r="H7" s="126"/>
      <c r="I7" s="126"/>
      <c r="J7" s="126"/>
      <c r="K7" s="126"/>
      <c r="L7" s="126"/>
      <c r="M7" s="126"/>
      <c r="N7" s="126"/>
      <c r="O7" s="126"/>
      <c r="P7" s="126"/>
      <c r="Q7" s="126"/>
      <c r="R7" s="126"/>
      <c r="S7" s="126"/>
      <c r="T7" s="126"/>
      <c r="U7" s="126"/>
      <c r="V7" s="126"/>
      <c r="W7" s="126"/>
      <c r="X7" s="126"/>
      <c r="Y7" s="126"/>
      <c r="Z7" s="126"/>
      <c r="AA7" s="126"/>
      <c r="AB7" s="126"/>
      <c r="AC7" s="126"/>
      <c r="AD7" s="969" t="s">
        <v>33</v>
      </c>
    </row>
    <row r="8" spans="1:30" s="18" customFormat="1" x14ac:dyDescent="0.2">
      <c r="B8" s="66"/>
      <c r="C8" s="66"/>
      <c r="D8" s="967" t="s">
        <v>925</v>
      </c>
      <c r="F8" s="347" t="s">
        <v>34</v>
      </c>
      <c r="G8" s="347" t="s">
        <v>35</v>
      </c>
      <c r="H8" s="347" t="s">
        <v>1</v>
      </c>
      <c r="I8" s="347" t="s">
        <v>37</v>
      </c>
      <c r="J8" s="323">
        <v>2020</v>
      </c>
      <c r="K8" s="347" t="s">
        <v>34</v>
      </c>
      <c r="L8" s="347" t="s">
        <v>35</v>
      </c>
      <c r="M8" s="347" t="s">
        <v>1</v>
      </c>
      <c r="N8" s="347" t="s">
        <v>37</v>
      </c>
      <c r="O8" s="323">
        <v>2021</v>
      </c>
      <c r="P8" s="347" t="s">
        <v>34</v>
      </c>
      <c r="Q8" s="347" t="s">
        <v>35</v>
      </c>
      <c r="R8" s="347" t="s">
        <v>1</v>
      </c>
      <c r="S8" s="347" t="s">
        <v>37</v>
      </c>
      <c r="T8" s="323">
        <v>2022</v>
      </c>
      <c r="U8" s="347" t="s">
        <v>34</v>
      </c>
      <c r="V8" s="347" t="s">
        <v>35</v>
      </c>
      <c r="W8" s="347" t="s">
        <v>1</v>
      </c>
      <c r="X8" s="347" t="s">
        <v>37</v>
      </c>
      <c r="Y8" s="323">
        <v>2023</v>
      </c>
      <c r="Z8" s="347" t="s">
        <v>34</v>
      </c>
      <c r="AA8" s="347" t="s">
        <v>35</v>
      </c>
      <c r="AB8" s="347" t="s">
        <v>1</v>
      </c>
      <c r="AC8" s="347" t="s">
        <v>37</v>
      </c>
      <c r="AD8" s="323">
        <v>2024</v>
      </c>
    </row>
    <row r="9" spans="1:30" s="18" customFormat="1" x14ac:dyDescent="0.2">
      <c r="A9" s="62"/>
      <c r="B9" s="27" t="s">
        <v>555</v>
      </c>
      <c r="C9" s="67"/>
      <c r="D9" s="1124" t="str">
        <f>Footnotes!B31</f>
        <v>b</v>
      </c>
      <c r="F9" s="326">
        <v>683</v>
      </c>
      <c r="G9" s="326">
        <v>-609</v>
      </c>
      <c r="H9" s="326">
        <v>556</v>
      </c>
      <c r="I9" s="326">
        <v>-715</v>
      </c>
      <c r="J9" s="327">
        <v>-85</v>
      </c>
      <c r="K9" s="326">
        <v>-2793</v>
      </c>
      <c r="L9" s="326">
        <v>26</v>
      </c>
      <c r="M9" s="326">
        <v>3850</v>
      </c>
      <c r="N9" s="326">
        <v>-1709</v>
      </c>
      <c r="O9" s="327">
        <v>-626</v>
      </c>
      <c r="P9" s="326">
        <v>-1771</v>
      </c>
      <c r="Q9" s="326">
        <v>-4416</v>
      </c>
      <c r="R9" s="326">
        <v>6764</v>
      </c>
      <c r="S9" s="326">
        <v>-6847</v>
      </c>
      <c r="T9" s="327">
        <v>-6270</v>
      </c>
      <c r="U9" s="326">
        <v>-3755</v>
      </c>
      <c r="V9" s="326">
        <v>-742</v>
      </c>
      <c r="W9" s="326">
        <v>-783</v>
      </c>
      <c r="X9" s="326">
        <v>1942</v>
      </c>
      <c r="Y9" s="327">
        <v>-3338</v>
      </c>
      <c r="Z9" s="328">
        <v>-2131</v>
      </c>
      <c r="AA9" s="328">
        <v>1556</v>
      </c>
      <c r="AB9" s="328" t="s">
        <v>1266</v>
      </c>
      <c r="AC9" s="328" t="s">
        <v>1266</v>
      </c>
      <c r="AD9" s="329">
        <v>-575</v>
      </c>
    </row>
    <row r="10" spans="1:30" s="18" customFormat="1" ht="11.25" x14ac:dyDescent="0.2">
      <c r="B10" s="21" t="s">
        <v>951</v>
      </c>
      <c r="C10" s="21"/>
      <c r="D10" s="21"/>
      <c r="F10" s="332">
        <v>-4683</v>
      </c>
      <c r="G10" s="332">
        <v>1035</v>
      </c>
      <c r="H10" s="332">
        <v>199</v>
      </c>
      <c r="I10" s="332">
        <v>670</v>
      </c>
      <c r="J10" s="333">
        <v>-2779</v>
      </c>
      <c r="K10" s="332">
        <v>1642</v>
      </c>
      <c r="L10" s="332">
        <v>885</v>
      </c>
      <c r="M10" s="332">
        <v>465</v>
      </c>
      <c r="N10" s="332">
        <v>404</v>
      </c>
      <c r="O10" s="333">
        <v>3396</v>
      </c>
      <c r="P10" s="332">
        <v>3501</v>
      </c>
      <c r="Q10" s="332">
        <v>2146</v>
      </c>
      <c r="R10" s="332">
        <v>-2868</v>
      </c>
      <c r="S10" s="332">
        <v>-1428</v>
      </c>
      <c r="T10" s="333">
        <v>1351</v>
      </c>
      <c r="U10" s="332">
        <v>-600</v>
      </c>
      <c r="V10" s="332">
        <v>-732</v>
      </c>
      <c r="W10" s="332">
        <v>1593</v>
      </c>
      <c r="X10" s="332">
        <v>-1497</v>
      </c>
      <c r="Y10" s="333">
        <v>-1236</v>
      </c>
      <c r="Z10" s="1110">
        <v>851</v>
      </c>
      <c r="AA10" s="1110">
        <v>-136</v>
      </c>
      <c r="AB10" s="1110" t="s">
        <v>1266</v>
      </c>
      <c r="AC10" s="1110" t="s">
        <v>1266</v>
      </c>
      <c r="AD10" s="1111">
        <v>715</v>
      </c>
    </row>
    <row r="11" spans="1:30" s="18" customFormat="1" ht="11.25" x14ac:dyDescent="0.2">
      <c r="B11" s="21" t="s">
        <v>1043</v>
      </c>
      <c r="C11" s="21"/>
      <c r="D11" s="21"/>
      <c r="F11" s="332">
        <v>-36</v>
      </c>
      <c r="G11" s="332">
        <v>-139</v>
      </c>
      <c r="H11" s="332">
        <v>474</v>
      </c>
      <c r="I11" s="332">
        <v>-511</v>
      </c>
      <c r="J11" s="333">
        <v>-212</v>
      </c>
      <c r="K11" s="332">
        <v>259</v>
      </c>
      <c r="L11" s="332">
        <v>-1377</v>
      </c>
      <c r="M11" s="332">
        <v>-6101</v>
      </c>
      <c r="N11" s="332">
        <v>-856</v>
      </c>
      <c r="O11" s="333">
        <v>-8075</v>
      </c>
      <c r="P11" s="332">
        <v>-5817</v>
      </c>
      <c r="Q11" s="332">
        <v>-676</v>
      </c>
      <c r="R11" s="332">
        <v>-10068</v>
      </c>
      <c r="S11" s="332">
        <v>13288</v>
      </c>
      <c r="T11" s="333">
        <v>-3273</v>
      </c>
      <c r="U11" s="332">
        <v>4242</v>
      </c>
      <c r="V11" s="332">
        <v>1053</v>
      </c>
      <c r="W11" s="332">
        <v>1443</v>
      </c>
      <c r="X11" s="332">
        <v>2610</v>
      </c>
      <c r="Y11" s="333">
        <v>9348</v>
      </c>
      <c r="Z11" s="1110">
        <v>-274</v>
      </c>
      <c r="AA11" s="1110">
        <v>-1071</v>
      </c>
      <c r="AB11" s="1110" t="s">
        <v>1266</v>
      </c>
      <c r="AC11" s="1110" t="s">
        <v>1266</v>
      </c>
      <c r="AD11" s="1111">
        <v>-1345</v>
      </c>
    </row>
    <row r="12" spans="1:30" s="18" customFormat="1" x14ac:dyDescent="0.2">
      <c r="B12" s="21" t="s">
        <v>1047</v>
      </c>
      <c r="C12" s="21"/>
      <c r="D12" s="1122" t="str">
        <f>Footnotes!B32</f>
        <v>c</v>
      </c>
      <c r="F12" s="1027"/>
      <c r="G12" s="1027"/>
      <c r="H12" s="1027"/>
      <c r="I12" s="1027"/>
      <c r="J12" s="1028"/>
      <c r="K12" s="332">
        <v>930</v>
      </c>
      <c r="L12" s="332">
        <v>635</v>
      </c>
      <c r="M12" s="332">
        <v>83</v>
      </c>
      <c r="N12" s="332">
        <v>-85</v>
      </c>
      <c r="O12" s="333">
        <v>1563</v>
      </c>
      <c r="P12" s="332">
        <v>438</v>
      </c>
      <c r="Q12" s="332">
        <v>1011</v>
      </c>
      <c r="R12" s="332">
        <v>645</v>
      </c>
      <c r="S12" s="332">
        <v>-815</v>
      </c>
      <c r="T12" s="333">
        <v>1279</v>
      </c>
      <c r="U12" s="332">
        <v>-1298</v>
      </c>
      <c r="V12" s="332">
        <v>558</v>
      </c>
      <c r="W12" s="332">
        <v>-300</v>
      </c>
      <c r="X12" s="332">
        <v>-966</v>
      </c>
      <c r="Y12" s="333">
        <v>-2006</v>
      </c>
      <c r="Z12" s="404">
        <v>-834</v>
      </c>
      <c r="AA12" s="404">
        <v>182</v>
      </c>
      <c r="AB12" s="404" t="s">
        <v>1266</v>
      </c>
      <c r="AC12" s="404" t="s">
        <v>1266</v>
      </c>
      <c r="AD12" s="405">
        <v>-652</v>
      </c>
    </row>
    <row r="13" spans="1:30" ht="23.25" customHeight="1" x14ac:dyDescent="0.2">
      <c r="B13" s="1172" t="s">
        <v>950</v>
      </c>
      <c r="C13" s="1172"/>
      <c r="D13" s="993"/>
      <c r="E13" s="18"/>
      <c r="F13" s="346">
        <v>-4036</v>
      </c>
      <c r="G13" s="346">
        <v>287</v>
      </c>
      <c r="H13" s="346">
        <v>1229</v>
      </c>
      <c r="I13" s="346">
        <v>-556</v>
      </c>
      <c r="J13" s="753">
        <v>-3076</v>
      </c>
      <c r="K13" s="346">
        <v>38</v>
      </c>
      <c r="L13" s="346">
        <v>169</v>
      </c>
      <c r="M13" s="346">
        <v>-1703</v>
      </c>
      <c r="N13" s="346">
        <v>-2246</v>
      </c>
      <c r="O13" s="753">
        <v>-3742</v>
      </c>
      <c r="P13" s="346">
        <v>-3649</v>
      </c>
      <c r="Q13" s="346">
        <v>-1935</v>
      </c>
      <c r="R13" s="346">
        <v>-5527</v>
      </c>
      <c r="S13" s="346">
        <v>4198</v>
      </c>
      <c r="T13" s="753">
        <v>-6913</v>
      </c>
      <c r="U13" s="346">
        <v>-1411</v>
      </c>
      <c r="V13" s="346">
        <v>137</v>
      </c>
      <c r="W13" s="346">
        <v>1953</v>
      </c>
      <c r="X13" s="346">
        <v>2089</v>
      </c>
      <c r="Y13" s="753">
        <v>2768</v>
      </c>
      <c r="Z13" s="982">
        <f t="shared" ref="Z13" si="0">SUM(Z9:Z12)</f>
        <v>-2388</v>
      </c>
      <c r="AA13" s="982">
        <f t="shared" ref="AA13" si="1">SUM(AA9:AA12)</f>
        <v>531</v>
      </c>
      <c r="AB13" s="982">
        <f t="shared" ref="AB13" si="2">SUM(AB9:AB12)</f>
        <v>0</v>
      </c>
      <c r="AC13" s="982">
        <f t="shared" ref="AC13" si="3">SUM(AC9:AC12)</f>
        <v>0</v>
      </c>
      <c r="AD13" s="983">
        <f>SUM(AD9:AD12)</f>
        <v>-1857</v>
      </c>
    </row>
    <row r="14" spans="1:30" x14ac:dyDescent="0.2">
      <c r="K14" s="121"/>
    </row>
    <row r="15" spans="1:30" x14ac:dyDescent="0.2">
      <c r="K15" s="121"/>
    </row>
    <row r="16" spans="1:30" x14ac:dyDescent="0.2">
      <c r="K16" s="121"/>
    </row>
    <row r="17" spans="11:11" x14ac:dyDescent="0.2">
      <c r="K17" s="121"/>
    </row>
    <row r="18" spans="11:11" x14ac:dyDescent="0.2">
      <c r="K18" s="121"/>
    </row>
    <row r="19" spans="11:11" x14ac:dyDescent="0.2">
      <c r="K19" s="121"/>
    </row>
    <row r="20" spans="11:11" x14ac:dyDescent="0.2">
      <c r="K20" s="121"/>
    </row>
    <row r="21" spans="11:11" x14ac:dyDescent="0.2">
      <c r="K21" s="121"/>
    </row>
    <row r="22" spans="11:11" x14ac:dyDescent="0.2">
      <c r="K22" s="121"/>
    </row>
    <row r="23" spans="11:11" x14ac:dyDescent="0.2">
      <c r="K23" s="121"/>
    </row>
    <row r="24" spans="11:11" x14ac:dyDescent="0.2">
      <c r="K24" s="121"/>
    </row>
    <row r="25" spans="11:11" x14ac:dyDescent="0.2">
      <c r="K25" s="121"/>
    </row>
    <row r="26" spans="11:11" x14ac:dyDescent="0.2">
      <c r="K26" s="121"/>
    </row>
    <row r="27" spans="11:11" x14ac:dyDescent="0.2">
      <c r="K27" s="121"/>
    </row>
    <row r="28" spans="11:11" x14ac:dyDescent="0.2">
      <c r="K28" s="121"/>
    </row>
    <row r="29" spans="11:11" x14ac:dyDescent="0.2">
      <c r="K29" s="121"/>
    </row>
    <row r="30" spans="11:11" x14ac:dyDescent="0.2">
      <c r="K30" s="121"/>
    </row>
    <row r="31" spans="11:11" x14ac:dyDescent="0.2">
      <c r="K31" s="121"/>
    </row>
    <row r="32" spans="11:11" x14ac:dyDescent="0.2">
      <c r="K32" s="121"/>
    </row>
    <row r="33" spans="11:11" x14ac:dyDescent="0.2">
      <c r="K33" s="121"/>
    </row>
    <row r="34" spans="11:11" x14ac:dyDescent="0.2">
      <c r="K34" s="121"/>
    </row>
    <row r="35" spans="11:11" x14ac:dyDescent="0.2">
      <c r="K35" s="121"/>
    </row>
    <row r="36" spans="11:11" x14ac:dyDescent="0.2">
      <c r="K36" s="121"/>
    </row>
    <row r="37" spans="11:11" x14ac:dyDescent="0.2">
      <c r="K37" s="121"/>
    </row>
    <row r="38" spans="11:11" x14ac:dyDescent="0.2">
      <c r="K38" s="121"/>
    </row>
    <row r="39" spans="11:11" x14ac:dyDescent="0.2">
      <c r="K39" s="121"/>
    </row>
    <row r="40" spans="11:11" x14ac:dyDescent="0.2">
      <c r="K40" s="121"/>
    </row>
  </sheetData>
  <mergeCells count="1">
    <mergeCell ref="B13:C13"/>
  </mergeCells>
  <hyperlinks>
    <hyperlink ref="D8" location="Footnotes!A1" display="Footnotes" xr:uid="{668BEE24-7ED7-4697-B965-3215745A8AB2}"/>
    <hyperlink ref="D9" location="Footnotes!B31" display="Footnotes!B31" xr:uid="{E9EA8607-27E8-4A43-9743-8645DBCCC398}"/>
    <hyperlink ref="D12" location="Footnotes!B32" display="Footnotes!B32" xr:uid="{3FDD46D4-D91A-4A5D-BDD2-4AD40DDFB238}"/>
  </hyperlinks>
  <pageMargins left="0.25" right="0.25" top="0.25" bottom="0.75" header="0.14000000000000001" footer="0.3"/>
  <pageSetup paperSize="8" scale="84" fitToHeight="0" orientation="landscape" r:id="rId1"/>
  <customProperties>
    <customPr name="_pios_id" r:id="rId2"/>
  </customPropertie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4">
    <tabColor rgb="FF008080"/>
    <pageSetUpPr fitToPage="1"/>
  </sheetPr>
  <dimension ref="A1:AL45"/>
  <sheetViews>
    <sheetView showGridLines="0" zoomScaleNormal="100" zoomScaleSheetLayoutView="120" workbookViewId="0">
      <pane xSplit="5" ySplit="9" topLeftCell="F10" activePane="bottomRight" state="frozen"/>
      <selection activeCell="B1" sqref="B1"/>
      <selection pane="topRight" activeCell="B1" sqref="B1"/>
      <selection pane="bottomLeft" activeCell="B1" sqref="B1"/>
      <selection pane="bottomRight" activeCell="B1" sqref="B1"/>
    </sheetView>
  </sheetViews>
  <sheetFormatPr defaultColWidth="9" defaultRowHeight="12" x14ac:dyDescent="0.2"/>
  <cols>
    <col min="1" max="1" width="2.7109375" customWidth="1"/>
    <col min="2" max="2" width="2.42578125" customWidth="1"/>
    <col min="3" max="3" width="50.7109375" customWidth="1"/>
    <col min="4" max="4" width="15" customWidth="1"/>
    <col min="5" max="5" width="2.7109375" customWidth="1"/>
    <col min="6" max="10" width="7.7109375" style="187" customWidth="1"/>
    <col min="11" max="12" width="7.7109375" style="79" customWidth="1"/>
    <col min="27" max="27" width="9" customWidth="1"/>
  </cols>
  <sheetData>
    <row r="1" spans="1:30" x14ac:dyDescent="0.2">
      <c r="A1" s="5"/>
      <c r="B1" s="61" t="str">
        <f>Summary!$B$1</f>
        <v>Financial and Operating Information 2020 - 2024</v>
      </c>
      <c r="C1" s="78"/>
      <c r="D1" s="78"/>
    </row>
    <row r="2" spans="1:30" x14ac:dyDescent="0.2">
      <c r="A2" s="5"/>
      <c r="B2" s="29" t="s">
        <v>7</v>
      </c>
      <c r="C2" s="78"/>
      <c r="D2" s="78"/>
      <c r="F2" s="122"/>
      <c r="G2" s="122"/>
      <c r="H2" s="122"/>
      <c r="I2" s="122"/>
      <c r="J2" s="122"/>
    </row>
    <row r="3" spans="1:30" x14ac:dyDescent="0.2">
      <c r="A3" s="5"/>
      <c r="B3" s="5"/>
      <c r="C3" s="78"/>
      <c r="D3" s="78"/>
      <c r="Z3" s="122" t="s">
        <v>5</v>
      </c>
    </row>
    <row r="4" spans="1:30" x14ac:dyDescent="0.2">
      <c r="A4" s="5"/>
      <c r="B4" s="5"/>
      <c r="C4" s="78"/>
      <c r="D4" s="78"/>
    </row>
    <row r="5" spans="1:30" ht="18.75" customHeight="1" x14ac:dyDescent="0.25">
      <c r="B5" s="24" t="s">
        <v>130</v>
      </c>
    </row>
    <row r="6" spans="1:30" ht="11.25" customHeight="1" thickBot="1" x14ac:dyDescent="0.3">
      <c r="B6" s="24"/>
    </row>
    <row r="7" spans="1:30" s="18" customFormat="1" ht="15" customHeight="1" x14ac:dyDescent="0.2">
      <c r="B7" s="188" t="s">
        <v>81</v>
      </c>
      <c r="C7" s="64"/>
      <c r="D7" s="64"/>
      <c r="F7" s="126"/>
      <c r="G7" s="126"/>
      <c r="H7" s="126"/>
      <c r="I7" s="126"/>
      <c r="J7" s="126"/>
      <c r="K7" s="126"/>
      <c r="L7" s="126"/>
      <c r="M7" s="126"/>
      <c r="N7" s="126"/>
      <c r="O7" s="126"/>
      <c r="P7" s="126"/>
      <c r="Q7" s="126"/>
      <c r="R7" s="126"/>
      <c r="S7" s="126"/>
      <c r="T7" s="126"/>
      <c r="U7" s="126"/>
      <c r="V7" s="126"/>
      <c r="W7" s="126"/>
      <c r="X7" s="126"/>
      <c r="Y7" s="126"/>
      <c r="Z7" s="126"/>
      <c r="AA7" s="126"/>
      <c r="AB7" s="126"/>
      <c r="AC7" s="126"/>
      <c r="AD7" s="969" t="s">
        <v>33</v>
      </c>
    </row>
    <row r="8" spans="1:30" s="18" customFormat="1" x14ac:dyDescent="0.2">
      <c r="B8" s="189"/>
      <c r="C8" s="66"/>
      <c r="D8" s="967" t="s">
        <v>925</v>
      </c>
      <c r="F8" s="347" t="s">
        <v>34</v>
      </c>
      <c r="G8" s="347" t="s">
        <v>35</v>
      </c>
      <c r="H8" s="347" t="s">
        <v>1</v>
      </c>
      <c r="I8" s="347" t="s">
        <v>37</v>
      </c>
      <c r="J8" s="323">
        <v>2020</v>
      </c>
      <c r="K8" s="347" t="s">
        <v>34</v>
      </c>
      <c r="L8" s="347" t="s">
        <v>35</v>
      </c>
      <c r="M8" s="347" t="s">
        <v>1</v>
      </c>
      <c r="N8" s="347" t="s">
        <v>37</v>
      </c>
      <c r="O8" s="323">
        <v>2021</v>
      </c>
      <c r="P8" s="347" t="s">
        <v>34</v>
      </c>
      <c r="Q8" s="347" t="s">
        <v>35</v>
      </c>
      <c r="R8" s="347" t="s">
        <v>1</v>
      </c>
      <c r="S8" s="347" t="s">
        <v>37</v>
      </c>
      <c r="T8" s="323">
        <v>2022</v>
      </c>
      <c r="U8" s="347" t="s">
        <v>34</v>
      </c>
      <c r="V8" s="347" t="s">
        <v>35</v>
      </c>
      <c r="W8" s="347" t="s">
        <v>1</v>
      </c>
      <c r="X8" s="347" t="s">
        <v>37</v>
      </c>
      <c r="Y8" s="323">
        <v>2023</v>
      </c>
      <c r="Z8" s="347" t="s">
        <v>34</v>
      </c>
      <c r="AA8" s="347" t="s">
        <v>35</v>
      </c>
      <c r="AB8" s="347" t="s">
        <v>1</v>
      </c>
      <c r="AC8" s="347" t="s">
        <v>37</v>
      </c>
      <c r="AD8" s="323">
        <v>2024</v>
      </c>
    </row>
    <row r="9" spans="1:30" s="18" customFormat="1" ht="11.25" customHeight="1" x14ac:dyDescent="0.2">
      <c r="B9" s="223" t="s">
        <v>131</v>
      </c>
      <c r="C9" s="159"/>
      <c r="D9" s="159"/>
      <c r="F9" s="159"/>
      <c r="G9" s="159"/>
      <c r="H9" s="159"/>
      <c r="I9" s="159"/>
      <c r="J9" s="158"/>
      <c r="K9" s="159"/>
      <c r="L9" s="159"/>
      <c r="M9" s="159"/>
      <c r="N9" s="159"/>
      <c r="O9" s="158"/>
      <c r="P9" s="159"/>
      <c r="Q9" s="159"/>
      <c r="R9" s="159"/>
      <c r="S9" s="159"/>
      <c r="T9" s="158"/>
      <c r="U9" s="159"/>
      <c r="V9" s="159"/>
      <c r="W9" s="159"/>
      <c r="X9" s="159"/>
      <c r="Y9" s="158"/>
      <c r="Z9" s="270"/>
      <c r="AA9" s="270"/>
      <c r="AB9" s="270"/>
      <c r="AC9" s="270"/>
      <c r="AD9" s="271"/>
    </row>
    <row r="10" spans="1:30" s="18" customFormat="1" ht="11.25" x14ac:dyDescent="0.2">
      <c r="B10" s="27" t="s">
        <v>25</v>
      </c>
      <c r="C10" s="27"/>
      <c r="D10" s="27"/>
      <c r="E10" s="21"/>
      <c r="F10" s="31"/>
      <c r="G10" s="31"/>
      <c r="H10" s="31"/>
      <c r="I10" s="31"/>
      <c r="J10" s="30"/>
      <c r="K10" s="31"/>
      <c r="L10" s="31"/>
      <c r="M10" s="31"/>
      <c r="N10" s="31"/>
      <c r="O10" s="30"/>
      <c r="P10" s="31"/>
      <c r="Q10" s="31"/>
      <c r="R10" s="31"/>
      <c r="S10" s="31"/>
      <c r="T10" s="30"/>
      <c r="U10" s="31"/>
      <c r="V10" s="31"/>
      <c r="W10" s="31"/>
      <c r="X10" s="31"/>
      <c r="Y10" s="30"/>
      <c r="Z10" s="408"/>
      <c r="AA10" s="408"/>
      <c r="AB10" s="408"/>
      <c r="AC10" s="408"/>
      <c r="AD10" s="409"/>
    </row>
    <row r="11" spans="1:30" s="18" customFormat="1" x14ac:dyDescent="0.2">
      <c r="A11" s="60"/>
      <c r="B11" s="21"/>
      <c r="C11" s="21" t="s">
        <v>84</v>
      </c>
      <c r="D11" s="1122" t="str">
        <f>Footnotes!B33</f>
        <v>a</v>
      </c>
      <c r="F11" s="31">
        <v>21</v>
      </c>
      <c r="G11" s="31">
        <v>10</v>
      </c>
      <c r="H11" s="31">
        <v>8</v>
      </c>
      <c r="I11" s="31">
        <v>511</v>
      </c>
      <c r="J11" s="30">
        <v>550</v>
      </c>
      <c r="K11" s="31">
        <v>739</v>
      </c>
      <c r="L11" s="31">
        <v>46</v>
      </c>
      <c r="M11" s="31">
        <v>323</v>
      </c>
      <c r="N11" s="31">
        <v>111</v>
      </c>
      <c r="O11" s="30">
        <v>1219</v>
      </c>
      <c r="P11" s="31">
        <v>144</v>
      </c>
      <c r="Q11" s="31">
        <v>117</v>
      </c>
      <c r="R11" s="31">
        <v>69</v>
      </c>
      <c r="S11" s="31">
        <v>507</v>
      </c>
      <c r="T11" s="30">
        <v>837</v>
      </c>
      <c r="U11" s="31">
        <v>257</v>
      </c>
      <c r="V11" s="31">
        <v>152</v>
      </c>
      <c r="W11" s="31">
        <v>131</v>
      </c>
      <c r="X11" s="31">
        <v>278</v>
      </c>
      <c r="Y11" s="30">
        <v>818</v>
      </c>
      <c r="Z11" s="408">
        <v>68</v>
      </c>
      <c r="AA11" s="408">
        <v>65</v>
      </c>
      <c r="AB11" s="408" t="s">
        <v>1266</v>
      </c>
      <c r="AC11" s="408" t="s">
        <v>1266</v>
      </c>
      <c r="AD11" s="409">
        <v>133</v>
      </c>
    </row>
    <row r="12" spans="1:30" s="18" customFormat="1" ht="11.25" x14ac:dyDescent="0.2">
      <c r="A12" s="60"/>
      <c r="B12" s="21"/>
      <c r="C12" s="21" t="s">
        <v>85</v>
      </c>
      <c r="D12" s="470"/>
      <c r="F12" s="31">
        <v>1163</v>
      </c>
      <c r="G12" s="31">
        <v>1009</v>
      </c>
      <c r="H12" s="31">
        <v>927</v>
      </c>
      <c r="I12" s="31">
        <v>959</v>
      </c>
      <c r="J12" s="30">
        <v>4058</v>
      </c>
      <c r="K12" s="31">
        <v>1146</v>
      </c>
      <c r="L12" s="31">
        <v>701</v>
      </c>
      <c r="M12" s="31">
        <v>749</v>
      </c>
      <c r="N12" s="31">
        <v>926</v>
      </c>
      <c r="O12" s="30">
        <v>3522</v>
      </c>
      <c r="P12" s="31">
        <v>717</v>
      </c>
      <c r="Q12" s="31">
        <v>706</v>
      </c>
      <c r="R12" s="31">
        <v>889</v>
      </c>
      <c r="S12" s="31">
        <v>1102</v>
      </c>
      <c r="T12" s="30">
        <v>3414</v>
      </c>
      <c r="U12" s="31">
        <v>756</v>
      </c>
      <c r="V12" s="31">
        <v>735</v>
      </c>
      <c r="W12" s="31">
        <v>924</v>
      </c>
      <c r="X12" s="31">
        <v>1048</v>
      </c>
      <c r="Y12" s="30">
        <v>3463</v>
      </c>
      <c r="Z12" s="408">
        <v>1230</v>
      </c>
      <c r="AA12" s="408">
        <v>940</v>
      </c>
      <c r="AB12" s="408" t="s">
        <v>1266</v>
      </c>
      <c r="AC12" s="408" t="s">
        <v>1266</v>
      </c>
      <c r="AD12" s="409">
        <v>2170</v>
      </c>
    </row>
    <row r="13" spans="1:30" s="18" customFormat="1" ht="11.25" x14ac:dyDescent="0.2">
      <c r="A13" s="60"/>
      <c r="B13" s="94"/>
      <c r="C13" s="94"/>
      <c r="D13" s="959"/>
      <c r="F13" s="178">
        <v>1184</v>
      </c>
      <c r="G13" s="178">
        <v>1019</v>
      </c>
      <c r="H13" s="178">
        <v>935</v>
      </c>
      <c r="I13" s="178">
        <v>1470</v>
      </c>
      <c r="J13" s="179">
        <v>4608</v>
      </c>
      <c r="K13" s="178">
        <v>1885</v>
      </c>
      <c r="L13" s="178">
        <v>747</v>
      </c>
      <c r="M13" s="178">
        <v>1072</v>
      </c>
      <c r="N13" s="178">
        <v>1037</v>
      </c>
      <c r="O13" s="179">
        <v>4741</v>
      </c>
      <c r="P13" s="178">
        <v>861</v>
      </c>
      <c r="Q13" s="178">
        <v>823</v>
      </c>
      <c r="R13" s="178">
        <v>958</v>
      </c>
      <c r="S13" s="178">
        <v>1609</v>
      </c>
      <c r="T13" s="179">
        <v>4251</v>
      </c>
      <c r="U13" s="178">
        <v>1013</v>
      </c>
      <c r="V13" s="178">
        <v>887</v>
      </c>
      <c r="W13" s="178">
        <v>1055</v>
      </c>
      <c r="X13" s="178">
        <v>1326</v>
      </c>
      <c r="Y13" s="179">
        <v>4281</v>
      </c>
      <c r="Z13" s="269">
        <v>1298</v>
      </c>
      <c r="AA13" s="269">
        <v>1005</v>
      </c>
      <c r="AB13" s="269" t="s">
        <v>1266</v>
      </c>
      <c r="AC13" s="1131" t="s">
        <v>1266</v>
      </c>
      <c r="AD13" s="1132">
        <v>2303</v>
      </c>
    </row>
    <row r="14" spans="1:30" s="18" customFormat="1" x14ac:dyDescent="0.2">
      <c r="A14" s="60"/>
      <c r="B14" s="443" t="s">
        <v>128</v>
      </c>
      <c r="C14" s="21"/>
      <c r="D14" s="1122" t="str">
        <f>Footnotes!B33&amp;","&amp;Footnotes!B36</f>
        <v>a,d</v>
      </c>
      <c r="F14" s="444">
        <v>1181</v>
      </c>
      <c r="G14" s="444">
        <v>1009</v>
      </c>
      <c r="H14" s="444">
        <v>892</v>
      </c>
      <c r="I14" s="444">
        <v>929</v>
      </c>
      <c r="J14" s="445">
        <v>4011</v>
      </c>
      <c r="K14" s="444">
        <v>811</v>
      </c>
      <c r="L14" s="444">
        <v>705</v>
      </c>
      <c r="M14" s="444">
        <v>736</v>
      </c>
      <c r="N14" s="444">
        <v>928</v>
      </c>
      <c r="O14" s="445">
        <v>3180</v>
      </c>
      <c r="P14" s="444">
        <v>642</v>
      </c>
      <c r="Q14" s="444">
        <v>681</v>
      </c>
      <c r="R14" s="444">
        <v>872</v>
      </c>
      <c r="S14" s="444">
        <v>1032</v>
      </c>
      <c r="T14" s="445">
        <v>3227</v>
      </c>
      <c r="U14" s="444">
        <v>647</v>
      </c>
      <c r="V14" s="444">
        <v>697</v>
      </c>
      <c r="W14" s="444">
        <v>833</v>
      </c>
      <c r="X14" s="444">
        <v>848</v>
      </c>
      <c r="Y14" s="445">
        <v>3025</v>
      </c>
      <c r="Z14" s="446">
        <v>639</v>
      </c>
      <c r="AA14" s="446">
        <v>869</v>
      </c>
      <c r="AB14" s="446" t="s">
        <v>1266</v>
      </c>
      <c r="AC14" s="446" t="s">
        <v>1266</v>
      </c>
      <c r="AD14" s="447">
        <v>1508</v>
      </c>
    </row>
    <row r="15" spans="1:30" s="18" customFormat="1" ht="11.25" x14ac:dyDescent="0.2">
      <c r="A15" s="60"/>
      <c r="B15" s="443" t="s">
        <v>129</v>
      </c>
      <c r="C15" s="21"/>
      <c r="D15" s="470"/>
      <c r="F15" s="444">
        <v>3</v>
      </c>
      <c r="G15" s="444">
        <v>10</v>
      </c>
      <c r="H15" s="444">
        <v>43</v>
      </c>
      <c r="I15" s="444">
        <v>541</v>
      </c>
      <c r="J15" s="445">
        <v>597</v>
      </c>
      <c r="K15" s="444">
        <v>1074</v>
      </c>
      <c r="L15" s="444">
        <v>42</v>
      </c>
      <c r="M15" s="444">
        <v>336</v>
      </c>
      <c r="N15" s="444">
        <v>109</v>
      </c>
      <c r="O15" s="445">
        <v>1561</v>
      </c>
      <c r="P15" s="444">
        <v>219</v>
      </c>
      <c r="Q15" s="444">
        <v>142</v>
      </c>
      <c r="R15" s="444">
        <v>86</v>
      </c>
      <c r="S15" s="444">
        <v>577</v>
      </c>
      <c r="T15" s="445">
        <v>1024</v>
      </c>
      <c r="U15" s="444">
        <v>366</v>
      </c>
      <c r="V15" s="444">
        <v>190</v>
      </c>
      <c r="W15" s="444">
        <v>222</v>
      </c>
      <c r="X15" s="444">
        <v>478</v>
      </c>
      <c r="Y15" s="445">
        <v>1256</v>
      </c>
      <c r="Z15" s="446">
        <v>659</v>
      </c>
      <c r="AA15" s="446">
        <v>136</v>
      </c>
      <c r="AB15" s="446" t="s">
        <v>1266</v>
      </c>
      <c r="AC15" s="446" t="s">
        <v>1266</v>
      </c>
      <c r="AD15" s="447">
        <v>795</v>
      </c>
    </row>
    <row r="16" spans="1:30" s="18" customFormat="1" ht="11.25" x14ac:dyDescent="0.2">
      <c r="A16" s="60"/>
      <c r="B16" s="94"/>
      <c r="C16" s="94"/>
      <c r="D16" s="959"/>
      <c r="F16" s="448">
        <v>1184</v>
      </c>
      <c r="G16" s="448">
        <v>1019</v>
      </c>
      <c r="H16" s="448">
        <v>935</v>
      </c>
      <c r="I16" s="448">
        <v>1470</v>
      </c>
      <c r="J16" s="449">
        <v>4608</v>
      </c>
      <c r="K16" s="448">
        <v>1885</v>
      </c>
      <c r="L16" s="448">
        <v>747</v>
      </c>
      <c r="M16" s="448">
        <v>1072</v>
      </c>
      <c r="N16" s="448">
        <v>1037</v>
      </c>
      <c r="O16" s="449">
        <v>4741</v>
      </c>
      <c r="P16" s="448">
        <v>861</v>
      </c>
      <c r="Q16" s="448">
        <v>823</v>
      </c>
      <c r="R16" s="448">
        <v>958</v>
      </c>
      <c r="S16" s="448">
        <v>1609</v>
      </c>
      <c r="T16" s="449">
        <v>4251</v>
      </c>
      <c r="U16" s="448">
        <v>1013</v>
      </c>
      <c r="V16" s="448">
        <v>887</v>
      </c>
      <c r="W16" s="448">
        <v>1055</v>
      </c>
      <c r="X16" s="448">
        <v>1326</v>
      </c>
      <c r="Y16" s="449">
        <v>4281</v>
      </c>
      <c r="Z16" s="450">
        <v>1298</v>
      </c>
      <c r="AA16" s="450">
        <v>1005</v>
      </c>
      <c r="AB16" s="450" t="s">
        <v>1266</v>
      </c>
      <c r="AC16" s="450" t="s">
        <v>1266</v>
      </c>
      <c r="AD16" s="451">
        <v>2303</v>
      </c>
    </row>
    <row r="17" spans="1:38" s="18" customFormat="1" x14ac:dyDescent="0.2">
      <c r="A17" s="60"/>
      <c r="B17" s="27" t="s">
        <v>26</v>
      </c>
      <c r="C17" s="27"/>
      <c r="D17" s="1124" t="str">
        <f>Footnotes!B34</f>
        <v>b</v>
      </c>
      <c r="E17" s="21"/>
      <c r="F17" s="31"/>
      <c r="G17" s="31"/>
      <c r="H17" s="31"/>
      <c r="I17" s="31"/>
      <c r="J17" s="30"/>
      <c r="K17" s="31"/>
      <c r="L17" s="31"/>
      <c r="M17" s="31"/>
      <c r="N17" s="31"/>
      <c r="O17" s="30"/>
      <c r="P17" s="31"/>
      <c r="Q17" s="31"/>
      <c r="R17" s="31"/>
      <c r="S17" s="31"/>
      <c r="T17" s="30"/>
      <c r="U17" s="31"/>
      <c r="V17" s="31"/>
      <c r="W17" s="31"/>
      <c r="X17" s="31"/>
      <c r="Y17" s="30"/>
      <c r="Z17" s="408"/>
      <c r="AA17" s="408"/>
      <c r="AB17" s="408"/>
      <c r="AC17" s="408"/>
      <c r="AD17" s="409"/>
    </row>
    <row r="18" spans="1:38" s="18" customFormat="1" ht="11.25" x14ac:dyDescent="0.2">
      <c r="A18" s="60"/>
      <c r="B18" s="21"/>
      <c r="C18" s="21" t="s">
        <v>84</v>
      </c>
      <c r="D18" s="470"/>
      <c r="F18" s="31">
        <v>1168</v>
      </c>
      <c r="G18" s="31">
        <v>1015</v>
      </c>
      <c r="H18" s="31">
        <v>586</v>
      </c>
      <c r="I18" s="31">
        <v>560</v>
      </c>
      <c r="J18" s="30">
        <v>3329</v>
      </c>
      <c r="K18" s="31">
        <v>622</v>
      </c>
      <c r="L18" s="31">
        <v>657</v>
      </c>
      <c r="M18" s="31">
        <v>657</v>
      </c>
      <c r="N18" s="31">
        <v>723</v>
      </c>
      <c r="O18" s="30">
        <v>2659</v>
      </c>
      <c r="P18" s="31">
        <v>678</v>
      </c>
      <c r="Q18" s="31">
        <v>869</v>
      </c>
      <c r="R18" s="31">
        <v>1014</v>
      </c>
      <c r="S18" s="31">
        <v>1024</v>
      </c>
      <c r="T18" s="30">
        <v>3585</v>
      </c>
      <c r="U18" s="31">
        <v>1013</v>
      </c>
      <c r="V18" s="31">
        <v>1100</v>
      </c>
      <c r="W18" s="31">
        <v>1187</v>
      </c>
      <c r="X18" s="31">
        <v>1176</v>
      </c>
      <c r="Y18" s="30">
        <v>4476</v>
      </c>
      <c r="Z18" s="408">
        <v>1197</v>
      </c>
      <c r="AA18" s="408">
        <v>1144</v>
      </c>
      <c r="AB18" s="408" t="s">
        <v>1266</v>
      </c>
      <c r="AC18" s="408" t="s">
        <v>1266</v>
      </c>
      <c r="AD18" s="409">
        <v>2341</v>
      </c>
    </row>
    <row r="19" spans="1:38" s="18" customFormat="1" ht="11.25" x14ac:dyDescent="0.2">
      <c r="A19" s="60"/>
      <c r="B19" s="21"/>
      <c r="C19" s="21" t="s">
        <v>85</v>
      </c>
      <c r="D19" s="470"/>
      <c r="F19" s="31">
        <v>792</v>
      </c>
      <c r="G19" s="31">
        <v>604</v>
      </c>
      <c r="H19" s="31">
        <v>531</v>
      </c>
      <c r="I19" s="31">
        <v>573</v>
      </c>
      <c r="J19" s="30">
        <v>2500</v>
      </c>
      <c r="K19" s="31">
        <v>697</v>
      </c>
      <c r="L19" s="31">
        <v>491</v>
      </c>
      <c r="M19" s="31">
        <v>442</v>
      </c>
      <c r="N19" s="31">
        <v>549</v>
      </c>
      <c r="O19" s="30">
        <v>2179</v>
      </c>
      <c r="P19" s="31">
        <v>576</v>
      </c>
      <c r="Q19" s="31">
        <v>339</v>
      </c>
      <c r="R19" s="31">
        <v>372</v>
      </c>
      <c r="S19" s="31">
        <v>406</v>
      </c>
      <c r="T19" s="30">
        <v>1693</v>
      </c>
      <c r="U19" s="31">
        <v>507</v>
      </c>
      <c r="V19" s="31">
        <v>378</v>
      </c>
      <c r="W19" s="31">
        <v>457</v>
      </c>
      <c r="X19" s="31">
        <v>460</v>
      </c>
      <c r="Y19" s="30">
        <v>1802</v>
      </c>
      <c r="Z19" s="408">
        <v>579</v>
      </c>
      <c r="AA19" s="408">
        <v>390</v>
      </c>
      <c r="AB19" s="408" t="s">
        <v>1266</v>
      </c>
      <c r="AC19" s="408" t="s">
        <v>1266</v>
      </c>
      <c r="AD19" s="409">
        <v>969</v>
      </c>
    </row>
    <row r="20" spans="1:38" s="18" customFormat="1" ht="11.25" x14ac:dyDescent="0.2">
      <c r="A20" s="60"/>
      <c r="B20" s="94"/>
      <c r="C20" s="94"/>
      <c r="D20" s="959"/>
      <c r="F20" s="178">
        <v>1960</v>
      </c>
      <c r="G20" s="178">
        <v>1619</v>
      </c>
      <c r="H20" s="178">
        <v>1117</v>
      </c>
      <c r="I20" s="178">
        <v>1133</v>
      </c>
      <c r="J20" s="179">
        <v>5829</v>
      </c>
      <c r="K20" s="178">
        <v>1319</v>
      </c>
      <c r="L20" s="178">
        <v>1148</v>
      </c>
      <c r="M20" s="178">
        <v>1099</v>
      </c>
      <c r="N20" s="178">
        <v>1272</v>
      </c>
      <c r="O20" s="179">
        <v>4838</v>
      </c>
      <c r="P20" s="178">
        <v>1254</v>
      </c>
      <c r="Q20" s="178">
        <v>1208</v>
      </c>
      <c r="R20" s="178">
        <v>1386</v>
      </c>
      <c r="S20" s="178">
        <v>1430</v>
      </c>
      <c r="T20" s="179">
        <v>5278</v>
      </c>
      <c r="U20" s="178">
        <v>1520</v>
      </c>
      <c r="V20" s="178">
        <v>1478</v>
      </c>
      <c r="W20" s="178">
        <v>1644</v>
      </c>
      <c r="X20" s="178">
        <v>1636</v>
      </c>
      <c r="Y20" s="179">
        <v>6278</v>
      </c>
      <c r="Z20" s="269">
        <v>1776</v>
      </c>
      <c r="AA20" s="269">
        <v>1534</v>
      </c>
      <c r="AB20" s="269" t="s">
        <v>1266</v>
      </c>
      <c r="AC20" s="269" t="s">
        <v>1266</v>
      </c>
      <c r="AD20" s="272">
        <v>3310</v>
      </c>
    </row>
    <row r="21" spans="1:38" s="18" customFormat="1" x14ac:dyDescent="0.2">
      <c r="A21" s="60"/>
      <c r="B21" s="27" t="s">
        <v>27</v>
      </c>
      <c r="C21" s="27"/>
      <c r="D21" s="1124" t="str">
        <f>Footnotes!B35</f>
        <v>c</v>
      </c>
      <c r="F21" s="341"/>
      <c r="G21" s="341"/>
      <c r="H21" s="341"/>
      <c r="I21" s="341"/>
      <c r="J21" s="186"/>
      <c r="K21" s="341"/>
      <c r="L21" s="341"/>
      <c r="M21" s="341"/>
      <c r="N21" s="341"/>
      <c r="O21" s="186"/>
      <c r="P21" s="341"/>
      <c r="Q21" s="341"/>
      <c r="R21" s="341"/>
      <c r="S21" s="341"/>
      <c r="T21" s="186"/>
      <c r="U21" s="341"/>
      <c r="V21" s="341"/>
      <c r="W21" s="341"/>
      <c r="X21" s="341"/>
      <c r="Y21" s="186"/>
      <c r="Z21" s="410"/>
      <c r="AA21" s="410"/>
      <c r="AB21" s="410"/>
      <c r="AC21" s="410"/>
      <c r="AD21" s="411"/>
    </row>
    <row r="22" spans="1:38" s="18" customFormat="1" ht="11.25" x14ac:dyDescent="0.2">
      <c r="A22" s="60"/>
      <c r="B22" s="21"/>
      <c r="C22" s="21" t="s">
        <v>84</v>
      </c>
      <c r="D22" s="470"/>
      <c r="F22" s="31">
        <v>123</v>
      </c>
      <c r="G22" s="31">
        <v>74</v>
      </c>
      <c r="H22" s="31">
        <v>139</v>
      </c>
      <c r="I22" s="31">
        <v>237</v>
      </c>
      <c r="J22" s="30">
        <v>573</v>
      </c>
      <c r="K22" s="31">
        <v>118</v>
      </c>
      <c r="L22" s="31">
        <v>147</v>
      </c>
      <c r="M22" s="31">
        <v>177</v>
      </c>
      <c r="N22" s="31">
        <v>444</v>
      </c>
      <c r="O22" s="30">
        <v>886</v>
      </c>
      <c r="P22" s="31">
        <v>262</v>
      </c>
      <c r="Q22" s="31">
        <v>249</v>
      </c>
      <c r="R22" s="31">
        <v>278</v>
      </c>
      <c r="S22" s="31">
        <v>3377</v>
      </c>
      <c r="T22" s="30">
        <v>4166</v>
      </c>
      <c r="U22" s="31">
        <v>411</v>
      </c>
      <c r="V22" s="31">
        <v>1383</v>
      </c>
      <c r="W22" s="31">
        <v>251</v>
      </c>
      <c r="X22" s="31">
        <v>688</v>
      </c>
      <c r="Y22" s="30">
        <v>2733</v>
      </c>
      <c r="Z22" s="408">
        <v>480</v>
      </c>
      <c r="AA22" s="408">
        <v>414</v>
      </c>
      <c r="AB22" s="408" t="s">
        <v>1266</v>
      </c>
      <c r="AC22" s="408" t="s">
        <v>1266</v>
      </c>
      <c r="AD22" s="409">
        <v>894</v>
      </c>
    </row>
    <row r="23" spans="1:38" s="18" customFormat="1" ht="11.25" x14ac:dyDescent="0.2">
      <c r="A23" s="60"/>
      <c r="B23" s="21"/>
      <c r="C23" s="21" t="s">
        <v>85</v>
      </c>
      <c r="D23" s="470"/>
      <c r="F23" s="31">
        <v>534</v>
      </c>
      <c r="G23" s="31">
        <v>295</v>
      </c>
      <c r="H23" s="31">
        <v>1380</v>
      </c>
      <c r="I23" s="31">
        <v>533</v>
      </c>
      <c r="J23" s="30">
        <v>2742</v>
      </c>
      <c r="K23" s="31">
        <v>414</v>
      </c>
      <c r="L23" s="31">
        <v>372</v>
      </c>
      <c r="M23" s="31">
        <v>420</v>
      </c>
      <c r="N23" s="31">
        <v>780</v>
      </c>
      <c r="O23" s="30">
        <v>1986</v>
      </c>
      <c r="P23" s="31">
        <v>453</v>
      </c>
      <c r="Q23" s="31">
        <v>426</v>
      </c>
      <c r="R23" s="31">
        <v>435</v>
      </c>
      <c r="S23" s="31">
        <v>772</v>
      </c>
      <c r="T23" s="30">
        <v>2086</v>
      </c>
      <c r="U23" s="31">
        <v>579</v>
      </c>
      <c r="V23" s="31">
        <v>475</v>
      </c>
      <c r="W23" s="31">
        <v>551</v>
      </c>
      <c r="X23" s="31">
        <v>915</v>
      </c>
      <c r="Y23" s="30">
        <v>2520</v>
      </c>
      <c r="Z23" s="408">
        <v>640</v>
      </c>
      <c r="AA23" s="408">
        <v>631</v>
      </c>
      <c r="AB23" s="408" t="s">
        <v>1266</v>
      </c>
      <c r="AC23" s="408" t="s">
        <v>1266</v>
      </c>
      <c r="AD23" s="409">
        <v>1271</v>
      </c>
    </row>
    <row r="24" spans="1:38" s="18" customFormat="1" ht="11.25" x14ac:dyDescent="0.2">
      <c r="A24" s="60"/>
      <c r="B24" s="94"/>
      <c r="C24" s="94"/>
      <c r="D24" s="959"/>
      <c r="F24" s="178">
        <v>657</v>
      </c>
      <c r="G24" s="178">
        <v>369</v>
      </c>
      <c r="H24" s="178">
        <v>1519</v>
      </c>
      <c r="I24" s="178">
        <v>770</v>
      </c>
      <c r="J24" s="179">
        <v>3315</v>
      </c>
      <c r="K24" s="178">
        <v>532</v>
      </c>
      <c r="L24" s="178">
        <v>519</v>
      </c>
      <c r="M24" s="178">
        <v>597</v>
      </c>
      <c r="N24" s="178">
        <v>1224</v>
      </c>
      <c r="O24" s="179">
        <v>2872</v>
      </c>
      <c r="P24" s="178">
        <v>715</v>
      </c>
      <c r="Q24" s="178">
        <v>675</v>
      </c>
      <c r="R24" s="178">
        <v>713</v>
      </c>
      <c r="S24" s="178">
        <v>4149</v>
      </c>
      <c r="T24" s="179">
        <v>6252</v>
      </c>
      <c r="U24" s="178">
        <v>990</v>
      </c>
      <c r="V24" s="178">
        <v>1858</v>
      </c>
      <c r="W24" s="178">
        <v>802</v>
      </c>
      <c r="X24" s="178">
        <v>1603</v>
      </c>
      <c r="Y24" s="179">
        <v>5253</v>
      </c>
      <c r="Z24" s="269">
        <v>1120</v>
      </c>
      <c r="AA24" s="269">
        <v>1045</v>
      </c>
      <c r="AB24" s="269" t="s">
        <v>1266</v>
      </c>
      <c r="AC24" s="269" t="s">
        <v>1266</v>
      </c>
      <c r="AD24" s="272">
        <v>2165</v>
      </c>
    </row>
    <row r="25" spans="1:38" s="18" customFormat="1" ht="11.25" x14ac:dyDescent="0.2">
      <c r="A25" s="62"/>
      <c r="B25" s="27" t="s">
        <v>29</v>
      </c>
      <c r="C25" s="27"/>
      <c r="D25" s="933"/>
      <c r="F25" s="341"/>
      <c r="G25" s="341"/>
      <c r="H25" s="341"/>
      <c r="I25" s="341"/>
      <c r="J25" s="186"/>
      <c r="K25" s="341"/>
      <c r="L25" s="341"/>
      <c r="M25" s="341"/>
      <c r="N25" s="341"/>
      <c r="O25" s="186"/>
      <c r="P25" s="341"/>
      <c r="Q25" s="341"/>
      <c r="R25" s="341"/>
      <c r="S25" s="341"/>
      <c r="T25" s="186"/>
      <c r="U25" s="341"/>
      <c r="V25" s="341"/>
      <c r="W25" s="341"/>
      <c r="X25" s="341"/>
      <c r="Y25" s="186"/>
      <c r="Z25" s="410"/>
      <c r="AA25" s="410"/>
      <c r="AB25" s="410"/>
      <c r="AC25" s="410"/>
      <c r="AD25" s="411"/>
    </row>
    <row r="26" spans="1:38" s="18" customFormat="1" ht="11.25" x14ac:dyDescent="0.2">
      <c r="A26" s="62"/>
      <c r="B26" s="21"/>
      <c r="C26" s="21" t="s">
        <v>84</v>
      </c>
      <c r="D26" s="470"/>
      <c r="F26" s="31">
        <v>11</v>
      </c>
      <c r="G26" s="31">
        <v>14</v>
      </c>
      <c r="H26" s="31">
        <v>8</v>
      </c>
      <c r="I26" s="31">
        <v>-3</v>
      </c>
      <c r="J26" s="30">
        <v>30</v>
      </c>
      <c r="K26" s="31">
        <v>8</v>
      </c>
      <c r="L26" s="31">
        <v>40</v>
      </c>
      <c r="M26" s="31">
        <v>19</v>
      </c>
      <c r="N26" s="31">
        <v>27</v>
      </c>
      <c r="O26" s="30">
        <v>94</v>
      </c>
      <c r="P26" s="31">
        <v>13</v>
      </c>
      <c r="Q26" s="31">
        <v>18</v>
      </c>
      <c r="R26" s="31">
        <v>16</v>
      </c>
      <c r="S26" s="31">
        <v>21</v>
      </c>
      <c r="T26" s="30">
        <v>68</v>
      </c>
      <c r="U26" s="31">
        <v>16</v>
      </c>
      <c r="V26" s="31">
        <v>25</v>
      </c>
      <c r="W26" s="31">
        <v>14</v>
      </c>
      <c r="X26" s="31">
        <v>23</v>
      </c>
      <c r="Y26" s="30">
        <v>78</v>
      </c>
      <c r="Z26" s="408">
        <v>31</v>
      </c>
      <c r="AA26" s="408">
        <v>13</v>
      </c>
      <c r="AB26" s="408" t="s">
        <v>1266</v>
      </c>
      <c r="AC26" s="408" t="s">
        <v>1266</v>
      </c>
      <c r="AD26" s="409">
        <v>44</v>
      </c>
    </row>
    <row r="27" spans="1:38" s="18" customFormat="1" ht="11.25" x14ac:dyDescent="0.2">
      <c r="B27" s="21"/>
      <c r="C27" s="21" t="s">
        <v>85</v>
      </c>
      <c r="D27" s="470"/>
      <c r="F27" s="31">
        <v>49</v>
      </c>
      <c r="G27" s="31">
        <v>46</v>
      </c>
      <c r="H27" s="31">
        <v>57</v>
      </c>
      <c r="I27" s="31">
        <v>121</v>
      </c>
      <c r="J27" s="30">
        <v>273</v>
      </c>
      <c r="K27" s="31">
        <v>54</v>
      </c>
      <c r="L27" s="31">
        <v>60</v>
      </c>
      <c r="M27" s="31">
        <v>116</v>
      </c>
      <c r="N27" s="31">
        <v>73</v>
      </c>
      <c r="O27" s="30">
        <v>303</v>
      </c>
      <c r="P27" s="31">
        <v>86</v>
      </c>
      <c r="Q27" s="31">
        <v>114</v>
      </c>
      <c r="R27" s="31">
        <v>121</v>
      </c>
      <c r="S27" s="31">
        <v>160</v>
      </c>
      <c r="T27" s="30">
        <v>481</v>
      </c>
      <c r="U27" s="31">
        <v>86</v>
      </c>
      <c r="V27" s="31">
        <v>66</v>
      </c>
      <c r="W27" s="31">
        <v>88</v>
      </c>
      <c r="X27" s="31">
        <v>123</v>
      </c>
      <c r="Y27" s="30">
        <v>363</v>
      </c>
      <c r="Z27" s="408">
        <v>53</v>
      </c>
      <c r="AA27" s="408">
        <v>94</v>
      </c>
      <c r="AB27" s="408" t="s">
        <v>1266</v>
      </c>
      <c r="AC27" s="408" t="s">
        <v>1266</v>
      </c>
      <c r="AD27" s="409">
        <v>147</v>
      </c>
    </row>
    <row r="28" spans="1:38" s="18" customFormat="1" ht="11.25" x14ac:dyDescent="0.2">
      <c r="B28" s="94"/>
      <c r="C28" s="94"/>
      <c r="D28" s="959"/>
      <c r="F28" s="178">
        <v>60</v>
      </c>
      <c r="G28" s="178">
        <v>60</v>
      </c>
      <c r="H28" s="178">
        <v>65</v>
      </c>
      <c r="I28" s="178">
        <v>118</v>
      </c>
      <c r="J28" s="179">
        <v>303</v>
      </c>
      <c r="K28" s="178">
        <v>62</v>
      </c>
      <c r="L28" s="178">
        <v>100</v>
      </c>
      <c r="M28" s="178">
        <v>135</v>
      </c>
      <c r="N28" s="178">
        <v>100</v>
      </c>
      <c r="O28" s="179">
        <v>397</v>
      </c>
      <c r="P28" s="178">
        <v>99</v>
      </c>
      <c r="Q28" s="178">
        <v>132</v>
      </c>
      <c r="R28" s="178">
        <v>137</v>
      </c>
      <c r="S28" s="178">
        <v>181</v>
      </c>
      <c r="T28" s="179">
        <v>549</v>
      </c>
      <c r="U28" s="178">
        <v>102</v>
      </c>
      <c r="V28" s="178">
        <v>91</v>
      </c>
      <c r="W28" s="178">
        <v>102</v>
      </c>
      <c r="X28" s="178">
        <v>146</v>
      </c>
      <c r="Y28" s="179">
        <v>441</v>
      </c>
      <c r="Z28" s="269">
        <v>84</v>
      </c>
      <c r="AA28" s="269">
        <v>107</v>
      </c>
      <c r="AB28" s="269" t="s">
        <v>1266</v>
      </c>
      <c r="AC28" s="269" t="s">
        <v>1266</v>
      </c>
      <c r="AD28" s="272">
        <v>191</v>
      </c>
    </row>
    <row r="29" spans="1:38" s="18" customFormat="1" ht="11.25" x14ac:dyDescent="0.2">
      <c r="B29" s="68"/>
      <c r="C29" s="68"/>
      <c r="D29" s="961"/>
      <c r="F29" s="269">
        <v>3861</v>
      </c>
      <c r="G29" s="269">
        <v>3067</v>
      </c>
      <c r="H29" s="269">
        <v>3636</v>
      </c>
      <c r="I29" s="269">
        <v>3491</v>
      </c>
      <c r="J29" s="272">
        <v>14055</v>
      </c>
      <c r="K29" s="269">
        <v>3798</v>
      </c>
      <c r="L29" s="269">
        <v>2514</v>
      </c>
      <c r="M29" s="269">
        <v>2903</v>
      </c>
      <c r="N29" s="269">
        <v>3633</v>
      </c>
      <c r="O29" s="272">
        <v>12848</v>
      </c>
      <c r="P29" s="269">
        <v>2929</v>
      </c>
      <c r="Q29" s="269">
        <v>2838</v>
      </c>
      <c r="R29" s="269">
        <v>3194</v>
      </c>
      <c r="S29" s="269">
        <v>7369</v>
      </c>
      <c r="T29" s="272">
        <v>16330</v>
      </c>
      <c r="U29" s="269">
        <v>3625</v>
      </c>
      <c r="V29" s="269">
        <v>4314</v>
      </c>
      <c r="W29" s="269">
        <v>3603</v>
      </c>
      <c r="X29" s="269">
        <v>4711</v>
      </c>
      <c r="Y29" s="272">
        <v>16253</v>
      </c>
      <c r="Z29" s="269">
        <v>4278</v>
      </c>
      <c r="AA29" s="269">
        <v>3691</v>
      </c>
      <c r="AB29" s="269" t="s">
        <v>1266</v>
      </c>
      <c r="AC29" s="269" t="s">
        <v>1266</v>
      </c>
      <c r="AD29" s="272">
        <v>7969</v>
      </c>
    </row>
    <row r="30" spans="1:38" x14ac:dyDescent="0.2">
      <c r="D30" s="945"/>
      <c r="K30" s="187"/>
      <c r="L30" s="187"/>
      <c r="M30" s="187"/>
      <c r="N30" s="187"/>
      <c r="O30" s="187"/>
      <c r="P30" s="187"/>
      <c r="Q30" s="187"/>
      <c r="R30" s="187"/>
      <c r="S30" s="187"/>
      <c r="T30" s="187"/>
      <c r="U30" s="187"/>
      <c r="V30" s="187"/>
      <c r="W30" s="187"/>
      <c r="X30" s="187"/>
      <c r="Y30" s="187"/>
      <c r="Z30" s="79"/>
      <c r="AA30" s="79"/>
      <c r="AE30" s="18"/>
      <c r="AF30" s="18"/>
      <c r="AG30" s="18"/>
      <c r="AH30" s="18"/>
      <c r="AI30" s="18"/>
      <c r="AJ30" s="18"/>
      <c r="AK30" s="18"/>
      <c r="AL30" s="18"/>
    </row>
    <row r="31" spans="1:38" x14ac:dyDescent="0.2">
      <c r="B31" s="223" t="s">
        <v>132</v>
      </c>
      <c r="C31" s="94"/>
      <c r="D31" s="959"/>
      <c r="E31" s="18"/>
      <c r="F31" s="190"/>
      <c r="G31" s="190"/>
      <c r="H31" s="190"/>
      <c r="I31" s="190"/>
      <c r="J31" s="191"/>
      <c r="K31" s="190"/>
      <c r="L31" s="190"/>
      <c r="M31" s="190"/>
      <c r="N31" s="190"/>
      <c r="O31" s="191"/>
      <c r="P31" s="190"/>
      <c r="Q31" s="190"/>
      <c r="R31" s="190"/>
      <c r="S31" s="190"/>
      <c r="T31" s="191"/>
      <c r="U31" s="190"/>
      <c r="V31" s="190"/>
      <c r="W31" s="190"/>
      <c r="X31" s="190"/>
      <c r="Y31" s="191"/>
      <c r="Z31" s="269"/>
      <c r="AA31" s="269"/>
      <c r="AB31" s="269"/>
      <c r="AC31" s="269"/>
      <c r="AD31" s="272"/>
      <c r="AE31" s="18"/>
      <c r="AF31" s="18"/>
      <c r="AG31" s="18"/>
      <c r="AH31" s="18"/>
      <c r="AI31" s="18"/>
      <c r="AJ31" s="18"/>
      <c r="AK31" s="18"/>
      <c r="AL31" s="18"/>
    </row>
    <row r="32" spans="1:38" x14ac:dyDescent="0.2">
      <c r="B32" s="21"/>
      <c r="C32" s="21" t="s">
        <v>84</v>
      </c>
      <c r="D32" s="470"/>
      <c r="E32" s="18"/>
      <c r="F32" s="31">
        <v>1323</v>
      </c>
      <c r="G32" s="31">
        <v>1113</v>
      </c>
      <c r="H32" s="31">
        <v>741</v>
      </c>
      <c r="I32" s="31">
        <v>1305</v>
      </c>
      <c r="J32" s="30">
        <v>4482</v>
      </c>
      <c r="K32" s="31">
        <v>1487</v>
      </c>
      <c r="L32" s="31">
        <v>890</v>
      </c>
      <c r="M32" s="31">
        <v>1176</v>
      </c>
      <c r="N32" s="31">
        <v>1305</v>
      </c>
      <c r="O32" s="30">
        <v>4858</v>
      </c>
      <c r="P32" s="31">
        <v>1097</v>
      </c>
      <c r="Q32" s="31">
        <v>1253</v>
      </c>
      <c r="R32" s="31">
        <v>1377</v>
      </c>
      <c r="S32" s="31">
        <v>4929</v>
      </c>
      <c r="T32" s="30">
        <v>8656</v>
      </c>
      <c r="U32" s="31">
        <v>1697</v>
      </c>
      <c r="V32" s="31">
        <v>2661</v>
      </c>
      <c r="W32" s="31">
        <v>1583</v>
      </c>
      <c r="X32" s="31">
        <v>2164</v>
      </c>
      <c r="Y32" s="30">
        <v>8105</v>
      </c>
      <c r="Z32" s="408">
        <v>1776</v>
      </c>
      <c r="AA32" s="408">
        <v>1636</v>
      </c>
      <c r="AB32" s="408" t="s">
        <v>1266</v>
      </c>
      <c r="AC32" s="408" t="s">
        <v>1266</v>
      </c>
      <c r="AD32" s="409">
        <v>3412</v>
      </c>
      <c r="AE32" s="18"/>
      <c r="AF32" s="18"/>
      <c r="AG32" s="18"/>
      <c r="AH32" s="18"/>
      <c r="AI32" s="18"/>
      <c r="AJ32" s="18"/>
      <c r="AK32" s="18"/>
      <c r="AL32" s="18"/>
    </row>
    <row r="33" spans="2:38" x14ac:dyDescent="0.2">
      <c r="B33" s="21"/>
      <c r="C33" s="21" t="s">
        <v>85</v>
      </c>
      <c r="D33" s="470"/>
      <c r="E33" s="18"/>
      <c r="F33" s="31">
        <v>2538</v>
      </c>
      <c r="G33" s="31">
        <v>1954</v>
      </c>
      <c r="H33" s="31">
        <v>2895</v>
      </c>
      <c r="I33" s="31">
        <v>2186</v>
      </c>
      <c r="J33" s="30">
        <v>9573</v>
      </c>
      <c r="K33" s="31">
        <v>2311</v>
      </c>
      <c r="L33" s="31">
        <v>1624</v>
      </c>
      <c r="M33" s="31">
        <v>1727</v>
      </c>
      <c r="N33" s="31">
        <v>2328</v>
      </c>
      <c r="O33" s="30">
        <v>7990</v>
      </c>
      <c r="P33" s="31">
        <v>1832</v>
      </c>
      <c r="Q33" s="31">
        <v>1585</v>
      </c>
      <c r="R33" s="31">
        <v>1817</v>
      </c>
      <c r="S33" s="31">
        <v>2440</v>
      </c>
      <c r="T33" s="30">
        <v>7674</v>
      </c>
      <c r="U33" s="31">
        <v>1928</v>
      </c>
      <c r="V33" s="31">
        <v>1653</v>
      </c>
      <c r="W33" s="31">
        <v>2020</v>
      </c>
      <c r="X33" s="31">
        <v>2547</v>
      </c>
      <c r="Y33" s="30">
        <v>8148</v>
      </c>
      <c r="Z33" s="408">
        <v>2502</v>
      </c>
      <c r="AA33" s="408">
        <v>2055</v>
      </c>
      <c r="AB33" s="408" t="s">
        <v>1266</v>
      </c>
      <c r="AC33" s="408" t="s">
        <v>1266</v>
      </c>
      <c r="AD33" s="409">
        <v>4557</v>
      </c>
      <c r="AE33" s="18"/>
      <c r="AF33" s="18"/>
      <c r="AG33" s="18"/>
      <c r="AH33" s="18"/>
      <c r="AI33" s="18"/>
      <c r="AJ33" s="18"/>
      <c r="AK33" s="18"/>
      <c r="AL33" s="18"/>
    </row>
    <row r="34" spans="2:38" x14ac:dyDescent="0.2">
      <c r="B34" s="68"/>
      <c r="C34" s="68"/>
      <c r="D34" s="961"/>
      <c r="E34" s="18"/>
      <c r="F34" s="269">
        <v>3861</v>
      </c>
      <c r="G34" s="269">
        <v>3067</v>
      </c>
      <c r="H34" s="269">
        <v>3636</v>
      </c>
      <c r="I34" s="269">
        <v>3491</v>
      </c>
      <c r="J34" s="272">
        <v>14055</v>
      </c>
      <c r="K34" s="269">
        <v>3798</v>
      </c>
      <c r="L34" s="269">
        <v>2514</v>
      </c>
      <c r="M34" s="269">
        <v>2903</v>
      </c>
      <c r="N34" s="269">
        <v>3633</v>
      </c>
      <c r="O34" s="272">
        <v>12848</v>
      </c>
      <c r="P34" s="269">
        <v>2929</v>
      </c>
      <c r="Q34" s="269">
        <v>2838</v>
      </c>
      <c r="R34" s="269">
        <v>3194</v>
      </c>
      <c r="S34" s="269">
        <v>7369</v>
      </c>
      <c r="T34" s="272">
        <v>16330</v>
      </c>
      <c r="U34" s="269">
        <v>3625</v>
      </c>
      <c r="V34" s="269">
        <v>4314</v>
      </c>
      <c r="W34" s="269">
        <v>3603</v>
      </c>
      <c r="X34" s="269">
        <v>4711</v>
      </c>
      <c r="Y34" s="272">
        <v>16253</v>
      </c>
      <c r="Z34" s="269">
        <v>4278</v>
      </c>
      <c r="AA34" s="269">
        <v>3691</v>
      </c>
      <c r="AB34" s="269" t="s">
        <v>1266</v>
      </c>
      <c r="AC34" s="269" t="s">
        <v>1266</v>
      </c>
      <c r="AD34" s="272">
        <v>7969</v>
      </c>
      <c r="AE34" s="18"/>
      <c r="AF34" s="18"/>
      <c r="AG34" s="18"/>
      <c r="AH34" s="18"/>
      <c r="AI34" s="18"/>
      <c r="AJ34" s="18"/>
      <c r="AK34" s="18"/>
      <c r="AL34" s="18"/>
    </row>
    <row r="35" spans="2:38" x14ac:dyDescent="0.2">
      <c r="B35" s="223" t="s">
        <v>821</v>
      </c>
      <c r="C35" s="94"/>
      <c r="D35" s="959"/>
      <c r="E35" s="18"/>
      <c r="F35" s="190"/>
      <c r="G35" s="190"/>
      <c r="H35" s="190"/>
      <c r="I35" s="190"/>
      <c r="J35" s="191"/>
      <c r="K35" s="190"/>
      <c r="L35" s="190"/>
      <c r="M35" s="190"/>
      <c r="N35" s="190"/>
      <c r="O35" s="191"/>
      <c r="P35" s="190"/>
      <c r="Q35" s="190"/>
      <c r="R35" s="190"/>
      <c r="S35" s="190"/>
      <c r="T35" s="191"/>
      <c r="U35" s="190"/>
      <c r="V35" s="190"/>
      <c r="W35" s="190"/>
      <c r="X35" s="190"/>
      <c r="Y35" s="191"/>
      <c r="Z35" s="269"/>
      <c r="AA35" s="269"/>
      <c r="AB35" s="269"/>
      <c r="AC35" s="269"/>
      <c r="AD35" s="272"/>
    </row>
    <row r="36" spans="2:38" x14ac:dyDescent="0.2">
      <c r="B36" s="21"/>
      <c r="C36" s="21" t="s">
        <v>820</v>
      </c>
      <c r="D36" s="470"/>
      <c r="E36" s="18"/>
      <c r="F36" s="31">
        <v>3539</v>
      </c>
      <c r="G36" s="31">
        <v>3034</v>
      </c>
      <c r="H36" s="31">
        <v>2512</v>
      </c>
      <c r="I36" s="31">
        <v>2949</v>
      </c>
      <c r="J36" s="30">
        <v>12034</v>
      </c>
      <c r="K36" s="31">
        <v>2906</v>
      </c>
      <c r="L36" s="31">
        <v>2511</v>
      </c>
      <c r="M36" s="31">
        <v>2850</v>
      </c>
      <c r="N36" s="31">
        <v>3512</v>
      </c>
      <c r="O36" s="30">
        <v>11779</v>
      </c>
      <c r="P36" s="31">
        <v>2573</v>
      </c>
      <c r="Q36" s="31">
        <v>2845</v>
      </c>
      <c r="R36" s="31">
        <v>3191</v>
      </c>
      <c r="S36" s="31">
        <v>3861</v>
      </c>
      <c r="T36" s="30">
        <v>12470</v>
      </c>
      <c r="U36" s="31">
        <v>3495</v>
      </c>
      <c r="V36" s="31">
        <v>3233</v>
      </c>
      <c r="W36" s="31">
        <v>3597</v>
      </c>
      <c r="X36" s="31">
        <v>4673</v>
      </c>
      <c r="Y36" s="30">
        <v>14998</v>
      </c>
      <c r="Z36" s="408">
        <v>3979</v>
      </c>
      <c r="AA36" s="408">
        <v>3586</v>
      </c>
      <c r="AB36" s="408" t="s">
        <v>1266</v>
      </c>
      <c r="AC36" s="408" t="s">
        <v>1266</v>
      </c>
      <c r="AD36" s="409">
        <v>7565</v>
      </c>
    </row>
    <row r="37" spans="2:38" ht="12" customHeight="1" x14ac:dyDescent="0.2">
      <c r="B37" s="21"/>
      <c r="C37" s="21" t="s">
        <v>819</v>
      </c>
      <c r="D37" s="1122" t="str">
        <f>Footnotes!B36&amp;","&amp;Footnotes!B37</f>
        <v>d,e</v>
      </c>
      <c r="E37" s="18"/>
      <c r="F37" s="31">
        <v>322</v>
      </c>
      <c r="G37" s="31">
        <v>33</v>
      </c>
      <c r="H37" s="31">
        <v>1124</v>
      </c>
      <c r="I37" s="31">
        <v>542</v>
      </c>
      <c r="J37" s="30">
        <v>2021</v>
      </c>
      <c r="K37" s="31">
        <v>892</v>
      </c>
      <c r="L37" s="31">
        <v>3</v>
      </c>
      <c r="M37" s="31">
        <v>53</v>
      </c>
      <c r="N37" s="31">
        <v>121</v>
      </c>
      <c r="O37" s="30">
        <v>1069</v>
      </c>
      <c r="P37" s="31">
        <v>356</v>
      </c>
      <c r="Q37" s="31">
        <v>-7</v>
      </c>
      <c r="R37" s="31">
        <v>3</v>
      </c>
      <c r="S37" s="31">
        <v>3508</v>
      </c>
      <c r="T37" s="30">
        <v>3860</v>
      </c>
      <c r="U37" s="31">
        <v>130</v>
      </c>
      <c r="V37" s="31">
        <v>1081</v>
      </c>
      <c r="W37" s="31">
        <v>6</v>
      </c>
      <c r="X37" s="31">
        <v>38</v>
      </c>
      <c r="Y37" s="30">
        <v>1255</v>
      </c>
      <c r="Z37" s="408">
        <v>299</v>
      </c>
      <c r="AA37" s="408">
        <v>105</v>
      </c>
      <c r="AB37" s="408" t="s">
        <v>1266</v>
      </c>
      <c r="AC37" s="408" t="s">
        <v>1266</v>
      </c>
      <c r="AD37" s="409">
        <v>404</v>
      </c>
    </row>
    <row r="38" spans="2:38" x14ac:dyDescent="0.2">
      <c r="B38" s="68"/>
      <c r="C38" s="68"/>
      <c r="D38" s="961"/>
      <c r="E38" s="18"/>
      <c r="F38" s="269">
        <v>3861</v>
      </c>
      <c r="G38" s="269">
        <v>3067</v>
      </c>
      <c r="H38" s="269">
        <v>3636</v>
      </c>
      <c r="I38" s="269">
        <v>3491</v>
      </c>
      <c r="J38" s="272">
        <v>14055</v>
      </c>
      <c r="K38" s="269">
        <v>3798</v>
      </c>
      <c r="L38" s="269">
        <v>2514</v>
      </c>
      <c r="M38" s="269">
        <v>2903</v>
      </c>
      <c r="N38" s="269">
        <v>3633</v>
      </c>
      <c r="O38" s="272">
        <v>12848</v>
      </c>
      <c r="P38" s="269">
        <v>2929</v>
      </c>
      <c r="Q38" s="269">
        <v>2838</v>
      </c>
      <c r="R38" s="269">
        <v>3194</v>
      </c>
      <c r="S38" s="269">
        <v>7369</v>
      </c>
      <c r="T38" s="272">
        <v>16330</v>
      </c>
      <c r="U38" s="269">
        <v>3625</v>
      </c>
      <c r="V38" s="269">
        <v>4314</v>
      </c>
      <c r="W38" s="269">
        <v>3603</v>
      </c>
      <c r="X38" s="269">
        <v>4711</v>
      </c>
      <c r="Y38" s="272">
        <v>16253</v>
      </c>
      <c r="Z38" s="269">
        <v>4278</v>
      </c>
      <c r="AA38" s="269">
        <v>3691</v>
      </c>
      <c r="AB38" s="269" t="s">
        <v>1266</v>
      </c>
      <c r="AC38" s="269" t="s">
        <v>1266</v>
      </c>
      <c r="AD38" s="272">
        <v>7969</v>
      </c>
    </row>
    <row r="39" spans="2:38" ht="12" customHeight="1" x14ac:dyDescent="0.2">
      <c r="B39" s="84"/>
      <c r="C39" s="19"/>
      <c r="D39" s="19"/>
    </row>
    <row r="40" spans="2:38" ht="12" customHeight="1" x14ac:dyDescent="0.2">
      <c r="B40" s="84"/>
      <c r="C40" s="19"/>
      <c r="D40" s="19"/>
    </row>
    <row r="41" spans="2:38" ht="12" customHeight="1" x14ac:dyDescent="0.2">
      <c r="B41" s="84"/>
      <c r="C41" s="19"/>
      <c r="D41" s="19"/>
    </row>
    <row r="42" spans="2:38" x14ac:dyDescent="0.2">
      <c r="Z42" s="180"/>
    </row>
    <row r="43" spans="2:38" x14ac:dyDescent="0.2">
      <c r="Z43" s="180"/>
    </row>
    <row r="44" spans="2:38" x14ac:dyDescent="0.2">
      <c r="C44" s="1173"/>
      <c r="D44" s="1173"/>
      <c r="E44" s="1162"/>
      <c r="F44" s="1162"/>
      <c r="G44" s="1162"/>
      <c r="H44" s="1162"/>
      <c r="I44" s="1162"/>
      <c r="J44" s="1162"/>
      <c r="K44" s="1162"/>
      <c r="L44" s="1162"/>
      <c r="M44" s="1162"/>
      <c r="N44" s="1162"/>
      <c r="O44" s="1162"/>
      <c r="P44" s="22"/>
      <c r="Q44" s="22"/>
      <c r="R44" s="22"/>
      <c r="S44" s="22"/>
      <c r="T44" s="22"/>
      <c r="U44" s="22"/>
      <c r="V44" s="22"/>
      <c r="W44" s="22"/>
      <c r="X44" s="22"/>
      <c r="Y44" s="22"/>
    </row>
    <row r="45" spans="2:38" x14ac:dyDescent="0.2">
      <c r="C45" s="1174"/>
      <c r="D45" s="1174"/>
      <c r="E45" s="1174"/>
      <c r="F45" s="1170"/>
      <c r="G45" s="1170"/>
      <c r="H45" s="1170"/>
      <c r="I45" s="1170"/>
      <c r="J45" s="1170"/>
      <c r="K45" s="1170"/>
      <c r="L45" s="1170"/>
      <c r="M45" s="1170"/>
      <c r="N45" s="1170"/>
      <c r="O45" s="1170"/>
    </row>
  </sheetData>
  <mergeCells count="2">
    <mergeCell ref="C44:O44"/>
    <mergeCell ref="C45:O45"/>
  </mergeCells>
  <phoneticPr fontId="2" type="noConversion"/>
  <hyperlinks>
    <hyperlink ref="Z3" location="Contents!B20" display="Contents" xr:uid="{70F225A2-E62E-4E61-9CC1-2B2A63DCFBF1}"/>
    <hyperlink ref="D8" location="Footnotes!A1" display="Footnotes" xr:uid="{AA4AFB6D-4BCB-49D7-BFA3-0698C0D92327}"/>
    <hyperlink ref="D11" location="Footnotes!B33" display="Footnotes!B33" xr:uid="{E888753C-9D32-4746-8F53-577F8E0A5D84}"/>
    <hyperlink ref="D14" location="Footnotes!B33:B36" display="Footnotes!B33:B36" xr:uid="{C33EE4AE-4367-46B2-86B6-148386746D4B}"/>
    <hyperlink ref="D17" location="Footnotes!B34" display="Footnotes!B34" xr:uid="{9EE2CCD5-1E4C-4A9F-96F7-FBE60CBE8608}"/>
    <hyperlink ref="D21" location="Footnotes!B35" display="Footnotes!B35" xr:uid="{20DEA5F5-85FA-4953-A564-ED9E56D70BAB}"/>
    <hyperlink ref="D37" location="Footnotes!B36:B37" display="Footnotes!B36:B37" xr:uid="{A88E7CB1-A771-4C07-9A92-D1AF45594331}"/>
  </hyperlinks>
  <pageMargins left="0" right="0" top="0" bottom="0.39370078740157483" header="0" footer="0.19685039370078741"/>
  <pageSetup paperSize="8" scale="81" fitToHeight="2" orientation="landscape" r:id="rId1"/>
  <customProperties>
    <customPr name="_pios_id" r:id="rId2"/>
  </customPropertie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CB9A74-089A-4729-822B-61509E9E7218}">
  <sheetPr codeName="Sheet25">
    <tabColor rgb="FF008080"/>
    <pageSetUpPr fitToPage="1"/>
  </sheetPr>
  <dimension ref="A1:Y17"/>
  <sheetViews>
    <sheetView showGridLines="0" zoomScaleNormal="100" zoomScaleSheetLayoutView="130" workbookViewId="0">
      <selection activeCell="B1" sqref="B1"/>
    </sheetView>
  </sheetViews>
  <sheetFormatPr defaultColWidth="9" defaultRowHeight="12" x14ac:dyDescent="0.2"/>
  <cols>
    <col min="1" max="2" width="2.7109375" customWidth="1"/>
    <col min="3" max="3" width="58.7109375" customWidth="1"/>
    <col min="4" max="4" width="19" customWidth="1"/>
    <col min="5" max="5" width="2.7109375" style="121" customWidth="1"/>
    <col min="6" max="8" width="7.7109375" customWidth="1"/>
    <col min="9" max="9" width="8.28515625" customWidth="1"/>
    <col min="10" max="25" width="7.7109375" customWidth="1"/>
  </cols>
  <sheetData>
    <row r="1" spans="1:25" x14ac:dyDescent="0.2">
      <c r="A1" s="60"/>
      <c r="B1" s="61" t="str">
        <f>Summary!$B$1</f>
        <v>Financial and Operating Information 2020 - 2024</v>
      </c>
      <c r="C1" s="60"/>
      <c r="D1" s="60"/>
    </row>
    <row r="2" spans="1:25" x14ac:dyDescent="0.2">
      <c r="A2" s="60"/>
      <c r="B2" s="29" t="s">
        <v>7</v>
      </c>
      <c r="C2" s="60"/>
      <c r="D2" s="60"/>
    </row>
    <row r="3" spans="1:25" x14ac:dyDescent="0.2">
      <c r="A3" s="60"/>
      <c r="B3" s="60"/>
      <c r="D3" s="60"/>
      <c r="X3" s="894" t="s">
        <v>5</v>
      </c>
    </row>
    <row r="4" spans="1:25" x14ac:dyDescent="0.2">
      <c r="A4" s="60"/>
      <c r="B4" s="60"/>
      <c r="C4" s="60"/>
      <c r="D4" s="60"/>
      <c r="G4" s="180"/>
    </row>
    <row r="5" spans="1:25" ht="18.75" x14ac:dyDescent="0.25">
      <c r="A5" s="62"/>
      <c r="B5" s="24" t="s">
        <v>18</v>
      </c>
      <c r="L5" s="180"/>
    </row>
    <row r="6" spans="1:25" s="18" customFormat="1" ht="12" customHeight="1" thickBot="1" x14ac:dyDescent="0.25">
      <c r="A6" s="62"/>
      <c r="B6" s="49"/>
    </row>
    <row r="7" spans="1:25" s="18" customFormat="1" ht="11.25" x14ac:dyDescent="0.2">
      <c r="B7" s="64"/>
      <c r="C7" s="65"/>
      <c r="D7" s="65"/>
      <c r="F7" s="126"/>
      <c r="G7" s="126"/>
      <c r="H7" s="126"/>
      <c r="I7" s="126"/>
      <c r="J7" s="126"/>
      <c r="K7" s="126"/>
      <c r="L7" s="126"/>
      <c r="M7" s="126"/>
      <c r="N7" s="126"/>
      <c r="O7" s="126"/>
      <c r="P7" s="126"/>
      <c r="Q7" s="126"/>
      <c r="R7" s="126"/>
      <c r="S7" s="126"/>
      <c r="T7" s="126"/>
      <c r="U7" s="126"/>
      <c r="V7" s="126"/>
      <c r="W7" s="126"/>
      <c r="X7" s="126"/>
      <c r="Y7" s="969" t="s">
        <v>33</v>
      </c>
    </row>
    <row r="8" spans="1:25" s="18" customFormat="1" x14ac:dyDescent="0.2">
      <c r="B8" s="66"/>
      <c r="C8" s="66"/>
      <c r="D8" s="967" t="s">
        <v>925</v>
      </c>
      <c r="F8" s="66" t="s">
        <v>580</v>
      </c>
      <c r="G8" s="66" t="s">
        <v>581</v>
      </c>
      <c r="H8" s="66" t="s">
        <v>582</v>
      </c>
      <c r="I8" s="298" t="s">
        <v>583</v>
      </c>
      <c r="J8" s="66" t="s">
        <v>902</v>
      </c>
      <c r="K8" s="66" t="s">
        <v>903</v>
      </c>
      <c r="L8" s="66" t="s">
        <v>904</v>
      </c>
      <c r="M8" s="298" t="s">
        <v>905</v>
      </c>
      <c r="N8" s="66" t="s">
        <v>1029</v>
      </c>
      <c r="O8" s="66" t="s">
        <v>1030</v>
      </c>
      <c r="P8" s="66" t="s">
        <v>1031</v>
      </c>
      <c r="Q8" s="298" t="s">
        <v>1032</v>
      </c>
      <c r="R8" s="66" t="s">
        <v>1053</v>
      </c>
      <c r="S8" s="66" t="s">
        <v>1054</v>
      </c>
      <c r="T8" s="66" t="s">
        <v>1055</v>
      </c>
      <c r="U8" s="298" t="s">
        <v>1056</v>
      </c>
      <c r="V8" s="66" t="s">
        <v>1173</v>
      </c>
      <c r="W8" s="66" t="s">
        <v>1174</v>
      </c>
      <c r="X8" s="66" t="s">
        <v>1175</v>
      </c>
      <c r="Y8" s="298" t="s">
        <v>1176</v>
      </c>
    </row>
    <row r="9" spans="1:25" s="18" customFormat="1" x14ac:dyDescent="0.2">
      <c r="A9" s="62"/>
      <c r="B9" s="334" t="s">
        <v>147</v>
      </c>
      <c r="C9" s="67"/>
      <c r="D9" s="1124" t="str">
        <f>Footnotes!B38&amp;","&amp;Footnotes!B39</f>
        <v>a,b</v>
      </c>
      <c r="F9" s="326">
        <v>69117</v>
      </c>
      <c r="G9" s="326">
        <v>76003</v>
      </c>
      <c r="H9" s="326">
        <v>72828</v>
      </c>
      <c r="I9" s="327">
        <v>72664</v>
      </c>
      <c r="J9" s="326">
        <v>66123</v>
      </c>
      <c r="K9" s="326">
        <v>68247</v>
      </c>
      <c r="L9" s="326">
        <v>63214</v>
      </c>
      <c r="M9" s="327">
        <v>61176</v>
      </c>
      <c r="N9" s="326">
        <v>60606</v>
      </c>
      <c r="O9" s="326">
        <v>52866</v>
      </c>
      <c r="P9" s="326">
        <v>46560</v>
      </c>
      <c r="Q9" s="327">
        <v>46944</v>
      </c>
      <c r="R9" s="326">
        <v>48595</v>
      </c>
      <c r="S9" s="326">
        <v>49738</v>
      </c>
      <c r="T9" s="326">
        <v>48810</v>
      </c>
      <c r="U9" s="327">
        <v>51954</v>
      </c>
      <c r="V9" s="328">
        <v>53013</v>
      </c>
      <c r="W9" s="328">
        <v>54986</v>
      </c>
      <c r="X9" s="435" t="s">
        <v>1266</v>
      </c>
      <c r="Y9" s="329" t="s">
        <v>1266</v>
      </c>
    </row>
    <row r="10" spans="1:25" s="18" customFormat="1" x14ac:dyDescent="0.2">
      <c r="B10" s="21" t="s">
        <v>934</v>
      </c>
      <c r="C10" s="21"/>
      <c r="D10" s="1122" t="str">
        <f>Footnotes!B40</f>
        <v>c</v>
      </c>
      <c r="F10" s="332">
        <v>426</v>
      </c>
      <c r="G10" s="332">
        <v>-430</v>
      </c>
      <c r="H10" s="332">
        <v>-1384</v>
      </c>
      <c r="I10" s="333">
        <v>-2612</v>
      </c>
      <c r="J10" s="332">
        <v>-1134</v>
      </c>
      <c r="K10" s="332">
        <v>-1285</v>
      </c>
      <c r="L10" s="332">
        <v>-549</v>
      </c>
      <c r="M10" s="333">
        <v>118</v>
      </c>
      <c r="N10" s="332">
        <v>1265</v>
      </c>
      <c r="O10" s="332">
        <v>3058</v>
      </c>
      <c r="P10" s="332">
        <v>4746</v>
      </c>
      <c r="Q10" s="333">
        <v>3673</v>
      </c>
      <c r="R10" s="332">
        <v>3070</v>
      </c>
      <c r="S10" s="332">
        <v>2836</v>
      </c>
      <c r="T10" s="332">
        <v>3440</v>
      </c>
      <c r="U10" s="333">
        <v>1988</v>
      </c>
      <c r="V10" s="404">
        <v>2512</v>
      </c>
      <c r="W10" s="404">
        <v>2519</v>
      </c>
      <c r="X10" s="404" t="s">
        <v>1266</v>
      </c>
      <c r="Y10" s="405" t="s">
        <v>1266</v>
      </c>
    </row>
    <row r="11" spans="1:25" s="18" customFormat="1" ht="11.25" x14ac:dyDescent="0.2">
      <c r="B11" s="27"/>
      <c r="C11" s="27"/>
      <c r="D11" s="27"/>
      <c r="F11" s="330">
        <v>69543</v>
      </c>
      <c r="G11" s="330">
        <v>75573</v>
      </c>
      <c r="H11" s="330">
        <v>71444</v>
      </c>
      <c r="I11" s="331">
        <v>70052</v>
      </c>
      <c r="J11" s="330">
        <v>64989</v>
      </c>
      <c r="K11" s="330">
        <v>66962</v>
      </c>
      <c r="L11" s="330">
        <v>62665</v>
      </c>
      <c r="M11" s="331">
        <v>61294</v>
      </c>
      <c r="N11" s="330">
        <v>61871</v>
      </c>
      <c r="O11" s="330">
        <v>55924</v>
      </c>
      <c r="P11" s="330">
        <v>51306</v>
      </c>
      <c r="Q11" s="331">
        <v>50617</v>
      </c>
      <c r="R11" s="330">
        <v>51665</v>
      </c>
      <c r="S11" s="330">
        <v>52574</v>
      </c>
      <c r="T11" s="330">
        <v>52250</v>
      </c>
      <c r="U11" s="331">
        <v>53942</v>
      </c>
      <c r="V11" s="406">
        <v>55525</v>
      </c>
      <c r="W11" s="406">
        <v>57505</v>
      </c>
      <c r="X11" s="406" t="s">
        <v>1266</v>
      </c>
      <c r="Y11" s="784" t="s">
        <v>1266</v>
      </c>
    </row>
    <row r="12" spans="1:25" s="18" customFormat="1" ht="11.25" x14ac:dyDescent="0.2">
      <c r="B12" s="21" t="s">
        <v>619</v>
      </c>
      <c r="C12" s="21"/>
      <c r="D12" s="21"/>
      <c r="F12" s="332">
        <v>18139</v>
      </c>
      <c r="G12" s="332">
        <v>34653</v>
      </c>
      <c r="H12" s="332">
        <v>31065</v>
      </c>
      <c r="I12" s="333">
        <v>31111</v>
      </c>
      <c r="J12" s="332">
        <v>31676</v>
      </c>
      <c r="K12" s="332">
        <v>34256</v>
      </c>
      <c r="L12" s="332">
        <v>30694</v>
      </c>
      <c r="M12" s="333">
        <v>30681</v>
      </c>
      <c r="N12" s="332">
        <v>34414</v>
      </c>
      <c r="O12" s="332">
        <v>33108</v>
      </c>
      <c r="P12" s="332">
        <v>29304</v>
      </c>
      <c r="Q12" s="333">
        <v>29195</v>
      </c>
      <c r="R12" s="332">
        <v>30433</v>
      </c>
      <c r="S12" s="332">
        <v>28914</v>
      </c>
      <c r="T12" s="332">
        <v>29926</v>
      </c>
      <c r="U12" s="333">
        <v>33030</v>
      </c>
      <c r="V12" s="404">
        <v>31510</v>
      </c>
      <c r="W12" s="404">
        <v>34891</v>
      </c>
      <c r="X12" s="404" t="s">
        <v>1266</v>
      </c>
      <c r="Y12" s="405" t="s">
        <v>1266</v>
      </c>
    </row>
    <row r="13" spans="1:25" s="18" customFormat="1" ht="11.25" x14ac:dyDescent="0.2">
      <c r="B13" s="27" t="s">
        <v>41</v>
      </c>
      <c r="C13" s="27"/>
      <c r="D13" s="27"/>
      <c r="F13" s="330">
        <v>51404</v>
      </c>
      <c r="G13" s="330">
        <v>40920</v>
      </c>
      <c r="H13" s="330">
        <v>40379</v>
      </c>
      <c r="I13" s="331">
        <v>38941</v>
      </c>
      <c r="J13" s="330">
        <v>33313</v>
      </c>
      <c r="K13" s="330">
        <v>32706</v>
      </c>
      <c r="L13" s="330">
        <v>31971</v>
      </c>
      <c r="M13" s="331">
        <v>30613</v>
      </c>
      <c r="N13" s="330">
        <v>27457</v>
      </c>
      <c r="O13" s="330">
        <v>22816</v>
      </c>
      <c r="P13" s="330">
        <v>22002</v>
      </c>
      <c r="Q13" s="331">
        <v>21422</v>
      </c>
      <c r="R13" s="330">
        <v>21232</v>
      </c>
      <c r="S13" s="330">
        <v>23660</v>
      </c>
      <c r="T13" s="330">
        <v>22324</v>
      </c>
      <c r="U13" s="331">
        <v>20912</v>
      </c>
      <c r="V13" s="407">
        <v>24015</v>
      </c>
      <c r="W13" s="407">
        <v>22614</v>
      </c>
      <c r="X13" s="407" t="s">
        <v>1266</v>
      </c>
      <c r="Y13" s="785" t="s">
        <v>1266</v>
      </c>
    </row>
    <row r="14" spans="1:25" s="18" customFormat="1" ht="11.25" x14ac:dyDescent="0.2">
      <c r="B14" s="334" t="s">
        <v>620</v>
      </c>
      <c r="C14" s="27"/>
      <c r="D14" s="27"/>
      <c r="F14" s="330">
        <v>9373</v>
      </c>
      <c r="G14" s="330">
        <v>9331</v>
      </c>
      <c r="H14" s="330">
        <v>9282</v>
      </c>
      <c r="I14" s="331">
        <v>9262</v>
      </c>
      <c r="J14" s="330">
        <v>9030</v>
      </c>
      <c r="K14" s="330">
        <v>8863</v>
      </c>
      <c r="L14" s="330">
        <v>8628</v>
      </c>
      <c r="M14" s="331">
        <v>8611</v>
      </c>
      <c r="N14" s="330">
        <v>8466</v>
      </c>
      <c r="O14" s="330">
        <v>8056</v>
      </c>
      <c r="P14" s="330">
        <v>7895</v>
      </c>
      <c r="Q14" s="331">
        <v>8549</v>
      </c>
      <c r="R14" s="330">
        <v>8605</v>
      </c>
      <c r="S14" s="330">
        <v>10961</v>
      </c>
      <c r="T14" s="330">
        <v>10879</v>
      </c>
      <c r="U14" s="331">
        <v>11121</v>
      </c>
      <c r="V14" s="406">
        <v>11057</v>
      </c>
      <c r="W14" s="406">
        <v>10697</v>
      </c>
      <c r="X14" s="406" t="s">
        <v>1266</v>
      </c>
      <c r="Y14" s="784" t="s">
        <v>1266</v>
      </c>
    </row>
    <row r="15" spans="1:25" s="18" customFormat="1" ht="11.25" x14ac:dyDescent="0.2">
      <c r="B15" s="21" t="s">
        <v>621</v>
      </c>
      <c r="C15" s="21"/>
      <c r="D15" s="21"/>
      <c r="F15" s="31">
        <v>-159</v>
      </c>
      <c r="G15" s="31">
        <v>-90</v>
      </c>
      <c r="H15" s="31">
        <v>-41</v>
      </c>
      <c r="I15" s="30">
        <v>-7</v>
      </c>
      <c r="J15" s="31">
        <v>37</v>
      </c>
      <c r="K15" s="31">
        <v>109</v>
      </c>
      <c r="L15" s="31">
        <v>111</v>
      </c>
      <c r="M15" s="30">
        <v>187</v>
      </c>
      <c r="N15" s="31">
        <v>206</v>
      </c>
      <c r="O15" s="31">
        <v>14</v>
      </c>
      <c r="P15" s="31">
        <v>22</v>
      </c>
      <c r="Q15" s="30">
        <v>19</v>
      </c>
      <c r="R15" s="31">
        <v>19</v>
      </c>
      <c r="S15" s="31">
        <v>-136</v>
      </c>
      <c r="T15" s="31">
        <v>-124</v>
      </c>
      <c r="U15" s="30">
        <v>-131</v>
      </c>
      <c r="V15" s="404">
        <v>-130</v>
      </c>
      <c r="W15" s="404">
        <v>-112</v>
      </c>
      <c r="X15" s="404" t="s">
        <v>1266</v>
      </c>
      <c r="Y15" s="405" t="s">
        <v>1266</v>
      </c>
    </row>
    <row r="16" spans="1:25" s="18" customFormat="1" ht="11.25" x14ac:dyDescent="0.2">
      <c r="B16" s="91" t="s">
        <v>622</v>
      </c>
      <c r="C16" s="91"/>
      <c r="D16" s="91"/>
      <c r="F16" s="796">
        <v>60618</v>
      </c>
      <c r="G16" s="796">
        <v>50161</v>
      </c>
      <c r="H16" s="796">
        <v>49620</v>
      </c>
      <c r="I16" s="797">
        <v>48196</v>
      </c>
      <c r="J16" s="796">
        <v>42380</v>
      </c>
      <c r="K16" s="796">
        <v>41678</v>
      </c>
      <c r="L16" s="796">
        <v>40710</v>
      </c>
      <c r="M16" s="797">
        <v>39411</v>
      </c>
      <c r="N16" s="796">
        <v>36129</v>
      </c>
      <c r="O16" s="796">
        <v>30886</v>
      </c>
      <c r="P16" s="796">
        <v>29919</v>
      </c>
      <c r="Q16" s="797">
        <v>29990</v>
      </c>
      <c r="R16" s="796">
        <v>29856</v>
      </c>
      <c r="S16" s="796">
        <v>34485</v>
      </c>
      <c r="T16" s="796">
        <v>33079</v>
      </c>
      <c r="U16" s="797">
        <v>31902</v>
      </c>
      <c r="V16" s="798">
        <v>34942</v>
      </c>
      <c r="W16" s="798">
        <v>33199</v>
      </c>
      <c r="X16" s="798" t="s">
        <v>1266</v>
      </c>
      <c r="Y16" s="799" t="s">
        <v>1266</v>
      </c>
    </row>
    <row r="17" spans="2:22" s="18" customFormat="1" ht="11.25" x14ac:dyDescent="0.2">
      <c r="B17" s="21"/>
      <c r="C17" s="21"/>
      <c r="D17" s="21"/>
      <c r="F17" s="336"/>
      <c r="G17" s="336"/>
      <c r="H17" s="336"/>
      <c r="I17" s="335"/>
      <c r="J17" s="332"/>
      <c r="K17" s="332"/>
      <c r="L17" s="332"/>
      <c r="M17" s="332"/>
      <c r="N17" s="332"/>
      <c r="O17" s="332"/>
      <c r="P17" s="332"/>
      <c r="Q17" s="332"/>
      <c r="R17" s="332"/>
      <c r="S17" s="332"/>
      <c r="T17" s="332"/>
      <c r="U17" s="332"/>
      <c r="V17" s="333"/>
    </row>
  </sheetData>
  <hyperlinks>
    <hyperlink ref="X3" location="Contents!B20" display="Contents" xr:uid="{946EFAA8-F2E9-44F9-9C19-BF883D47C000}"/>
    <hyperlink ref="D8" location="Footnotes!A1" display="Footnotes" xr:uid="{48B70A35-BADB-4A2B-AC60-298EF5431277}"/>
    <hyperlink ref="D9" location="Footnotes!B38:B39" display="Footnotes!B38:B39" xr:uid="{15D10678-8470-43C9-93A7-86DEAFCC23C7}"/>
    <hyperlink ref="D10" location="Footnotes!B40" display="Footnotes!B40" xr:uid="{624E674B-7B8F-4308-9335-1EA29C215D8B}"/>
  </hyperlinks>
  <pageMargins left="0" right="0" top="0" bottom="0.39370078740157483" header="0" footer="0.19685039370078741"/>
  <pageSetup paperSize="8" scale="97" fitToHeight="2" orientation="landscape" r:id="rId1"/>
  <customProperties>
    <customPr name="_pios_id" r:id="rId2"/>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8">
    <tabColor rgb="FF7BC143"/>
    <pageSetUpPr fitToPage="1"/>
  </sheetPr>
  <dimension ref="B1:P61"/>
  <sheetViews>
    <sheetView showGridLines="0" tabSelected="1" zoomScaleNormal="100" zoomScaleSheetLayoutView="100" workbookViewId="0">
      <selection activeCell="B1" sqref="B1"/>
    </sheetView>
  </sheetViews>
  <sheetFormatPr defaultRowHeight="12" x14ac:dyDescent="0.2"/>
  <cols>
    <col min="1" max="1" width="2.28515625" customWidth="1"/>
    <col min="2" max="2" width="21.42578125" customWidth="1"/>
    <col min="3" max="3" width="9.140625" customWidth="1"/>
    <col min="5" max="5" width="11.28515625" customWidth="1"/>
  </cols>
  <sheetData>
    <row r="1" spans="2:16" ht="19.5" x14ac:dyDescent="0.3">
      <c r="B1" s="239" t="s">
        <v>1170</v>
      </c>
      <c r="C1" s="18"/>
      <c r="D1" s="18"/>
      <c r="E1" s="18"/>
      <c r="F1" s="18"/>
      <c r="G1" s="18"/>
      <c r="H1" s="18"/>
      <c r="I1" s="18"/>
      <c r="J1" s="18"/>
      <c r="K1" s="18"/>
      <c r="L1" s="18"/>
      <c r="M1" s="18"/>
      <c r="N1" s="18"/>
      <c r="O1" s="18"/>
      <c r="P1" s="18"/>
    </row>
    <row r="3" spans="2:16" x14ac:dyDescent="0.2">
      <c r="B3" s="1160" t="s">
        <v>1171</v>
      </c>
      <c r="C3" s="1160"/>
      <c r="D3" s="1160"/>
      <c r="E3" s="1160"/>
      <c r="F3" s="1160"/>
      <c r="G3" s="1160"/>
      <c r="H3" s="1160"/>
      <c r="I3" s="1160"/>
      <c r="J3" s="1160"/>
      <c r="K3" s="1160"/>
      <c r="L3" s="1160"/>
      <c r="M3" s="1160"/>
      <c r="N3" s="1160"/>
    </row>
    <row r="4" spans="2:16" x14ac:dyDescent="0.2">
      <c r="B4" s="1160"/>
      <c r="C4" s="1160"/>
      <c r="D4" s="1160"/>
      <c r="E4" s="1160"/>
      <c r="F4" s="1160"/>
      <c r="G4" s="1160"/>
      <c r="H4" s="1160"/>
      <c r="I4" s="1160"/>
      <c r="J4" s="1160"/>
      <c r="K4" s="1160"/>
      <c r="L4" s="1160"/>
      <c r="M4" s="1160"/>
      <c r="N4" s="1160"/>
    </row>
    <row r="5" spans="2:16" x14ac:dyDescent="0.2">
      <c r="B5" s="1160"/>
      <c r="C5" s="1160"/>
      <c r="D5" s="1160"/>
      <c r="E5" s="1160"/>
      <c r="F5" s="1160"/>
      <c r="G5" s="1160"/>
      <c r="H5" s="1160"/>
      <c r="I5" s="1160"/>
      <c r="J5" s="1160"/>
      <c r="K5" s="1160"/>
      <c r="L5" s="1160"/>
      <c r="M5" s="1160"/>
      <c r="N5" s="1160"/>
    </row>
    <row r="6" spans="2:16" x14ac:dyDescent="0.2">
      <c r="B6" s="1160"/>
      <c r="C6" s="1160"/>
      <c r="D6" s="1160"/>
      <c r="E6" s="1160"/>
      <c r="F6" s="1160"/>
      <c r="G6" s="1160"/>
      <c r="H6" s="1160"/>
      <c r="I6" s="1160"/>
      <c r="J6" s="1160"/>
      <c r="K6" s="1160"/>
      <c r="L6" s="1160"/>
      <c r="M6" s="1160"/>
      <c r="N6" s="1160"/>
    </row>
    <row r="7" spans="2:16" x14ac:dyDescent="0.2">
      <c r="B7" s="1160"/>
      <c r="C7" s="1160"/>
      <c r="D7" s="1160"/>
      <c r="E7" s="1160"/>
      <c r="F7" s="1160"/>
      <c r="G7" s="1160"/>
      <c r="H7" s="1160"/>
      <c r="I7" s="1160"/>
      <c r="J7" s="1160"/>
      <c r="K7" s="1160"/>
      <c r="L7" s="1160"/>
      <c r="M7" s="1160"/>
      <c r="N7" s="1160"/>
    </row>
    <row r="8" spans="2:16" x14ac:dyDescent="0.2">
      <c r="B8" s="1160"/>
      <c r="C8" s="1160"/>
      <c r="D8" s="1160"/>
      <c r="E8" s="1160"/>
      <c r="F8" s="1160"/>
      <c r="G8" s="1160"/>
      <c r="H8" s="1160"/>
      <c r="I8" s="1160"/>
      <c r="J8" s="1160"/>
      <c r="K8" s="1160"/>
      <c r="L8" s="1160"/>
      <c r="M8" s="1160"/>
      <c r="N8" s="1160"/>
    </row>
    <row r="9" spans="2:16" x14ac:dyDescent="0.2">
      <c r="B9" s="1160"/>
      <c r="C9" s="1160"/>
      <c r="D9" s="1160"/>
      <c r="E9" s="1160"/>
      <c r="F9" s="1160"/>
      <c r="G9" s="1160"/>
      <c r="H9" s="1160"/>
      <c r="I9" s="1160"/>
      <c r="J9" s="1160"/>
      <c r="K9" s="1160"/>
      <c r="L9" s="1160"/>
      <c r="M9" s="1160"/>
      <c r="N9" s="1160"/>
    </row>
    <row r="10" spans="2:16" x14ac:dyDescent="0.2">
      <c r="B10" s="1160"/>
      <c r="C10" s="1160"/>
      <c r="D10" s="1160"/>
      <c r="E10" s="1160"/>
      <c r="F10" s="1160"/>
      <c r="G10" s="1160"/>
      <c r="H10" s="1160"/>
      <c r="I10" s="1160"/>
      <c r="J10" s="1160"/>
      <c r="K10" s="1160"/>
      <c r="L10" s="1160"/>
      <c r="M10" s="1160"/>
      <c r="N10" s="1160"/>
    </row>
    <row r="11" spans="2:16" x14ac:dyDescent="0.2">
      <c r="B11" s="1160"/>
      <c r="C11" s="1160"/>
      <c r="D11" s="1160"/>
      <c r="E11" s="1160"/>
      <c r="F11" s="1160"/>
      <c r="G11" s="1160"/>
      <c r="H11" s="1160"/>
      <c r="I11" s="1160"/>
      <c r="J11" s="1160"/>
      <c r="K11" s="1160"/>
      <c r="L11" s="1160"/>
      <c r="M11" s="1160"/>
      <c r="N11" s="1160"/>
    </row>
    <row r="12" spans="2:16" x14ac:dyDescent="0.2">
      <c r="B12" s="1160"/>
      <c r="C12" s="1160"/>
      <c r="D12" s="1160"/>
      <c r="E12" s="1160"/>
      <c r="F12" s="1160"/>
      <c r="G12" s="1160"/>
      <c r="H12" s="1160"/>
      <c r="I12" s="1160"/>
      <c r="J12" s="1160"/>
      <c r="K12" s="1160"/>
      <c r="L12" s="1160"/>
      <c r="M12" s="1160"/>
      <c r="N12" s="1160"/>
    </row>
    <row r="13" spans="2:16" x14ac:dyDescent="0.2">
      <c r="B13" s="1160"/>
      <c r="C13" s="1160"/>
      <c r="D13" s="1160"/>
      <c r="E13" s="1160"/>
      <c r="F13" s="1160"/>
      <c r="G13" s="1160"/>
      <c r="H13" s="1160"/>
      <c r="I13" s="1160"/>
      <c r="J13" s="1160"/>
      <c r="K13" s="1160"/>
      <c r="L13" s="1160"/>
      <c r="M13" s="1160"/>
      <c r="N13" s="1160"/>
    </row>
    <row r="16" spans="2:16" ht="15.75" x14ac:dyDescent="0.25">
      <c r="B16" s="240" t="s">
        <v>5</v>
      </c>
      <c r="C16" s="18"/>
      <c r="D16" s="18"/>
      <c r="E16" s="18"/>
      <c r="F16" s="18"/>
      <c r="G16" s="18"/>
      <c r="H16" s="18"/>
      <c r="J16" s="18"/>
      <c r="K16" s="18"/>
      <c r="L16" s="18"/>
      <c r="M16" s="18"/>
      <c r="N16" s="18"/>
      <c r="O16" s="18"/>
      <c r="P16" s="18"/>
    </row>
    <row r="17" spans="2:16" x14ac:dyDescent="0.2">
      <c r="B17" s="18"/>
      <c r="C17" s="18"/>
      <c r="D17" s="18"/>
      <c r="E17" s="18"/>
      <c r="F17" s="18"/>
      <c r="G17" s="18"/>
      <c r="I17" s="18"/>
      <c r="J17" s="18"/>
      <c r="K17" s="18"/>
      <c r="L17" s="18"/>
      <c r="M17" s="18"/>
      <c r="N17" s="18"/>
      <c r="O17" s="18"/>
      <c r="P17" s="18"/>
    </row>
    <row r="18" spans="2:16" s="165" customFormat="1" ht="12.75" x14ac:dyDescent="0.2">
      <c r="B18" s="241" t="s">
        <v>6</v>
      </c>
      <c r="H18" s="18"/>
    </row>
    <row r="19" spans="2:16" s="165" customFormat="1" ht="12.75" x14ac:dyDescent="0.2">
      <c r="B19" s="241" t="s">
        <v>7</v>
      </c>
      <c r="J19" s="18"/>
    </row>
    <row r="20" spans="2:16" s="165" customFormat="1" ht="12.75" x14ac:dyDescent="0.2">
      <c r="B20" s="242" t="s">
        <v>732</v>
      </c>
      <c r="H20" s="18"/>
      <c r="J20" s="243"/>
    </row>
    <row r="21" spans="2:16" s="243" customFormat="1" ht="12.75" x14ac:dyDescent="0.2">
      <c r="B21" s="242" t="s">
        <v>8</v>
      </c>
      <c r="E21" s="165"/>
    </row>
    <row r="22" spans="2:16" s="243" customFormat="1" ht="12.75" x14ac:dyDescent="0.2">
      <c r="B22" s="242" t="s">
        <v>9</v>
      </c>
      <c r="E22" s="165"/>
    </row>
    <row r="23" spans="2:16" s="243" customFormat="1" ht="12.75" x14ac:dyDescent="0.2">
      <c r="B23" s="242" t="s">
        <v>10</v>
      </c>
      <c r="E23" s="165"/>
    </row>
    <row r="24" spans="2:16" s="243" customFormat="1" ht="12.75" x14ac:dyDescent="0.2">
      <c r="B24" s="242" t="s">
        <v>636</v>
      </c>
      <c r="E24" s="165"/>
    </row>
    <row r="25" spans="2:16" s="243" customFormat="1" ht="12.75" x14ac:dyDescent="0.2">
      <c r="B25" s="242" t="s">
        <v>11</v>
      </c>
      <c r="E25" s="165"/>
    </row>
    <row r="26" spans="2:16" s="243" customFormat="1" ht="12.75" x14ac:dyDescent="0.2">
      <c r="B26" s="242" t="s">
        <v>12</v>
      </c>
      <c r="E26" s="165"/>
    </row>
    <row r="27" spans="2:16" s="243" customFormat="1" ht="12.75" x14ac:dyDescent="0.2">
      <c r="B27" s="242" t="s">
        <v>119</v>
      </c>
      <c r="E27" s="165"/>
    </row>
    <row r="28" spans="2:16" s="243" customFormat="1" ht="12.75" x14ac:dyDescent="0.2">
      <c r="B28" s="242" t="s">
        <v>13</v>
      </c>
      <c r="E28" s="165"/>
    </row>
    <row r="29" spans="2:16" s="243" customFormat="1" ht="12.75" x14ac:dyDescent="0.2">
      <c r="B29" s="242" t="s">
        <v>14</v>
      </c>
      <c r="E29" s="165"/>
    </row>
    <row r="30" spans="2:16" s="243" customFormat="1" ht="12.75" x14ac:dyDescent="0.2">
      <c r="B30" s="242" t="s">
        <v>133</v>
      </c>
      <c r="E30" s="165"/>
    </row>
    <row r="31" spans="2:16" s="243" customFormat="1" ht="12.75" x14ac:dyDescent="0.2">
      <c r="B31" s="242" t="s">
        <v>499</v>
      </c>
      <c r="E31" s="165"/>
    </row>
    <row r="32" spans="2:16" s="243" customFormat="1" ht="12.75" x14ac:dyDescent="0.2">
      <c r="B32" s="242" t="s">
        <v>15</v>
      </c>
      <c r="E32" s="165"/>
    </row>
    <row r="33" spans="2:8" s="243" customFormat="1" ht="12.75" x14ac:dyDescent="0.2">
      <c r="B33" s="242" t="s">
        <v>16</v>
      </c>
      <c r="E33" s="165"/>
    </row>
    <row r="34" spans="2:8" s="243" customFormat="1" ht="12.75" x14ac:dyDescent="0.2">
      <c r="B34" s="242" t="s">
        <v>17</v>
      </c>
      <c r="E34" s="165"/>
    </row>
    <row r="35" spans="2:8" s="243" customFormat="1" ht="12.75" x14ac:dyDescent="0.2">
      <c r="B35" s="242" t="s">
        <v>959</v>
      </c>
      <c r="E35" s="165"/>
    </row>
    <row r="36" spans="2:8" s="243" customFormat="1" ht="12.75" x14ac:dyDescent="0.2">
      <c r="B36" s="242" t="s">
        <v>130</v>
      </c>
      <c r="E36" s="165"/>
    </row>
    <row r="37" spans="2:8" s="243" customFormat="1" ht="12.75" x14ac:dyDescent="0.2">
      <c r="B37" s="242" t="s">
        <v>18</v>
      </c>
      <c r="E37" s="165"/>
    </row>
    <row r="38" spans="2:8" s="243" customFormat="1" ht="12.75" x14ac:dyDescent="0.2">
      <c r="B38" s="242" t="s">
        <v>19</v>
      </c>
      <c r="E38" s="165"/>
    </row>
    <row r="39" spans="2:8" s="243" customFormat="1" ht="12.75" x14ac:dyDescent="0.2">
      <c r="B39" s="242" t="s">
        <v>1265</v>
      </c>
      <c r="E39" s="165"/>
    </row>
    <row r="40" spans="2:8" s="243" customFormat="1" ht="12.75" x14ac:dyDescent="0.2">
      <c r="B40" s="242" t="s">
        <v>20</v>
      </c>
      <c r="E40" s="165"/>
    </row>
    <row r="41" spans="2:8" s="243" customFormat="1" ht="12.75" x14ac:dyDescent="0.2">
      <c r="B41" s="242" t="s">
        <v>21</v>
      </c>
      <c r="E41" s="165"/>
    </row>
    <row r="42" spans="2:8" s="243" customFormat="1" ht="12.75" x14ac:dyDescent="0.2">
      <c r="B42" s="242" t="s">
        <v>504</v>
      </c>
      <c r="E42" s="165"/>
    </row>
    <row r="43" spans="2:8" s="165" customFormat="1" ht="12.75" x14ac:dyDescent="0.2">
      <c r="B43" s="241" t="s">
        <v>22</v>
      </c>
    </row>
    <row r="44" spans="2:8" s="243" customFormat="1" ht="12.75" x14ac:dyDescent="0.2">
      <c r="B44" s="242" t="s">
        <v>25</v>
      </c>
      <c r="E44" s="165"/>
      <c r="H44" s="774"/>
    </row>
    <row r="45" spans="2:8" s="243" customFormat="1" ht="12.75" x14ac:dyDescent="0.2">
      <c r="B45" s="242" t="s">
        <v>26</v>
      </c>
      <c r="E45" s="165"/>
      <c r="H45" s="774"/>
    </row>
    <row r="46" spans="2:8" s="243" customFormat="1" ht="12.75" x14ac:dyDescent="0.2">
      <c r="B46" s="242" t="s">
        <v>27</v>
      </c>
      <c r="H46" s="774"/>
    </row>
    <row r="47" spans="2:8" s="243" customFormat="1" ht="12.75" x14ac:dyDescent="0.2">
      <c r="B47" s="242" t="s">
        <v>28</v>
      </c>
    </row>
    <row r="48" spans="2:8" s="243" customFormat="1" ht="12.75" x14ac:dyDescent="0.2">
      <c r="B48" s="242" t="s">
        <v>29</v>
      </c>
      <c r="H48" s="774"/>
    </row>
    <row r="49" spans="2:16" s="243" customFormat="1" ht="12.75" x14ac:dyDescent="0.2">
      <c r="B49" s="241" t="s">
        <v>169</v>
      </c>
    </row>
    <row r="50" spans="2:16" s="243" customFormat="1" ht="12.75" x14ac:dyDescent="0.2">
      <c r="B50" s="242" t="s">
        <v>841</v>
      </c>
      <c r="H50" s="774"/>
    </row>
    <row r="51" spans="2:16" s="243" customFormat="1" ht="12.75" x14ac:dyDescent="0.2">
      <c r="B51" s="242" t="s">
        <v>24</v>
      </c>
      <c r="H51" s="774"/>
    </row>
    <row r="52" spans="2:16" s="243" customFormat="1" ht="12.75" x14ac:dyDescent="0.2">
      <c r="B52" s="242" t="s">
        <v>833</v>
      </c>
      <c r="H52" s="774"/>
    </row>
    <row r="53" spans="2:16" s="243" customFormat="1" ht="12.75" x14ac:dyDescent="0.2">
      <c r="B53" s="242" t="s">
        <v>641</v>
      </c>
      <c r="H53" s="774"/>
    </row>
    <row r="54" spans="2:16" s="243" customFormat="1" ht="12.75" x14ac:dyDescent="0.2">
      <c r="B54" s="242" t="s">
        <v>643</v>
      </c>
      <c r="H54" s="774"/>
    </row>
    <row r="55" spans="2:16" s="243" customFormat="1" ht="12.75" x14ac:dyDescent="0.2">
      <c r="B55" s="242" t="s">
        <v>642</v>
      </c>
      <c r="H55" s="774"/>
    </row>
    <row r="56" spans="2:16" s="243" customFormat="1" ht="12.75" x14ac:dyDescent="0.2">
      <c r="B56" s="242" t="s">
        <v>709</v>
      </c>
      <c r="H56" s="774"/>
    </row>
    <row r="57" spans="2:16" s="165" customFormat="1" ht="12.75" x14ac:dyDescent="0.2">
      <c r="B57" s="241" t="s">
        <v>30</v>
      </c>
      <c r="J57" s="243"/>
    </row>
    <row r="59" spans="2:16" ht="12.75" x14ac:dyDescent="0.2">
      <c r="B59" s="241"/>
      <c r="C59" s="18"/>
      <c r="D59" s="18"/>
      <c r="E59" s="18"/>
      <c r="F59" s="18"/>
      <c r="G59" s="18"/>
      <c r="H59" s="18"/>
      <c r="I59" s="18"/>
      <c r="J59" s="18"/>
      <c r="K59" s="18"/>
      <c r="L59" s="18"/>
      <c r="M59" s="18"/>
      <c r="N59" s="18"/>
      <c r="O59" s="18"/>
      <c r="P59" s="18"/>
    </row>
    <row r="60" spans="2:16" ht="12" customHeight="1" x14ac:dyDescent="0.2">
      <c r="B60" s="1159"/>
      <c r="C60" s="1159"/>
      <c r="D60" s="1159"/>
      <c r="E60" s="1159"/>
      <c r="F60" s="1159"/>
      <c r="G60" s="1159"/>
      <c r="H60" s="1159"/>
      <c r="I60" s="1159"/>
      <c r="J60" s="1159"/>
      <c r="K60" s="1159"/>
      <c r="L60" s="1159"/>
      <c r="M60" s="1159"/>
      <c r="N60" s="1159"/>
      <c r="O60" s="1159"/>
      <c r="P60" s="1159"/>
    </row>
    <row r="61" spans="2:16" x14ac:dyDescent="0.2">
      <c r="B61" s="1159"/>
      <c r="C61" s="1159"/>
      <c r="D61" s="1159"/>
      <c r="E61" s="1159"/>
      <c r="F61" s="1159"/>
      <c r="G61" s="1159"/>
      <c r="H61" s="1159"/>
      <c r="I61" s="1159"/>
      <c r="J61" s="1159"/>
      <c r="K61" s="1159"/>
      <c r="L61" s="1159"/>
      <c r="M61" s="1159"/>
      <c r="N61" s="1159"/>
      <c r="O61" s="1159"/>
      <c r="P61" s="1159"/>
    </row>
  </sheetData>
  <mergeCells count="2">
    <mergeCell ref="B60:P61"/>
    <mergeCell ref="B3:N13"/>
  </mergeCells>
  <hyperlinks>
    <hyperlink ref="B21" location="'Group income statement'!A1" display="Group income statement" xr:uid="{3B057733-1612-418E-84E6-AEDF6DF5A9FC}"/>
    <hyperlink ref="B22" location="SOCI" display="Statement of comprehensive income" xr:uid="{6DAED38E-E491-4113-B4FD-CE5D6A18E188}"/>
    <hyperlink ref="B23" location="'Summarized reported results'!A1" display="Summarized reported results" xr:uid="{3ACE6BE8-A341-480B-B499-AE101C3D6532}"/>
    <hyperlink ref="B24" location="'Replacement cost profit'!A1" display="Replacement cost profit" xr:uid="{3887E3C8-3E82-43FA-AF2E-9CD187FE5674}"/>
    <hyperlink ref="B25" location="'Underlying RC profit'!A1" display="'Underlying RC profit" xr:uid="{776BF462-0750-4AB3-91F5-26BEB8894E6A}"/>
    <hyperlink ref="B26" location="Adjitemsbysegment" display="Adjusting items by segment" xr:uid="{C0430678-AC86-49C7-96B6-94631257BDC4}"/>
    <hyperlink ref="B27" location="adjitemsbyregion" display="Adjusting items by region" xr:uid="{89D3592B-209A-4FF2-9395-1C3BF4775F89}"/>
    <hyperlink ref="B28" location="'Sales and other oper revenues'!A1" display="Sales and other operating revenues" xr:uid="{AF3092A3-EB2E-4D1B-8AA7-EEA3A2863956}"/>
    <hyperlink ref="B32" location="'Group cash flow statement'!A1" display="'Group cash flow statement" xr:uid="{8CB361FC-B4A9-4AA6-8C42-647A1483E479}"/>
    <hyperlink ref="B33" location="'Group balance sheet'!A1" display="'Group balance sheet" xr:uid="{39BFB386-597F-4FB8-A861-3CCD05064138}"/>
    <hyperlink ref="B34" location="'Gulf of Mexico oil spill'!A1" display="'Gulf of Mexico oil spill" xr:uid="{987E1AF2-6CB4-4DB0-9B3D-54525219C6AC}"/>
    <hyperlink ref="B38" location="'Debt ratios'!A1" display="'Debt ratios" xr:uid="{B8EBA9FB-8BD9-426F-B41D-DCE5F808EF8A}"/>
    <hyperlink ref="B50" location="OG" display="Oil &amp; Gas" xr:uid="{0C0C5BE7-8977-4C2F-AFF4-E4C90F7754DE}"/>
    <hyperlink ref="B46" location="CandP" display="Customer &amp; Products" xr:uid="{635D1F60-D63E-4FD8-A505-584FA16ED11E}"/>
    <hyperlink ref="B48" location="'Other businesses &amp; corp'!A1" display="Other businesses &amp; corporate" xr:uid="{0D096067-6726-4CFD-A2CD-343F11876F33}"/>
    <hyperlink ref="B47" location="Rosneft!Print_Area" display="Rosneft" xr:uid="{DD8B06CE-672D-4F5F-B539-5BCA76F20071}"/>
    <hyperlink ref="B57" location="Glossary!A1" display="Glossary" xr:uid="{69D98B4E-BE7E-4844-B71E-E078346DB104}"/>
    <hyperlink ref="B42" location="'Realizations '!A1" display="Realizations" xr:uid="{BAFF5962-AB69-461F-AFA9-405DDB61C441}"/>
    <hyperlink ref="B41" location="'Invntry holding gains &amp; losses'!A1" display="Inventory holding gains &amp; losses" xr:uid="{183A13EF-914A-4832-9EDF-828ACA1D95F8}"/>
    <hyperlink ref="B18" location="'Basis of Prep'!A1" display="Basis of preparation" xr:uid="{F4E633EE-6B8F-4B83-A814-F972821E6EE9}"/>
    <hyperlink ref="B29" location="'DD&amp;A'!Print_Area" display="Depreciation, depletion and amortization" xr:uid="{7262B7B8-4B48-4DCA-99A9-CF1875A65E7F}"/>
    <hyperlink ref="B37" location="Net_debt_and_net_debt_including_leases" display="Net debt and net debt including leases " xr:uid="{91064F23-FC39-42C3-9F38-40954D61F81E}"/>
    <hyperlink ref="B20" location="FinSumm" display="Financial Summary" xr:uid="{9D9B4572-31DC-41DE-ACED-9F3157E5AE38}"/>
    <hyperlink ref="B51" location="'Exploration interests'!Print_Area" display="Exploration interests" xr:uid="{EF6CAEC6-5816-4929-A1E2-E98528C0014F}"/>
    <hyperlink ref="B53" location="'Oil and gas e&amp;p activites'!Print_Area" display="Oil and gas exploration and production activities" xr:uid="{7933E05C-4B6E-49FE-B506-9755DEE4126C}"/>
    <hyperlink ref="B44" location="GLCE" display="Gas &amp; Low Carbon Energy" xr:uid="{F1BABD58-941A-4295-9514-4F58FF45A1BC}"/>
    <hyperlink ref="B45" location="OPO" display="Oil Production &amp; Operations" xr:uid="{10B1157C-1F7E-4D5F-88FB-7DBB3A504D51}"/>
    <hyperlink ref="B54" location="'Movements in reserves'!A1" display="Movements in reserves" xr:uid="{869E73F1-A234-487A-B745-4D5C428DB061}"/>
    <hyperlink ref="B40" location="'Dividends paid'!A1" display="'Dividends paid" xr:uid="{F2E92C17-0342-4AEC-9DFA-6A041936655D}"/>
    <hyperlink ref="B36" location="'Capital exp cash basis'!A1" display="Capital expenditure &amp; acquisitions on a cash basis (2017)" xr:uid="{44C83C3E-B308-4587-9A83-C69886AFD805}"/>
    <hyperlink ref="B52" location="'E&amp;D Wells'!A1" display="Exploration and development wells" xr:uid="{10FDCF3F-468A-4709-8376-517BA48E89A4}"/>
    <hyperlink ref="B55" location="DCF!Print_Area" display="Discounted future cash flow relating to proved oil and gas reserves" xr:uid="{FA017078-02E9-4B28-A68F-FB1C02AB0122}"/>
    <hyperlink ref="B56" location="'Production by country'!Print_Area" display="bp's net production by country" xr:uid="{6F2AE696-DCDC-4235-88E0-D3F20C263563}"/>
    <hyperlink ref="B35" location="'Working capital reconciliation'!A1" display="Working Capital reconciliation" xr:uid="{6EDD28F9-092A-4293-A4B7-FBDAE4EDABCA}"/>
    <hyperlink ref="B30" location="'PP&amp;E'!A1" display="Property, plant and equipment" xr:uid="{C675608C-1D7B-4285-BD54-18536769CAEA}"/>
    <hyperlink ref="B31" location="opcapemployed" display="Operating capital employed" xr:uid="{8C225A4C-5A65-4849-B1B6-CD99B14D0210}"/>
    <hyperlink ref="B39" location="'Shares in issue'!A1" display="Shares in issue" xr:uid="{3A6D702F-F36D-4758-920B-6ACCE58626E8}"/>
  </hyperlinks>
  <pageMargins left="0" right="0" top="0.14000000000000001" bottom="0.39370078740157483" header="0" footer="0.19685039370078741"/>
  <pageSetup paperSize="8" fitToHeight="2" orientation="landscape" r:id="rId1"/>
  <customProperties>
    <customPr name="_pios_id" r:id="rId2"/>
  </customPropertie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5">
    <tabColor rgb="FF008080"/>
    <pageSetUpPr fitToPage="1"/>
  </sheetPr>
  <dimension ref="A1:Y21"/>
  <sheetViews>
    <sheetView showGridLines="0" zoomScaleNormal="100" zoomScaleSheetLayoutView="140" workbookViewId="0">
      <selection activeCell="B1" sqref="B1"/>
    </sheetView>
  </sheetViews>
  <sheetFormatPr defaultColWidth="9" defaultRowHeight="12" x14ac:dyDescent="0.2"/>
  <cols>
    <col min="1" max="2" width="2.7109375" customWidth="1"/>
    <col min="3" max="3" width="50.7109375" customWidth="1"/>
    <col min="4" max="4" width="14.85546875" customWidth="1"/>
    <col min="5" max="5" width="2.7109375" customWidth="1"/>
    <col min="6" max="9" width="8.28515625" bestFit="1" customWidth="1"/>
    <col min="10" max="12" width="7.7109375" customWidth="1"/>
    <col min="22" max="25" width="7.7109375" customWidth="1"/>
  </cols>
  <sheetData>
    <row r="1" spans="1:25" x14ac:dyDescent="0.2">
      <c r="B1" s="61" t="str">
        <f>Summary!$B$1</f>
        <v>Financial and Operating Information 2020 - 2024</v>
      </c>
    </row>
    <row r="2" spans="1:25" x14ac:dyDescent="0.2">
      <c r="B2" s="29" t="s">
        <v>7</v>
      </c>
      <c r="M2" s="122" t="s">
        <v>5</v>
      </c>
      <c r="N2" s="122"/>
      <c r="O2" s="122"/>
      <c r="P2" s="122"/>
      <c r="Q2" s="122"/>
      <c r="R2" s="122"/>
      <c r="S2" s="122"/>
      <c r="T2" s="122"/>
      <c r="U2" s="122"/>
    </row>
    <row r="4" spans="1:25" x14ac:dyDescent="0.2">
      <c r="L4" s="180"/>
    </row>
    <row r="5" spans="1:25" ht="18.75" customHeight="1" x14ac:dyDescent="0.25">
      <c r="B5" s="24" t="s">
        <v>624</v>
      </c>
      <c r="C5" s="24"/>
      <c r="D5" s="24"/>
    </row>
    <row r="6" spans="1:25" ht="11.25" customHeight="1" thickBot="1" x14ac:dyDescent="0.3">
      <c r="B6" s="24"/>
      <c r="C6" s="24"/>
      <c r="D6" s="24"/>
    </row>
    <row r="7" spans="1:25" s="18" customFormat="1" ht="12" customHeight="1" x14ac:dyDescent="0.2">
      <c r="B7" s="192"/>
      <c r="C7" s="192"/>
      <c r="D7" s="192"/>
      <c r="F7" s="193"/>
      <c r="G7" s="193"/>
      <c r="H7" s="193"/>
      <c r="I7" s="193"/>
      <c r="J7" s="193"/>
      <c r="K7" s="193"/>
      <c r="L7" s="193"/>
      <c r="M7" s="193"/>
      <c r="N7" s="193"/>
      <c r="O7" s="193"/>
      <c r="P7" s="193"/>
      <c r="Q7" s="193"/>
      <c r="R7" s="193"/>
      <c r="S7" s="193"/>
      <c r="T7" s="193"/>
      <c r="U7" s="193"/>
      <c r="V7" s="193"/>
      <c r="W7" s="193"/>
      <c r="X7" s="193"/>
      <c r="Y7" s="975" t="s">
        <v>625</v>
      </c>
    </row>
    <row r="8" spans="1:25" s="18" customFormat="1" ht="11.25" customHeight="1" x14ac:dyDescent="0.2">
      <c r="B8" s="194"/>
      <c r="C8" s="73"/>
      <c r="D8" s="967" t="s">
        <v>925</v>
      </c>
      <c r="F8" s="297" t="s">
        <v>580</v>
      </c>
      <c r="G8" s="297" t="s">
        <v>581</v>
      </c>
      <c r="H8" s="297" t="s">
        <v>582</v>
      </c>
      <c r="I8" s="298" t="s">
        <v>583</v>
      </c>
      <c r="J8" s="297" t="s">
        <v>902</v>
      </c>
      <c r="K8" s="297" t="s">
        <v>903</v>
      </c>
      <c r="L8" s="297" t="s">
        <v>904</v>
      </c>
      <c r="M8" s="298" t="s">
        <v>905</v>
      </c>
      <c r="N8" s="297" t="s">
        <v>1029</v>
      </c>
      <c r="O8" s="297" t="s">
        <v>1030</v>
      </c>
      <c r="P8" s="297" t="s">
        <v>1031</v>
      </c>
      <c r="Q8" s="298" t="s">
        <v>1032</v>
      </c>
      <c r="R8" s="297" t="s">
        <v>1053</v>
      </c>
      <c r="S8" s="297" t="s">
        <v>1054</v>
      </c>
      <c r="T8" s="297" t="s">
        <v>1055</v>
      </c>
      <c r="U8" s="298" t="s">
        <v>1056</v>
      </c>
      <c r="V8" s="66" t="s">
        <v>1173</v>
      </c>
      <c r="W8" s="66" t="s">
        <v>1174</v>
      </c>
      <c r="X8" s="66" t="s">
        <v>1175</v>
      </c>
      <c r="Y8" s="298" t="s">
        <v>1176</v>
      </c>
    </row>
    <row r="9" spans="1:25" s="18" customFormat="1" ht="17.25" customHeight="1" x14ac:dyDescent="0.2">
      <c r="A9" s="195"/>
      <c r="B9" s="18" t="s">
        <v>147</v>
      </c>
      <c r="D9" s="1142" t="str">
        <f>Footnotes!B41</f>
        <v>a</v>
      </c>
      <c r="F9" s="155">
        <v>69117</v>
      </c>
      <c r="G9" s="155">
        <v>76003</v>
      </c>
      <c r="H9" s="155">
        <v>72828</v>
      </c>
      <c r="I9" s="139">
        <v>72664</v>
      </c>
      <c r="J9" s="155">
        <v>66123</v>
      </c>
      <c r="K9" s="155">
        <v>68247</v>
      </c>
      <c r="L9" s="155">
        <v>63214</v>
      </c>
      <c r="M9" s="139">
        <v>61176</v>
      </c>
      <c r="N9" s="155">
        <v>60606</v>
      </c>
      <c r="O9" s="155">
        <v>52866</v>
      </c>
      <c r="P9" s="155">
        <v>46560</v>
      </c>
      <c r="Q9" s="139">
        <v>46944</v>
      </c>
      <c r="R9" s="155">
        <v>48595</v>
      </c>
      <c r="S9" s="155">
        <v>49738</v>
      </c>
      <c r="T9" s="155">
        <v>48810</v>
      </c>
      <c r="U9" s="139">
        <v>51954</v>
      </c>
      <c r="V9" s="328">
        <v>53013</v>
      </c>
      <c r="W9" s="328">
        <v>54986</v>
      </c>
      <c r="X9" s="435" t="s">
        <v>1266</v>
      </c>
      <c r="Y9" s="329" t="s">
        <v>1266</v>
      </c>
    </row>
    <row r="10" spans="1:25" s="18" customFormat="1" x14ac:dyDescent="0.2">
      <c r="B10" s="215" t="s">
        <v>934</v>
      </c>
      <c r="C10" s="215"/>
      <c r="D10" s="1125" t="str">
        <f>Footnotes!B42</f>
        <v>b</v>
      </c>
      <c r="F10" s="196">
        <v>426</v>
      </c>
      <c r="G10" s="196">
        <v>-430</v>
      </c>
      <c r="H10" s="196">
        <v>-1384</v>
      </c>
      <c r="I10" s="197">
        <v>-2612</v>
      </c>
      <c r="J10" s="196">
        <v>-1134</v>
      </c>
      <c r="K10" s="196">
        <v>-1285</v>
      </c>
      <c r="L10" s="196">
        <v>-549</v>
      </c>
      <c r="M10" s="197">
        <v>118</v>
      </c>
      <c r="N10" s="196">
        <v>1265</v>
      </c>
      <c r="O10" s="196">
        <v>3058</v>
      </c>
      <c r="P10" s="196">
        <v>4746</v>
      </c>
      <c r="Q10" s="197">
        <v>3673</v>
      </c>
      <c r="R10" s="196">
        <v>3070</v>
      </c>
      <c r="S10" s="196">
        <v>2836</v>
      </c>
      <c r="T10" s="196">
        <v>3440</v>
      </c>
      <c r="U10" s="197">
        <v>1988</v>
      </c>
      <c r="V10" s="412">
        <v>2512</v>
      </c>
      <c r="W10" s="412">
        <v>2519</v>
      </c>
      <c r="X10" s="436" t="s">
        <v>1266</v>
      </c>
      <c r="Y10" s="787" t="s">
        <v>1266</v>
      </c>
    </row>
    <row r="11" spans="1:25" s="18" customFormat="1" ht="11.25" x14ac:dyDescent="0.2">
      <c r="A11" s="195"/>
      <c r="B11" s="21"/>
      <c r="C11" s="21"/>
      <c r="D11" s="21"/>
      <c r="F11" s="155">
        <v>69543</v>
      </c>
      <c r="G11" s="155">
        <v>75573</v>
      </c>
      <c r="H11" s="155">
        <v>71444</v>
      </c>
      <c r="I11" s="139">
        <v>70052</v>
      </c>
      <c r="J11" s="155">
        <v>64989</v>
      </c>
      <c r="K11" s="155">
        <v>66962</v>
      </c>
      <c r="L11" s="155">
        <v>62665</v>
      </c>
      <c r="M11" s="139">
        <v>61294</v>
      </c>
      <c r="N11" s="155">
        <v>61871</v>
      </c>
      <c r="O11" s="155">
        <v>55924</v>
      </c>
      <c r="P11" s="155">
        <v>51306</v>
      </c>
      <c r="Q11" s="139">
        <v>50617</v>
      </c>
      <c r="R11" s="155">
        <v>51665</v>
      </c>
      <c r="S11" s="155">
        <v>52574</v>
      </c>
      <c r="T11" s="155">
        <v>52250</v>
      </c>
      <c r="U11" s="139">
        <v>53942</v>
      </c>
      <c r="V11" s="359">
        <v>55525</v>
      </c>
      <c r="W11" s="359">
        <v>57505</v>
      </c>
      <c r="X11" s="389" t="s">
        <v>1266</v>
      </c>
      <c r="Y11" s="786" t="s">
        <v>1266</v>
      </c>
    </row>
    <row r="12" spans="1:25" s="18" customFormat="1" x14ac:dyDescent="0.2">
      <c r="B12" s="215" t="s">
        <v>619</v>
      </c>
      <c r="C12" s="215"/>
      <c r="D12" s="1125" t="str">
        <f>Footnotes!B43</f>
        <v>c</v>
      </c>
      <c r="F12" s="196">
        <v>18139</v>
      </c>
      <c r="G12" s="196">
        <v>34653</v>
      </c>
      <c r="H12" s="196">
        <v>31065</v>
      </c>
      <c r="I12" s="197">
        <v>31111</v>
      </c>
      <c r="J12" s="196">
        <v>31676</v>
      </c>
      <c r="K12" s="196">
        <v>34256</v>
      </c>
      <c r="L12" s="196">
        <v>30694</v>
      </c>
      <c r="M12" s="197">
        <v>30681</v>
      </c>
      <c r="N12" s="196">
        <v>34414</v>
      </c>
      <c r="O12" s="196">
        <v>33108</v>
      </c>
      <c r="P12" s="196">
        <v>29304</v>
      </c>
      <c r="Q12" s="197">
        <v>29195</v>
      </c>
      <c r="R12" s="196">
        <v>30433</v>
      </c>
      <c r="S12" s="196">
        <v>28914</v>
      </c>
      <c r="T12" s="196">
        <v>29926</v>
      </c>
      <c r="U12" s="197">
        <v>33030</v>
      </c>
      <c r="V12" s="412">
        <v>31510</v>
      </c>
      <c r="W12" s="412">
        <v>34891</v>
      </c>
      <c r="X12" s="436" t="s">
        <v>1266</v>
      </c>
      <c r="Y12" s="787" t="s">
        <v>1266</v>
      </c>
    </row>
    <row r="13" spans="1:25" s="18" customFormat="1" ht="11.25" x14ac:dyDescent="0.2">
      <c r="A13" s="195"/>
      <c r="B13" s="21" t="s">
        <v>41</v>
      </c>
      <c r="C13" s="21"/>
      <c r="D13" s="21"/>
      <c r="F13" s="155">
        <v>51404</v>
      </c>
      <c r="G13" s="155">
        <v>40920</v>
      </c>
      <c r="H13" s="155">
        <v>40379</v>
      </c>
      <c r="I13" s="139">
        <v>38941</v>
      </c>
      <c r="J13" s="155">
        <v>33313</v>
      </c>
      <c r="K13" s="155">
        <v>32706</v>
      </c>
      <c r="L13" s="155">
        <v>31971</v>
      </c>
      <c r="M13" s="139">
        <v>30613</v>
      </c>
      <c r="N13" s="155">
        <v>27457</v>
      </c>
      <c r="O13" s="155">
        <v>22816</v>
      </c>
      <c r="P13" s="155">
        <v>22002</v>
      </c>
      <c r="Q13" s="139">
        <v>21422</v>
      </c>
      <c r="R13" s="155">
        <v>21232</v>
      </c>
      <c r="S13" s="155">
        <v>23660</v>
      </c>
      <c r="T13" s="155">
        <v>22324</v>
      </c>
      <c r="U13" s="139">
        <v>20912</v>
      </c>
      <c r="V13" s="359">
        <v>24015</v>
      </c>
      <c r="W13" s="359">
        <v>22614</v>
      </c>
      <c r="X13" s="389" t="s">
        <v>1266</v>
      </c>
      <c r="Y13" s="786" t="s">
        <v>1266</v>
      </c>
    </row>
    <row r="14" spans="1:25" s="18" customFormat="1" x14ac:dyDescent="0.2">
      <c r="A14" s="195"/>
      <c r="B14" s="215" t="s">
        <v>334</v>
      </c>
      <c r="C14" s="215"/>
      <c r="D14" s="1125" t="str">
        <f>Footnotes!B44</f>
        <v>d</v>
      </c>
      <c r="F14" s="196">
        <v>90480</v>
      </c>
      <c r="G14" s="196">
        <v>82811</v>
      </c>
      <c r="H14" s="196">
        <v>82155</v>
      </c>
      <c r="I14" s="197">
        <v>85568</v>
      </c>
      <c r="J14" s="196">
        <v>90586</v>
      </c>
      <c r="K14" s="196">
        <v>93232</v>
      </c>
      <c r="L14" s="196">
        <v>89266</v>
      </c>
      <c r="M14" s="197">
        <v>90439</v>
      </c>
      <c r="N14" s="196">
        <v>78519</v>
      </c>
      <c r="O14" s="196">
        <v>81563</v>
      </c>
      <c r="P14" s="196">
        <v>73333</v>
      </c>
      <c r="Q14" s="197">
        <v>82990</v>
      </c>
      <c r="R14" s="196">
        <v>87181</v>
      </c>
      <c r="S14" s="196">
        <v>85603</v>
      </c>
      <c r="T14" s="196">
        <v>87676</v>
      </c>
      <c r="U14" s="197">
        <v>85493</v>
      </c>
      <c r="V14" s="412">
        <v>84940</v>
      </c>
      <c r="W14" s="412">
        <v>82199</v>
      </c>
      <c r="X14" s="436" t="s">
        <v>1266</v>
      </c>
      <c r="Y14" s="787" t="s">
        <v>1266</v>
      </c>
    </row>
    <row r="15" spans="1:25" s="18" customFormat="1" thickBot="1" x14ac:dyDescent="0.25">
      <c r="B15" s="109" t="s">
        <v>668</v>
      </c>
      <c r="C15" s="109"/>
      <c r="D15" s="109"/>
      <c r="F15" s="198">
        <v>0.36229596008006543</v>
      </c>
      <c r="G15" s="198">
        <v>0.33071744348627263</v>
      </c>
      <c r="H15" s="198">
        <v>0.32953302756785874</v>
      </c>
      <c r="I15" s="199">
        <v>0.31275650756170237</v>
      </c>
      <c r="J15" s="198">
        <v>0.26887222657164306</v>
      </c>
      <c r="K15" s="198">
        <v>0.25969921707506871</v>
      </c>
      <c r="L15" s="198">
        <v>0.26370662421537977</v>
      </c>
      <c r="M15" s="199">
        <v>0.25289131943297094</v>
      </c>
      <c r="N15" s="198">
        <v>0.25908696308598173</v>
      </c>
      <c r="O15" s="198">
        <v>0.21858803015932324</v>
      </c>
      <c r="P15" s="198">
        <v>0.23078617506686946</v>
      </c>
      <c r="Q15" s="199">
        <v>0.20516798835382907</v>
      </c>
      <c r="R15" s="198">
        <v>0.1958436718843681</v>
      </c>
      <c r="S15" s="198">
        <v>0.21654173874047025</v>
      </c>
      <c r="T15" s="198">
        <v>0.20294545454545454</v>
      </c>
      <c r="U15" s="199">
        <v>0.19653211785160471</v>
      </c>
      <c r="V15" s="413">
        <v>0.22041209673718506</v>
      </c>
      <c r="W15" s="413">
        <v>0.21575567916193603</v>
      </c>
      <c r="X15" s="437" t="s">
        <v>1266</v>
      </c>
      <c r="Y15" s="788" t="s">
        <v>1266</v>
      </c>
    </row>
    <row r="16" spans="1:25" s="18" customFormat="1" ht="18" customHeight="1" x14ac:dyDescent="0.2">
      <c r="A16" s="62"/>
      <c r="B16" s="195"/>
      <c r="C16" s="195"/>
      <c r="D16" s="195"/>
      <c r="L16" s="148"/>
      <c r="P16" s="148"/>
      <c r="T16" s="148"/>
    </row>
    <row r="17" spans="1:25" s="18" customFormat="1" ht="9.75" customHeight="1" x14ac:dyDescent="0.2">
      <c r="A17" s="62"/>
      <c r="B17" s="21" t="s">
        <v>622</v>
      </c>
      <c r="C17" s="21"/>
      <c r="D17" s="21"/>
      <c r="F17" s="155">
        <v>60618</v>
      </c>
      <c r="G17" s="155">
        <v>50161</v>
      </c>
      <c r="H17" s="896">
        <v>49620</v>
      </c>
      <c r="I17" s="139">
        <v>48196</v>
      </c>
      <c r="J17" s="155">
        <v>42380</v>
      </c>
      <c r="K17" s="155">
        <v>41678</v>
      </c>
      <c r="L17" s="896">
        <v>40710</v>
      </c>
      <c r="M17" s="139">
        <v>39411</v>
      </c>
      <c r="N17" s="155">
        <v>36129</v>
      </c>
      <c r="O17" s="155">
        <v>30886</v>
      </c>
      <c r="P17" s="896">
        <v>29919</v>
      </c>
      <c r="Q17" s="139">
        <v>29990</v>
      </c>
      <c r="R17" s="155">
        <v>29856</v>
      </c>
      <c r="S17" s="155">
        <v>34485</v>
      </c>
      <c r="T17" s="896">
        <v>33079</v>
      </c>
      <c r="U17" s="139">
        <v>31902</v>
      </c>
      <c r="V17" s="359">
        <v>34942</v>
      </c>
      <c r="W17" s="359">
        <v>33199</v>
      </c>
      <c r="X17" s="389" t="s">
        <v>1266</v>
      </c>
      <c r="Y17" s="786" t="s">
        <v>1266</v>
      </c>
    </row>
    <row r="18" spans="1:25" s="18" customFormat="1" ht="12" customHeight="1" x14ac:dyDescent="0.2">
      <c r="A18" s="62"/>
      <c r="B18" s="215" t="s">
        <v>334</v>
      </c>
      <c r="C18" s="215"/>
      <c r="D18" s="1125" t="str">
        <f>Footnotes!B44</f>
        <v>d</v>
      </c>
      <c r="F18" s="196">
        <v>90480</v>
      </c>
      <c r="G18" s="196">
        <v>82811</v>
      </c>
      <c r="H18" s="897">
        <v>82155</v>
      </c>
      <c r="I18" s="197">
        <v>85568</v>
      </c>
      <c r="J18" s="196">
        <v>90586</v>
      </c>
      <c r="K18" s="196">
        <v>93232</v>
      </c>
      <c r="L18" s="897">
        <v>89266</v>
      </c>
      <c r="M18" s="197">
        <v>90439</v>
      </c>
      <c r="N18" s="196">
        <v>78519</v>
      </c>
      <c r="O18" s="196">
        <v>81563</v>
      </c>
      <c r="P18" s="897">
        <v>73333</v>
      </c>
      <c r="Q18" s="197">
        <v>82990</v>
      </c>
      <c r="R18" s="196">
        <v>87181</v>
      </c>
      <c r="S18" s="196">
        <v>85603</v>
      </c>
      <c r="T18" s="897">
        <v>87676</v>
      </c>
      <c r="U18" s="197">
        <v>85493</v>
      </c>
      <c r="V18" s="412">
        <v>84940</v>
      </c>
      <c r="W18" s="412">
        <v>82199</v>
      </c>
      <c r="X18" s="436" t="s">
        <v>1266</v>
      </c>
      <c r="Y18" s="787" t="s">
        <v>1266</v>
      </c>
    </row>
    <row r="19" spans="1:25" s="18" customFormat="1" ht="12.75" customHeight="1" thickBot="1" x14ac:dyDescent="0.25">
      <c r="A19" s="62"/>
      <c r="B19" s="109" t="s">
        <v>669</v>
      </c>
      <c r="C19" s="109"/>
      <c r="D19" s="109"/>
      <c r="F19" s="198">
        <v>0.40118333796608824</v>
      </c>
      <c r="G19" s="198">
        <v>0.37722979273832086</v>
      </c>
      <c r="H19" s="898">
        <v>0.37655093910073989</v>
      </c>
      <c r="I19" s="199">
        <v>0.3603062109386681</v>
      </c>
      <c r="J19" s="198">
        <v>0.31872809590421614</v>
      </c>
      <c r="K19" s="198">
        <v>0.30893188051293458</v>
      </c>
      <c r="L19" s="898">
        <v>0.31321166984674093</v>
      </c>
      <c r="M19" s="199">
        <v>0.30351174432036965</v>
      </c>
      <c r="N19" s="198">
        <v>0.31512978857023238</v>
      </c>
      <c r="O19" s="198">
        <v>0.27466673781002943</v>
      </c>
      <c r="P19" s="898">
        <v>0.2897667841785147</v>
      </c>
      <c r="Q19" s="199">
        <v>0.26544521154186584</v>
      </c>
      <c r="R19" s="198">
        <v>0.25509881490468828</v>
      </c>
      <c r="S19" s="198">
        <v>0.28716441276397309</v>
      </c>
      <c r="T19" s="898">
        <v>0.27393482671524988</v>
      </c>
      <c r="U19" s="199">
        <v>0.27174922270965546</v>
      </c>
      <c r="V19" s="413">
        <v>0.29146994544635557</v>
      </c>
      <c r="W19" s="413">
        <v>0.28769129447650738</v>
      </c>
      <c r="X19" s="437" t="s">
        <v>1266</v>
      </c>
      <c r="Y19" s="788" t="s">
        <v>1266</v>
      </c>
    </row>
    <row r="20" spans="1:25" s="18" customFormat="1" ht="25.5" customHeight="1" x14ac:dyDescent="0.2">
      <c r="A20" s="62"/>
      <c r="B20" s="195"/>
      <c r="C20" s="195"/>
      <c r="D20" s="195"/>
    </row>
    <row r="21" spans="1:25" x14ac:dyDescent="0.2">
      <c r="F21" s="348"/>
      <c r="G21" s="348"/>
      <c r="H21" s="348"/>
      <c r="I21" s="348"/>
    </row>
  </sheetData>
  <phoneticPr fontId="2" type="noConversion"/>
  <hyperlinks>
    <hyperlink ref="M2" location="Contents!B20" display="Contents" xr:uid="{00000000-0004-0000-1300-000000000000}"/>
    <hyperlink ref="D8" location="Footnotes!A1" display="Footnotes" xr:uid="{AEDC105C-BE22-45E2-B769-5DA7C39EC998}"/>
    <hyperlink ref="D9" location="Footnotes!B41" display="Footnotes!B41" xr:uid="{2AB0C38D-AC63-47BC-B980-5F8BD58CF390}"/>
    <hyperlink ref="D10" location="Footnotes!B42" display="Footnotes!B42" xr:uid="{F6ED0F2C-3DC6-42D3-AB91-E8CE1474935B}"/>
    <hyperlink ref="D12" location="Footnotes!B43" display="Footnotes!B43" xr:uid="{9102E4BC-7341-475F-9903-DC9E18DE3B50}"/>
    <hyperlink ref="D14" location="Footnotes!B44" display="Footnotes!B44" xr:uid="{505C3657-2E45-4AD4-A1FA-0E396A138B5F}"/>
    <hyperlink ref="D18" location="Footnotes!B44" display="Footnotes!B44" xr:uid="{DA83D4DC-0E28-4846-B999-21D16338C94A}"/>
  </hyperlinks>
  <pageMargins left="0" right="0" top="0" bottom="0.39370078740157483" header="0" footer="0.19685039370078741"/>
  <pageSetup paperSize="8" scale="97" fitToHeight="2" orientation="landscape" r:id="rId1"/>
  <customProperties>
    <customPr name="_pios_id" r:id="rId2"/>
  </customProperties>
  <drawing r:id="rId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24A701-AB0B-4439-9285-2AE04CF0DF69}">
  <sheetPr>
    <tabColor rgb="FF008080"/>
    <pageSetUpPr fitToPage="1"/>
  </sheetPr>
  <dimension ref="A1:AD29"/>
  <sheetViews>
    <sheetView showGridLines="0" workbookViewId="0">
      <selection activeCell="B1" sqref="B1"/>
    </sheetView>
  </sheetViews>
  <sheetFormatPr defaultColWidth="9.140625" defaultRowHeight="12.75" x14ac:dyDescent="0.2"/>
  <cols>
    <col min="1" max="2" width="2.7109375" customWidth="1"/>
    <col min="3" max="3" width="40" style="200" customWidth="1"/>
    <col min="4" max="4" width="12.5703125" style="200" customWidth="1"/>
    <col min="5" max="5" width="2.7109375" style="164" customWidth="1"/>
    <col min="6" max="30" width="12.42578125" style="164" customWidth="1"/>
    <col min="31" max="16384" width="9.140625" style="164"/>
  </cols>
  <sheetData>
    <row r="1" spans="1:30" customFormat="1" ht="12" x14ac:dyDescent="0.2">
      <c r="A1" s="5"/>
      <c r="B1" s="61" t="str">
        <f>Summary!$B$1</f>
        <v>Financial and Operating Information 2020 - 2024</v>
      </c>
      <c r="C1" s="79"/>
      <c r="D1" s="79"/>
    </row>
    <row r="2" spans="1:30" customFormat="1" ht="12" x14ac:dyDescent="0.2">
      <c r="A2" s="5"/>
      <c r="B2" s="29" t="s">
        <v>7</v>
      </c>
      <c r="C2" s="79"/>
      <c r="D2" s="79"/>
      <c r="M2" s="122" t="s">
        <v>5</v>
      </c>
    </row>
    <row r="3" spans="1:30" customFormat="1" ht="12" x14ac:dyDescent="0.2">
      <c r="A3" s="5"/>
      <c r="B3" s="5"/>
      <c r="C3" s="79"/>
      <c r="D3" s="79"/>
      <c r="Z3" s="122"/>
    </row>
    <row r="4" spans="1:30" customFormat="1" ht="12" x14ac:dyDescent="0.2">
      <c r="A4" s="5"/>
      <c r="B4" s="5"/>
      <c r="C4" s="79"/>
      <c r="D4" s="79"/>
    </row>
    <row r="5" spans="1:30" customFormat="1" ht="18.75" x14ac:dyDescent="0.25">
      <c r="A5" s="5"/>
      <c r="B5" s="24" t="s">
        <v>1265</v>
      </c>
      <c r="C5" s="24"/>
      <c r="D5" s="24"/>
    </row>
    <row r="6" spans="1:30" s="18" customFormat="1" ht="12" thickBot="1" x14ac:dyDescent="0.25">
      <c r="B6" s="219"/>
      <c r="C6" s="219"/>
      <c r="D6" s="219"/>
      <c r="F6" s="229"/>
      <c r="G6" s="229"/>
      <c r="H6" s="229"/>
      <c r="I6" s="229"/>
      <c r="J6" s="229"/>
      <c r="K6" s="229"/>
      <c r="L6" s="229"/>
      <c r="M6" s="229"/>
      <c r="N6" s="229"/>
      <c r="O6" s="229"/>
      <c r="P6" s="229"/>
      <c r="Q6" s="229"/>
      <c r="R6" s="229"/>
      <c r="S6" s="229"/>
      <c r="T6" s="229"/>
      <c r="U6" s="229"/>
      <c r="V6" s="229"/>
      <c r="W6" s="229"/>
      <c r="X6" s="229"/>
      <c r="Y6" s="229"/>
      <c r="Z6" s="229"/>
      <c r="AA6" s="229"/>
      <c r="AB6" s="229"/>
      <c r="AC6" s="229"/>
      <c r="AD6" s="229"/>
    </row>
    <row r="7" spans="1:30" s="18" customFormat="1" ht="12" customHeight="1" x14ac:dyDescent="0.2">
      <c r="B7" s="60"/>
      <c r="C7" s="76"/>
      <c r="D7" s="76"/>
      <c r="F7" s="151"/>
      <c r="G7" s="151"/>
      <c r="H7" s="151"/>
      <c r="I7" s="151"/>
      <c r="J7" s="151"/>
      <c r="K7" s="151"/>
      <c r="L7" s="151"/>
      <c r="M7" s="151"/>
      <c r="N7" s="151"/>
      <c r="O7" s="151"/>
      <c r="P7" s="151"/>
      <c r="Q7" s="151"/>
      <c r="R7" s="151"/>
      <c r="S7" s="151"/>
      <c r="T7" s="151"/>
      <c r="U7" s="151"/>
      <c r="V7" s="151"/>
      <c r="W7" s="151"/>
      <c r="X7" s="151"/>
      <c r="Y7" s="151"/>
      <c r="Z7" s="151"/>
      <c r="AA7" s="151"/>
      <c r="AB7" s="151"/>
      <c r="AC7" s="151"/>
      <c r="AD7" s="151"/>
    </row>
    <row r="8" spans="1:30" s="18" customFormat="1" ht="12" customHeight="1" x14ac:dyDescent="0.2">
      <c r="B8" s="73"/>
      <c r="C8" s="73"/>
      <c r="D8" s="967" t="s">
        <v>925</v>
      </c>
      <c r="F8" s="73" t="s">
        <v>34</v>
      </c>
      <c r="G8" s="73" t="s">
        <v>35</v>
      </c>
      <c r="H8" s="73" t="s">
        <v>36</v>
      </c>
      <c r="I8" s="73" t="s">
        <v>37</v>
      </c>
      <c r="J8" s="302">
        <v>2020</v>
      </c>
      <c r="K8" s="73" t="s">
        <v>34</v>
      </c>
      <c r="L8" s="73" t="s">
        <v>35</v>
      </c>
      <c r="M8" s="73" t="s">
        <v>36</v>
      </c>
      <c r="N8" s="73" t="s">
        <v>37</v>
      </c>
      <c r="O8" s="302">
        <v>2021</v>
      </c>
      <c r="P8" s="73" t="s">
        <v>34</v>
      </c>
      <c r="Q8" s="73" t="s">
        <v>35</v>
      </c>
      <c r="R8" s="73" t="s">
        <v>36</v>
      </c>
      <c r="S8" s="73" t="s">
        <v>37</v>
      </c>
      <c r="T8" s="302">
        <v>2022</v>
      </c>
      <c r="U8" s="73" t="s">
        <v>34</v>
      </c>
      <c r="V8" s="73" t="s">
        <v>35</v>
      </c>
      <c r="W8" s="73" t="s">
        <v>36</v>
      </c>
      <c r="X8" s="73" t="s">
        <v>37</v>
      </c>
      <c r="Y8" s="302">
        <v>2023</v>
      </c>
      <c r="Z8" s="73" t="s">
        <v>34</v>
      </c>
      <c r="AA8" s="73" t="s">
        <v>35</v>
      </c>
      <c r="AB8" s="73" t="s">
        <v>36</v>
      </c>
      <c r="AC8" s="73" t="s">
        <v>37</v>
      </c>
      <c r="AD8" s="302">
        <v>2024</v>
      </c>
    </row>
    <row r="9" spans="1:30" s="18" customFormat="1" ht="12" customHeight="1" x14ac:dyDescent="0.2">
      <c r="B9" s="21" t="s">
        <v>1269</v>
      </c>
      <c r="C9" s="21"/>
      <c r="D9" s="1122" t="str">
        <f>Footnotes!B45</f>
        <v>a</v>
      </c>
      <c r="F9" s="155"/>
      <c r="G9" s="155"/>
      <c r="H9" s="155"/>
      <c r="I9" s="155"/>
      <c r="J9" s="139"/>
      <c r="K9" s="155"/>
      <c r="L9" s="155"/>
      <c r="M9" s="155"/>
      <c r="N9" s="155"/>
      <c r="O9" s="139"/>
      <c r="P9" s="155"/>
      <c r="Q9" s="155"/>
      <c r="R9" s="155"/>
      <c r="S9" s="155"/>
      <c r="T9" s="139"/>
      <c r="U9" s="155"/>
      <c r="V9" s="155"/>
      <c r="W9" s="155"/>
      <c r="X9" s="155"/>
      <c r="Y9" s="139"/>
      <c r="Z9" s="359"/>
      <c r="AA9" s="359"/>
      <c r="AB9" s="359"/>
      <c r="AC9" s="359"/>
      <c r="AD9" s="786"/>
    </row>
    <row r="10" spans="1:30" s="18" customFormat="1" ht="12" customHeight="1" x14ac:dyDescent="0.2">
      <c r="B10" s="4"/>
      <c r="C10" s="4" t="s">
        <v>1270</v>
      </c>
      <c r="F10" s="155">
        <v>20197527</v>
      </c>
      <c r="G10" s="155">
        <v>20249046</v>
      </c>
      <c r="H10" s="155">
        <v>20254417</v>
      </c>
      <c r="I10" s="155">
        <v>20264027</v>
      </c>
      <c r="J10" s="139">
        <v>20264027</v>
      </c>
      <c r="K10" s="155">
        <v>20331023</v>
      </c>
      <c r="L10" s="155">
        <v>20224314</v>
      </c>
      <c r="M10" s="155">
        <v>20008900</v>
      </c>
      <c r="N10" s="155">
        <v>19642221</v>
      </c>
      <c r="O10" s="139">
        <v>19642221</v>
      </c>
      <c r="P10" s="155">
        <v>19409157</v>
      </c>
      <c r="Q10" s="155">
        <v>19135400</v>
      </c>
      <c r="R10" s="155">
        <v>18566848</v>
      </c>
      <c r="S10" s="155">
        <v>17974112</v>
      </c>
      <c r="T10" s="139">
        <v>17974112</v>
      </c>
      <c r="U10" s="155">
        <v>17703285</v>
      </c>
      <c r="V10" s="155">
        <v>17379366</v>
      </c>
      <c r="W10" s="155">
        <v>17061004</v>
      </c>
      <c r="X10" s="155">
        <v>16824651</v>
      </c>
      <c r="Y10" s="139">
        <v>16824651</v>
      </c>
      <c r="Z10" s="359">
        <v>16687850</v>
      </c>
      <c r="AA10" s="359">
        <v>16491420</v>
      </c>
      <c r="AB10" s="359" t="s">
        <v>1266</v>
      </c>
      <c r="AC10" s="359" t="s">
        <v>1266</v>
      </c>
      <c r="AD10" s="786"/>
    </row>
    <row r="11" spans="1:30" s="18" customFormat="1" ht="12" customHeight="1" x14ac:dyDescent="0.2">
      <c r="B11" s="4"/>
      <c r="C11" s="4" t="s">
        <v>1271</v>
      </c>
      <c r="D11" s="1122" t="str">
        <f>Footnotes!B46</f>
        <v>b</v>
      </c>
      <c r="F11" s="896">
        <v>3366254</v>
      </c>
      <c r="G11" s="896">
        <v>3374841</v>
      </c>
      <c r="H11" s="896">
        <v>3375736</v>
      </c>
      <c r="I11" s="896">
        <v>3377337</v>
      </c>
      <c r="J11" s="750">
        <v>3377337</v>
      </c>
      <c r="K11" s="896">
        <v>3388503</v>
      </c>
      <c r="L11" s="896">
        <v>3370719</v>
      </c>
      <c r="M11" s="896">
        <v>3334816</v>
      </c>
      <c r="N11" s="896">
        <v>3273703</v>
      </c>
      <c r="O11" s="750">
        <v>3273703</v>
      </c>
      <c r="P11" s="896">
        <v>3234859</v>
      </c>
      <c r="Q11" s="896">
        <v>3189233</v>
      </c>
      <c r="R11" s="896">
        <v>3094474</v>
      </c>
      <c r="S11" s="896">
        <v>2995685</v>
      </c>
      <c r="T11" s="750">
        <v>2995685</v>
      </c>
      <c r="U11" s="896">
        <v>2950547</v>
      </c>
      <c r="V11" s="896">
        <v>2896561</v>
      </c>
      <c r="W11" s="896">
        <v>2843500</v>
      </c>
      <c r="X11" s="896">
        <v>2804108</v>
      </c>
      <c r="Y11" s="750">
        <v>2804108</v>
      </c>
      <c r="Z11" s="389">
        <v>2781308</v>
      </c>
      <c r="AA11" s="389">
        <v>2748570</v>
      </c>
      <c r="AB11" s="389" t="s">
        <v>1266</v>
      </c>
      <c r="AC11" s="389" t="s">
        <v>1266</v>
      </c>
      <c r="AD11" s="390"/>
    </row>
    <row r="12" spans="1:30" s="18" customFormat="1" ht="12" customHeight="1" x14ac:dyDescent="0.2">
      <c r="A12" s="60"/>
      <c r="B12" s="4"/>
      <c r="C12" s="4" t="s">
        <v>1272</v>
      </c>
      <c r="D12" s="1122"/>
      <c r="F12" s="896">
        <v>20178803</v>
      </c>
      <c r="G12" s="896">
        <v>20222575</v>
      </c>
      <c r="H12" s="896">
        <v>20251199</v>
      </c>
      <c r="I12" s="896">
        <v>20233240</v>
      </c>
      <c r="J12" s="750">
        <v>20221514</v>
      </c>
      <c r="K12" s="896">
        <v>20297585</v>
      </c>
      <c r="L12" s="896">
        <v>20272111</v>
      </c>
      <c r="M12" s="896">
        <v>20150186</v>
      </c>
      <c r="N12" s="896">
        <v>19800620</v>
      </c>
      <c r="O12" s="750">
        <v>20128862</v>
      </c>
      <c r="P12" s="896">
        <v>19514477</v>
      </c>
      <c r="Q12" s="896">
        <v>19388427</v>
      </c>
      <c r="R12" s="896">
        <v>18885725</v>
      </c>
      <c r="S12" s="896">
        <v>18178821</v>
      </c>
      <c r="T12" s="750">
        <v>18987936</v>
      </c>
      <c r="U12" s="896">
        <v>17891455</v>
      </c>
      <c r="V12" s="896">
        <v>17523778</v>
      </c>
      <c r="W12" s="896">
        <v>17204488</v>
      </c>
      <c r="X12" s="896">
        <v>16834354</v>
      </c>
      <c r="Y12" s="750">
        <v>17360288</v>
      </c>
      <c r="Z12" s="389">
        <v>16751887</v>
      </c>
      <c r="AA12" s="389">
        <v>16590173</v>
      </c>
      <c r="AB12" s="389"/>
      <c r="AC12" s="389"/>
      <c r="AD12" s="390"/>
    </row>
    <row r="13" spans="1:30" s="18" customFormat="1" ht="12" customHeight="1" thickBot="1" x14ac:dyDescent="0.25">
      <c r="A13" s="60"/>
      <c r="B13" s="977"/>
      <c r="C13" s="977" t="s">
        <v>1271</v>
      </c>
      <c r="D13" s="1156" t="str">
        <f>Footnotes!B46</f>
        <v>b</v>
      </c>
      <c r="F13" s="1153">
        <v>3363133</v>
      </c>
      <c r="G13" s="1153">
        <v>3370429</v>
      </c>
      <c r="H13" s="1153">
        <v>3375199</v>
      </c>
      <c r="I13" s="1153">
        <v>3372206</v>
      </c>
      <c r="J13" s="1154">
        <v>3370252</v>
      </c>
      <c r="K13" s="1153">
        <v>3382930</v>
      </c>
      <c r="L13" s="1153">
        <v>3378685</v>
      </c>
      <c r="M13" s="1153">
        <v>3358364.3333333302</v>
      </c>
      <c r="N13" s="1153">
        <v>3300103.3333333302</v>
      </c>
      <c r="O13" s="1154">
        <v>3354810</v>
      </c>
      <c r="P13" s="1153">
        <v>3252412</v>
      </c>
      <c r="Q13" s="1153">
        <v>3231404</v>
      </c>
      <c r="R13" s="1153">
        <v>3147620</v>
      </c>
      <c r="S13" s="1153">
        <v>3029803</v>
      </c>
      <c r="T13" s="1154">
        <v>3164656</v>
      </c>
      <c r="U13" s="1153">
        <v>2981909</v>
      </c>
      <c r="V13" s="1153">
        <v>2920629</v>
      </c>
      <c r="W13" s="1153">
        <v>2867414</v>
      </c>
      <c r="X13" s="1153">
        <v>2805725</v>
      </c>
      <c r="Y13" s="1154">
        <v>2893381</v>
      </c>
      <c r="Z13" s="1155">
        <v>2791981</v>
      </c>
      <c r="AA13" s="1155">
        <v>2765028</v>
      </c>
      <c r="AB13" s="1155"/>
      <c r="AC13" s="1155"/>
      <c r="AD13" s="1157"/>
    </row>
    <row r="14" spans="1:30" ht="12" customHeight="1" x14ac:dyDescent="0.2">
      <c r="F14" s="202"/>
      <c r="G14" s="202"/>
      <c r="H14" s="202"/>
      <c r="I14" s="202"/>
      <c r="J14" s="202"/>
      <c r="K14" s="202"/>
      <c r="L14" s="202"/>
      <c r="M14" s="238"/>
      <c r="N14" s="202"/>
      <c r="O14" s="202"/>
      <c r="P14" s="202"/>
      <c r="Q14" s="202"/>
      <c r="R14" s="202"/>
      <c r="S14" s="202"/>
      <c r="T14" s="202"/>
      <c r="U14" s="202"/>
      <c r="V14" s="202"/>
      <c r="W14" s="202"/>
      <c r="X14" s="202"/>
      <c r="Y14" s="202"/>
    </row>
    <row r="16" spans="1:30" x14ac:dyDescent="0.2">
      <c r="A16" s="195"/>
      <c r="B16" s="195"/>
      <c r="F16" s="349"/>
      <c r="G16" s="349"/>
      <c r="H16" s="349"/>
      <c r="I16" s="349"/>
      <c r="J16" s="349"/>
    </row>
    <row r="17" spans="1:10" x14ac:dyDescent="0.2">
      <c r="F17" s="349"/>
      <c r="G17" s="349"/>
      <c r="H17" s="349"/>
      <c r="I17" s="349"/>
      <c r="J17" s="349"/>
    </row>
    <row r="27" spans="1:10" x14ac:dyDescent="0.2">
      <c r="A27" s="60"/>
      <c r="B27" s="60"/>
    </row>
    <row r="28" spans="1:10" x14ac:dyDescent="0.2">
      <c r="A28" s="62"/>
      <c r="B28" s="62"/>
    </row>
    <row r="29" spans="1:10" x14ac:dyDescent="0.2">
      <c r="A29" s="62"/>
      <c r="B29" s="62"/>
    </row>
  </sheetData>
  <hyperlinks>
    <hyperlink ref="D8" location="Footnotes!A1" display="Footnotes" xr:uid="{401EEAA3-0A76-4779-BA8E-72510C07F143}"/>
    <hyperlink ref="D9" location="Footnotes!B45" display="Footnotes!B45" xr:uid="{6E3DD552-5C0C-40C1-A962-2E4E1DF517F8}"/>
    <hyperlink ref="D11" location="Footnotes!B46" display="Footnotes!B46" xr:uid="{9C2C4CCC-AF30-4DA2-A523-F2AD6852F3BB}"/>
    <hyperlink ref="D13" location="Footnotes!B46" display="Footnotes!B46" xr:uid="{96DA5D73-E269-4E49-B869-02BE8265EBA2}"/>
    <hyperlink ref="M2" location="Contents!B20" display="Contents" xr:uid="{5B28D6FC-C6E4-44DB-BEA7-1875C5134AE8}"/>
  </hyperlinks>
  <pageMargins left="0" right="0" top="0" bottom="0.39370078740157483" header="0" footer="0.19685039370078741"/>
  <pageSetup paperSize="8" scale="63" fitToHeight="0" orientation="landscape" r:id="rId1"/>
  <customProperties>
    <customPr name="_pios_id" r:id="rId2"/>
  </customProperties>
  <ignoredErrors>
    <ignoredError sqref="D11" formula="1"/>
  </ignoredError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0">
    <tabColor rgb="FF008080"/>
    <pageSetUpPr fitToPage="1"/>
  </sheetPr>
  <dimension ref="A1:AD32"/>
  <sheetViews>
    <sheetView showGridLines="0" zoomScaleNormal="100" zoomScaleSheetLayoutView="100" workbookViewId="0">
      <selection activeCell="B1" sqref="B1"/>
    </sheetView>
  </sheetViews>
  <sheetFormatPr defaultColWidth="9.140625" defaultRowHeight="12.75" x14ac:dyDescent="0.2"/>
  <cols>
    <col min="1" max="2" width="2.7109375" customWidth="1"/>
    <col min="3" max="3" width="37.140625" style="200" customWidth="1"/>
    <col min="4" max="4" width="12.5703125" style="200" customWidth="1"/>
    <col min="5" max="5" width="2.7109375" style="164" customWidth="1"/>
    <col min="6" max="9" width="7.7109375" style="164" customWidth="1"/>
    <col min="10" max="10" width="8.140625" style="164" customWidth="1"/>
    <col min="11" max="12" width="8.140625" style="164" bestFit="1" customWidth="1"/>
    <col min="13" max="13" width="7.7109375" style="164" customWidth="1"/>
    <col min="14" max="15" width="8.140625" style="164" bestFit="1" customWidth="1"/>
    <col min="16" max="25" width="8.140625" style="164" customWidth="1"/>
    <col min="26" max="16384" width="9.140625" style="164"/>
  </cols>
  <sheetData>
    <row r="1" spans="1:30" customFormat="1" ht="12" x14ac:dyDescent="0.2">
      <c r="A1" s="5"/>
      <c r="B1" s="61" t="str">
        <f>Summary!$B$1</f>
        <v>Financial and Operating Information 2020 - 2024</v>
      </c>
      <c r="C1" s="79"/>
      <c r="D1" s="79"/>
    </row>
    <row r="2" spans="1:30" customFormat="1" ht="12" x14ac:dyDescent="0.2">
      <c r="A2" s="5"/>
      <c r="B2" s="29" t="s">
        <v>7</v>
      </c>
      <c r="C2" s="79"/>
      <c r="D2" s="79"/>
    </row>
    <row r="3" spans="1:30" customFormat="1" ht="12" x14ac:dyDescent="0.2">
      <c r="A3" s="5"/>
      <c r="B3" s="5"/>
      <c r="C3" s="79"/>
      <c r="D3" s="79"/>
      <c r="Z3" s="122" t="s">
        <v>5</v>
      </c>
    </row>
    <row r="4" spans="1:30" customFormat="1" ht="12" x14ac:dyDescent="0.2">
      <c r="A4" s="5"/>
      <c r="B4" s="5"/>
      <c r="C4" s="79"/>
      <c r="D4" s="79"/>
    </row>
    <row r="5" spans="1:30" customFormat="1" ht="18.75" x14ac:dyDescent="0.25">
      <c r="A5" s="5"/>
      <c r="B5" s="24" t="s">
        <v>20</v>
      </c>
      <c r="C5" s="24"/>
      <c r="D5" s="24"/>
    </row>
    <row r="6" spans="1:30" s="18" customFormat="1" ht="12" thickBot="1" x14ac:dyDescent="0.25">
      <c r="B6" s="219"/>
      <c r="C6" s="219"/>
      <c r="D6" s="219"/>
      <c r="F6" s="229"/>
      <c r="G6" s="229"/>
      <c r="H6" s="229"/>
      <c r="I6" s="229"/>
      <c r="J6" s="229"/>
      <c r="K6" s="229"/>
      <c r="L6" s="229"/>
      <c r="M6" s="229"/>
      <c r="N6" s="229"/>
      <c r="O6" s="229"/>
      <c r="P6" s="229"/>
      <c r="Q6" s="229"/>
      <c r="R6" s="229"/>
      <c r="S6" s="229"/>
      <c r="T6" s="229"/>
      <c r="U6" s="229"/>
      <c r="V6" s="229"/>
      <c r="W6" s="229"/>
      <c r="X6" s="229"/>
      <c r="Y6" s="229"/>
      <c r="Z6" s="229"/>
      <c r="AA6" s="229"/>
      <c r="AB6" s="229"/>
      <c r="AC6" s="229"/>
      <c r="AD6" s="229"/>
    </row>
    <row r="7" spans="1:30" s="18" customFormat="1" ht="12" customHeight="1" x14ac:dyDescent="0.2">
      <c r="B7" s="60"/>
      <c r="C7" s="76"/>
      <c r="D7" s="76"/>
      <c r="F7" s="151"/>
      <c r="G7" s="151"/>
      <c r="H7" s="151"/>
      <c r="I7" s="151"/>
      <c r="J7" s="151"/>
      <c r="K7" s="151"/>
      <c r="L7" s="151"/>
      <c r="M7" s="151"/>
      <c r="N7" s="151"/>
      <c r="O7" s="151"/>
      <c r="P7" s="151"/>
      <c r="Q7" s="151"/>
      <c r="R7" s="151"/>
      <c r="S7" s="151"/>
      <c r="T7" s="151"/>
      <c r="U7" s="151"/>
      <c r="V7" s="151"/>
      <c r="W7" s="151"/>
      <c r="X7" s="151"/>
      <c r="Y7" s="151"/>
      <c r="Z7" s="151"/>
      <c r="AA7" s="151"/>
      <c r="AB7" s="151"/>
      <c r="AC7" s="151"/>
      <c r="AD7" s="151"/>
    </row>
    <row r="8" spans="1:30" s="18" customFormat="1" ht="12" customHeight="1" x14ac:dyDescent="0.2">
      <c r="B8" s="73"/>
      <c r="C8" s="73"/>
      <c r="D8" s="967" t="s">
        <v>925</v>
      </c>
      <c r="F8" s="73" t="s">
        <v>34</v>
      </c>
      <c r="G8" s="73" t="s">
        <v>35</v>
      </c>
      <c r="H8" s="73" t="s">
        <v>36</v>
      </c>
      <c r="I8" s="73" t="s">
        <v>37</v>
      </c>
      <c r="J8" s="302">
        <v>2020</v>
      </c>
      <c r="K8" s="73" t="s">
        <v>34</v>
      </c>
      <c r="L8" s="73" t="s">
        <v>35</v>
      </c>
      <c r="M8" s="73" t="s">
        <v>36</v>
      </c>
      <c r="N8" s="73" t="s">
        <v>37</v>
      </c>
      <c r="O8" s="302">
        <v>2021</v>
      </c>
      <c r="P8" s="73" t="s">
        <v>34</v>
      </c>
      <c r="Q8" s="73" t="s">
        <v>35</v>
      </c>
      <c r="R8" s="73" t="s">
        <v>36</v>
      </c>
      <c r="S8" s="73" t="s">
        <v>37</v>
      </c>
      <c r="T8" s="302">
        <v>2022</v>
      </c>
      <c r="U8" s="73" t="s">
        <v>34</v>
      </c>
      <c r="V8" s="73" t="s">
        <v>35</v>
      </c>
      <c r="W8" s="73" t="s">
        <v>36</v>
      </c>
      <c r="X8" s="73" t="s">
        <v>37</v>
      </c>
      <c r="Y8" s="302">
        <v>2023</v>
      </c>
      <c r="Z8" s="73" t="s">
        <v>34</v>
      </c>
      <c r="AA8" s="73" t="s">
        <v>35</v>
      </c>
      <c r="AB8" s="73" t="s">
        <v>36</v>
      </c>
      <c r="AC8" s="73" t="s">
        <v>37</v>
      </c>
      <c r="AD8" s="302">
        <v>2024</v>
      </c>
    </row>
    <row r="9" spans="1:30" s="18" customFormat="1" ht="12" customHeight="1" x14ac:dyDescent="0.2">
      <c r="B9" s="21" t="s">
        <v>626</v>
      </c>
      <c r="C9" s="21"/>
      <c r="D9" s="21"/>
      <c r="J9" s="49"/>
      <c r="O9" s="49"/>
      <c r="T9" s="49"/>
      <c r="Y9" s="49"/>
      <c r="Z9" s="230"/>
      <c r="AA9" s="230"/>
      <c r="AB9" s="230"/>
      <c r="AC9" s="230"/>
      <c r="AD9" s="231"/>
    </row>
    <row r="10" spans="1:30" s="18" customFormat="1" ht="12" customHeight="1" x14ac:dyDescent="0.2">
      <c r="B10" s="21"/>
      <c r="C10" s="21" t="s">
        <v>627</v>
      </c>
      <c r="D10" s="21"/>
      <c r="F10" s="221">
        <v>10.5</v>
      </c>
      <c r="G10" s="221">
        <v>10.5</v>
      </c>
      <c r="H10" s="221">
        <v>5.25</v>
      </c>
      <c r="I10" s="221">
        <v>5.25</v>
      </c>
      <c r="J10" s="232">
        <v>31.5</v>
      </c>
      <c r="K10" s="221">
        <v>5.25</v>
      </c>
      <c r="L10" s="221">
        <v>5.25</v>
      </c>
      <c r="M10" s="221">
        <v>5.4600000000000009</v>
      </c>
      <c r="N10" s="221">
        <v>5.4600000000000009</v>
      </c>
      <c r="O10" s="232">
        <v>21.42</v>
      </c>
      <c r="P10" s="221">
        <v>5.46</v>
      </c>
      <c r="Q10" s="221">
        <v>5.46</v>
      </c>
      <c r="R10" s="221">
        <v>6.0059999999999985</v>
      </c>
      <c r="S10" s="221">
        <v>6.0060000000000002</v>
      </c>
      <c r="T10" s="232">
        <v>22.931999999999999</v>
      </c>
      <c r="U10" s="221">
        <v>6.61</v>
      </c>
      <c r="V10" s="221">
        <v>6.61</v>
      </c>
      <c r="W10" s="221">
        <v>7.2699999999999978</v>
      </c>
      <c r="X10" s="221">
        <v>7.2700000000000031</v>
      </c>
      <c r="Y10" s="232">
        <v>27.76</v>
      </c>
      <c r="Z10" s="416">
        <v>7.27</v>
      </c>
      <c r="AA10" s="416">
        <v>7.27</v>
      </c>
      <c r="AB10" s="416" t="s">
        <v>1266</v>
      </c>
      <c r="AC10" s="416" t="s">
        <v>1266</v>
      </c>
      <c r="AD10" s="789">
        <v>14.54</v>
      </c>
    </row>
    <row r="11" spans="1:30" s="18" customFormat="1" ht="12" customHeight="1" x14ac:dyDescent="0.2">
      <c r="A11" s="60"/>
      <c r="B11" s="21"/>
      <c r="C11" s="21" t="s">
        <v>628</v>
      </c>
      <c r="D11" s="21"/>
      <c r="F11" s="221">
        <v>8.1557999999999993</v>
      </c>
      <c r="G11" s="221">
        <v>8.3422000000000018</v>
      </c>
      <c r="H11" s="221">
        <v>4.0429999999999993</v>
      </c>
      <c r="I11" s="221">
        <v>3.916999999999998</v>
      </c>
      <c r="J11" s="232">
        <v>24.457999999999998</v>
      </c>
      <c r="K11" s="221">
        <v>3.7684000000000002</v>
      </c>
      <c r="L11" s="221">
        <v>3.7116000000000002</v>
      </c>
      <c r="M11" s="221">
        <v>3.9529999999999994</v>
      </c>
      <c r="N11" s="221">
        <v>4.1050000000000004</v>
      </c>
      <c r="O11" s="232">
        <v>15.538</v>
      </c>
      <c r="P11" s="221">
        <v>4.1595000000000004</v>
      </c>
      <c r="Q11" s="221">
        <v>4.3555999999999999</v>
      </c>
      <c r="R11" s="221">
        <v>5.1684000000000001</v>
      </c>
      <c r="S11" s="221">
        <v>4.940199999999999</v>
      </c>
      <c r="T11" s="232">
        <v>18.623699999999999</v>
      </c>
      <c r="U11" s="221">
        <v>5.5507</v>
      </c>
      <c r="V11" s="221">
        <v>5.3089000000000004</v>
      </c>
      <c r="W11" s="221">
        <v>5.7319999999999993</v>
      </c>
      <c r="X11" s="221">
        <v>5.736699999999999</v>
      </c>
      <c r="Y11" s="232">
        <v>22.328299999999999</v>
      </c>
      <c r="Z11" s="416">
        <v>5.6921999999999997</v>
      </c>
      <c r="AA11" s="416">
        <v>5.682500000000001</v>
      </c>
      <c r="AB11" s="416" t="s">
        <v>1266</v>
      </c>
      <c r="AC11" s="416" t="s">
        <v>1266</v>
      </c>
      <c r="AD11" s="789">
        <v>11.374700000000001</v>
      </c>
    </row>
    <row r="12" spans="1:30" s="18" customFormat="1" ht="12" customHeight="1" thickBot="1" x14ac:dyDescent="0.25">
      <c r="A12" s="60"/>
      <c r="B12" s="114" t="s">
        <v>629</v>
      </c>
      <c r="C12" s="114"/>
      <c r="D12" s="114"/>
      <c r="F12" s="149">
        <v>63</v>
      </c>
      <c r="G12" s="149">
        <v>63</v>
      </c>
      <c r="H12" s="149">
        <v>31.5</v>
      </c>
      <c r="I12" s="149">
        <v>31.5</v>
      </c>
      <c r="J12" s="150">
        <v>189</v>
      </c>
      <c r="K12" s="149">
        <v>31.5</v>
      </c>
      <c r="L12" s="149">
        <v>31.5</v>
      </c>
      <c r="M12" s="149">
        <v>32.760000000000005</v>
      </c>
      <c r="N12" s="149">
        <v>32.760000000000005</v>
      </c>
      <c r="O12" s="150">
        <v>128.52000000000001</v>
      </c>
      <c r="P12" s="149">
        <v>32.76</v>
      </c>
      <c r="Q12" s="149">
        <v>32.76</v>
      </c>
      <c r="R12" s="149">
        <v>36.036000000000001</v>
      </c>
      <c r="S12" s="149">
        <v>36.036000000000016</v>
      </c>
      <c r="T12" s="150">
        <v>137.59200000000001</v>
      </c>
      <c r="U12" s="149">
        <v>39.659999999999997</v>
      </c>
      <c r="V12" s="149">
        <v>39.659999999999997</v>
      </c>
      <c r="W12" s="149">
        <v>43.620000000000005</v>
      </c>
      <c r="X12" s="149">
        <v>43.620000000000005</v>
      </c>
      <c r="Y12" s="150">
        <v>166.56</v>
      </c>
      <c r="Z12" s="417">
        <v>43.62</v>
      </c>
      <c r="AA12" s="417">
        <v>43.62</v>
      </c>
      <c r="AB12" s="417" t="s">
        <v>1266</v>
      </c>
      <c r="AC12" s="417" t="s">
        <v>1266</v>
      </c>
      <c r="AD12" s="790">
        <v>87.24</v>
      </c>
    </row>
    <row r="13" spans="1:30" s="18" customFormat="1" ht="12" customHeight="1" x14ac:dyDescent="0.2">
      <c r="B13" s="21" t="s">
        <v>630</v>
      </c>
      <c r="C13" s="76"/>
      <c r="D13" s="76"/>
      <c r="J13" s="49"/>
      <c r="O13" s="49"/>
      <c r="T13" s="49"/>
      <c r="Y13" s="49"/>
      <c r="Z13" s="416"/>
      <c r="AA13" s="416"/>
      <c r="AB13" s="416"/>
      <c r="AC13" s="416"/>
      <c r="AD13" s="789"/>
    </row>
    <row r="14" spans="1:30" s="18" customFormat="1" ht="12" customHeight="1" x14ac:dyDescent="0.2">
      <c r="B14" s="21"/>
      <c r="C14" s="21" t="s">
        <v>631</v>
      </c>
      <c r="D14" s="21"/>
      <c r="F14" s="233">
        <v>0</v>
      </c>
      <c r="G14" s="233">
        <v>0</v>
      </c>
      <c r="H14" s="233">
        <v>0</v>
      </c>
      <c r="I14" s="233">
        <v>0</v>
      </c>
      <c r="J14" s="234">
        <v>0</v>
      </c>
      <c r="K14" s="233">
        <v>0</v>
      </c>
      <c r="L14" s="233">
        <v>0</v>
      </c>
      <c r="M14" s="233">
        <v>0</v>
      </c>
      <c r="N14" s="233">
        <v>0</v>
      </c>
      <c r="O14" s="234">
        <v>0</v>
      </c>
      <c r="P14" s="233">
        <v>0</v>
      </c>
      <c r="Q14" s="233">
        <v>0</v>
      </c>
      <c r="R14" s="233">
        <v>0</v>
      </c>
      <c r="S14" s="233">
        <v>0</v>
      </c>
      <c r="T14" s="234">
        <v>0</v>
      </c>
      <c r="U14" s="233">
        <v>0</v>
      </c>
      <c r="V14" s="233">
        <v>0</v>
      </c>
      <c r="W14" s="233">
        <v>0</v>
      </c>
      <c r="X14" s="233">
        <v>0</v>
      </c>
      <c r="Y14" s="234">
        <v>0</v>
      </c>
      <c r="Z14" s="418">
        <v>0</v>
      </c>
      <c r="AA14" s="418">
        <v>0</v>
      </c>
      <c r="AB14" s="418" t="s">
        <v>1266</v>
      </c>
      <c r="AC14" s="418" t="s">
        <v>1266</v>
      </c>
      <c r="AD14" s="791">
        <v>0</v>
      </c>
    </row>
    <row r="15" spans="1:30" s="18" customFormat="1" ht="12" customHeight="1" thickBot="1" x14ac:dyDescent="0.25">
      <c r="B15" s="114"/>
      <c r="C15" s="114" t="s">
        <v>632</v>
      </c>
      <c r="D15" s="114"/>
      <c r="F15" s="235">
        <v>0</v>
      </c>
      <c r="G15" s="235">
        <v>0</v>
      </c>
      <c r="H15" s="235">
        <v>0</v>
      </c>
      <c r="I15" s="235">
        <v>0</v>
      </c>
      <c r="J15" s="236">
        <v>0</v>
      </c>
      <c r="K15" s="235">
        <v>0</v>
      </c>
      <c r="L15" s="235">
        <v>0</v>
      </c>
      <c r="M15" s="235">
        <v>0</v>
      </c>
      <c r="N15" s="235">
        <v>0</v>
      </c>
      <c r="O15" s="236">
        <v>0</v>
      </c>
      <c r="P15" s="235">
        <v>0</v>
      </c>
      <c r="Q15" s="235">
        <v>0</v>
      </c>
      <c r="R15" s="235">
        <v>0</v>
      </c>
      <c r="S15" s="235">
        <v>0</v>
      </c>
      <c r="T15" s="236">
        <v>0</v>
      </c>
      <c r="U15" s="235">
        <v>0</v>
      </c>
      <c r="V15" s="235">
        <v>0</v>
      </c>
      <c r="W15" s="235">
        <v>0</v>
      </c>
      <c r="X15" s="235">
        <v>0</v>
      </c>
      <c r="Y15" s="236">
        <v>0</v>
      </c>
      <c r="Z15" s="419">
        <v>0</v>
      </c>
      <c r="AA15" s="419">
        <v>0</v>
      </c>
      <c r="AB15" s="419" t="s">
        <v>1266</v>
      </c>
      <c r="AC15" s="419" t="s">
        <v>1266</v>
      </c>
      <c r="AD15" s="792">
        <v>0</v>
      </c>
    </row>
    <row r="16" spans="1:30" s="18" customFormat="1" ht="12" customHeight="1" x14ac:dyDescent="0.2">
      <c r="C16" s="76"/>
      <c r="D16" s="76"/>
      <c r="M16" s="237"/>
      <c r="O16" s="49"/>
      <c r="P16" s="49"/>
      <c r="Q16" s="49"/>
      <c r="R16" s="49"/>
      <c r="S16" s="49"/>
      <c r="T16" s="49"/>
      <c r="U16" s="49"/>
      <c r="V16" s="49"/>
      <c r="W16" s="49"/>
      <c r="X16" s="49"/>
      <c r="Y16" s="49"/>
    </row>
    <row r="17" spans="1:25" ht="12" customHeight="1" x14ac:dyDescent="0.2">
      <c r="F17" s="202"/>
      <c r="G17" s="202"/>
      <c r="H17" s="202"/>
      <c r="I17" s="202"/>
      <c r="J17" s="202"/>
      <c r="K17" s="202"/>
      <c r="L17" s="202"/>
      <c r="M17" s="238"/>
      <c r="N17" s="202"/>
      <c r="O17" s="202"/>
      <c r="P17" s="202"/>
      <c r="Q17" s="202"/>
      <c r="R17" s="202"/>
      <c r="S17" s="202"/>
      <c r="T17" s="202"/>
      <c r="U17" s="202"/>
      <c r="V17" s="202"/>
      <c r="W17" s="202"/>
      <c r="X17" s="202"/>
      <c r="Y17" s="202"/>
    </row>
    <row r="19" spans="1:25" x14ac:dyDescent="0.2">
      <c r="A19" s="195"/>
      <c r="B19" s="195"/>
      <c r="F19" s="349"/>
      <c r="G19" s="349"/>
      <c r="H19" s="349"/>
      <c r="I19" s="349"/>
      <c r="J19" s="349"/>
    </row>
    <row r="20" spans="1:25" x14ac:dyDescent="0.2">
      <c r="F20" s="349"/>
      <c r="G20" s="349"/>
      <c r="H20" s="349"/>
      <c r="I20" s="349"/>
      <c r="J20" s="349"/>
    </row>
    <row r="30" spans="1:25" x14ac:dyDescent="0.2">
      <c r="A30" s="60"/>
      <c r="B30" s="60"/>
    </row>
    <row r="31" spans="1:25" x14ac:dyDescent="0.2">
      <c r="A31" s="62"/>
      <c r="B31" s="62"/>
    </row>
    <row r="32" spans="1:25" x14ac:dyDescent="0.2">
      <c r="A32" s="62"/>
      <c r="B32" s="62"/>
    </row>
  </sheetData>
  <phoneticPr fontId="2" type="noConversion"/>
  <hyperlinks>
    <hyperlink ref="Z3" location="Contents!B20" display="Contents" xr:uid="{00000000-0004-0000-1500-000000000000}"/>
    <hyperlink ref="D8" location="Footnotes!A1" display="Footnotes" xr:uid="{E6BBE65F-18D9-48C0-9051-48AD303DEAF4}"/>
  </hyperlinks>
  <pageMargins left="0" right="0" top="0" bottom="0.39370078740157483" header="0" footer="0.19685039370078741"/>
  <pageSetup paperSize="8" scale="89" orientation="landscape" r:id="rId1"/>
  <customProperties>
    <customPr name="_pios_id" r:id="rId2"/>
  </customProperties>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1">
    <tabColor rgb="FF008080"/>
    <pageSetUpPr fitToPage="1"/>
  </sheetPr>
  <dimension ref="A1:AD16"/>
  <sheetViews>
    <sheetView showGridLines="0" zoomScaleNormal="100" zoomScaleSheetLayoutView="100" workbookViewId="0">
      <selection activeCell="B1" sqref="B1"/>
    </sheetView>
  </sheetViews>
  <sheetFormatPr defaultColWidth="9.140625" defaultRowHeight="12.75" x14ac:dyDescent="0.2"/>
  <cols>
    <col min="1" max="1" width="3" customWidth="1"/>
    <col min="2" max="2" width="2.42578125" style="164" customWidth="1"/>
    <col min="3" max="3" width="50.7109375" style="164" customWidth="1"/>
    <col min="4" max="4" width="14.28515625" style="164" customWidth="1"/>
    <col min="5" max="5" width="2.7109375" style="165" customWidth="1"/>
    <col min="6" max="30" width="7.7109375" style="164" customWidth="1"/>
    <col min="31" max="16384" width="9.140625" style="164"/>
  </cols>
  <sheetData>
    <row r="1" spans="1:30" customFormat="1" ht="12" x14ac:dyDescent="0.2">
      <c r="A1" s="5"/>
      <c r="B1" s="61" t="str">
        <f>Summary!$B$1</f>
        <v>Financial and Operating Information 2020 - 2024</v>
      </c>
      <c r="C1" s="61"/>
      <c r="D1" s="61"/>
    </row>
    <row r="2" spans="1:30" customFormat="1" ht="12" x14ac:dyDescent="0.2">
      <c r="A2" s="5"/>
      <c r="B2" s="29" t="s">
        <v>7</v>
      </c>
      <c r="C2" s="29"/>
      <c r="D2" s="29"/>
    </row>
    <row r="3" spans="1:30" customFormat="1" ht="12" x14ac:dyDescent="0.2">
      <c r="A3" s="5"/>
      <c r="B3" s="5"/>
      <c r="C3" s="5"/>
      <c r="D3" s="5"/>
      <c r="Z3" s="122" t="s">
        <v>5</v>
      </c>
    </row>
    <row r="4" spans="1:30" customFormat="1" ht="12" x14ac:dyDescent="0.2">
      <c r="A4" s="5"/>
      <c r="B4" s="5"/>
      <c r="C4" s="5"/>
      <c r="D4" s="5"/>
    </row>
    <row r="5" spans="1:30" ht="18.75" x14ac:dyDescent="0.25">
      <c r="B5" s="24" t="s">
        <v>65</v>
      </c>
      <c r="C5" s="24"/>
      <c r="D5" s="24"/>
    </row>
    <row r="6" spans="1:30" ht="13.5" thickBot="1" x14ac:dyDescent="0.25">
      <c r="A6" s="18"/>
      <c r="B6" s="63"/>
      <c r="C6" s="63"/>
      <c r="D6" s="63"/>
      <c r="E6" s="18"/>
      <c r="F6" s="18"/>
      <c r="G6" s="18"/>
      <c r="H6" s="18"/>
      <c r="I6" s="18"/>
      <c r="J6" s="18"/>
      <c r="K6" s="18"/>
      <c r="L6" s="18"/>
      <c r="M6" s="18"/>
      <c r="N6" s="18"/>
      <c r="O6" s="18"/>
      <c r="P6" s="18"/>
      <c r="Q6" s="18"/>
      <c r="R6" s="18"/>
      <c r="S6" s="18"/>
      <c r="T6" s="18"/>
      <c r="U6" s="18"/>
      <c r="V6" s="18"/>
      <c r="W6" s="18"/>
      <c r="X6" s="18"/>
      <c r="Y6" s="18"/>
      <c r="Z6" s="18"/>
      <c r="AA6" s="18"/>
      <c r="AB6" s="18"/>
      <c r="AC6" s="18"/>
      <c r="AD6" s="18"/>
    </row>
    <row r="7" spans="1:30" x14ac:dyDescent="0.2">
      <c r="A7" s="18"/>
      <c r="B7" s="188" t="s">
        <v>81</v>
      </c>
      <c r="C7" s="65"/>
      <c r="D7" s="65"/>
      <c r="E7" s="18"/>
      <c r="F7" s="126"/>
      <c r="G7" s="126"/>
      <c r="H7" s="126"/>
      <c r="I7" s="126"/>
      <c r="J7" s="126"/>
      <c r="K7" s="126"/>
      <c r="L7" s="126"/>
      <c r="M7" s="126"/>
      <c r="N7" s="126"/>
      <c r="O7" s="126"/>
      <c r="P7" s="126"/>
      <c r="Q7" s="126"/>
      <c r="R7" s="126"/>
      <c r="S7" s="126"/>
      <c r="T7" s="126"/>
      <c r="U7" s="126"/>
      <c r="V7" s="126"/>
      <c r="W7" s="126"/>
      <c r="X7" s="126"/>
      <c r="Y7" s="126"/>
      <c r="Z7" s="126"/>
      <c r="AA7" s="126"/>
      <c r="AB7" s="126"/>
      <c r="AC7" s="126"/>
      <c r="AD7" s="126" t="s">
        <v>100</v>
      </c>
    </row>
    <row r="8" spans="1:30" x14ac:dyDescent="0.2">
      <c r="A8" s="18"/>
      <c r="B8" s="73"/>
      <c r="C8" s="73"/>
      <c r="D8" s="967" t="s">
        <v>925</v>
      </c>
      <c r="E8" s="18"/>
      <c r="F8" s="73" t="s">
        <v>34</v>
      </c>
      <c r="G8" s="73" t="s">
        <v>35</v>
      </c>
      <c r="H8" s="73" t="s">
        <v>36</v>
      </c>
      <c r="I8" s="73" t="s">
        <v>37</v>
      </c>
      <c r="J8" s="302">
        <v>2020</v>
      </c>
      <c r="K8" s="73" t="s">
        <v>34</v>
      </c>
      <c r="L8" s="73" t="s">
        <v>35</v>
      </c>
      <c r="M8" s="73" t="s">
        <v>36</v>
      </c>
      <c r="N8" s="73" t="s">
        <v>37</v>
      </c>
      <c r="O8" s="302">
        <v>2021</v>
      </c>
      <c r="P8" s="73" t="s">
        <v>34</v>
      </c>
      <c r="Q8" s="73" t="s">
        <v>35</v>
      </c>
      <c r="R8" s="73" t="s">
        <v>36</v>
      </c>
      <c r="S8" s="73" t="s">
        <v>37</v>
      </c>
      <c r="T8" s="302">
        <v>2022</v>
      </c>
      <c r="U8" s="73" t="s">
        <v>34</v>
      </c>
      <c r="V8" s="73" t="s">
        <v>35</v>
      </c>
      <c r="W8" s="73" t="s">
        <v>36</v>
      </c>
      <c r="X8" s="73" t="s">
        <v>37</v>
      </c>
      <c r="Y8" s="302">
        <v>2023</v>
      </c>
      <c r="Z8" s="73" t="s">
        <v>34</v>
      </c>
      <c r="AA8" s="73" t="s">
        <v>35</v>
      </c>
      <c r="AB8" s="73" t="s">
        <v>36</v>
      </c>
      <c r="AC8" s="73" t="s">
        <v>37</v>
      </c>
      <c r="AD8" s="302">
        <v>2024</v>
      </c>
    </row>
    <row r="9" spans="1:30" x14ac:dyDescent="0.2">
      <c r="A9" s="18"/>
      <c r="B9" s="21" t="s">
        <v>25</v>
      </c>
      <c r="C9" s="21"/>
      <c r="D9" s="21"/>
      <c r="E9" s="18"/>
      <c r="F9" s="675">
        <v>-9</v>
      </c>
      <c r="G9" s="675">
        <v>11</v>
      </c>
      <c r="H9" s="675">
        <v>7</v>
      </c>
      <c r="I9" s="675">
        <v>10</v>
      </c>
      <c r="J9" s="676">
        <v>19</v>
      </c>
      <c r="K9" s="675">
        <v>22</v>
      </c>
      <c r="L9" s="675">
        <v>4</v>
      </c>
      <c r="M9" s="675">
        <v>15</v>
      </c>
      <c r="N9" s="675">
        <v>-8</v>
      </c>
      <c r="O9" s="676">
        <v>33</v>
      </c>
      <c r="P9" s="675">
        <v>25</v>
      </c>
      <c r="Q9" s="675">
        <v>-9</v>
      </c>
      <c r="R9" s="675">
        <v>-14</v>
      </c>
      <c r="S9" s="675">
        <v>-10</v>
      </c>
      <c r="T9" s="676">
        <v>-8</v>
      </c>
      <c r="U9" s="675">
        <v>1</v>
      </c>
      <c r="V9" s="675">
        <v>0</v>
      </c>
      <c r="W9" s="675">
        <v>0</v>
      </c>
      <c r="X9" s="675">
        <v>0</v>
      </c>
      <c r="Y9" s="676">
        <v>1</v>
      </c>
      <c r="Z9" s="375">
        <v>0</v>
      </c>
      <c r="AA9" s="375">
        <v>0</v>
      </c>
      <c r="AB9" s="375" t="s">
        <v>1266</v>
      </c>
      <c r="AC9" s="375" t="s">
        <v>1266</v>
      </c>
      <c r="AD9" s="376">
        <v>0</v>
      </c>
    </row>
    <row r="10" spans="1:30" x14ac:dyDescent="0.2">
      <c r="A10" s="18"/>
      <c r="B10" s="21" t="s">
        <v>26</v>
      </c>
      <c r="C10" s="21"/>
      <c r="D10" s="21"/>
      <c r="E10" s="18"/>
      <c r="F10" s="675">
        <v>-59</v>
      </c>
      <c r="G10" s="675">
        <v>46</v>
      </c>
      <c r="H10" s="675">
        <v>1</v>
      </c>
      <c r="I10" s="675">
        <v>10</v>
      </c>
      <c r="J10" s="676">
        <v>-2</v>
      </c>
      <c r="K10" s="675">
        <v>15</v>
      </c>
      <c r="L10" s="675">
        <v>-6</v>
      </c>
      <c r="M10" s="675">
        <v>-1</v>
      </c>
      <c r="N10" s="675">
        <v>0</v>
      </c>
      <c r="O10" s="676">
        <v>8</v>
      </c>
      <c r="P10" s="675">
        <v>1</v>
      </c>
      <c r="Q10" s="675">
        <v>-7</v>
      </c>
      <c r="R10" s="675">
        <v>1</v>
      </c>
      <c r="S10" s="675">
        <v>-2</v>
      </c>
      <c r="T10" s="676">
        <v>-7</v>
      </c>
      <c r="U10" s="675">
        <v>1</v>
      </c>
      <c r="V10" s="675">
        <v>0</v>
      </c>
      <c r="W10" s="675">
        <v>-1</v>
      </c>
      <c r="X10" s="675">
        <v>0</v>
      </c>
      <c r="Y10" s="676">
        <v>0</v>
      </c>
      <c r="Z10" s="375">
        <v>-1</v>
      </c>
      <c r="AA10" s="375">
        <v>1</v>
      </c>
      <c r="AB10" s="375" t="s">
        <v>1266</v>
      </c>
      <c r="AC10" s="375" t="s">
        <v>1266</v>
      </c>
      <c r="AD10" s="376">
        <v>0</v>
      </c>
    </row>
    <row r="11" spans="1:30" x14ac:dyDescent="0.2">
      <c r="A11" s="60"/>
      <c r="B11" s="21" t="s">
        <v>27</v>
      </c>
      <c r="C11" s="21"/>
      <c r="D11" s="21"/>
      <c r="E11" s="18"/>
      <c r="F11" s="675">
        <v>-4615</v>
      </c>
      <c r="G11" s="675">
        <v>978</v>
      </c>
      <c r="H11" s="675">
        <v>191</v>
      </c>
      <c r="I11" s="675">
        <v>650</v>
      </c>
      <c r="J11" s="676">
        <v>-2796</v>
      </c>
      <c r="K11" s="675">
        <v>1605</v>
      </c>
      <c r="L11" s="675">
        <v>887</v>
      </c>
      <c r="M11" s="675">
        <v>451</v>
      </c>
      <c r="N11" s="675">
        <v>412</v>
      </c>
      <c r="O11" s="676">
        <v>3355</v>
      </c>
      <c r="P11" s="675">
        <v>3475</v>
      </c>
      <c r="Q11" s="675">
        <v>2162</v>
      </c>
      <c r="R11" s="675">
        <v>-2855</v>
      </c>
      <c r="S11" s="675">
        <v>-1416</v>
      </c>
      <c r="T11" s="676">
        <v>1366</v>
      </c>
      <c r="U11" s="675">
        <v>-602</v>
      </c>
      <c r="V11" s="675">
        <v>-732</v>
      </c>
      <c r="W11" s="675">
        <v>1594</v>
      </c>
      <c r="X11" s="675">
        <v>-1497</v>
      </c>
      <c r="Y11" s="676">
        <v>-1237</v>
      </c>
      <c r="Z11" s="375">
        <v>852</v>
      </c>
      <c r="AA11" s="375">
        <v>-137</v>
      </c>
      <c r="AB11" s="375" t="s">
        <v>1266</v>
      </c>
      <c r="AC11" s="375" t="s">
        <v>1266</v>
      </c>
      <c r="AD11" s="376">
        <v>715</v>
      </c>
    </row>
    <row r="12" spans="1:30" x14ac:dyDescent="0.2">
      <c r="A12" s="60"/>
      <c r="B12" s="21" t="s">
        <v>150</v>
      </c>
      <c r="C12" s="21"/>
      <c r="D12" s="21"/>
      <c r="E12" s="18"/>
      <c r="F12" s="675">
        <v>-201</v>
      </c>
      <c r="G12" s="675">
        <v>53</v>
      </c>
      <c r="H12" s="675">
        <v>34</v>
      </c>
      <c r="I12" s="675">
        <v>25</v>
      </c>
      <c r="J12" s="676">
        <v>-89</v>
      </c>
      <c r="K12" s="675">
        <v>88</v>
      </c>
      <c r="L12" s="675">
        <v>68</v>
      </c>
      <c r="M12" s="675">
        <v>35</v>
      </c>
      <c r="N12" s="675">
        <v>68</v>
      </c>
      <c r="O12" s="676">
        <v>259</v>
      </c>
      <c r="P12" s="675">
        <v>0</v>
      </c>
      <c r="Q12" s="675">
        <v>0</v>
      </c>
      <c r="R12" s="675">
        <v>0</v>
      </c>
      <c r="S12" s="675">
        <v>0</v>
      </c>
      <c r="T12" s="676">
        <v>0</v>
      </c>
      <c r="U12" s="675">
        <v>0</v>
      </c>
      <c r="V12" s="675">
        <v>0</v>
      </c>
      <c r="W12" s="675">
        <v>0</v>
      </c>
      <c r="X12" s="675">
        <v>0</v>
      </c>
      <c r="Y12" s="676">
        <v>0</v>
      </c>
      <c r="Z12" s="375">
        <v>0</v>
      </c>
      <c r="AA12" s="375">
        <v>0</v>
      </c>
      <c r="AB12" s="375" t="s">
        <v>1266</v>
      </c>
      <c r="AC12" s="375" t="s">
        <v>1266</v>
      </c>
      <c r="AD12" s="376">
        <v>0</v>
      </c>
    </row>
    <row r="13" spans="1:30" x14ac:dyDescent="0.2">
      <c r="A13" s="18"/>
      <c r="B13" s="21" t="s">
        <v>29</v>
      </c>
      <c r="C13" s="21"/>
      <c r="D13" s="21"/>
      <c r="E13" s="18"/>
      <c r="F13" s="675">
        <v>0</v>
      </c>
      <c r="G13" s="675">
        <v>0</v>
      </c>
      <c r="H13" s="675">
        <v>0</v>
      </c>
      <c r="I13" s="675">
        <v>0</v>
      </c>
      <c r="J13" s="676">
        <v>0</v>
      </c>
      <c r="K13" s="675">
        <v>0</v>
      </c>
      <c r="L13" s="675">
        <v>0</v>
      </c>
      <c r="M13" s="675">
        <v>0</v>
      </c>
      <c r="N13" s="675">
        <v>0</v>
      </c>
      <c r="O13" s="676">
        <v>0</v>
      </c>
      <c r="P13" s="675">
        <v>0</v>
      </c>
      <c r="Q13" s="675">
        <v>0</v>
      </c>
      <c r="R13" s="675">
        <v>0</v>
      </c>
      <c r="S13" s="675">
        <v>0</v>
      </c>
      <c r="T13" s="676">
        <v>0</v>
      </c>
      <c r="U13" s="675">
        <v>0</v>
      </c>
      <c r="V13" s="675">
        <v>0</v>
      </c>
      <c r="W13" s="675">
        <v>0</v>
      </c>
      <c r="X13" s="675">
        <v>0</v>
      </c>
      <c r="Y13" s="676">
        <v>0</v>
      </c>
      <c r="Z13" s="375">
        <v>0</v>
      </c>
      <c r="AA13" s="375">
        <v>0</v>
      </c>
      <c r="AB13" s="375" t="s">
        <v>1266</v>
      </c>
      <c r="AC13" s="375" t="s">
        <v>1266</v>
      </c>
      <c r="AD13" s="376">
        <v>0</v>
      </c>
    </row>
    <row r="14" spans="1:30" x14ac:dyDescent="0.2">
      <c r="A14" s="18"/>
      <c r="B14" s="27" t="s">
        <v>65</v>
      </c>
      <c r="C14" s="27"/>
      <c r="D14" s="27"/>
      <c r="E14" s="18"/>
      <c r="F14" s="677">
        <v>-4884</v>
      </c>
      <c r="G14" s="677">
        <v>1088</v>
      </c>
      <c r="H14" s="677">
        <v>233</v>
      </c>
      <c r="I14" s="677">
        <v>695</v>
      </c>
      <c r="J14" s="678">
        <v>-2868</v>
      </c>
      <c r="K14" s="677">
        <v>1730</v>
      </c>
      <c r="L14" s="677">
        <v>953</v>
      </c>
      <c r="M14" s="677">
        <v>500</v>
      </c>
      <c r="N14" s="677">
        <v>472</v>
      </c>
      <c r="O14" s="678">
        <v>3655</v>
      </c>
      <c r="P14" s="677">
        <v>3501</v>
      </c>
      <c r="Q14" s="677">
        <v>2146</v>
      </c>
      <c r="R14" s="677">
        <v>-2868</v>
      </c>
      <c r="S14" s="677">
        <v>-1428</v>
      </c>
      <c r="T14" s="678">
        <v>1351</v>
      </c>
      <c r="U14" s="677">
        <v>-600</v>
      </c>
      <c r="V14" s="677">
        <v>-732</v>
      </c>
      <c r="W14" s="677">
        <v>1593</v>
      </c>
      <c r="X14" s="677">
        <v>-1497</v>
      </c>
      <c r="Y14" s="678">
        <v>-1236</v>
      </c>
      <c r="Z14" s="384">
        <v>851</v>
      </c>
      <c r="AA14" s="384">
        <v>-136</v>
      </c>
      <c r="AB14" s="384" t="s">
        <v>1266</v>
      </c>
      <c r="AC14" s="384" t="s">
        <v>1266</v>
      </c>
      <c r="AD14" s="679">
        <v>715</v>
      </c>
    </row>
    <row r="15" spans="1:30" x14ac:dyDescent="0.2">
      <c r="A15" s="18"/>
      <c r="B15" s="21" t="s">
        <v>66</v>
      </c>
      <c r="C15" s="21"/>
      <c r="D15" s="21"/>
      <c r="E15" s="18"/>
      <c r="F15" s="675">
        <v>1147</v>
      </c>
      <c r="G15" s="675">
        <v>-279</v>
      </c>
      <c r="H15" s="675">
        <v>-39</v>
      </c>
      <c r="I15" s="675">
        <v>-162</v>
      </c>
      <c r="J15" s="676">
        <v>667</v>
      </c>
      <c r="K15" s="675">
        <v>-388</v>
      </c>
      <c r="L15" s="675">
        <v>-217</v>
      </c>
      <c r="M15" s="675">
        <v>-110</v>
      </c>
      <c r="N15" s="675">
        <v>-114</v>
      </c>
      <c r="O15" s="676">
        <v>-829</v>
      </c>
      <c r="P15" s="675">
        <v>-837</v>
      </c>
      <c r="Q15" s="675">
        <v>-539</v>
      </c>
      <c r="R15" s="675">
        <v>682</v>
      </c>
      <c r="S15" s="675">
        <v>362</v>
      </c>
      <c r="T15" s="676">
        <v>-332</v>
      </c>
      <c r="U15" s="675">
        <v>148</v>
      </c>
      <c r="V15" s="675">
        <v>183</v>
      </c>
      <c r="W15" s="675">
        <v>-381</v>
      </c>
      <c r="X15" s="675">
        <v>342</v>
      </c>
      <c r="Y15" s="676">
        <v>292</v>
      </c>
      <c r="Z15" s="375">
        <v>-194</v>
      </c>
      <c r="AA15" s="375">
        <v>23</v>
      </c>
      <c r="AB15" s="375" t="s">
        <v>1266</v>
      </c>
      <c r="AC15" s="375" t="s">
        <v>1266</v>
      </c>
      <c r="AD15" s="376">
        <v>-171</v>
      </c>
    </row>
    <row r="16" spans="1:30" ht="13.5" thickBot="1" x14ac:dyDescent="0.25">
      <c r="A16" s="18"/>
      <c r="B16" s="69" t="s">
        <v>151</v>
      </c>
      <c r="C16" s="69"/>
      <c r="D16" s="69"/>
      <c r="E16" s="18"/>
      <c r="F16" s="116">
        <v>-3737</v>
      </c>
      <c r="G16" s="116">
        <v>809</v>
      </c>
      <c r="H16" s="116">
        <v>194</v>
      </c>
      <c r="I16" s="116">
        <v>533</v>
      </c>
      <c r="J16" s="153">
        <v>-2201</v>
      </c>
      <c r="K16" s="116">
        <v>1342</v>
      </c>
      <c r="L16" s="116">
        <v>736</v>
      </c>
      <c r="M16" s="116">
        <v>390</v>
      </c>
      <c r="N16" s="116">
        <v>358</v>
      </c>
      <c r="O16" s="153">
        <v>2826</v>
      </c>
      <c r="P16" s="116">
        <v>2664</v>
      </c>
      <c r="Q16" s="116">
        <v>1607</v>
      </c>
      <c r="R16" s="116">
        <v>-2186</v>
      </c>
      <c r="S16" s="116">
        <v>-1066</v>
      </c>
      <c r="T16" s="153">
        <v>1019</v>
      </c>
      <c r="U16" s="116">
        <v>-452</v>
      </c>
      <c r="V16" s="116">
        <v>-549</v>
      </c>
      <c r="W16" s="116">
        <v>1212</v>
      </c>
      <c r="X16" s="116">
        <v>-1155</v>
      </c>
      <c r="Y16" s="153">
        <v>-944</v>
      </c>
      <c r="Z16" s="116">
        <v>657</v>
      </c>
      <c r="AA16" s="116">
        <v>-113</v>
      </c>
      <c r="AB16" s="116" t="s">
        <v>1266</v>
      </c>
      <c r="AC16" s="116" t="s">
        <v>1266</v>
      </c>
      <c r="AD16" s="153">
        <v>544</v>
      </c>
    </row>
  </sheetData>
  <phoneticPr fontId="2" type="noConversion"/>
  <hyperlinks>
    <hyperlink ref="Z3" location="Contents!B20" display="Contents" xr:uid="{00000000-0004-0000-1600-000000000000}"/>
    <hyperlink ref="D8" location="Footnotes!A1" display="Footnotes" xr:uid="{76FD1D46-38FE-449E-A0CA-A61D33ADA166}"/>
  </hyperlinks>
  <pageMargins left="0" right="0" top="0" bottom="0.39370078740157483" header="0" footer="0.19685039370078741"/>
  <pageSetup paperSize="8" scale="88" fitToHeight="2" orientation="landscape" r:id="rId1"/>
  <customProperties>
    <customPr name="_pios_id" r:id="rId2"/>
  </customPropertie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19">
    <tabColor rgb="FF008080"/>
    <pageSetUpPr fitToPage="1"/>
  </sheetPr>
  <dimension ref="A1:AU49"/>
  <sheetViews>
    <sheetView showGridLines="0" topLeftCell="B1" zoomScaleNormal="100" zoomScaleSheetLayoutView="130" workbookViewId="0">
      <pane xSplit="4" ySplit="6" topLeftCell="F7" activePane="bottomRight" state="frozen"/>
      <selection activeCell="B1" sqref="B1"/>
      <selection pane="topRight" activeCell="B1" sqref="B1"/>
      <selection pane="bottomLeft" activeCell="B1" sqref="B1"/>
      <selection pane="bottomRight" activeCell="B1" sqref="B1"/>
    </sheetView>
  </sheetViews>
  <sheetFormatPr defaultColWidth="9.140625" defaultRowHeight="12.75" x14ac:dyDescent="0.2"/>
  <cols>
    <col min="1" max="1" width="2.7109375" customWidth="1"/>
    <col min="2" max="2" width="3" style="200" customWidth="1"/>
    <col min="3" max="3" width="50.7109375" style="200" customWidth="1"/>
    <col min="4" max="4" width="17.42578125" style="200" customWidth="1"/>
    <col min="5" max="5" width="2.7109375" style="164" customWidth="1"/>
    <col min="6" max="25" width="7.7109375" style="164" customWidth="1"/>
    <col min="26" max="16384" width="9.140625" style="164"/>
  </cols>
  <sheetData>
    <row r="1" spans="1:46" customFormat="1" ht="12" x14ac:dyDescent="0.2">
      <c r="A1" s="5"/>
      <c r="B1" s="61" t="str">
        <f>Summary!$B$1</f>
        <v>Financial and Operating Information 2020 - 2024</v>
      </c>
      <c r="C1" s="61"/>
      <c r="D1" s="61"/>
    </row>
    <row r="2" spans="1:46" customFormat="1" ht="12" x14ac:dyDescent="0.2">
      <c r="A2" s="5"/>
      <c r="B2" s="29" t="s">
        <v>7</v>
      </c>
      <c r="C2" s="29"/>
      <c r="D2" s="29"/>
    </row>
    <row r="3" spans="1:46" customFormat="1" ht="12" x14ac:dyDescent="0.2">
      <c r="A3" s="5"/>
      <c r="B3" s="79"/>
      <c r="C3" s="79"/>
      <c r="D3" s="79"/>
      <c r="Z3" s="122" t="s">
        <v>5</v>
      </c>
    </row>
    <row r="4" spans="1:46" customFormat="1" ht="12" x14ac:dyDescent="0.2">
      <c r="A4" s="5"/>
      <c r="B4" s="79"/>
      <c r="C4" s="79"/>
      <c r="D4" s="79"/>
    </row>
    <row r="5" spans="1:46" customFormat="1" ht="18.75" x14ac:dyDescent="0.25">
      <c r="A5" s="5"/>
      <c r="B5" s="24" t="s">
        <v>917</v>
      </c>
      <c r="C5" s="24"/>
      <c r="D5" s="24"/>
    </row>
    <row r="6" spans="1:46" customFormat="1" thickBot="1" x14ac:dyDescent="0.25">
      <c r="A6" s="5"/>
      <c r="B6" s="219"/>
      <c r="C6" s="219"/>
      <c r="D6" s="219"/>
      <c r="F6" s="220"/>
      <c r="G6" s="220"/>
      <c r="H6" s="220"/>
      <c r="I6" s="220"/>
      <c r="J6" s="220"/>
      <c r="K6" s="220"/>
      <c r="L6" s="220"/>
      <c r="M6" s="220"/>
      <c r="N6" s="220"/>
      <c r="O6" s="220"/>
      <c r="P6" s="220"/>
      <c r="Q6" s="220"/>
      <c r="R6" s="220"/>
      <c r="S6" s="220"/>
      <c r="T6" s="220"/>
      <c r="U6" s="220"/>
      <c r="V6" s="220"/>
      <c r="W6" s="220"/>
      <c r="X6" s="220"/>
      <c r="Y6" s="220"/>
      <c r="Z6" s="220"/>
      <c r="AA6" s="220"/>
      <c r="AB6" s="220"/>
      <c r="AC6" s="220"/>
      <c r="AD6" s="220"/>
    </row>
    <row r="7" spans="1:46" s="209" customFormat="1" x14ac:dyDescent="0.2">
      <c r="A7" s="228"/>
      <c r="B7" s="188" t="s">
        <v>81</v>
      </c>
      <c r="C7" s="76"/>
      <c r="D7" s="76"/>
      <c r="E7" s="18"/>
      <c r="F7" s="18"/>
      <c r="G7" s="18"/>
      <c r="H7" s="18"/>
      <c r="I7" s="18"/>
      <c r="J7" s="18"/>
      <c r="K7" s="18"/>
      <c r="L7" s="18"/>
      <c r="M7" s="18"/>
      <c r="N7" s="18"/>
      <c r="O7" s="18"/>
      <c r="P7" s="18"/>
      <c r="Q7" s="18"/>
      <c r="R7" s="18"/>
      <c r="S7" s="18"/>
      <c r="T7" s="18"/>
      <c r="U7" s="18"/>
      <c r="V7" s="18"/>
      <c r="W7" s="18"/>
      <c r="X7" s="18"/>
      <c r="Y7" s="18"/>
      <c r="Z7" s="18"/>
      <c r="AA7" s="18"/>
      <c r="AB7" s="18"/>
      <c r="AC7" s="18"/>
      <c r="AD7" s="18"/>
    </row>
    <row r="8" spans="1:46" x14ac:dyDescent="0.2">
      <c r="B8" s="819" t="s">
        <v>25</v>
      </c>
      <c r="C8" s="73"/>
      <c r="D8" s="967" t="s">
        <v>925</v>
      </c>
      <c r="E8" s="18"/>
      <c r="F8" s="73" t="s">
        <v>34</v>
      </c>
      <c r="G8" s="73" t="s">
        <v>35</v>
      </c>
      <c r="H8" s="73" t="s">
        <v>36</v>
      </c>
      <c r="I8" s="73" t="s">
        <v>37</v>
      </c>
      <c r="J8" s="302">
        <v>2020</v>
      </c>
      <c r="K8" s="73" t="s">
        <v>1036</v>
      </c>
      <c r="L8" s="73" t="s">
        <v>1037</v>
      </c>
      <c r="M8" s="73" t="s">
        <v>1038</v>
      </c>
      <c r="N8" s="73" t="s">
        <v>1039</v>
      </c>
      <c r="O8" s="302">
        <v>2021</v>
      </c>
      <c r="P8" s="73" t="s">
        <v>34</v>
      </c>
      <c r="Q8" s="73" t="s">
        <v>35</v>
      </c>
      <c r="R8" s="73" t="s">
        <v>36</v>
      </c>
      <c r="S8" s="73" t="s">
        <v>37</v>
      </c>
      <c r="T8" s="302">
        <v>2022</v>
      </c>
      <c r="U8" s="73" t="s">
        <v>34</v>
      </c>
      <c r="V8" s="73" t="s">
        <v>35</v>
      </c>
      <c r="W8" s="73" t="s">
        <v>36</v>
      </c>
      <c r="X8" s="73" t="s">
        <v>37</v>
      </c>
      <c r="Y8" s="302">
        <v>2023</v>
      </c>
      <c r="Z8" s="73" t="s">
        <v>34</v>
      </c>
      <c r="AA8" s="73" t="s">
        <v>35</v>
      </c>
      <c r="AB8" s="73" t="s">
        <v>36</v>
      </c>
      <c r="AC8" s="73" t="s">
        <v>37</v>
      </c>
      <c r="AD8" s="302">
        <v>2024</v>
      </c>
    </row>
    <row r="9" spans="1:46" x14ac:dyDescent="0.2">
      <c r="B9" s="21" t="s">
        <v>672</v>
      </c>
      <c r="C9" s="21"/>
      <c r="D9" s="1122" t="str">
        <f>Footnotes!B47</f>
        <v>a</v>
      </c>
      <c r="E9" s="18"/>
      <c r="F9" s="221"/>
      <c r="G9" s="221"/>
      <c r="H9" s="221"/>
      <c r="I9" s="221"/>
      <c r="J9" s="131"/>
      <c r="K9" s="221"/>
      <c r="L9" s="221"/>
      <c r="M9" s="221"/>
      <c r="N9" s="221"/>
      <c r="O9" s="131"/>
      <c r="P9" s="221"/>
      <c r="Q9" s="221"/>
      <c r="R9" s="221"/>
      <c r="S9" s="221"/>
      <c r="T9" s="131"/>
      <c r="U9" s="221"/>
      <c r="V9" s="221"/>
      <c r="W9" s="221"/>
      <c r="X9" s="221"/>
      <c r="Y9" s="131"/>
      <c r="Z9" s="131"/>
      <c r="AA9" s="131"/>
      <c r="AB9" s="131"/>
      <c r="AC9" s="131"/>
      <c r="AD9" s="131"/>
    </row>
    <row r="10" spans="1:46" x14ac:dyDescent="0.2">
      <c r="B10" s="223" t="s">
        <v>152</v>
      </c>
      <c r="C10" s="223"/>
      <c r="D10" s="223"/>
      <c r="E10" s="18"/>
      <c r="F10" s="227"/>
      <c r="G10" s="227"/>
      <c r="H10" s="227"/>
      <c r="I10" s="227"/>
      <c r="J10" s="225"/>
      <c r="K10" s="227"/>
      <c r="L10" s="227"/>
      <c r="M10" s="227"/>
      <c r="N10" s="227"/>
      <c r="O10" s="225"/>
      <c r="P10" s="227"/>
      <c r="Q10" s="227"/>
      <c r="R10" s="227"/>
      <c r="S10" s="227"/>
      <c r="T10" s="225"/>
      <c r="U10" s="227"/>
      <c r="V10" s="227"/>
      <c r="W10" s="227"/>
      <c r="X10" s="227"/>
      <c r="Y10" s="225"/>
      <c r="Z10" s="225"/>
      <c r="AA10" s="225"/>
      <c r="AB10" s="225"/>
      <c r="AC10" s="225"/>
      <c r="AD10" s="225"/>
    </row>
    <row r="11" spans="1:46" x14ac:dyDescent="0.2">
      <c r="B11" s="21" t="s">
        <v>84</v>
      </c>
      <c r="C11" s="21"/>
      <c r="D11" s="21"/>
      <c r="E11" s="18"/>
      <c r="F11" s="130">
        <v>0</v>
      </c>
      <c r="G11" s="130">
        <v>0</v>
      </c>
      <c r="H11" s="130">
        <v>0</v>
      </c>
      <c r="I11" s="130">
        <v>0</v>
      </c>
      <c r="J11" s="131">
        <v>0</v>
      </c>
      <c r="K11" s="130" t="s">
        <v>1040</v>
      </c>
      <c r="L11" s="130" t="s">
        <v>1040</v>
      </c>
      <c r="M11" s="130" t="s">
        <v>1040</v>
      </c>
      <c r="N11" s="130" t="s">
        <v>1040</v>
      </c>
      <c r="O11" s="131" t="s">
        <v>1040</v>
      </c>
      <c r="P11" s="130">
        <v>0</v>
      </c>
      <c r="Q11" s="130">
        <v>0</v>
      </c>
      <c r="R11" s="130">
        <v>0</v>
      </c>
      <c r="S11" s="130">
        <v>0</v>
      </c>
      <c r="T11" s="131">
        <v>0</v>
      </c>
      <c r="U11" s="130">
        <v>0</v>
      </c>
      <c r="V11" s="130">
        <v>0</v>
      </c>
      <c r="W11" s="130">
        <v>0</v>
      </c>
      <c r="X11" s="130">
        <v>0</v>
      </c>
      <c r="Y11" s="131">
        <v>0</v>
      </c>
      <c r="Z11" s="358">
        <v>0</v>
      </c>
      <c r="AA11" s="358">
        <v>0</v>
      </c>
      <c r="AB11" s="358" t="s">
        <v>1266</v>
      </c>
      <c r="AC11" s="358" t="s">
        <v>1266</v>
      </c>
      <c r="AD11" s="222">
        <v>0</v>
      </c>
    </row>
    <row r="12" spans="1:46" x14ac:dyDescent="0.2">
      <c r="B12" s="21" t="s">
        <v>153</v>
      </c>
      <c r="C12" s="21"/>
      <c r="D12" s="21"/>
      <c r="E12" s="18"/>
      <c r="F12" s="130">
        <v>0</v>
      </c>
      <c r="G12" s="130">
        <v>0</v>
      </c>
      <c r="H12" s="130">
        <v>0</v>
      </c>
      <c r="I12" s="130">
        <v>0</v>
      </c>
      <c r="J12" s="131">
        <v>0</v>
      </c>
      <c r="K12" s="130" t="s">
        <v>1040</v>
      </c>
      <c r="L12" s="130" t="s">
        <v>1040</v>
      </c>
      <c r="M12" s="130" t="s">
        <v>1040</v>
      </c>
      <c r="N12" s="130" t="s">
        <v>1040</v>
      </c>
      <c r="O12" s="131" t="s">
        <v>1040</v>
      </c>
      <c r="P12" s="130">
        <v>0</v>
      </c>
      <c r="Q12" s="130">
        <v>0</v>
      </c>
      <c r="R12" s="130">
        <v>0</v>
      </c>
      <c r="S12" s="130">
        <v>0</v>
      </c>
      <c r="T12" s="131">
        <v>0</v>
      </c>
      <c r="U12" s="130">
        <v>0</v>
      </c>
      <c r="V12" s="130">
        <v>0</v>
      </c>
      <c r="W12" s="130">
        <v>0</v>
      </c>
      <c r="X12" s="130">
        <v>0</v>
      </c>
      <c r="Y12" s="131">
        <v>0</v>
      </c>
      <c r="Z12" s="358">
        <v>0</v>
      </c>
      <c r="AA12" s="358">
        <v>0</v>
      </c>
      <c r="AB12" s="358" t="s">
        <v>1266</v>
      </c>
      <c r="AC12" s="358" t="s">
        <v>1266</v>
      </c>
      <c r="AD12" s="222">
        <v>0</v>
      </c>
    </row>
    <row r="13" spans="1:46" x14ac:dyDescent="0.2">
      <c r="B13" s="21" t="s">
        <v>154</v>
      </c>
      <c r="C13" s="21"/>
      <c r="D13" s="1122" t="str">
        <f>Footnotes!B48</f>
        <v>b</v>
      </c>
      <c r="E13" s="18"/>
      <c r="F13" s="130">
        <v>45.7</v>
      </c>
      <c r="G13" s="130">
        <v>22.59</v>
      </c>
      <c r="H13" s="130">
        <v>37.770000000000003</v>
      </c>
      <c r="I13" s="130">
        <v>36.51</v>
      </c>
      <c r="J13" s="131">
        <v>35.630000000000003</v>
      </c>
      <c r="K13" s="130">
        <v>55.38</v>
      </c>
      <c r="L13" s="130">
        <v>61.69</v>
      </c>
      <c r="M13" s="130">
        <v>66.39</v>
      </c>
      <c r="N13" s="130">
        <v>71.63</v>
      </c>
      <c r="O13" s="131">
        <v>63.6</v>
      </c>
      <c r="P13" s="130">
        <v>86.09</v>
      </c>
      <c r="Q13" s="130">
        <v>105.5</v>
      </c>
      <c r="R13" s="130">
        <v>88.03</v>
      </c>
      <c r="S13" s="130">
        <v>80.5</v>
      </c>
      <c r="T13" s="131">
        <v>89.86</v>
      </c>
      <c r="U13" s="130">
        <v>79.44</v>
      </c>
      <c r="V13" s="130">
        <v>73.569999999999993</v>
      </c>
      <c r="W13" s="130">
        <v>76.69</v>
      </c>
      <c r="X13" s="130">
        <v>78.87</v>
      </c>
      <c r="Y13" s="131">
        <v>77.03</v>
      </c>
      <c r="Z13" s="358">
        <v>76.92</v>
      </c>
      <c r="AA13" s="358">
        <v>79.92</v>
      </c>
      <c r="AB13" s="358" t="s">
        <v>1266</v>
      </c>
      <c r="AC13" s="358" t="s">
        <v>1266</v>
      </c>
      <c r="AD13" s="222">
        <v>78.38</v>
      </c>
      <c r="AE13" s="768"/>
      <c r="AF13" s="768"/>
      <c r="AG13" s="768"/>
    </row>
    <row r="14" spans="1:46" x14ac:dyDescent="0.2">
      <c r="B14" s="21" t="s">
        <v>155</v>
      </c>
      <c r="C14" s="21"/>
      <c r="D14" s="1122" t="str">
        <f>Footnotes!B48</f>
        <v>b</v>
      </c>
      <c r="E14" s="18"/>
      <c r="F14" s="130">
        <v>45.7</v>
      </c>
      <c r="G14" s="130">
        <v>22.59</v>
      </c>
      <c r="H14" s="130">
        <v>37.770000000000003</v>
      </c>
      <c r="I14" s="130">
        <v>36.51</v>
      </c>
      <c r="J14" s="131">
        <v>35.630000000000003</v>
      </c>
      <c r="K14" s="130">
        <v>55.38</v>
      </c>
      <c r="L14" s="130">
        <v>61.69</v>
      </c>
      <c r="M14" s="130">
        <v>66.39</v>
      </c>
      <c r="N14" s="130">
        <v>71.63</v>
      </c>
      <c r="O14" s="131">
        <v>63.6</v>
      </c>
      <c r="P14" s="130">
        <v>86.09</v>
      </c>
      <c r="Q14" s="130">
        <v>105.5</v>
      </c>
      <c r="R14" s="130">
        <v>88.03</v>
      </c>
      <c r="S14" s="130">
        <v>80.5</v>
      </c>
      <c r="T14" s="131">
        <v>89.86</v>
      </c>
      <c r="U14" s="130">
        <v>79.44</v>
      </c>
      <c r="V14" s="130">
        <v>73.569999999999993</v>
      </c>
      <c r="W14" s="130">
        <v>76.69</v>
      </c>
      <c r="X14" s="130">
        <v>78.87</v>
      </c>
      <c r="Y14" s="131">
        <v>77.03</v>
      </c>
      <c r="Z14" s="358">
        <v>76.92</v>
      </c>
      <c r="AA14" s="358">
        <v>79.92</v>
      </c>
      <c r="AB14" s="358" t="s">
        <v>1266</v>
      </c>
      <c r="AC14" s="358" t="s">
        <v>1266</v>
      </c>
      <c r="AD14" s="222">
        <v>78.38</v>
      </c>
      <c r="AK14" s="770"/>
      <c r="AL14" s="770"/>
      <c r="AM14" s="770"/>
      <c r="AN14" s="770"/>
      <c r="AO14" s="770"/>
      <c r="AP14" s="770"/>
      <c r="AQ14" s="770"/>
      <c r="AR14" s="770"/>
      <c r="AS14" s="770"/>
      <c r="AT14" s="770"/>
    </row>
    <row r="15" spans="1:46" x14ac:dyDescent="0.2">
      <c r="B15" s="21"/>
      <c r="C15" s="21"/>
      <c r="D15" s="21"/>
      <c r="E15" s="18"/>
      <c r="F15" s="130"/>
      <c r="G15" s="130"/>
      <c r="H15" s="130"/>
      <c r="I15" s="130"/>
      <c r="J15" s="131"/>
      <c r="K15" s="130"/>
      <c r="L15" s="130"/>
      <c r="M15" s="130"/>
      <c r="N15" s="130"/>
      <c r="O15" s="131"/>
      <c r="P15" s="130"/>
      <c r="Q15" s="130"/>
      <c r="R15" s="130"/>
      <c r="S15" s="130"/>
      <c r="T15" s="131"/>
      <c r="U15" s="130"/>
      <c r="V15" s="130"/>
      <c r="W15" s="130"/>
      <c r="X15" s="130"/>
      <c r="Y15" s="131"/>
      <c r="Z15" s="358"/>
      <c r="AA15" s="358"/>
      <c r="AB15" s="358"/>
      <c r="AC15" s="358"/>
      <c r="AD15" s="358"/>
    </row>
    <row r="16" spans="1:46" x14ac:dyDescent="0.2">
      <c r="B16" s="223" t="s">
        <v>156</v>
      </c>
      <c r="C16" s="223"/>
      <c r="D16" s="223"/>
      <c r="E16" s="18"/>
      <c r="F16" s="227"/>
      <c r="G16" s="227"/>
      <c r="H16" s="227"/>
      <c r="I16" s="227"/>
      <c r="J16" s="225"/>
      <c r="K16" s="227"/>
      <c r="L16" s="227"/>
      <c r="M16" s="227"/>
      <c r="N16" s="227"/>
      <c r="O16" s="225"/>
      <c r="P16" s="227"/>
      <c r="Q16" s="227"/>
      <c r="R16" s="227"/>
      <c r="S16" s="227"/>
      <c r="T16" s="225"/>
      <c r="U16" s="227"/>
      <c r="V16" s="227"/>
      <c r="W16" s="227"/>
      <c r="X16" s="227"/>
      <c r="Y16" s="225"/>
      <c r="Z16" s="414"/>
      <c r="AA16" s="414"/>
      <c r="AB16" s="414"/>
      <c r="AC16" s="414"/>
      <c r="AD16" s="414"/>
    </row>
    <row r="17" spans="2:46" x14ac:dyDescent="0.2">
      <c r="B17" s="21" t="s">
        <v>84</v>
      </c>
      <c r="C17" s="21"/>
      <c r="D17" s="21"/>
      <c r="E17" s="18"/>
      <c r="F17" s="130">
        <v>0</v>
      </c>
      <c r="G17" s="130">
        <v>0</v>
      </c>
      <c r="H17" s="130">
        <v>0</v>
      </c>
      <c r="I17" s="130">
        <v>0</v>
      </c>
      <c r="J17" s="131">
        <v>0</v>
      </c>
      <c r="K17" s="130" t="s">
        <v>1040</v>
      </c>
      <c r="L17" s="130" t="s">
        <v>1040</v>
      </c>
      <c r="M17" s="130" t="s">
        <v>1040</v>
      </c>
      <c r="N17" s="130" t="s">
        <v>1040</v>
      </c>
      <c r="O17" s="131" t="s">
        <v>1040</v>
      </c>
      <c r="P17" s="130">
        <v>0</v>
      </c>
      <c r="Q17" s="130">
        <v>0</v>
      </c>
      <c r="R17" s="130">
        <v>0</v>
      </c>
      <c r="S17" s="130">
        <v>0</v>
      </c>
      <c r="T17" s="131">
        <v>0</v>
      </c>
      <c r="U17" s="130">
        <v>0</v>
      </c>
      <c r="V17" s="130">
        <v>0</v>
      </c>
      <c r="W17" s="130">
        <v>0</v>
      </c>
      <c r="X17" s="130">
        <v>0</v>
      </c>
      <c r="Y17" s="131">
        <v>0</v>
      </c>
      <c r="Z17" s="358">
        <v>0</v>
      </c>
      <c r="AA17" s="358">
        <v>0</v>
      </c>
      <c r="AB17" s="358" t="s">
        <v>1266</v>
      </c>
      <c r="AC17" s="358" t="s">
        <v>1266</v>
      </c>
      <c r="AD17" s="222">
        <v>0</v>
      </c>
    </row>
    <row r="18" spans="2:46" x14ac:dyDescent="0.2">
      <c r="B18" s="21" t="s">
        <v>153</v>
      </c>
      <c r="C18" s="21"/>
      <c r="D18" s="21"/>
      <c r="E18" s="18"/>
      <c r="F18" s="130">
        <v>0</v>
      </c>
      <c r="G18" s="130">
        <v>0</v>
      </c>
      <c r="H18" s="130">
        <v>0</v>
      </c>
      <c r="I18" s="130">
        <v>0</v>
      </c>
      <c r="J18" s="131">
        <v>0</v>
      </c>
      <c r="K18" s="130" t="s">
        <v>1040</v>
      </c>
      <c r="L18" s="130" t="s">
        <v>1040</v>
      </c>
      <c r="M18" s="130" t="s">
        <v>1040</v>
      </c>
      <c r="N18" s="130" t="s">
        <v>1040</v>
      </c>
      <c r="O18" s="131" t="s">
        <v>1040</v>
      </c>
      <c r="P18" s="130">
        <v>0</v>
      </c>
      <c r="Q18" s="130">
        <v>0</v>
      </c>
      <c r="R18" s="130">
        <v>0</v>
      </c>
      <c r="S18" s="130">
        <v>0</v>
      </c>
      <c r="T18" s="131">
        <v>0</v>
      </c>
      <c r="U18" s="130">
        <v>0</v>
      </c>
      <c r="V18" s="130">
        <v>0</v>
      </c>
      <c r="W18" s="130">
        <v>0</v>
      </c>
      <c r="X18" s="130">
        <v>0</v>
      </c>
      <c r="Y18" s="131">
        <v>0</v>
      </c>
      <c r="Z18" s="358">
        <v>0</v>
      </c>
      <c r="AA18" s="358">
        <v>0</v>
      </c>
      <c r="AB18" s="358" t="s">
        <v>1266</v>
      </c>
      <c r="AC18" s="358" t="s">
        <v>1266</v>
      </c>
      <c r="AD18" s="222">
        <v>0</v>
      </c>
    </row>
    <row r="19" spans="2:46" x14ac:dyDescent="0.2">
      <c r="B19" s="21" t="s">
        <v>154</v>
      </c>
      <c r="C19" s="21"/>
      <c r="D19" s="21"/>
      <c r="E19" s="18"/>
      <c r="F19" s="130">
        <v>3.51</v>
      </c>
      <c r="G19" s="130">
        <v>3.12</v>
      </c>
      <c r="H19" s="130">
        <v>2.99</v>
      </c>
      <c r="I19" s="130">
        <v>3.37</v>
      </c>
      <c r="J19" s="131">
        <v>3.25</v>
      </c>
      <c r="K19" s="130">
        <v>3.94</v>
      </c>
      <c r="L19" s="130">
        <v>4.1399999999999997</v>
      </c>
      <c r="M19" s="130">
        <v>5.26</v>
      </c>
      <c r="N19" s="130">
        <v>6.94</v>
      </c>
      <c r="O19" s="131">
        <v>5.1100000000000003</v>
      </c>
      <c r="P19" s="130">
        <v>7.88</v>
      </c>
      <c r="Q19" s="130">
        <v>8.42</v>
      </c>
      <c r="R19" s="130">
        <v>9.85</v>
      </c>
      <c r="S19" s="130">
        <v>9.4</v>
      </c>
      <c r="T19" s="131">
        <v>8.91</v>
      </c>
      <c r="U19" s="130">
        <v>7.41</v>
      </c>
      <c r="V19" s="130">
        <v>5.53</v>
      </c>
      <c r="W19" s="130">
        <v>5.38</v>
      </c>
      <c r="X19" s="130">
        <v>6.18</v>
      </c>
      <c r="Y19" s="131">
        <v>6.13</v>
      </c>
      <c r="Z19" s="358">
        <v>5.45</v>
      </c>
      <c r="AA19" s="358">
        <v>5.47</v>
      </c>
      <c r="AB19" s="358" t="s">
        <v>1266</v>
      </c>
      <c r="AC19" s="358" t="s">
        <v>1266</v>
      </c>
      <c r="AD19" s="222">
        <v>5.46</v>
      </c>
    </row>
    <row r="20" spans="2:46" x14ac:dyDescent="0.2">
      <c r="B20" s="21" t="s">
        <v>155</v>
      </c>
      <c r="C20" s="21"/>
      <c r="D20" s="21"/>
      <c r="E20" s="18"/>
      <c r="F20" s="130">
        <v>3.51</v>
      </c>
      <c r="G20" s="130">
        <v>3.12</v>
      </c>
      <c r="H20" s="130">
        <v>2.99</v>
      </c>
      <c r="I20" s="130">
        <v>3.37</v>
      </c>
      <c r="J20" s="131">
        <v>3.25</v>
      </c>
      <c r="K20" s="130">
        <v>3.94</v>
      </c>
      <c r="L20" s="130">
        <v>4.1399999999999997</v>
      </c>
      <c r="M20" s="130">
        <v>5.26</v>
      </c>
      <c r="N20" s="130">
        <v>6.94</v>
      </c>
      <c r="O20" s="131">
        <v>5.1100000000000003</v>
      </c>
      <c r="P20" s="130">
        <v>7.88</v>
      </c>
      <c r="Q20" s="130">
        <v>8.42</v>
      </c>
      <c r="R20" s="130">
        <v>9.85</v>
      </c>
      <c r="S20" s="130">
        <v>9.4</v>
      </c>
      <c r="T20" s="131">
        <v>8.91</v>
      </c>
      <c r="U20" s="130">
        <v>7.41</v>
      </c>
      <c r="V20" s="130">
        <v>5.53</v>
      </c>
      <c r="W20" s="130">
        <v>5.38</v>
      </c>
      <c r="X20" s="130">
        <v>6.18</v>
      </c>
      <c r="Y20" s="131">
        <v>6.13</v>
      </c>
      <c r="Z20" s="358">
        <v>5.45</v>
      </c>
      <c r="AA20" s="358">
        <v>5.47</v>
      </c>
      <c r="AB20" s="358" t="s">
        <v>1266</v>
      </c>
      <c r="AC20" s="358" t="s">
        <v>1266</v>
      </c>
      <c r="AD20" s="222">
        <v>5.46</v>
      </c>
      <c r="AK20" s="770"/>
      <c r="AL20" s="770"/>
      <c r="AM20" s="770"/>
      <c r="AN20" s="770"/>
      <c r="AO20" s="770"/>
      <c r="AP20" s="770"/>
      <c r="AQ20" s="770"/>
      <c r="AR20" s="770"/>
      <c r="AS20" s="770"/>
      <c r="AT20" s="770"/>
    </row>
    <row r="21" spans="2:46" x14ac:dyDescent="0.2">
      <c r="B21" s="21"/>
      <c r="C21" s="21"/>
      <c r="D21" s="21"/>
      <c r="E21" s="18"/>
      <c r="F21" s="130"/>
      <c r="G21" s="130"/>
      <c r="H21" s="130"/>
      <c r="I21" s="130"/>
      <c r="J21" s="131"/>
      <c r="K21" s="130"/>
      <c r="L21" s="130"/>
      <c r="M21" s="130"/>
      <c r="N21" s="130"/>
      <c r="O21" s="131"/>
      <c r="P21" s="130"/>
      <c r="Q21" s="130"/>
      <c r="R21" s="130"/>
      <c r="S21" s="130"/>
      <c r="T21" s="131"/>
      <c r="U21" s="130"/>
      <c r="V21" s="130"/>
      <c r="W21" s="130"/>
      <c r="X21" s="130"/>
      <c r="Y21" s="131"/>
      <c r="Z21" s="358"/>
      <c r="AA21" s="358"/>
      <c r="AB21" s="358"/>
      <c r="AC21" s="358"/>
      <c r="AD21" s="222"/>
    </row>
    <row r="22" spans="2:46" x14ac:dyDescent="0.2">
      <c r="B22" s="223" t="s">
        <v>157</v>
      </c>
      <c r="C22" s="223"/>
      <c r="D22" s="223"/>
      <c r="E22" s="18"/>
      <c r="F22" s="227"/>
      <c r="G22" s="227"/>
      <c r="H22" s="227"/>
      <c r="I22" s="227"/>
      <c r="J22" s="225"/>
      <c r="K22" s="227"/>
      <c r="L22" s="227"/>
      <c r="M22" s="227"/>
      <c r="N22" s="227"/>
      <c r="O22" s="225"/>
      <c r="P22" s="227"/>
      <c r="Q22" s="227"/>
      <c r="R22" s="227"/>
      <c r="S22" s="227"/>
      <c r="T22" s="225"/>
      <c r="U22" s="227"/>
      <c r="V22" s="227"/>
      <c r="W22" s="227"/>
      <c r="X22" s="227"/>
      <c r="Y22" s="225"/>
      <c r="Z22" s="414"/>
      <c r="AA22" s="414"/>
      <c r="AB22" s="414"/>
      <c r="AC22" s="414"/>
      <c r="AD22" s="226"/>
    </row>
    <row r="23" spans="2:46" x14ac:dyDescent="0.2">
      <c r="B23" s="21" t="s">
        <v>84</v>
      </c>
      <c r="C23" s="21"/>
      <c r="D23" s="21"/>
      <c r="E23" s="18"/>
      <c r="F23" s="130">
        <v>0</v>
      </c>
      <c r="G23" s="130">
        <v>0</v>
      </c>
      <c r="H23" s="130">
        <v>0</v>
      </c>
      <c r="I23" s="130">
        <v>0</v>
      </c>
      <c r="J23" s="131">
        <v>0</v>
      </c>
      <c r="K23" s="130" t="s">
        <v>1040</v>
      </c>
      <c r="L23" s="130" t="s">
        <v>1040</v>
      </c>
      <c r="M23" s="130" t="s">
        <v>1040</v>
      </c>
      <c r="N23" s="130" t="s">
        <v>1040</v>
      </c>
      <c r="O23" s="131" t="s">
        <v>1040</v>
      </c>
      <c r="P23" s="130">
        <v>0</v>
      </c>
      <c r="Q23" s="130">
        <v>0</v>
      </c>
      <c r="R23" s="130">
        <v>0</v>
      </c>
      <c r="S23" s="130">
        <v>0</v>
      </c>
      <c r="T23" s="131">
        <v>0</v>
      </c>
      <c r="U23" s="130">
        <v>0</v>
      </c>
      <c r="V23" s="130">
        <v>0</v>
      </c>
      <c r="W23" s="130">
        <v>0</v>
      </c>
      <c r="X23" s="130">
        <v>0</v>
      </c>
      <c r="Y23" s="131">
        <v>0</v>
      </c>
      <c r="Z23" s="358">
        <v>0</v>
      </c>
      <c r="AA23" s="358">
        <v>0</v>
      </c>
      <c r="AB23" s="358" t="s">
        <v>1266</v>
      </c>
      <c r="AC23" s="358" t="s">
        <v>1266</v>
      </c>
      <c r="AD23" s="222">
        <v>0</v>
      </c>
    </row>
    <row r="24" spans="2:46" x14ac:dyDescent="0.2">
      <c r="B24" s="21" t="s">
        <v>153</v>
      </c>
      <c r="C24" s="21"/>
      <c r="D24" s="21"/>
      <c r="E24" s="18"/>
      <c r="F24" s="130">
        <v>0</v>
      </c>
      <c r="G24" s="130">
        <v>0</v>
      </c>
      <c r="H24" s="130">
        <v>0</v>
      </c>
      <c r="I24" s="130">
        <v>0</v>
      </c>
      <c r="J24" s="131">
        <v>0</v>
      </c>
      <c r="K24" s="130" t="s">
        <v>1040</v>
      </c>
      <c r="L24" s="130" t="s">
        <v>1040</v>
      </c>
      <c r="M24" s="130" t="s">
        <v>1040</v>
      </c>
      <c r="N24" s="130" t="s">
        <v>1040</v>
      </c>
      <c r="O24" s="131" t="s">
        <v>1040</v>
      </c>
      <c r="P24" s="130">
        <v>0</v>
      </c>
      <c r="Q24" s="130">
        <v>0</v>
      </c>
      <c r="R24" s="130">
        <v>0</v>
      </c>
      <c r="S24" s="130">
        <v>0</v>
      </c>
      <c r="T24" s="131">
        <v>0</v>
      </c>
      <c r="U24" s="130">
        <v>0</v>
      </c>
      <c r="V24" s="130">
        <v>0</v>
      </c>
      <c r="W24" s="130">
        <v>0</v>
      </c>
      <c r="X24" s="130">
        <v>0</v>
      </c>
      <c r="Y24" s="131">
        <v>0</v>
      </c>
      <c r="Z24" s="358">
        <v>0</v>
      </c>
      <c r="AA24" s="358">
        <v>0</v>
      </c>
      <c r="AB24" s="358" t="s">
        <v>1266</v>
      </c>
      <c r="AC24" s="358" t="s">
        <v>1266</v>
      </c>
      <c r="AD24" s="222">
        <v>0</v>
      </c>
    </row>
    <row r="25" spans="2:46" x14ac:dyDescent="0.2">
      <c r="B25" s="21" t="s">
        <v>154</v>
      </c>
      <c r="C25" s="21"/>
      <c r="D25" s="1122" t="str">
        <f>Footnotes!B48</f>
        <v>b</v>
      </c>
      <c r="E25" s="18"/>
      <c r="F25" s="130">
        <v>23.3</v>
      </c>
      <c r="G25" s="130">
        <v>18.63</v>
      </c>
      <c r="H25" s="130">
        <v>19.64</v>
      </c>
      <c r="I25" s="130">
        <v>21.27</v>
      </c>
      <c r="J25" s="131">
        <v>20.71</v>
      </c>
      <c r="K25" s="130">
        <v>26.84</v>
      </c>
      <c r="L25" s="130">
        <v>28.97</v>
      </c>
      <c r="M25" s="130">
        <v>34.909999999999997</v>
      </c>
      <c r="N25" s="130">
        <v>43.68</v>
      </c>
      <c r="O25" s="131">
        <v>33.75</v>
      </c>
      <c r="P25" s="130">
        <v>50.91</v>
      </c>
      <c r="Q25" s="130">
        <v>55.79</v>
      </c>
      <c r="R25" s="130">
        <v>60.8</v>
      </c>
      <c r="S25" s="130">
        <v>57.6</v>
      </c>
      <c r="T25" s="131">
        <v>56.34</v>
      </c>
      <c r="U25" s="130">
        <v>46.95</v>
      </c>
      <c r="V25" s="130">
        <v>36.96</v>
      </c>
      <c r="W25" s="130">
        <v>36.82</v>
      </c>
      <c r="X25" s="130">
        <v>40.17</v>
      </c>
      <c r="Y25" s="131">
        <v>40.21</v>
      </c>
      <c r="Z25" s="358">
        <v>36.64</v>
      </c>
      <c r="AA25" s="358">
        <v>36.85</v>
      </c>
      <c r="AB25" s="358" t="s">
        <v>1266</v>
      </c>
      <c r="AC25" s="358" t="s">
        <v>1266</v>
      </c>
      <c r="AD25" s="222">
        <v>36.75</v>
      </c>
    </row>
    <row r="26" spans="2:46" ht="13.5" thickBot="1" x14ac:dyDescent="0.25">
      <c r="B26" s="109" t="s">
        <v>155</v>
      </c>
      <c r="C26" s="109"/>
      <c r="D26" s="1126" t="str">
        <f>Footnotes!B48</f>
        <v>b</v>
      </c>
      <c r="E26" s="18"/>
      <c r="F26" s="149">
        <v>23.3</v>
      </c>
      <c r="G26" s="149">
        <v>18.63</v>
      </c>
      <c r="H26" s="149">
        <v>19.64</v>
      </c>
      <c r="I26" s="149">
        <v>21.27</v>
      </c>
      <c r="J26" s="150">
        <v>20.71</v>
      </c>
      <c r="K26" s="149">
        <v>26.84</v>
      </c>
      <c r="L26" s="149">
        <v>28.97</v>
      </c>
      <c r="M26" s="149">
        <v>34.909999999999997</v>
      </c>
      <c r="N26" s="149">
        <v>43.68</v>
      </c>
      <c r="O26" s="150">
        <v>33.75</v>
      </c>
      <c r="P26" s="149">
        <v>50.91</v>
      </c>
      <c r="Q26" s="149">
        <v>55.79</v>
      </c>
      <c r="R26" s="149">
        <v>60.8</v>
      </c>
      <c r="S26" s="149">
        <v>57.6</v>
      </c>
      <c r="T26" s="150">
        <v>56.34</v>
      </c>
      <c r="U26" s="149">
        <v>46.95</v>
      </c>
      <c r="V26" s="149">
        <v>36.96</v>
      </c>
      <c r="W26" s="149">
        <v>36.82</v>
      </c>
      <c r="X26" s="149">
        <v>40.17</v>
      </c>
      <c r="Y26" s="150">
        <v>40.21</v>
      </c>
      <c r="Z26" s="417">
        <v>36.64</v>
      </c>
      <c r="AA26" s="417">
        <v>36.85</v>
      </c>
      <c r="AB26" s="417" t="s">
        <v>1266</v>
      </c>
      <c r="AC26" s="417" t="s">
        <v>1266</v>
      </c>
      <c r="AD26" s="790">
        <v>36.75</v>
      </c>
      <c r="AK26" s="770"/>
      <c r="AL26" s="770"/>
      <c r="AM26" s="770"/>
      <c r="AN26" s="770"/>
      <c r="AO26" s="770"/>
      <c r="AP26" s="770"/>
      <c r="AQ26" s="770"/>
      <c r="AR26" s="770"/>
      <c r="AS26" s="770"/>
      <c r="AT26" s="770"/>
    </row>
    <row r="27" spans="2:46" x14ac:dyDescent="0.2">
      <c r="B27" s="21"/>
      <c r="C27" s="21"/>
      <c r="D27" s="21"/>
      <c r="E27" s="18"/>
      <c r="F27" s="130"/>
      <c r="G27" s="130"/>
      <c r="H27" s="130"/>
      <c r="I27" s="130"/>
      <c r="J27" s="131"/>
      <c r="K27" s="130"/>
      <c r="L27" s="130"/>
      <c r="M27" s="130"/>
      <c r="N27" s="130"/>
      <c r="O27" s="131"/>
      <c r="P27" s="131"/>
      <c r="Q27" s="131"/>
      <c r="R27" s="131"/>
      <c r="S27" s="131"/>
      <c r="T27" s="131"/>
      <c r="U27" s="131"/>
      <c r="V27" s="131"/>
      <c r="W27" s="131"/>
      <c r="X27" s="131"/>
      <c r="Y27" s="131"/>
      <c r="Z27" s="131"/>
      <c r="AA27" s="131"/>
      <c r="AB27" s="131"/>
      <c r="AC27" s="131"/>
      <c r="AD27" s="131"/>
    </row>
    <row r="29" spans="2:46" x14ac:dyDescent="0.2">
      <c r="B29" s="76"/>
      <c r="C29" s="76"/>
      <c r="D29" s="76"/>
      <c r="E29" s="18"/>
      <c r="F29" s="18"/>
      <c r="G29" s="18"/>
      <c r="H29" s="18"/>
      <c r="I29" s="18"/>
      <c r="J29" s="18"/>
      <c r="K29" s="18"/>
      <c r="L29" s="18"/>
      <c r="M29" s="18"/>
      <c r="N29" s="18"/>
      <c r="O29" s="18"/>
      <c r="P29" s="18"/>
      <c r="Q29" s="18"/>
      <c r="R29" s="18"/>
      <c r="S29" s="18"/>
      <c r="T29" s="18"/>
      <c r="U29" s="18"/>
      <c r="V29" s="18"/>
      <c r="W29" s="18"/>
      <c r="X29" s="18"/>
      <c r="Y29" s="18"/>
      <c r="Z29" s="18"/>
      <c r="AA29" s="18"/>
      <c r="AB29" s="18"/>
      <c r="AC29" s="18"/>
      <c r="AD29" s="18"/>
    </row>
    <row r="30" spans="2:46" x14ac:dyDescent="0.2">
      <c r="B30" s="819" t="s">
        <v>26</v>
      </c>
      <c r="C30" s="73"/>
      <c r="D30" s="967" t="s">
        <v>925</v>
      </c>
      <c r="E30" s="18"/>
      <c r="F30" s="73" t="s">
        <v>34</v>
      </c>
      <c r="G30" s="73" t="s">
        <v>35</v>
      </c>
      <c r="H30" s="73" t="s">
        <v>36</v>
      </c>
      <c r="I30" s="73" t="s">
        <v>37</v>
      </c>
      <c r="J30" s="302">
        <v>2020</v>
      </c>
      <c r="K30" s="73" t="s">
        <v>34</v>
      </c>
      <c r="L30" s="73" t="s">
        <v>35</v>
      </c>
      <c r="M30" s="73" t="s">
        <v>36</v>
      </c>
      <c r="N30" s="73" t="s">
        <v>37</v>
      </c>
      <c r="O30" s="302">
        <v>2021</v>
      </c>
      <c r="P30" s="73" t="s">
        <v>34</v>
      </c>
      <c r="Q30" s="73" t="s">
        <v>35</v>
      </c>
      <c r="R30" s="73" t="s">
        <v>36</v>
      </c>
      <c r="S30" s="73" t="s">
        <v>37</v>
      </c>
      <c r="T30" s="302">
        <v>2022</v>
      </c>
      <c r="U30" s="73" t="s">
        <v>34</v>
      </c>
      <c r="V30" s="73" t="s">
        <v>35</v>
      </c>
      <c r="W30" s="73" t="s">
        <v>36</v>
      </c>
      <c r="X30" s="73" t="s">
        <v>37</v>
      </c>
      <c r="Y30" s="302">
        <v>2023</v>
      </c>
      <c r="Z30" s="73" t="s">
        <v>34</v>
      </c>
      <c r="AA30" s="73" t="s">
        <v>35</v>
      </c>
      <c r="AB30" s="73" t="s">
        <v>36</v>
      </c>
      <c r="AC30" s="73" t="s">
        <v>37</v>
      </c>
      <c r="AD30" s="302">
        <v>2023</v>
      </c>
    </row>
    <row r="31" spans="2:46" x14ac:dyDescent="0.2">
      <c r="B31" s="21" t="s">
        <v>672</v>
      </c>
      <c r="C31" s="21"/>
      <c r="D31" s="1122" t="str">
        <f>Footnotes!B47</f>
        <v>a</v>
      </c>
      <c r="E31" s="18"/>
      <c r="F31" s="221"/>
      <c r="G31" s="221"/>
      <c r="H31" s="221"/>
      <c r="I31" s="221"/>
      <c r="J31" s="131"/>
      <c r="K31" s="221"/>
      <c r="L31" s="221"/>
      <c r="M31" s="221"/>
      <c r="N31" s="221"/>
      <c r="O31" s="131"/>
      <c r="P31" s="221"/>
      <c r="Q31" s="221"/>
      <c r="R31" s="221"/>
      <c r="S31" s="221"/>
      <c r="T31" s="131"/>
      <c r="U31" s="221"/>
      <c r="V31" s="221"/>
      <c r="W31" s="221"/>
      <c r="X31" s="221"/>
      <c r="Y31" s="131"/>
      <c r="Z31" s="131"/>
      <c r="AA31" s="131"/>
      <c r="AB31" s="131"/>
      <c r="AC31" s="131"/>
      <c r="AD31" s="131"/>
    </row>
    <row r="32" spans="2:46" x14ac:dyDescent="0.2">
      <c r="B32" s="223" t="s">
        <v>152</v>
      </c>
      <c r="C32" s="223"/>
      <c r="D32" s="223"/>
      <c r="E32" s="18"/>
      <c r="F32" s="224"/>
      <c r="G32" s="224"/>
      <c r="H32" s="224"/>
      <c r="I32" s="224"/>
      <c r="J32" s="225"/>
      <c r="K32" s="224"/>
      <c r="L32" s="224"/>
      <c r="M32" s="224"/>
      <c r="N32" s="224"/>
      <c r="O32" s="225"/>
      <c r="P32" s="224"/>
      <c r="Q32" s="224"/>
      <c r="R32" s="224"/>
      <c r="S32" s="224"/>
      <c r="T32" s="225"/>
      <c r="U32" s="224"/>
      <c r="V32" s="224"/>
      <c r="W32" s="224"/>
      <c r="X32" s="224"/>
      <c r="Y32" s="225"/>
      <c r="Z32" s="225"/>
      <c r="AA32" s="225"/>
      <c r="AB32" s="225"/>
      <c r="AC32" s="225"/>
      <c r="AD32" s="225"/>
    </row>
    <row r="33" spans="2:47" x14ac:dyDescent="0.2">
      <c r="B33" s="21" t="s">
        <v>84</v>
      </c>
      <c r="C33" s="21"/>
      <c r="D33" s="21"/>
      <c r="E33" s="18"/>
      <c r="F33" s="130">
        <v>45.96</v>
      </c>
      <c r="G33" s="130">
        <v>21.63</v>
      </c>
      <c r="H33" s="130">
        <v>31.74</v>
      </c>
      <c r="I33" s="130">
        <v>32.4</v>
      </c>
      <c r="J33" s="131">
        <v>33.06</v>
      </c>
      <c r="K33" s="130">
        <v>45.21</v>
      </c>
      <c r="L33" s="130">
        <v>53.64</v>
      </c>
      <c r="M33" s="130">
        <v>59.87</v>
      </c>
      <c r="N33" s="130">
        <v>65.25</v>
      </c>
      <c r="O33" s="131">
        <v>56.15</v>
      </c>
      <c r="P33" s="130">
        <v>70.34</v>
      </c>
      <c r="Q33" s="130">
        <v>89.8</v>
      </c>
      <c r="R33" s="130">
        <v>82.23</v>
      </c>
      <c r="S33" s="130">
        <v>71.209999999999994</v>
      </c>
      <c r="T33" s="131">
        <v>78.400000000000006</v>
      </c>
      <c r="U33" s="130">
        <v>62.66</v>
      </c>
      <c r="V33" s="130">
        <v>60.53</v>
      </c>
      <c r="W33" s="130">
        <v>63.95</v>
      </c>
      <c r="X33" s="130">
        <v>67.66</v>
      </c>
      <c r="Y33" s="131">
        <v>63.81</v>
      </c>
      <c r="Z33" s="358">
        <v>62.2</v>
      </c>
      <c r="AA33" s="358">
        <v>65.88</v>
      </c>
      <c r="AB33" s="358" t="s">
        <v>1266</v>
      </c>
      <c r="AC33" s="358" t="s">
        <v>1266</v>
      </c>
      <c r="AD33" s="222">
        <v>64.11</v>
      </c>
    </row>
    <row r="34" spans="2:47" x14ac:dyDescent="0.2">
      <c r="B34" s="21" t="s">
        <v>153</v>
      </c>
      <c r="C34" s="21"/>
      <c r="D34" s="21"/>
      <c r="E34" s="18"/>
      <c r="F34" s="130">
        <v>50.71</v>
      </c>
      <c r="G34" s="130">
        <v>28.91</v>
      </c>
      <c r="H34" s="130">
        <v>43.52</v>
      </c>
      <c r="I34" s="130">
        <v>43.39</v>
      </c>
      <c r="J34" s="131">
        <v>41.79</v>
      </c>
      <c r="K34" s="130">
        <v>61.72</v>
      </c>
      <c r="L34" s="130">
        <v>69.19</v>
      </c>
      <c r="M34" s="130">
        <v>74.02</v>
      </c>
      <c r="N34" s="130">
        <v>80.489999999999995</v>
      </c>
      <c r="O34" s="131">
        <v>70.819999999999993</v>
      </c>
      <c r="P34" s="130">
        <v>104.41</v>
      </c>
      <c r="Q34" s="130">
        <v>113.9</v>
      </c>
      <c r="R34" s="130">
        <v>94.21</v>
      </c>
      <c r="S34" s="130">
        <v>86.62</v>
      </c>
      <c r="T34" s="131">
        <v>99.9</v>
      </c>
      <c r="U34" s="130">
        <v>79.260000000000005</v>
      </c>
      <c r="V34" s="130">
        <v>75.14</v>
      </c>
      <c r="W34" s="130">
        <v>90.76</v>
      </c>
      <c r="X34" s="130">
        <v>81.02</v>
      </c>
      <c r="Y34" s="131">
        <v>80.7</v>
      </c>
      <c r="Z34" s="358">
        <v>85</v>
      </c>
      <c r="AA34" s="358">
        <v>80.55</v>
      </c>
      <c r="AB34" s="358" t="s">
        <v>1266</v>
      </c>
      <c r="AC34" s="358" t="s">
        <v>1266</v>
      </c>
      <c r="AD34" s="222">
        <v>82.9</v>
      </c>
    </row>
    <row r="35" spans="2:47" x14ac:dyDescent="0.2">
      <c r="B35" s="21" t="s">
        <v>154</v>
      </c>
      <c r="C35" s="21"/>
      <c r="D35" s="21"/>
      <c r="E35" s="18"/>
      <c r="F35" s="130">
        <v>48.72</v>
      </c>
      <c r="G35" s="130">
        <v>22.58</v>
      </c>
      <c r="H35" s="130">
        <v>42.26</v>
      </c>
      <c r="I35" s="130">
        <v>42.45</v>
      </c>
      <c r="J35" s="131">
        <v>37.770000000000003</v>
      </c>
      <c r="K35" s="130">
        <v>58.1</v>
      </c>
      <c r="L35" s="130">
        <v>65.239999999999995</v>
      </c>
      <c r="M35" s="130">
        <v>69.33</v>
      </c>
      <c r="N35" s="130">
        <v>74.849999999999994</v>
      </c>
      <c r="O35" s="131">
        <v>66.97</v>
      </c>
      <c r="P35" s="130">
        <v>89.68</v>
      </c>
      <c r="Q35" s="130">
        <v>107.1</v>
      </c>
      <c r="R35" s="130">
        <v>107.57</v>
      </c>
      <c r="S35" s="130">
        <v>93.63</v>
      </c>
      <c r="T35" s="131">
        <v>99.55</v>
      </c>
      <c r="U35" s="130">
        <v>83.83</v>
      </c>
      <c r="V35" s="130">
        <v>82.08</v>
      </c>
      <c r="W35" s="130">
        <v>79.11</v>
      </c>
      <c r="X35" s="130">
        <v>90.43</v>
      </c>
      <c r="Y35" s="131">
        <v>83.83</v>
      </c>
      <c r="Z35" s="358">
        <v>80.94</v>
      </c>
      <c r="AA35" s="358">
        <v>84.95</v>
      </c>
      <c r="AB35" s="358" t="s">
        <v>1266</v>
      </c>
      <c r="AC35" s="358" t="s">
        <v>1266</v>
      </c>
      <c r="AD35" s="222">
        <v>82.91</v>
      </c>
    </row>
    <row r="36" spans="2:47" x14ac:dyDescent="0.2">
      <c r="B36" s="21" t="s">
        <v>155</v>
      </c>
      <c r="C36" s="21"/>
      <c r="D36" s="21"/>
      <c r="E36" s="18"/>
      <c r="F36" s="130">
        <v>47.64</v>
      </c>
      <c r="G36" s="130">
        <v>22.76</v>
      </c>
      <c r="H36" s="130">
        <v>38.21</v>
      </c>
      <c r="I36" s="130">
        <v>38.58</v>
      </c>
      <c r="J36" s="131">
        <v>36.21</v>
      </c>
      <c r="K36" s="130">
        <v>52.92</v>
      </c>
      <c r="L36" s="130">
        <v>60.55</v>
      </c>
      <c r="M36" s="130">
        <v>65.53</v>
      </c>
      <c r="N36" s="130">
        <v>71.069999999999993</v>
      </c>
      <c r="O36" s="131">
        <v>62.57</v>
      </c>
      <c r="P36" s="130">
        <v>83.47</v>
      </c>
      <c r="Q36" s="130">
        <v>100.34</v>
      </c>
      <c r="R36" s="130">
        <v>93.14</v>
      </c>
      <c r="S36" s="130">
        <v>80.430000000000007</v>
      </c>
      <c r="T36" s="131">
        <v>89.62</v>
      </c>
      <c r="U36" s="130">
        <v>71.63</v>
      </c>
      <c r="V36" s="130">
        <v>69.19</v>
      </c>
      <c r="W36" s="130">
        <v>71.099999999999994</v>
      </c>
      <c r="X36" s="130">
        <v>76.22</v>
      </c>
      <c r="Y36" s="131">
        <v>72.09</v>
      </c>
      <c r="Z36" s="358">
        <v>70.53</v>
      </c>
      <c r="AA36" s="358">
        <v>73.010000000000005</v>
      </c>
      <c r="AB36" s="358" t="s">
        <v>1266</v>
      </c>
      <c r="AC36" s="358" t="s">
        <v>1266</v>
      </c>
      <c r="AD36" s="222">
        <v>71.790000000000006</v>
      </c>
      <c r="AL36" s="769"/>
      <c r="AM36" s="769"/>
      <c r="AN36" s="769"/>
      <c r="AO36" s="769"/>
      <c r="AP36" s="769"/>
      <c r="AQ36" s="769"/>
      <c r="AR36" s="769"/>
      <c r="AS36" s="769"/>
      <c r="AT36" s="769"/>
      <c r="AU36" s="769"/>
    </row>
    <row r="37" spans="2:47" x14ac:dyDescent="0.2">
      <c r="B37" s="21"/>
      <c r="C37" s="21"/>
      <c r="D37" s="21"/>
      <c r="E37" s="18"/>
      <c r="F37" s="130"/>
      <c r="G37" s="130"/>
      <c r="H37" s="130"/>
      <c r="I37" s="130"/>
      <c r="J37" s="131"/>
      <c r="K37" s="130"/>
      <c r="L37" s="130"/>
      <c r="M37" s="130"/>
      <c r="N37" s="130"/>
      <c r="O37" s="131"/>
      <c r="P37" s="130"/>
      <c r="Q37" s="130"/>
      <c r="R37" s="130"/>
      <c r="S37" s="130"/>
      <c r="T37" s="131"/>
      <c r="U37" s="130"/>
      <c r="V37" s="130"/>
      <c r="W37" s="130"/>
      <c r="X37" s="130"/>
      <c r="Y37" s="131"/>
      <c r="Z37" s="358"/>
      <c r="AA37" s="358"/>
      <c r="AB37" s="358"/>
      <c r="AC37" s="358"/>
      <c r="AD37" s="358"/>
    </row>
    <row r="38" spans="2:47" x14ac:dyDescent="0.2">
      <c r="B38" s="223" t="s">
        <v>156</v>
      </c>
      <c r="C38" s="223"/>
      <c r="D38" s="223"/>
      <c r="E38" s="18"/>
      <c r="F38" s="224"/>
      <c r="G38" s="224"/>
      <c r="H38" s="227"/>
      <c r="I38" s="224"/>
      <c r="J38" s="225"/>
      <c r="K38" s="224"/>
      <c r="L38" s="224"/>
      <c r="M38" s="227"/>
      <c r="N38" s="224"/>
      <c r="O38" s="225"/>
      <c r="P38" s="224"/>
      <c r="Q38" s="224"/>
      <c r="R38" s="227"/>
      <c r="S38" s="224"/>
      <c r="T38" s="225"/>
      <c r="U38" s="224"/>
      <c r="V38" s="224"/>
      <c r="W38" s="227"/>
      <c r="X38" s="224"/>
      <c r="Y38" s="225"/>
      <c r="Z38" s="414"/>
      <c r="AA38" s="414"/>
      <c r="AB38" s="414"/>
      <c r="AC38" s="414"/>
      <c r="AD38" s="414"/>
    </row>
    <row r="39" spans="2:47" x14ac:dyDescent="0.2">
      <c r="B39" s="21" t="s">
        <v>84</v>
      </c>
      <c r="C39" s="21"/>
      <c r="D39" s="21"/>
      <c r="E39" s="18"/>
      <c r="F39" s="130">
        <v>1.28</v>
      </c>
      <c r="G39" s="130">
        <v>0.97</v>
      </c>
      <c r="H39" s="130">
        <v>1.29</v>
      </c>
      <c r="I39" s="130">
        <v>1.76</v>
      </c>
      <c r="J39" s="131">
        <v>1.3</v>
      </c>
      <c r="K39" s="130">
        <v>3.45</v>
      </c>
      <c r="L39" s="130">
        <v>3.03</v>
      </c>
      <c r="M39" s="130">
        <v>3.51</v>
      </c>
      <c r="N39" s="130">
        <v>4.59</v>
      </c>
      <c r="O39" s="131">
        <v>3.68</v>
      </c>
      <c r="P39" s="130">
        <v>3.9</v>
      </c>
      <c r="Q39" s="130">
        <v>6.28</v>
      </c>
      <c r="R39" s="130">
        <v>7.25</v>
      </c>
      <c r="S39" s="130">
        <v>4.84</v>
      </c>
      <c r="T39" s="131">
        <v>5.61</v>
      </c>
      <c r="U39" s="130">
        <v>2.4700000000000002</v>
      </c>
      <c r="V39" s="130">
        <v>1.58</v>
      </c>
      <c r="W39" s="130">
        <v>2.2400000000000002</v>
      </c>
      <c r="X39" s="130">
        <v>2.04</v>
      </c>
      <c r="Y39" s="131">
        <v>2.08</v>
      </c>
      <c r="Z39" s="358">
        <v>1.69</v>
      </c>
      <c r="AA39" s="358">
        <v>1.29</v>
      </c>
      <c r="AB39" s="358" t="s">
        <v>1266</v>
      </c>
      <c r="AC39" s="358" t="s">
        <v>1266</v>
      </c>
      <c r="AD39" s="222">
        <v>1.49</v>
      </c>
    </row>
    <row r="40" spans="2:47" x14ac:dyDescent="0.2">
      <c r="B40" s="21" t="s">
        <v>153</v>
      </c>
      <c r="C40" s="21"/>
      <c r="D40" s="1122" t="str">
        <f>Footnotes!B48</f>
        <v>b</v>
      </c>
      <c r="E40" s="18"/>
      <c r="F40" s="130">
        <v>3.23</v>
      </c>
      <c r="G40" s="130">
        <v>1.38</v>
      </c>
      <c r="H40" s="130">
        <v>2.34</v>
      </c>
      <c r="I40" s="130">
        <v>5.37</v>
      </c>
      <c r="J40" s="131">
        <v>3.13</v>
      </c>
      <c r="K40" s="130">
        <v>6.94</v>
      </c>
      <c r="L40" s="130">
        <v>6.84</v>
      </c>
      <c r="M40" s="130">
        <v>12.44</v>
      </c>
      <c r="N40" s="130">
        <v>29.21</v>
      </c>
      <c r="O40" s="131">
        <v>14.59</v>
      </c>
      <c r="P40" s="130">
        <v>34.58</v>
      </c>
      <c r="Q40" s="130">
        <v>26.78</v>
      </c>
      <c r="R40" s="130">
        <v>36.72</v>
      </c>
      <c r="S40" s="130">
        <v>35.56</v>
      </c>
      <c r="T40" s="131">
        <v>33.450000000000003</v>
      </c>
      <c r="U40" s="130">
        <v>26.83</v>
      </c>
      <c r="V40" s="130">
        <v>12.46</v>
      </c>
      <c r="W40" s="130">
        <v>11.22</v>
      </c>
      <c r="X40" s="130">
        <v>15.12</v>
      </c>
      <c r="Y40" s="131">
        <v>16.71</v>
      </c>
      <c r="Z40" s="358">
        <v>10.27</v>
      </c>
      <c r="AA40" s="358">
        <v>9.49</v>
      </c>
      <c r="AB40" s="358" t="s">
        <v>1266</v>
      </c>
      <c r="AC40" s="358" t="s">
        <v>1266</v>
      </c>
      <c r="AD40" s="222">
        <v>9.94</v>
      </c>
    </row>
    <row r="41" spans="2:47" x14ac:dyDescent="0.2">
      <c r="B41" s="21" t="s">
        <v>154</v>
      </c>
      <c r="C41" s="21"/>
      <c r="D41" s="21"/>
      <c r="E41" s="18"/>
      <c r="F41" s="130">
        <v>1.4</v>
      </c>
      <c r="G41" s="130">
        <v>1.45</v>
      </c>
      <c r="H41" s="130">
        <v>1.44</v>
      </c>
      <c r="I41" s="130">
        <v>2.48</v>
      </c>
      <c r="J41" s="131">
        <v>1.7</v>
      </c>
      <c r="K41" s="130">
        <v>2.99</v>
      </c>
      <c r="L41" s="130">
        <v>2.23</v>
      </c>
      <c r="M41" s="130">
        <v>2.67</v>
      </c>
      <c r="N41" s="130">
        <v>2.61</v>
      </c>
      <c r="O41" s="131">
        <v>2.63</v>
      </c>
      <c r="P41" s="130">
        <v>3.68</v>
      </c>
      <c r="Q41" s="130">
        <v>0</v>
      </c>
      <c r="R41" s="130">
        <v>0</v>
      </c>
      <c r="S41" s="130">
        <v>0</v>
      </c>
      <c r="T41" s="131">
        <v>3.68</v>
      </c>
      <c r="U41" s="130">
        <v>0</v>
      </c>
      <c r="V41" s="130">
        <v>0</v>
      </c>
      <c r="W41" s="130">
        <v>0</v>
      </c>
      <c r="X41" s="130">
        <v>0</v>
      </c>
      <c r="Y41" s="131">
        <v>0</v>
      </c>
      <c r="Z41" s="358">
        <v>0</v>
      </c>
      <c r="AA41" s="358">
        <v>0</v>
      </c>
      <c r="AB41" s="358" t="s">
        <v>1266</v>
      </c>
      <c r="AC41" s="358" t="s">
        <v>1266</v>
      </c>
      <c r="AD41" s="222">
        <v>0</v>
      </c>
    </row>
    <row r="42" spans="2:47" x14ac:dyDescent="0.2">
      <c r="B42" s="21" t="s">
        <v>155</v>
      </c>
      <c r="C42" s="21"/>
      <c r="D42" s="21"/>
      <c r="E42" s="18"/>
      <c r="F42" s="130">
        <v>1.44</v>
      </c>
      <c r="G42" s="130">
        <v>1.03</v>
      </c>
      <c r="H42" s="130">
        <v>1.42</v>
      </c>
      <c r="I42" s="130">
        <v>2.38</v>
      </c>
      <c r="J42" s="131">
        <v>1.53</v>
      </c>
      <c r="K42" s="130">
        <v>4.12</v>
      </c>
      <c r="L42" s="130">
        <v>3.59</v>
      </c>
      <c r="M42" s="130">
        <v>4.8899999999999997</v>
      </c>
      <c r="N42" s="130">
        <v>8.73</v>
      </c>
      <c r="O42" s="131">
        <v>5.49</v>
      </c>
      <c r="P42" s="130">
        <v>9.5500000000000007</v>
      </c>
      <c r="Q42" s="130">
        <v>9.83</v>
      </c>
      <c r="R42" s="130">
        <v>12.12</v>
      </c>
      <c r="S42" s="130">
        <v>10.199999999999999</v>
      </c>
      <c r="T42" s="131">
        <v>10.46</v>
      </c>
      <c r="U42" s="130">
        <v>6.57</v>
      </c>
      <c r="V42" s="130">
        <v>3.23</v>
      </c>
      <c r="W42" s="130">
        <v>3.44</v>
      </c>
      <c r="X42" s="130">
        <v>3.65</v>
      </c>
      <c r="Y42" s="131">
        <v>4.17</v>
      </c>
      <c r="Z42" s="358">
        <v>2.66</v>
      </c>
      <c r="AA42" s="358">
        <v>2.02</v>
      </c>
      <c r="AB42" s="358" t="s">
        <v>1266</v>
      </c>
      <c r="AC42" s="358" t="s">
        <v>1266</v>
      </c>
      <c r="AD42" s="222">
        <v>2.35</v>
      </c>
      <c r="AL42" s="769"/>
      <c r="AM42" s="769"/>
      <c r="AN42" s="769"/>
      <c r="AO42" s="769"/>
      <c r="AP42" s="769"/>
      <c r="AQ42" s="769"/>
      <c r="AR42" s="769"/>
      <c r="AS42" s="769"/>
      <c r="AT42" s="769"/>
      <c r="AU42" s="769"/>
    </row>
    <row r="43" spans="2:47" x14ac:dyDescent="0.2">
      <c r="B43" s="21"/>
      <c r="C43" s="21"/>
      <c r="D43" s="21"/>
      <c r="E43" s="18"/>
      <c r="F43" s="130"/>
      <c r="G43" s="130"/>
      <c r="H43" s="130"/>
      <c r="I43" s="130"/>
      <c r="J43" s="131"/>
      <c r="K43" s="130"/>
      <c r="L43" s="130"/>
      <c r="M43" s="130"/>
      <c r="N43" s="130"/>
      <c r="O43" s="131"/>
      <c r="P43" s="130"/>
      <c r="Q43" s="130"/>
      <c r="R43" s="130"/>
      <c r="S43" s="130"/>
      <c r="T43" s="131"/>
      <c r="U43" s="130"/>
      <c r="V43" s="130"/>
      <c r="W43" s="130"/>
      <c r="X43" s="130"/>
      <c r="Y43" s="131"/>
      <c r="Z43" s="358"/>
      <c r="AA43" s="358"/>
      <c r="AB43" s="358"/>
      <c r="AC43" s="358"/>
      <c r="AD43" s="222"/>
    </row>
    <row r="44" spans="2:47" x14ac:dyDescent="0.2">
      <c r="B44" s="223" t="s">
        <v>157</v>
      </c>
      <c r="C44" s="223"/>
      <c r="D44" s="223"/>
      <c r="E44" s="18"/>
      <c r="F44" s="224"/>
      <c r="G44" s="224"/>
      <c r="H44" s="227"/>
      <c r="I44" s="224"/>
      <c r="J44" s="225"/>
      <c r="K44" s="224"/>
      <c r="L44" s="224"/>
      <c r="M44" s="227"/>
      <c r="N44" s="224"/>
      <c r="O44" s="225"/>
      <c r="P44" s="224"/>
      <c r="Q44" s="224"/>
      <c r="R44" s="227"/>
      <c r="S44" s="224"/>
      <c r="T44" s="225"/>
      <c r="U44" s="224"/>
      <c r="V44" s="224"/>
      <c r="W44" s="227"/>
      <c r="X44" s="224"/>
      <c r="Y44" s="225"/>
      <c r="Z44" s="118"/>
      <c r="AA44" s="118"/>
      <c r="AB44" s="118"/>
      <c r="AC44" s="118"/>
      <c r="AD44" s="415"/>
    </row>
    <row r="45" spans="2:47" x14ac:dyDescent="0.2">
      <c r="B45" s="21" t="s">
        <v>84</v>
      </c>
      <c r="C45" s="21"/>
      <c r="D45" s="21"/>
      <c r="E45" s="18"/>
      <c r="F45" s="130">
        <v>29.94</v>
      </c>
      <c r="G45" s="130">
        <v>16.05</v>
      </c>
      <c r="H45" s="130">
        <v>22.04</v>
      </c>
      <c r="I45" s="130">
        <v>24.2</v>
      </c>
      <c r="J45" s="131">
        <v>23.25</v>
      </c>
      <c r="K45" s="130">
        <v>36.909999999999997</v>
      </c>
      <c r="L45" s="130">
        <v>41.14</v>
      </c>
      <c r="M45" s="130">
        <v>45.39</v>
      </c>
      <c r="N45" s="130">
        <v>51.09</v>
      </c>
      <c r="O45" s="131">
        <v>43.88</v>
      </c>
      <c r="P45" s="130">
        <v>52.17</v>
      </c>
      <c r="Q45" s="130">
        <v>69.709999999999994</v>
      </c>
      <c r="R45" s="130">
        <v>66.819999999999993</v>
      </c>
      <c r="S45" s="130">
        <v>55.67</v>
      </c>
      <c r="T45" s="131">
        <v>61.21</v>
      </c>
      <c r="U45" s="130">
        <v>45</v>
      </c>
      <c r="V45" s="130">
        <v>40.840000000000003</v>
      </c>
      <c r="W45" s="130">
        <v>45.39</v>
      </c>
      <c r="X45" s="130">
        <v>45.68</v>
      </c>
      <c r="Y45" s="131">
        <v>44.29</v>
      </c>
      <c r="Z45" s="358">
        <v>41.5</v>
      </c>
      <c r="AA45" s="358">
        <v>44.26</v>
      </c>
      <c r="AB45" s="358" t="s">
        <v>1266</v>
      </c>
      <c r="AC45" s="358" t="s">
        <v>1266</v>
      </c>
      <c r="AD45" s="222">
        <v>42.9</v>
      </c>
    </row>
    <row r="46" spans="2:47" x14ac:dyDescent="0.2">
      <c r="B46" s="21" t="s">
        <v>153</v>
      </c>
      <c r="C46" s="21"/>
      <c r="D46" s="1122" t="str">
        <f>Footnotes!B48</f>
        <v>b</v>
      </c>
      <c r="E46" s="18"/>
      <c r="F46" s="130">
        <v>43.97</v>
      </c>
      <c r="G46" s="130">
        <v>23</v>
      </c>
      <c r="H46" s="130">
        <v>36.14</v>
      </c>
      <c r="I46" s="130">
        <v>39.39</v>
      </c>
      <c r="J46" s="131">
        <v>35.520000000000003</v>
      </c>
      <c r="K46" s="130">
        <v>55.43</v>
      </c>
      <c r="L46" s="130">
        <v>60.11</v>
      </c>
      <c r="M46" s="130">
        <v>73.42</v>
      </c>
      <c r="N46" s="130">
        <v>112.26</v>
      </c>
      <c r="O46" s="131">
        <v>75.22</v>
      </c>
      <c r="P46" s="130">
        <v>136.16999999999999</v>
      </c>
      <c r="Q46" s="130">
        <v>129.12</v>
      </c>
      <c r="R46" s="130">
        <v>137.66</v>
      </c>
      <c r="S46" s="130">
        <v>130.61000000000001</v>
      </c>
      <c r="T46" s="131">
        <v>133.47999999999999</v>
      </c>
      <c r="U46" s="130">
        <v>107.07</v>
      </c>
      <c r="V46" s="130">
        <v>74.2</v>
      </c>
      <c r="W46" s="130">
        <v>80.61</v>
      </c>
      <c r="X46" s="130">
        <v>83.21</v>
      </c>
      <c r="Y46" s="131">
        <v>86.36</v>
      </c>
      <c r="Z46" s="358">
        <v>76.650000000000006</v>
      </c>
      <c r="AA46" s="358">
        <v>73.209999999999994</v>
      </c>
      <c r="AB46" s="358" t="s">
        <v>1266</v>
      </c>
      <c r="AC46" s="358" t="s">
        <v>1266</v>
      </c>
      <c r="AD46" s="222">
        <v>75.08</v>
      </c>
    </row>
    <row r="47" spans="2:47" x14ac:dyDescent="0.2">
      <c r="B47" s="21" t="s">
        <v>154</v>
      </c>
      <c r="C47" s="21"/>
      <c r="D47" s="21"/>
      <c r="E47" s="18"/>
      <c r="F47" s="130">
        <v>48.68</v>
      </c>
      <c r="G47" s="130">
        <v>22.58</v>
      </c>
      <c r="H47" s="130">
        <v>42.24</v>
      </c>
      <c r="I47" s="130">
        <v>42.43</v>
      </c>
      <c r="J47" s="131">
        <v>37.75</v>
      </c>
      <c r="K47" s="130">
        <v>58.06</v>
      </c>
      <c r="L47" s="130">
        <v>65.2</v>
      </c>
      <c r="M47" s="130">
        <v>69.27</v>
      </c>
      <c r="N47" s="130">
        <v>74.8</v>
      </c>
      <c r="O47" s="131">
        <v>66.92</v>
      </c>
      <c r="P47" s="130">
        <v>89.66</v>
      </c>
      <c r="Q47" s="130">
        <v>107.12</v>
      </c>
      <c r="R47" s="130">
        <v>107.57</v>
      </c>
      <c r="S47" s="130">
        <v>93.63</v>
      </c>
      <c r="T47" s="131">
        <v>99.55</v>
      </c>
      <c r="U47" s="130">
        <v>83.83</v>
      </c>
      <c r="V47" s="130">
        <v>82.08</v>
      </c>
      <c r="W47" s="130">
        <v>79.11</v>
      </c>
      <c r="X47" s="130">
        <v>90.43</v>
      </c>
      <c r="Y47" s="131">
        <v>83.83</v>
      </c>
      <c r="Z47" s="358">
        <v>80.94</v>
      </c>
      <c r="AA47" s="358">
        <v>84.95</v>
      </c>
      <c r="AB47" s="358" t="s">
        <v>1266</v>
      </c>
      <c r="AC47" s="358" t="s">
        <v>1266</v>
      </c>
      <c r="AD47" s="222">
        <v>82.91</v>
      </c>
    </row>
    <row r="48" spans="2:47" ht="13.5" thickBot="1" x14ac:dyDescent="0.25">
      <c r="B48" s="109" t="s">
        <v>155</v>
      </c>
      <c r="C48" s="109"/>
      <c r="D48" s="109"/>
      <c r="E48" s="18"/>
      <c r="F48" s="149">
        <v>37.1</v>
      </c>
      <c r="G48" s="149">
        <v>19.32</v>
      </c>
      <c r="H48" s="149">
        <v>31.21</v>
      </c>
      <c r="I48" s="149">
        <v>33.18</v>
      </c>
      <c r="J48" s="150">
        <v>29.88</v>
      </c>
      <c r="K48" s="149">
        <v>46.83</v>
      </c>
      <c r="L48" s="149">
        <v>52.09</v>
      </c>
      <c r="M48" s="149">
        <v>56.73</v>
      </c>
      <c r="N48" s="149">
        <v>66.19</v>
      </c>
      <c r="O48" s="150">
        <v>55.65</v>
      </c>
      <c r="P48" s="149">
        <v>76.849999999999994</v>
      </c>
      <c r="Q48" s="149">
        <v>90.03</v>
      </c>
      <c r="R48" s="149">
        <v>86.83</v>
      </c>
      <c r="S48" s="149">
        <v>74.599999999999994</v>
      </c>
      <c r="T48" s="150">
        <v>82.23</v>
      </c>
      <c r="U48" s="149">
        <v>62.36</v>
      </c>
      <c r="V48" s="149">
        <v>54.57</v>
      </c>
      <c r="W48" s="149">
        <v>56.76</v>
      </c>
      <c r="X48" s="149">
        <v>59.69</v>
      </c>
      <c r="Y48" s="150">
        <v>58.34</v>
      </c>
      <c r="Z48" s="417">
        <v>54.11</v>
      </c>
      <c r="AA48" s="417">
        <v>55.78</v>
      </c>
      <c r="AB48" s="417" t="s">
        <v>1266</v>
      </c>
      <c r="AC48" s="417" t="s">
        <v>1266</v>
      </c>
      <c r="AD48" s="790">
        <v>54.94</v>
      </c>
      <c r="AL48" s="769"/>
      <c r="AM48" s="769"/>
      <c r="AN48" s="769"/>
      <c r="AO48" s="769"/>
      <c r="AP48" s="769"/>
      <c r="AQ48" s="769"/>
      <c r="AR48" s="769"/>
      <c r="AS48" s="769"/>
      <c r="AT48" s="769"/>
      <c r="AU48" s="769"/>
    </row>
    <row r="49" spans="2:25" x14ac:dyDescent="0.2">
      <c r="B49" s="920"/>
      <c r="C49" s="21"/>
      <c r="D49" s="21"/>
      <c r="E49" s="18"/>
      <c r="F49" s="130"/>
      <c r="G49" s="130"/>
      <c r="H49" s="130"/>
      <c r="I49" s="130"/>
      <c r="J49" s="131"/>
      <c r="K49" s="131"/>
      <c r="L49" s="131"/>
      <c r="M49" s="131"/>
      <c r="N49" s="131"/>
      <c r="O49" s="131"/>
      <c r="P49" s="131"/>
      <c r="Q49" s="131"/>
      <c r="R49" s="131"/>
      <c r="S49" s="131"/>
      <c r="T49" s="131"/>
      <c r="U49" s="131"/>
      <c r="V49" s="131"/>
      <c r="W49" s="131"/>
      <c r="X49" s="131"/>
      <c r="Y49" s="131"/>
    </row>
  </sheetData>
  <phoneticPr fontId="2" type="noConversion"/>
  <hyperlinks>
    <hyperlink ref="Z3" location="Contents!B20" display="Contents" xr:uid="{00000000-0004-0000-1400-000000000000}"/>
    <hyperlink ref="D8" location="Footnotes!A1" display="Footnotes" xr:uid="{1C5333EE-63C6-4794-9052-97854862F1F6}"/>
    <hyperlink ref="D9" location="Footnotes!B47" display="Footnotes!B47" xr:uid="{B77C8C2F-1009-4946-8B5E-ACAD336A6316}"/>
    <hyperlink ref="D31" location="Footnotes!B47" display="Footnotes!B47" xr:uid="{1CC6690C-9AF2-4793-9863-860B76CBC460}"/>
    <hyperlink ref="D30" location="Footnotes!A1" display="Footnotes" xr:uid="{61A547D0-AB13-4998-B6A0-C29D063AB6A3}"/>
    <hyperlink ref="D13" location="Footnotes!B48" display="Footnotes!B48" xr:uid="{504C78A8-3DC5-449A-8B7B-A7A369618F83}"/>
    <hyperlink ref="D14" location="Footnotes!B48" display="Footnotes!B48" xr:uid="{19329F44-29FB-4A87-AD22-E488311E67A2}"/>
    <hyperlink ref="D25" location="Footnotes!B48" display="Footnotes!B48" xr:uid="{85447666-156F-459A-AA56-636DC4403E86}"/>
    <hyperlink ref="D26" location="Footnotes!B48" display="Footnotes!B48" xr:uid="{2C3E7380-FEFE-4EF7-80DA-6EFC7C75BA05}"/>
    <hyperlink ref="D40" location="Footnotes!B48" display="Footnotes!B48" xr:uid="{B2856728-FC6F-4861-A79D-6A1A6338EA22}"/>
    <hyperlink ref="D46" location="Footnotes!B48" display="Footnotes!B48" xr:uid="{2AF38B8E-36DA-482E-9FB0-69061503E4E2}"/>
  </hyperlinks>
  <pageMargins left="0" right="0" top="0" bottom="0.39370078740157483" header="0" footer="0.19685039370078741"/>
  <pageSetup paperSize="8" scale="85" fitToHeight="2" orientation="landscape" r:id="rId1"/>
  <customProperties>
    <customPr name="_pios_id" r:id="rId2"/>
  </customProperties>
  <drawing r:id="rId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87FDAF-22DE-4768-9EC9-610F69AC132E}">
  <sheetPr codeName="Sheet39">
    <tabColor rgb="FF008080"/>
  </sheetPr>
  <dimension ref="A1:AM105"/>
  <sheetViews>
    <sheetView showGridLines="0" zoomScaleNormal="100" zoomScaleSheetLayoutView="100" workbookViewId="0">
      <pane xSplit="4" ySplit="8" topLeftCell="E59" activePane="bottomRight" state="frozen"/>
      <selection activeCell="B1" sqref="B1"/>
      <selection pane="topRight" activeCell="B1" sqref="B1"/>
      <selection pane="bottomLeft" activeCell="B1" sqref="B1"/>
      <selection pane="bottomRight" activeCell="B1" sqref="B1"/>
    </sheetView>
  </sheetViews>
  <sheetFormatPr defaultColWidth="9.140625" defaultRowHeight="12.75" x14ac:dyDescent="0.2"/>
  <cols>
    <col min="1" max="1" width="2.28515625" style="79" customWidth="1"/>
    <col min="2" max="2" width="2" style="200" customWidth="1"/>
    <col min="3" max="3" width="45.42578125" style="200" customWidth="1"/>
    <col min="4" max="4" width="15.42578125" style="200" bestFit="1" customWidth="1"/>
    <col min="5" max="5" width="11.85546875" style="200" customWidth="1"/>
    <col min="6" max="6" width="2.7109375" style="201" customWidth="1"/>
    <col min="7" max="7" width="8.140625" style="164" bestFit="1" customWidth="1"/>
    <col min="8" max="11" width="8.42578125" style="164" bestFit="1" customWidth="1"/>
    <col min="12" max="12" width="8.140625" style="164" bestFit="1" customWidth="1"/>
    <col min="13" max="13" width="8.42578125" style="164" bestFit="1" customWidth="1"/>
    <col min="14" max="14" width="8.42578125" style="164" customWidth="1"/>
    <col min="15" max="15" width="8.42578125" style="164" bestFit="1" customWidth="1"/>
    <col min="16" max="26" width="9.140625" style="164"/>
    <col min="27" max="31" width="8.42578125" style="164" customWidth="1"/>
    <col min="32" max="33" width="9.140625" style="164" customWidth="1"/>
    <col min="34" max="16384" width="9.140625" style="164"/>
  </cols>
  <sheetData>
    <row r="1" spans="1:31" x14ac:dyDescent="0.2">
      <c r="B1" s="61" t="str">
        <f>Summary!$B$1</f>
        <v>Financial and Operating Information 2020 - 2024</v>
      </c>
    </row>
    <row r="2" spans="1:31" x14ac:dyDescent="0.2">
      <c r="B2" s="29" t="s">
        <v>25</v>
      </c>
      <c r="G2" s="203"/>
      <c r="H2" s="203"/>
      <c r="I2" s="203"/>
      <c r="J2" s="203"/>
      <c r="K2" s="668"/>
      <c r="P2" s="122" t="s">
        <v>5</v>
      </c>
      <c r="Q2" s="122"/>
      <c r="R2" s="122"/>
      <c r="S2" s="122"/>
      <c r="T2" s="122"/>
      <c r="U2" s="122"/>
      <c r="V2" s="122"/>
      <c r="W2" s="122"/>
      <c r="X2" s="122"/>
      <c r="Y2" s="122"/>
      <c r="Z2" s="122"/>
    </row>
    <row r="3" spans="1:31" x14ac:dyDescent="0.2">
      <c r="G3" s="203"/>
      <c r="H3" s="203"/>
      <c r="I3" s="203"/>
      <c r="J3" s="203"/>
      <c r="K3" s="203"/>
      <c r="L3" s="203"/>
      <c r="M3" s="203"/>
      <c r="N3" s="203"/>
      <c r="O3" s="203"/>
      <c r="P3" s="203"/>
      <c r="Q3" s="203"/>
      <c r="R3" s="203"/>
      <c r="S3" s="203"/>
      <c r="T3" s="203"/>
      <c r="U3" s="203"/>
      <c r="V3" s="203"/>
      <c r="W3" s="203"/>
      <c r="X3" s="203"/>
      <c r="Y3" s="203"/>
      <c r="Z3" s="203"/>
    </row>
    <row r="4" spans="1:31" x14ac:dyDescent="0.2">
      <c r="G4" s="203"/>
      <c r="H4" s="203"/>
      <c r="I4" s="203"/>
      <c r="J4" s="203"/>
      <c r="K4" s="203"/>
      <c r="L4" s="203"/>
      <c r="M4" s="203"/>
      <c r="N4" s="203"/>
      <c r="O4" s="203"/>
      <c r="P4" s="203"/>
      <c r="Q4" s="203"/>
      <c r="R4" s="203"/>
      <c r="S4" s="203"/>
      <c r="T4" s="203"/>
      <c r="U4" s="203"/>
      <c r="V4" s="203"/>
      <c r="W4" s="203"/>
      <c r="X4" s="203"/>
      <c r="Y4" s="203"/>
      <c r="Z4" s="203"/>
    </row>
    <row r="5" spans="1:31" ht="18.75" x14ac:dyDescent="0.25">
      <c r="B5" s="24" t="s">
        <v>25</v>
      </c>
      <c r="C5" s="24"/>
      <c r="D5" s="24"/>
      <c r="E5" s="24"/>
      <c r="F5" s="24"/>
    </row>
    <row r="6" spans="1:31" ht="12" customHeight="1" thickBot="1" x14ac:dyDescent="0.3">
      <c r="B6" s="24"/>
      <c r="C6" s="24"/>
      <c r="D6" s="24"/>
      <c r="E6" s="24"/>
      <c r="F6" s="24"/>
    </row>
    <row r="7" spans="1:31" s="18" customFormat="1" ht="12" customHeight="1" x14ac:dyDescent="0.2">
      <c r="A7" s="76"/>
      <c r="B7" s="192"/>
      <c r="C7" s="192"/>
      <c r="D7" s="192"/>
      <c r="E7" s="192"/>
      <c r="G7" s="80"/>
      <c r="H7" s="80"/>
      <c r="I7" s="80"/>
      <c r="J7" s="80"/>
      <c r="K7" s="80"/>
      <c r="L7" s="80"/>
      <c r="M7" s="80"/>
      <c r="N7" s="80"/>
      <c r="O7" s="80"/>
      <c r="P7" s="80"/>
      <c r="Q7" s="80"/>
      <c r="R7" s="80"/>
      <c r="S7" s="80"/>
      <c r="T7" s="80"/>
      <c r="U7" s="80"/>
      <c r="V7" s="80"/>
      <c r="W7" s="80"/>
      <c r="X7" s="80"/>
      <c r="Y7" s="80"/>
      <c r="Z7" s="80"/>
      <c r="AA7" s="80"/>
      <c r="AB7" s="80"/>
      <c r="AC7" s="80"/>
      <c r="AD7" s="80"/>
      <c r="AE7" s="80" t="s">
        <v>88</v>
      </c>
    </row>
    <row r="8" spans="1:31" s="18" customFormat="1" ht="12" x14ac:dyDescent="0.2">
      <c r="A8" s="76"/>
      <c r="B8" s="66"/>
      <c r="C8" s="66"/>
      <c r="D8" s="66"/>
      <c r="E8" s="967" t="s">
        <v>925</v>
      </c>
      <c r="G8" s="66" t="s">
        <v>34</v>
      </c>
      <c r="H8" s="66" t="s">
        <v>35</v>
      </c>
      <c r="I8" s="66" t="s">
        <v>36</v>
      </c>
      <c r="J8" s="66" t="s">
        <v>37</v>
      </c>
      <c r="K8" s="298">
        <v>2020</v>
      </c>
      <c r="L8" s="66" t="s">
        <v>34</v>
      </c>
      <c r="M8" s="66" t="s">
        <v>35</v>
      </c>
      <c r="N8" s="66" t="s">
        <v>36</v>
      </c>
      <c r="O8" s="66" t="s">
        <v>37</v>
      </c>
      <c r="P8" s="298">
        <v>2021</v>
      </c>
      <c r="Q8" s="66" t="s">
        <v>34</v>
      </c>
      <c r="R8" s="66" t="s">
        <v>35</v>
      </c>
      <c r="S8" s="66" t="s">
        <v>36</v>
      </c>
      <c r="T8" s="66" t="s">
        <v>37</v>
      </c>
      <c r="U8" s="298">
        <v>2022</v>
      </c>
      <c r="V8" s="66" t="s">
        <v>34</v>
      </c>
      <c r="W8" s="66" t="s">
        <v>35</v>
      </c>
      <c r="X8" s="66" t="s">
        <v>36</v>
      </c>
      <c r="Y8" s="66" t="s">
        <v>37</v>
      </c>
      <c r="Z8" s="298">
        <v>2023</v>
      </c>
      <c r="AA8" s="66" t="s">
        <v>34</v>
      </c>
      <c r="AB8" s="66" t="s">
        <v>35</v>
      </c>
      <c r="AC8" s="66" t="s">
        <v>36</v>
      </c>
      <c r="AD8" s="66" t="s">
        <v>37</v>
      </c>
      <c r="AE8" s="298">
        <v>2024</v>
      </c>
    </row>
    <row r="9" spans="1:31" s="18" customFormat="1" ht="12.75" customHeight="1" x14ac:dyDescent="0.2">
      <c r="A9" s="204"/>
      <c r="B9" s="27" t="s">
        <v>346</v>
      </c>
      <c r="C9" s="27"/>
      <c r="D9" s="27"/>
      <c r="E9" s="27"/>
      <c r="G9" s="37">
        <v>1061</v>
      </c>
      <c r="H9" s="37">
        <v>-7741</v>
      </c>
      <c r="I9" s="37">
        <v>259</v>
      </c>
      <c r="J9" s="37">
        <v>-628</v>
      </c>
      <c r="K9" s="38">
        <v>-7049</v>
      </c>
      <c r="L9" s="37">
        <v>3452</v>
      </c>
      <c r="M9" s="37">
        <v>931</v>
      </c>
      <c r="N9" s="37">
        <v>-4120</v>
      </c>
      <c r="O9" s="37">
        <v>1903</v>
      </c>
      <c r="P9" s="38">
        <v>2166</v>
      </c>
      <c r="Q9" s="37">
        <v>-1499</v>
      </c>
      <c r="R9" s="37">
        <v>2728</v>
      </c>
      <c r="S9" s="37">
        <v>-2970</v>
      </c>
      <c r="T9" s="37">
        <v>16429</v>
      </c>
      <c r="U9" s="38">
        <v>14688</v>
      </c>
      <c r="V9" s="37">
        <v>7348</v>
      </c>
      <c r="W9" s="37">
        <v>2289</v>
      </c>
      <c r="X9" s="37">
        <v>2275</v>
      </c>
      <c r="Y9" s="37">
        <v>2169</v>
      </c>
      <c r="Z9" s="38">
        <v>14081</v>
      </c>
      <c r="AA9" s="420">
        <v>1036</v>
      </c>
      <c r="AB9" s="420">
        <v>-315</v>
      </c>
      <c r="AC9" s="420" t="s">
        <v>1266</v>
      </c>
      <c r="AD9" s="420" t="s">
        <v>1266</v>
      </c>
      <c r="AE9" s="299">
        <v>721</v>
      </c>
    </row>
    <row r="10" spans="1:31" s="18" customFormat="1" ht="12" customHeight="1" x14ac:dyDescent="0.2">
      <c r="A10" s="204"/>
      <c r="B10" s="215" t="s">
        <v>347</v>
      </c>
      <c r="C10" s="21"/>
      <c r="D10" s="21"/>
      <c r="E10" s="21"/>
      <c r="G10" s="128">
        <v>9</v>
      </c>
      <c r="H10" s="128">
        <v>-11</v>
      </c>
      <c r="I10" s="128">
        <v>-7</v>
      </c>
      <c r="J10" s="128">
        <v>-10</v>
      </c>
      <c r="K10" s="129">
        <v>-19</v>
      </c>
      <c r="L10" s="128">
        <v>-22</v>
      </c>
      <c r="M10" s="128">
        <v>-4</v>
      </c>
      <c r="N10" s="128">
        <v>-15</v>
      </c>
      <c r="O10" s="128">
        <v>8</v>
      </c>
      <c r="P10" s="129">
        <v>-33</v>
      </c>
      <c r="Q10" s="128">
        <v>-25</v>
      </c>
      <c r="R10" s="128">
        <v>9</v>
      </c>
      <c r="S10" s="128">
        <v>14</v>
      </c>
      <c r="T10" s="128">
        <v>10</v>
      </c>
      <c r="U10" s="129">
        <v>8</v>
      </c>
      <c r="V10" s="128">
        <v>-1</v>
      </c>
      <c r="W10" s="128">
        <v>0</v>
      </c>
      <c r="X10" s="128">
        <v>0</v>
      </c>
      <c r="Y10" s="128">
        <v>0</v>
      </c>
      <c r="Z10" s="129">
        <v>-1</v>
      </c>
      <c r="AA10" s="754">
        <v>0</v>
      </c>
      <c r="AB10" s="754">
        <v>0</v>
      </c>
      <c r="AC10" s="754" t="s">
        <v>1266</v>
      </c>
      <c r="AD10" s="754" t="s">
        <v>1266</v>
      </c>
      <c r="AE10" s="755">
        <v>0</v>
      </c>
    </row>
    <row r="11" spans="1:31" s="18" customFormat="1" ht="12" customHeight="1" x14ac:dyDescent="0.2">
      <c r="A11" s="60"/>
      <c r="B11" s="213" t="s">
        <v>86</v>
      </c>
      <c r="C11" s="213"/>
      <c r="D11" s="213"/>
      <c r="E11" s="213"/>
      <c r="G11" s="758">
        <v>1070</v>
      </c>
      <c r="H11" s="758">
        <v>-7752</v>
      </c>
      <c r="I11" s="758">
        <v>252</v>
      </c>
      <c r="J11" s="758">
        <v>-638</v>
      </c>
      <c r="K11" s="759">
        <v>-7068</v>
      </c>
      <c r="L11" s="758">
        <v>3430</v>
      </c>
      <c r="M11" s="758">
        <v>927</v>
      </c>
      <c r="N11" s="758">
        <v>-4135</v>
      </c>
      <c r="O11" s="758">
        <v>1911</v>
      </c>
      <c r="P11" s="759">
        <v>2133</v>
      </c>
      <c r="Q11" s="758">
        <v>-1524</v>
      </c>
      <c r="R11" s="758">
        <v>2737</v>
      </c>
      <c r="S11" s="758">
        <v>-2956</v>
      </c>
      <c r="T11" s="758">
        <v>16439</v>
      </c>
      <c r="U11" s="759">
        <v>14696</v>
      </c>
      <c r="V11" s="758">
        <v>7347</v>
      </c>
      <c r="W11" s="758">
        <v>2289</v>
      </c>
      <c r="X11" s="758">
        <v>2275</v>
      </c>
      <c r="Y11" s="758">
        <v>2169</v>
      </c>
      <c r="Z11" s="759">
        <v>14080</v>
      </c>
      <c r="AA11" s="758">
        <v>1036</v>
      </c>
      <c r="AB11" s="758">
        <v>-315</v>
      </c>
      <c r="AC11" s="758" t="s">
        <v>1266</v>
      </c>
      <c r="AD11" s="758" t="s">
        <v>1266</v>
      </c>
      <c r="AE11" s="759">
        <v>721</v>
      </c>
    </row>
    <row r="12" spans="1:31" s="18" customFormat="1" ht="12" customHeight="1" x14ac:dyDescent="0.2">
      <c r="A12" s="60"/>
      <c r="B12" s="21" t="s">
        <v>348</v>
      </c>
      <c r="C12" s="215"/>
      <c r="D12" s="215"/>
      <c r="E12" s="215"/>
      <c r="G12" s="128">
        <v>-223</v>
      </c>
      <c r="H12" s="128">
        <v>6938</v>
      </c>
      <c r="I12" s="128">
        <v>250</v>
      </c>
      <c r="J12" s="128">
        <v>792</v>
      </c>
      <c r="K12" s="129">
        <v>7757</v>
      </c>
      <c r="L12" s="128">
        <v>-1160</v>
      </c>
      <c r="M12" s="128">
        <v>313</v>
      </c>
      <c r="N12" s="128">
        <v>5942</v>
      </c>
      <c r="O12" s="128">
        <v>300</v>
      </c>
      <c r="P12" s="129">
        <v>5395</v>
      </c>
      <c r="Q12" s="128">
        <v>5119</v>
      </c>
      <c r="R12" s="128">
        <v>343</v>
      </c>
      <c r="S12" s="128">
        <v>9196</v>
      </c>
      <c r="T12" s="128">
        <v>-13291</v>
      </c>
      <c r="U12" s="129">
        <v>1367</v>
      </c>
      <c r="V12" s="128">
        <v>-3891</v>
      </c>
      <c r="W12" s="128">
        <v>-56</v>
      </c>
      <c r="X12" s="128">
        <v>-1019</v>
      </c>
      <c r="Y12" s="128">
        <v>-392</v>
      </c>
      <c r="Z12" s="129">
        <v>-5358</v>
      </c>
      <c r="AA12" s="754">
        <v>622</v>
      </c>
      <c r="AB12" s="754">
        <v>1717</v>
      </c>
      <c r="AC12" s="754" t="s">
        <v>1266</v>
      </c>
      <c r="AD12" s="754" t="s">
        <v>1266</v>
      </c>
      <c r="AE12" s="755">
        <v>2339</v>
      </c>
    </row>
    <row r="13" spans="1:31" s="18" customFormat="1" ht="12" customHeight="1" x14ac:dyDescent="0.2">
      <c r="A13" s="60"/>
      <c r="B13" s="91" t="s">
        <v>93</v>
      </c>
      <c r="C13" s="91"/>
      <c r="D13" s="91"/>
      <c r="E13" s="91"/>
      <c r="G13" s="760">
        <v>847</v>
      </c>
      <c r="H13" s="760">
        <v>-814</v>
      </c>
      <c r="I13" s="760">
        <v>502</v>
      </c>
      <c r="J13" s="760">
        <v>154</v>
      </c>
      <c r="K13" s="748">
        <v>689</v>
      </c>
      <c r="L13" s="760">
        <v>2270</v>
      </c>
      <c r="M13" s="760">
        <v>1240</v>
      </c>
      <c r="N13" s="760">
        <v>1807</v>
      </c>
      <c r="O13" s="760">
        <v>2211</v>
      </c>
      <c r="P13" s="748">
        <v>7528</v>
      </c>
      <c r="Q13" s="760">
        <v>3595</v>
      </c>
      <c r="R13" s="760">
        <v>3080</v>
      </c>
      <c r="S13" s="760">
        <v>6240</v>
      </c>
      <c r="T13" s="760">
        <v>3148</v>
      </c>
      <c r="U13" s="748">
        <v>16063</v>
      </c>
      <c r="V13" s="760">
        <v>3456</v>
      </c>
      <c r="W13" s="760">
        <v>2233</v>
      </c>
      <c r="X13" s="760">
        <v>1256</v>
      </c>
      <c r="Y13" s="760">
        <v>1777</v>
      </c>
      <c r="Z13" s="748">
        <v>8722</v>
      </c>
      <c r="AA13" s="760">
        <v>1658</v>
      </c>
      <c r="AB13" s="760">
        <v>1402</v>
      </c>
      <c r="AC13" s="760" t="s">
        <v>1266</v>
      </c>
      <c r="AD13" s="760" t="s">
        <v>1266</v>
      </c>
      <c r="AE13" s="748">
        <v>3060</v>
      </c>
    </row>
    <row r="14" spans="1:31" s="18" customFormat="1" ht="12" customHeight="1" x14ac:dyDescent="0.2">
      <c r="A14" s="60"/>
      <c r="B14" s="21" t="s">
        <v>730</v>
      </c>
      <c r="C14" s="215"/>
      <c r="D14" s="215"/>
      <c r="E14" s="215"/>
      <c r="G14" s="128">
        <v>261</v>
      </c>
      <c r="H14" s="128">
        <v>111</v>
      </c>
      <c r="I14" s="128">
        <v>249</v>
      </c>
      <c r="J14" s="128">
        <v>152</v>
      </c>
      <c r="K14" s="129">
        <v>773</v>
      </c>
      <c r="L14" s="128">
        <v>535</v>
      </c>
      <c r="M14" s="128">
        <v>244</v>
      </c>
      <c r="N14" s="128">
        <v>389</v>
      </c>
      <c r="O14" s="128">
        <v>509</v>
      </c>
      <c r="P14" s="129">
        <v>1677</v>
      </c>
      <c r="Q14" s="128">
        <v>1009</v>
      </c>
      <c r="R14" s="128">
        <v>717</v>
      </c>
      <c r="S14" s="128">
        <v>1478</v>
      </c>
      <c r="T14" s="128">
        <v>1163</v>
      </c>
      <c r="U14" s="129">
        <v>4367</v>
      </c>
      <c r="V14" s="128">
        <v>961</v>
      </c>
      <c r="W14" s="128">
        <v>575</v>
      </c>
      <c r="X14" s="128">
        <v>448</v>
      </c>
      <c r="Y14" s="128">
        <v>746</v>
      </c>
      <c r="Z14" s="129">
        <v>2730</v>
      </c>
      <c r="AA14" s="398">
        <v>518</v>
      </c>
      <c r="AB14" s="398">
        <v>369</v>
      </c>
      <c r="AC14" s="398" t="s">
        <v>1266</v>
      </c>
      <c r="AD14" s="398" t="s">
        <v>1266</v>
      </c>
      <c r="AE14" s="438">
        <v>887</v>
      </c>
    </row>
    <row r="15" spans="1:31" s="18" customFormat="1" ht="12" customHeight="1" x14ac:dyDescent="0.2">
      <c r="A15" s="60"/>
      <c r="B15" s="91" t="s">
        <v>98</v>
      </c>
      <c r="C15" s="91"/>
      <c r="D15" s="91"/>
      <c r="E15" s="91"/>
      <c r="G15" s="41">
        <v>586</v>
      </c>
      <c r="H15" s="41">
        <v>-925</v>
      </c>
      <c r="I15" s="41">
        <v>253</v>
      </c>
      <c r="J15" s="41">
        <v>2</v>
      </c>
      <c r="K15" s="42">
        <v>-84</v>
      </c>
      <c r="L15" s="41">
        <v>1735</v>
      </c>
      <c r="M15" s="41">
        <v>996</v>
      </c>
      <c r="N15" s="41">
        <v>1418</v>
      </c>
      <c r="O15" s="41">
        <v>1702</v>
      </c>
      <c r="P15" s="42">
        <v>5851</v>
      </c>
      <c r="Q15" s="41">
        <v>2586</v>
      </c>
      <c r="R15" s="41">
        <v>2363</v>
      </c>
      <c r="S15" s="41">
        <v>4762</v>
      </c>
      <c r="T15" s="41">
        <v>1985</v>
      </c>
      <c r="U15" s="42">
        <v>11696</v>
      </c>
      <c r="V15" s="41">
        <v>2495</v>
      </c>
      <c r="W15" s="41">
        <v>1658</v>
      </c>
      <c r="X15" s="41">
        <v>808</v>
      </c>
      <c r="Y15" s="41">
        <v>1031</v>
      </c>
      <c r="Z15" s="42">
        <v>5992</v>
      </c>
      <c r="AA15" s="41">
        <v>1140</v>
      </c>
      <c r="AB15" s="41">
        <v>1033</v>
      </c>
      <c r="AC15" s="41" t="s">
        <v>1266</v>
      </c>
      <c r="AD15" s="41" t="s">
        <v>1266</v>
      </c>
      <c r="AE15" s="42">
        <v>2173</v>
      </c>
    </row>
    <row r="16" spans="1:31" s="18" customFormat="1" ht="12" customHeight="1" x14ac:dyDescent="0.2">
      <c r="A16" s="204"/>
      <c r="B16" s="223" t="s">
        <v>349</v>
      </c>
      <c r="C16" s="223"/>
      <c r="D16" s="223"/>
      <c r="E16" s="223"/>
      <c r="G16" s="178"/>
      <c r="H16" s="178"/>
      <c r="I16" s="178"/>
      <c r="J16" s="178"/>
      <c r="K16" s="179"/>
      <c r="L16" s="178"/>
      <c r="M16" s="178"/>
      <c r="N16" s="178"/>
      <c r="O16" s="178"/>
      <c r="P16" s="179"/>
      <c r="Q16" s="178"/>
      <c r="R16" s="178"/>
      <c r="S16" s="178"/>
      <c r="T16" s="178"/>
      <c r="U16" s="179"/>
      <c r="V16" s="178"/>
      <c r="W16" s="178"/>
      <c r="X16" s="178"/>
      <c r="Y16" s="178"/>
      <c r="Z16" s="179"/>
      <c r="AA16" s="179"/>
      <c r="AB16" s="179"/>
      <c r="AC16" s="179"/>
      <c r="AD16" s="179"/>
      <c r="AE16" s="179"/>
    </row>
    <row r="17" spans="1:34" s="18" customFormat="1" ht="12" customHeight="1" x14ac:dyDescent="0.2">
      <c r="A17" s="204"/>
      <c r="B17" s="339"/>
      <c r="C17" s="21" t="s">
        <v>48</v>
      </c>
      <c r="D17" s="339"/>
      <c r="E17" s="339"/>
      <c r="G17" s="31"/>
      <c r="H17" s="31"/>
      <c r="I17" s="31"/>
      <c r="J17" s="31"/>
      <c r="K17" s="30"/>
      <c r="L17" s="31"/>
      <c r="M17" s="31"/>
      <c r="N17" s="31"/>
      <c r="O17" s="31"/>
      <c r="P17" s="30"/>
      <c r="Q17" s="31"/>
      <c r="R17" s="31"/>
      <c r="S17" s="31"/>
      <c r="T17" s="31"/>
      <c r="U17" s="30"/>
      <c r="V17" s="31"/>
      <c r="W17" s="31"/>
      <c r="X17" s="31"/>
      <c r="Y17" s="31"/>
      <c r="Z17" s="30"/>
      <c r="AA17" s="30"/>
      <c r="AB17" s="30"/>
      <c r="AC17" s="30"/>
      <c r="AD17" s="30"/>
      <c r="AE17" s="30"/>
    </row>
    <row r="18" spans="1:34" s="18" customFormat="1" ht="12" customHeight="1" x14ac:dyDescent="0.2">
      <c r="A18" s="204"/>
      <c r="B18" s="21"/>
      <c r="D18" s="21" t="s">
        <v>84</v>
      </c>
      <c r="E18" s="21"/>
      <c r="G18" s="31">
        <v>219</v>
      </c>
      <c r="H18" s="31">
        <v>-17</v>
      </c>
      <c r="I18" s="31">
        <v>254</v>
      </c>
      <c r="J18" s="31">
        <v>-50</v>
      </c>
      <c r="K18" s="30">
        <v>406</v>
      </c>
      <c r="L18" s="31">
        <v>1173</v>
      </c>
      <c r="M18" s="31">
        <v>131</v>
      </c>
      <c r="N18" s="31">
        <v>820</v>
      </c>
      <c r="O18" s="31">
        <v>10</v>
      </c>
      <c r="P18" s="30">
        <v>2134</v>
      </c>
      <c r="Q18" s="31">
        <v>652</v>
      </c>
      <c r="R18" s="31">
        <v>490</v>
      </c>
      <c r="S18" s="31">
        <v>574</v>
      </c>
      <c r="T18" s="31">
        <v>-139</v>
      </c>
      <c r="U18" s="30">
        <v>1577</v>
      </c>
      <c r="V18" s="31">
        <v>466</v>
      </c>
      <c r="W18" s="31">
        <v>351</v>
      </c>
      <c r="X18" s="31">
        <v>-63</v>
      </c>
      <c r="Y18" s="31">
        <v>314</v>
      </c>
      <c r="Z18" s="30">
        <v>1068</v>
      </c>
      <c r="AA18" s="387">
        <v>220</v>
      </c>
      <c r="AB18" s="387">
        <v>78</v>
      </c>
      <c r="AC18" s="387" t="s">
        <v>1266</v>
      </c>
      <c r="AD18" s="387" t="s">
        <v>1266</v>
      </c>
      <c r="AE18" s="388">
        <v>298</v>
      </c>
    </row>
    <row r="19" spans="1:34" s="18" customFormat="1" ht="12" customHeight="1" x14ac:dyDescent="0.2">
      <c r="A19" s="204"/>
      <c r="B19" s="21"/>
      <c r="D19" s="21" t="s">
        <v>85</v>
      </c>
      <c r="E19" s="21"/>
      <c r="G19" s="31">
        <v>628</v>
      </c>
      <c r="H19" s="31">
        <v>-797</v>
      </c>
      <c r="I19" s="31">
        <v>248</v>
      </c>
      <c r="J19" s="31">
        <v>204</v>
      </c>
      <c r="K19" s="30">
        <v>283</v>
      </c>
      <c r="L19" s="31">
        <v>1097</v>
      </c>
      <c r="M19" s="31">
        <v>1109</v>
      </c>
      <c r="N19" s="31">
        <v>987</v>
      </c>
      <c r="O19" s="31">
        <v>2201</v>
      </c>
      <c r="P19" s="30">
        <v>5394</v>
      </c>
      <c r="Q19" s="31">
        <v>2943</v>
      </c>
      <c r="R19" s="31">
        <v>2590</v>
      </c>
      <c r="S19" s="31">
        <v>5666</v>
      </c>
      <c r="T19" s="31">
        <v>3287</v>
      </c>
      <c r="U19" s="30">
        <v>14486</v>
      </c>
      <c r="V19" s="31">
        <v>2990</v>
      </c>
      <c r="W19" s="31">
        <v>1882</v>
      </c>
      <c r="X19" s="31">
        <v>1319</v>
      </c>
      <c r="Y19" s="31">
        <v>1463</v>
      </c>
      <c r="Z19" s="30">
        <v>7654</v>
      </c>
      <c r="AA19" s="387">
        <v>1438</v>
      </c>
      <c r="AB19" s="387">
        <v>1324</v>
      </c>
      <c r="AC19" s="387" t="s">
        <v>1266</v>
      </c>
      <c r="AD19" s="387" t="s">
        <v>1266</v>
      </c>
      <c r="AE19" s="388">
        <v>2762</v>
      </c>
    </row>
    <row r="20" spans="1:34" s="18" customFormat="1" ht="12" customHeight="1" x14ac:dyDescent="0.2">
      <c r="A20" s="204"/>
      <c r="B20" s="94"/>
      <c r="C20" s="94"/>
      <c r="D20" s="94"/>
      <c r="E20" s="94"/>
      <c r="G20" s="178">
        <v>847</v>
      </c>
      <c r="H20" s="178">
        <v>-814</v>
      </c>
      <c r="I20" s="178">
        <v>502</v>
      </c>
      <c r="J20" s="178">
        <v>154</v>
      </c>
      <c r="K20" s="179">
        <v>689</v>
      </c>
      <c r="L20" s="178">
        <v>2270</v>
      </c>
      <c r="M20" s="178">
        <v>1240</v>
      </c>
      <c r="N20" s="178">
        <v>1807</v>
      </c>
      <c r="O20" s="178">
        <v>2211</v>
      </c>
      <c r="P20" s="179">
        <v>7528</v>
      </c>
      <c r="Q20" s="178">
        <v>3595</v>
      </c>
      <c r="R20" s="178">
        <v>3080</v>
      </c>
      <c r="S20" s="178">
        <v>6240</v>
      </c>
      <c r="T20" s="178">
        <v>3148</v>
      </c>
      <c r="U20" s="179">
        <v>16063</v>
      </c>
      <c r="V20" s="178">
        <v>3456</v>
      </c>
      <c r="W20" s="178">
        <v>2233</v>
      </c>
      <c r="X20" s="178">
        <v>1256</v>
      </c>
      <c r="Y20" s="178">
        <v>1777</v>
      </c>
      <c r="Z20" s="179">
        <v>8722</v>
      </c>
      <c r="AA20" s="760">
        <v>1658</v>
      </c>
      <c r="AB20" s="760">
        <v>1402</v>
      </c>
      <c r="AC20" s="760" t="s">
        <v>1266</v>
      </c>
      <c r="AD20" s="760" t="s">
        <v>1266</v>
      </c>
      <c r="AE20" s="748">
        <v>3060</v>
      </c>
    </row>
    <row r="21" spans="1:34" s="18" customFormat="1" ht="12" customHeight="1" x14ac:dyDescent="0.2">
      <c r="A21" s="204"/>
      <c r="B21" s="67"/>
      <c r="C21" s="27" t="s">
        <v>99</v>
      </c>
      <c r="D21" s="27"/>
      <c r="E21" s="27"/>
      <c r="G21" s="37"/>
      <c r="H21" s="37"/>
      <c r="I21" s="37"/>
      <c r="J21" s="37"/>
      <c r="K21" s="38"/>
      <c r="L21" s="37"/>
      <c r="M21" s="37"/>
      <c r="N21" s="37"/>
      <c r="O21" s="37"/>
      <c r="P21" s="38"/>
      <c r="Q21" s="37"/>
      <c r="R21" s="37"/>
      <c r="S21" s="37"/>
      <c r="T21" s="37"/>
      <c r="U21" s="38"/>
      <c r="V21" s="37"/>
      <c r="W21" s="37"/>
      <c r="X21" s="37"/>
      <c r="Y21" s="37"/>
      <c r="Z21" s="38"/>
      <c r="AA21" s="38"/>
      <c r="AB21" s="38"/>
      <c r="AC21" s="38"/>
      <c r="AD21" s="38"/>
      <c r="AE21" s="38"/>
    </row>
    <row r="22" spans="1:34" s="18" customFormat="1" ht="12" customHeight="1" x14ac:dyDescent="0.2">
      <c r="A22" s="204"/>
      <c r="B22" s="21"/>
      <c r="C22" s="21"/>
      <c r="D22" s="21" t="s">
        <v>84</v>
      </c>
      <c r="E22" s="21"/>
      <c r="G22" s="31">
        <v>2</v>
      </c>
      <c r="H22" s="31">
        <v>-18</v>
      </c>
      <c r="I22" s="31">
        <v>-130</v>
      </c>
      <c r="J22" s="31">
        <v>-84</v>
      </c>
      <c r="K22" s="30">
        <v>-230</v>
      </c>
      <c r="L22" s="31">
        <v>-71</v>
      </c>
      <c r="M22" s="31">
        <v>-16</v>
      </c>
      <c r="N22" s="31">
        <v>272</v>
      </c>
      <c r="O22" s="31">
        <v>-75</v>
      </c>
      <c r="P22" s="30">
        <v>110</v>
      </c>
      <c r="Q22" s="31">
        <v>-63</v>
      </c>
      <c r="R22" s="31">
        <v>315</v>
      </c>
      <c r="S22" s="31">
        <v>110</v>
      </c>
      <c r="T22" s="31">
        <v>1086</v>
      </c>
      <c r="U22" s="30">
        <v>1448</v>
      </c>
      <c r="V22" s="31">
        <v>-380</v>
      </c>
      <c r="W22" s="31">
        <v>-431</v>
      </c>
      <c r="X22" s="31">
        <v>775</v>
      </c>
      <c r="Y22" s="31">
        <v>428</v>
      </c>
      <c r="Z22" s="30">
        <v>392</v>
      </c>
      <c r="AA22" s="387">
        <v>154</v>
      </c>
      <c r="AB22" s="387">
        <v>340</v>
      </c>
      <c r="AC22" s="387" t="s">
        <v>1266</v>
      </c>
      <c r="AD22" s="387" t="s">
        <v>1266</v>
      </c>
      <c r="AE22" s="388">
        <v>494</v>
      </c>
    </row>
    <row r="23" spans="1:34" s="18" customFormat="1" ht="12" customHeight="1" x14ac:dyDescent="0.2">
      <c r="A23" s="204"/>
      <c r="B23" s="21"/>
      <c r="C23" s="21"/>
      <c r="D23" s="21" t="s">
        <v>85</v>
      </c>
      <c r="E23" s="21"/>
      <c r="G23" s="31">
        <v>-225</v>
      </c>
      <c r="H23" s="31">
        <v>6956</v>
      </c>
      <c r="I23" s="31">
        <v>380</v>
      </c>
      <c r="J23" s="31">
        <v>876</v>
      </c>
      <c r="K23" s="30">
        <v>7987</v>
      </c>
      <c r="L23" s="31">
        <v>-1089</v>
      </c>
      <c r="M23" s="31">
        <v>329</v>
      </c>
      <c r="N23" s="31">
        <v>5670</v>
      </c>
      <c r="O23" s="31">
        <v>375</v>
      </c>
      <c r="P23" s="30">
        <v>5285</v>
      </c>
      <c r="Q23" s="31">
        <v>5182</v>
      </c>
      <c r="R23" s="31">
        <v>28</v>
      </c>
      <c r="S23" s="31">
        <v>9086</v>
      </c>
      <c r="T23" s="31">
        <v>-14377</v>
      </c>
      <c r="U23" s="30">
        <v>-81</v>
      </c>
      <c r="V23" s="31">
        <v>-3511</v>
      </c>
      <c r="W23" s="31">
        <v>375</v>
      </c>
      <c r="X23" s="31">
        <v>-1794</v>
      </c>
      <c r="Y23" s="31">
        <v>-820</v>
      </c>
      <c r="Z23" s="30">
        <v>-5750</v>
      </c>
      <c r="AA23" s="387">
        <v>468</v>
      </c>
      <c r="AB23" s="387">
        <v>1377</v>
      </c>
      <c r="AC23" s="387" t="s">
        <v>1266</v>
      </c>
      <c r="AD23" s="387" t="s">
        <v>1266</v>
      </c>
      <c r="AE23" s="388">
        <v>1845</v>
      </c>
    </row>
    <row r="24" spans="1:34" s="18" customFormat="1" ht="12" customHeight="1" x14ac:dyDescent="0.2">
      <c r="A24" s="204"/>
      <c r="B24" s="94"/>
      <c r="C24" s="94"/>
      <c r="D24" s="94"/>
      <c r="E24" s="94"/>
      <c r="G24" s="178">
        <v>-223</v>
      </c>
      <c r="H24" s="178">
        <v>6938</v>
      </c>
      <c r="I24" s="178">
        <v>250</v>
      </c>
      <c r="J24" s="178">
        <v>792</v>
      </c>
      <c r="K24" s="179">
        <v>7757</v>
      </c>
      <c r="L24" s="178">
        <v>-1160</v>
      </c>
      <c r="M24" s="178">
        <v>313</v>
      </c>
      <c r="N24" s="178">
        <v>5942</v>
      </c>
      <c r="O24" s="178">
        <v>300</v>
      </c>
      <c r="P24" s="179">
        <v>5395</v>
      </c>
      <c r="Q24" s="178">
        <v>5119</v>
      </c>
      <c r="R24" s="178">
        <v>343</v>
      </c>
      <c r="S24" s="178">
        <v>9196</v>
      </c>
      <c r="T24" s="178">
        <v>-13291</v>
      </c>
      <c r="U24" s="179">
        <v>1367</v>
      </c>
      <c r="V24" s="178">
        <v>-3891</v>
      </c>
      <c r="W24" s="178">
        <v>-56</v>
      </c>
      <c r="X24" s="178">
        <v>-1019</v>
      </c>
      <c r="Y24" s="178">
        <v>-392</v>
      </c>
      <c r="Z24" s="179">
        <v>-5358</v>
      </c>
      <c r="AA24" s="760">
        <v>622</v>
      </c>
      <c r="AB24" s="760">
        <v>1717</v>
      </c>
      <c r="AC24" s="760" t="s">
        <v>1266</v>
      </c>
      <c r="AD24" s="760" t="s">
        <v>1266</v>
      </c>
      <c r="AE24" s="748">
        <v>2339</v>
      </c>
    </row>
    <row r="25" spans="1:34" s="18" customFormat="1" ht="12" customHeight="1" x14ac:dyDescent="0.2">
      <c r="A25" s="204"/>
      <c r="B25" s="339"/>
      <c r="C25" s="21" t="s">
        <v>86</v>
      </c>
      <c r="D25" s="339"/>
      <c r="E25" s="339"/>
      <c r="G25" s="31"/>
      <c r="H25" s="31"/>
      <c r="I25" s="31"/>
      <c r="J25" s="31"/>
      <c r="K25" s="31"/>
      <c r="L25" s="31"/>
      <c r="M25" s="31"/>
      <c r="N25" s="31"/>
      <c r="O25" s="31"/>
      <c r="P25" s="31"/>
      <c r="Q25" s="31"/>
      <c r="R25" s="31"/>
      <c r="S25" s="31"/>
      <c r="T25" s="31"/>
      <c r="U25" s="31"/>
      <c r="V25" s="31"/>
      <c r="W25" s="31"/>
      <c r="X25" s="31"/>
      <c r="Y25" s="31"/>
      <c r="Z25" s="31"/>
      <c r="AA25" s="31"/>
      <c r="AB25" s="31"/>
      <c r="AC25" s="31"/>
      <c r="AD25" s="31"/>
      <c r="AE25" s="31"/>
    </row>
    <row r="26" spans="1:34" s="18" customFormat="1" ht="12" customHeight="1" x14ac:dyDescent="0.2">
      <c r="A26" s="204"/>
      <c r="B26" s="21"/>
      <c r="D26" s="21" t="s">
        <v>84</v>
      </c>
      <c r="E26" s="21"/>
      <c r="G26" s="31">
        <v>217</v>
      </c>
      <c r="H26" s="31">
        <v>1</v>
      </c>
      <c r="I26" s="31">
        <v>384</v>
      </c>
      <c r="J26" s="31">
        <v>34</v>
      </c>
      <c r="K26" s="30">
        <v>636</v>
      </c>
      <c r="L26" s="31">
        <v>1244</v>
      </c>
      <c r="M26" s="31">
        <v>147</v>
      </c>
      <c r="N26" s="31">
        <v>548</v>
      </c>
      <c r="O26" s="31">
        <v>85</v>
      </c>
      <c r="P26" s="30">
        <v>2024</v>
      </c>
      <c r="Q26" s="31">
        <v>715</v>
      </c>
      <c r="R26" s="31">
        <v>175</v>
      </c>
      <c r="S26" s="31">
        <v>464</v>
      </c>
      <c r="T26" s="31">
        <v>-1225</v>
      </c>
      <c r="U26" s="30">
        <v>129</v>
      </c>
      <c r="V26" s="31">
        <v>846</v>
      </c>
      <c r="W26" s="31">
        <v>782</v>
      </c>
      <c r="X26" s="31">
        <v>-838</v>
      </c>
      <c r="Y26" s="31">
        <v>-114</v>
      </c>
      <c r="Z26" s="30">
        <v>676</v>
      </c>
      <c r="AA26" s="387">
        <v>66</v>
      </c>
      <c r="AB26" s="387">
        <v>-262</v>
      </c>
      <c r="AC26" s="387" t="s">
        <v>1266</v>
      </c>
      <c r="AD26" s="387" t="s">
        <v>1266</v>
      </c>
      <c r="AE26" s="388">
        <v>-196</v>
      </c>
    </row>
    <row r="27" spans="1:34" s="18" customFormat="1" ht="12" customHeight="1" x14ac:dyDescent="0.2">
      <c r="A27" s="204"/>
      <c r="B27" s="21"/>
      <c r="D27" s="21" t="s">
        <v>85</v>
      </c>
      <c r="E27" s="21"/>
      <c r="G27" s="31">
        <v>853</v>
      </c>
      <c r="H27" s="31">
        <v>-7753</v>
      </c>
      <c r="I27" s="31">
        <v>-132</v>
      </c>
      <c r="J27" s="31">
        <v>-672</v>
      </c>
      <c r="K27" s="30">
        <v>-7704</v>
      </c>
      <c r="L27" s="31">
        <v>2186</v>
      </c>
      <c r="M27" s="31">
        <v>780</v>
      </c>
      <c r="N27" s="31">
        <v>-4683</v>
      </c>
      <c r="O27" s="31">
        <v>1826</v>
      </c>
      <c r="P27" s="30">
        <v>109</v>
      </c>
      <c r="Q27" s="31">
        <v>-2239</v>
      </c>
      <c r="R27" s="31">
        <v>2562</v>
      </c>
      <c r="S27" s="31">
        <v>-3420</v>
      </c>
      <c r="T27" s="31">
        <v>17664</v>
      </c>
      <c r="U27" s="30">
        <v>14567</v>
      </c>
      <c r="V27" s="31">
        <v>6501</v>
      </c>
      <c r="W27" s="31">
        <v>1507</v>
      </c>
      <c r="X27" s="31">
        <v>3113</v>
      </c>
      <c r="Y27" s="31">
        <v>2283</v>
      </c>
      <c r="Z27" s="30">
        <v>13404</v>
      </c>
      <c r="AA27" s="387">
        <v>970</v>
      </c>
      <c r="AB27" s="387">
        <v>-53</v>
      </c>
      <c r="AC27" s="387" t="s">
        <v>1266</v>
      </c>
      <c r="AD27" s="387" t="s">
        <v>1266</v>
      </c>
      <c r="AE27" s="388">
        <v>917</v>
      </c>
      <c r="AH27" s="155"/>
    </row>
    <row r="28" spans="1:34" s="18" customFormat="1" ht="12" customHeight="1" x14ac:dyDescent="0.2">
      <c r="A28" s="204"/>
      <c r="B28" s="94"/>
      <c r="C28" s="94"/>
      <c r="D28" s="94"/>
      <c r="E28" s="94"/>
      <c r="G28" s="178">
        <v>1070</v>
      </c>
      <c r="H28" s="178">
        <v>-7752</v>
      </c>
      <c r="I28" s="178">
        <v>252</v>
      </c>
      <c r="J28" s="178">
        <v>-638</v>
      </c>
      <c r="K28" s="179">
        <v>-7068</v>
      </c>
      <c r="L28" s="178">
        <v>3430</v>
      </c>
      <c r="M28" s="178">
        <v>927</v>
      </c>
      <c r="N28" s="178">
        <v>-4135</v>
      </c>
      <c r="O28" s="178">
        <v>1911</v>
      </c>
      <c r="P28" s="179">
        <v>2133</v>
      </c>
      <c r="Q28" s="178">
        <v>-1524</v>
      </c>
      <c r="R28" s="178">
        <v>2737</v>
      </c>
      <c r="S28" s="178">
        <v>-2956</v>
      </c>
      <c r="T28" s="178">
        <v>16439</v>
      </c>
      <c r="U28" s="179">
        <v>14696</v>
      </c>
      <c r="V28" s="178">
        <v>7347</v>
      </c>
      <c r="W28" s="178">
        <v>2289</v>
      </c>
      <c r="X28" s="178">
        <v>2275</v>
      </c>
      <c r="Y28" s="178">
        <v>2169</v>
      </c>
      <c r="Z28" s="179">
        <v>14080</v>
      </c>
      <c r="AA28" s="760">
        <v>1036</v>
      </c>
      <c r="AB28" s="760">
        <v>-315</v>
      </c>
      <c r="AC28" s="760" t="s">
        <v>1266</v>
      </c>
      <c r="AD28" s="760" t="s">
        <v>1266</v>
      </c>
      <c r="AE28" s="748">
        <v>721</v>
      </c>
    </row>
    <row r="29" spans="1:34" s="18" customFormat="1" ht="12" customHeight="1" x14ac:dyDescent="0.2">
      <c r="A29" s="204"/>
      <c r="B29" s="67"/>
      <c r="C29" s="27" t="s">
        <v>350</v>
      </c>
      <c r="D29" s="67"/>
      <c r="E29" s="67"/>
      <c r="G29" s="37"/>
      <c r="H29" s="37"/>
      <c r="I29" s="37"/>
      <c r="J29" s="37"/>
      <c r="K29" s="38"/>
      <c r="L29" s="37"/>
      <c r="M29" s="37"/>
      <c r="N29" s="37"/>
      <c r="O29" s="37"/>
      <c r="P29" s="38"/>
      <c r="Q29" s="37"/>
      <c r="R29" s="37"/>
      <c r="S29" s="37"/>
      <c r="T29" s="37"/>
      <c r="U29" s="38"/>
      <c r="V29" s="37"/>
      <c r="W29" s="37"/>
      <c r="X29" s="37"/>
      <c r="Y29" s="37"/>
      <c r="Z29" s="38"/>
      <c r="AA29" s="38"/>
      <c r="AB29" s="38"/>
      <c r="AC29" s="38"/>
      <c r="AD29" s="38"/>
      <c r="AE29" s="38"/>
    </row>
    <row r="30" spans="1:34" s="18" customFormat="1" ht="12" customHeight="1" x14ac:dyDescent="0.2">
      <c r="A30" s="204"/>
      <c r="B30" s="21"/>
      <c r="C30" s="21"/>
      <c r="D30" s="21" t="s">
        <v>84</v>
      </c>
      <c r="E30" s="21"/>
      <c r="G30" s="31">
        <v>20</v>
      </c>
      <c r="H30" s="31">
        <v>23</v>
      </c>
      <c r="I30" s="31">
        <v>21</v>
      </c>
      <c r="J30" s="31">
        <v>32</v>
      </c>
      <c r="K30" s="30">
        <v>96</v>
      </c>
      <c r="L30" s="31">
        <v>23</v>
      </c>
      <c r="M30" s="31">
        <v>16</v>
      </c>
      <c r="N30" s="31">
        <v>22</v>
      </c>
      <c r="O30" s="31">
        <v>19</v>
      </c>
      <c r="P30" s="30">
        <v>80</v>
      </c>
      <c r="Q30" s="31">
        <v>18</v>
      </c>
      <c r="R30" s="31">
        <v>18</v>
      </c>
      <c r="S30" s="31">
        <v>19</v>
      </c>
      <c r="T30" s="31">
        <v>20</v>
      </c>
      <c r="U30" s="30">
        <v>75</v>
      </c>
      <c r="V30" s="31">
        <v>21</v>
      </c>
      <c r="W30" s="31">
        <v>21</v>
      </c>
      <c r="X30" s="31">
        <v>24</v>
      </c>
      <c r="Y30" s="31">
        <v>30</v>
      </c>
      <c r="Z30" s="30">
        <v>96</v>
      </c>
      <c r="AA30" s="387">
        <v>18</v>
      </c>
      <c r="AB30" s="387">
        <v>31</v>
      </c>
      <c r="AC30" s="387" t="s">
        <v>1266</v>
      </c>
      <c r="AD30" s="387" t="s">
        <v>1266</v>
      </c>
      <c r="AE30" s="388">
        <v>49</v>
      </c>
    </row>
    <row r="31" spans="1:34" s="18" customFormat="1" ht="12" customHeight="1" x14ac:dyDescent="0.2">
      <c r="A31" s="204"/>
      <c r="B31" s="21"/>
      <c r="C31" s="21"/>
      <c r="D31" s="21" t="s">
        <v>85</v>
      </c>
      <c r="E31" s="21"/>
      <c r="G31" s="31">
        <v>1018</v>
      </c>
      <c r="H31" s="31">
        <v>929</v>
      </c>
      <c r="I31" s="31">
        <v>725</v>
      </c>
      <c r="J31" s="31">
        <v>689</v>
      </c>
      <c r="K31" s="30">
        <v>3361</v>
      </c>
      <c r="L31" s="31">
        <v>831</v>
      </c>
      <c r="M31" s="31">
        <v>1099</v>
      </c>
      <c r="N31" s="31">
        <v>1208</v>
      </c>
      <c r="O31" s="31">
        <v>1246</v>
      </c>
      <c r="P31" s="30">
        <v>4384</v>
      </c>
      <c r="Q31" s="31">
        <v>1237</v>
      </c>
      <c r="R31" s="31">
        <v>1185</v>
      </c>
      <c r="S31" s="31">
        <v>1158</v>
      </c>
      <c r="T31" s="31">
        <v>1353</v>
      </c>
      <c r="U31" s="30">
        <v>4933</v>
      </c>
      <c r="V31" s="31">
        <v>1419</v>
      </c>
      <c r="W31" s="31">
        <v>1386</v>
      </c>
      <c r="X31" s="31">
        <v>1519</v>
      </c>
      <c r="Y31" s="31">
        <v>1260</v>
      </c>
      <c r="Z31" s="30">
        <v>5584</v>
      </c>
      <c r="AA31" s="387">
        <v>1275</v>
      </c>
      <c r="AB31" s="387">
        <v>1178</v>
      </c>
      <c r="AC31" s="387" t="s">
        <v>1266</v>
      </c>
      <c r="AD31" s="387" t="s">
        <v>1266</v>
      </c>
      <c r="AE31" s="388">
        <v>2453</v>
      </c>
    </row>
    <row r="32" spans="1:34" s="18" customFormat="1" ht="12" customHeight="1" x14ac:dyDescent="0.2">
      <c r="A32" s="204"/>
      <c r="B32" s="94"/>
      <c r="C32" s="94"/>
      <c r="D32" s="94"/>
      <c r="E32" s="94"/>
      <c r="G32" s="178">
        <v>1038</v>
      </c>
      <c r="H32" s="178">
        <v>952</v>
      </c>
      <c r="I32" s="178">
        <v>746</v>
      </c>
      <c r="J32" s="178">
        <v>721</v>
      </c>
      <c r="K32" s="179">
        <v>3457</v>
      </c>
      <c r="L32" s="178">
        <v>854</v>
      </c>
      <c r="M32" s="178">
        <v>1115</v>
      </c>
      <c r="N32" s="178">
        <v>1230</v>
      </c>
      <c r="O32" s="178">
        <v>1265</v>
      </c>
      <c r="P32" s="179">
        <v>4464</v>
      </c>
      <c r="Q32" s="178">
        <v>1255</v>
      </c>
      <c r="R32" s="178">
        <v>1203</v>
      </c>
      <c r="S32" s="178">
        <v>1177</v>
      </c>
      <c r="T32" s="178">
        <v>1373</v>
      </c>
      <c r="U32" s="179">
        <v>5008</v>
      </c>
      <c r="V32" s="178">
        <v>1440</v>
      </c>
      <c r="W32" s="178">
        <v>1407</v>
      </c>
      <c r="X32" s="178">
        <v>1543</v>
      </c>
      <c r="Y32" s="178">
        <v>1290</v>
      </c>
      <c r="Z32" s="179">
        <v>5680</v>
      </c>
      <c r="AA32" s="41">
        <v>1293</v>
      </c>
      <c r="AB32" s="41">
        <v>1209</v>
      </c>
      <c r="AC32" s="41" t="s">
        <v>1266</v>
      </c>
      <c r="AD32" s="41" t="s">
        <v>1266</v>
      </c>
      <c r="AE32" s="42">
        <v>2502</v>
      </c>
    </row>
    <row r="33" spans="1:32" s="18" customFormat="1" ht="12" customHeight="1" x14ac:dyDescent="0.2">
      <c r="A33" s="204"/>
      <c r="B33" s="67"/>
      <c r="C33" s="27" t="s">
        <v>671</v>
      </c>
      <c r="D33" s="67"/>
      <c r="E33" s="67"/>
      <c r="G33" s="37"/>
      <c r="H33" s="37"/>
      <c r="I33" s="37"/>
      <c r="J33" s="37"/>
      <c r="K33" s="37"/>
      <c r="L33" s="37"/>
      <c r="M33" s="37"/>
      <c r="N33" s="37"/>
      <c r="O33" s="37"/>
      <c r="P33" s="37"/>
      <c r="Q33" s="37"/>
      <c r="R33" s="37"/>
      <c r="S33" s="37"/>
      <c r="T33" s="37"/>
      <c r="U33" s="37"/>
      <c r="V33" s="37"/>
      <c r="W33" s="37"/>
      <c r="X33" s="37"/>
      <c r="Y33" s="37"/>
      <c r="Z33" s="37"/>
      <c r="AA33" s="37"/>
      <c r="AB33" s="37"/>
      <c r="AC33" s="37"/>
      <c r="AD33" s="37"/>
      <c r="AE33" s="37"/>
    </row>
    <row r="34" spans="1:32" s="18" customFormat="1" ht="12" customHeight="1" x14ac:dyDescent="0.2">
      <c r="A34" s="204"/>
      <c r="B34" s="21"/>
      <c r="C34" s="21"/>
      <c r="D34" s="21" t="s">
        <v>84</v>
      </c>
      <c r="E34" s="21"/>
      <c r="G34" s="31">
        <v>0</v>
      </c>
      <c r="H34" s="31">
        <v>0</v>
      </c>
      <c r="I34" s="31">
        <v>0</v>
      </c>
      <c r="J34" s="31">
        <v>0</v>
      </c>
      <c r="K34" s="30">
        <v>0</v>
      </c>
      <c r="L34" s="31">
        <v>0</v>
      </c>
      <c r="M34" s="31">
        <v>0</v>
      </c>
      <c r="N34" s="31">
        <v>0</v>
      </c>
      <c r="O34" s="31">
        <v>0</v>
      </c>
      <c r="P34" s="30">
        <v>0</v>
      </c>
      <c r="Q34" s="31">
        <v>0</v>
      </c>
      <c r="R34" s="31">
        <v>0</v>
      </c>
      <c r="S34" s="31">
        <v>0</v>
      </c>
      <c r="T34" s="31">
        <v>0</v>
      </c>
      <c r="U34" s="30">
        <v>0</v>
      </c>
      <c r="V34" s="31">
        <v>0</v>
      </c>
      <c r="W34" s="31">
        <v>0</v>
      </c>
      <c r="X34" s="31">
        <v>0</v>
      </c>
      <c r="Y34" s="31">
        <v>0</v>
      </c>
      <c r="Z34" s="30">
        <v>0</v>
      </c>
      <c r="AA34" s="387">
        <v>0</v>
      </c>
      <c r="AB34" s="387">
        <v>0</v>
      </c>
      <c r="AC34" s="387" t="s">
        <v>1266</v>
      </c>
      <c r="AD34" s="387" t="s">
        <v>1266</v>
      </c>
      <c r="AE34" s="388">
        <v>0</v>
      </c>
      <c r="AF34" s="155"/>
    </row>
    <row r="35" spans="1:32" s="18" customFormat="1" ht="12" customHeight="1" x14ac:dyDescent="0.2">
      <c r="A35" s="204"/>
      <c r="B35" s="21"/>
      <c r="C35" s="21"/>
      <c r="D35" s="21" t="s">
        <v>85</v>
      </c>
      <c r="E35" s="21"/>
      <c r="G35" s="31">
        <v>3</v>
      </c>
      <c r="H35" s="31">
        <v>1631</v>
      </c>
      <c r="I35" s="31">
        <v>65</v>
      </c>
      <c r="J35" s="31">
        <v>42</v>
      </c>
      <c r="K35" s="30">
        <v>1741</v>
      </c>
      <c r="L35" s="31">
        <v>6</v>
      </c>
      <c r="M35" s="31">
        <v>21</v>
      </c>
      <c r="N35" s="31">
        <v>14</v>
      </c>
      <c r="O35" s="31">
        <v>2</v>
      </c>
      <c r="P35" s="30">
        <v>43</v>
      </c>
      <c r="Q35" s="31">
        <v>-2</v>
      </c>
      <c r="R35" s="31">
        <v>0</v>
      </c>
      <c r="S35" s="31">
        <v>10</v>
      </c>
      <c r="T35" s="31">
        <v>-6</v>
      </c>
      <c r="U35" s="30">
        <v>2</v>
      </c>
      <c r="V35" s="31">
        <v>-1</v>
      </c>
      <c r="W35" s="31">
        <v>-1</v>
      </c>
      <c r="X35" s="31">
        <v>15</v>
      </c>
      <c r="Y35" s="31">
        <v>349</v>
      </c>
      <c r="Z35" s="30">
        <v>362</v>
      </c>
      <c r="AA35" s="387">
        <v>203</v>
      </c>
      <c r="AB35" s="387">
        <v>28</v>
      </c>
      <c r="AC35" s="387" t="s">
        <v>1266</v>
      </c>
      <c r="AD35" s="387" t="s">
        <v>1266</v>
      </c>
      <c r="AE35" s="388">
        <v>231</v>
      </c>
    </row>
    <row r="36" spans="1:32" s="18" customFormat="1" ht="11.25" x14ac:dyDescent="0.2">
      <c r="A36" s="204"/>
      <c r="B36" s="94"/>
      <c r="C36" s="94"/>
      <c r="D36" s="94"/>
      <c r="E36" s="94"/>
      <c r="G36" s="178">
        <v>3</v>
      </c>
      <c r="H36" s="178">
        <v>1631</v>
      </c>
      <c r="I36" s="178">
        <v>65</v>
      </c>
      <c r="J36" s="178">
        <v>42</v>
      </c>
      <c r="K36" s="179">
        <v>1741</v>
      </c>
      <c r="L36" s="178">
        <v>6</v>
      </c>
      <c r="M36" s="178">
        <v>21</v>
      </c>
      <c r="N36" s="178">
        <v>14</v>
      </c>
      <c r="O36" s="178">
        <v>2</v>
      </c>
      <c r="P36" s="179">
        <v>43</v>
      </c>
      <c r="Q36" s="178">
        <v>-2</v>
      </c>
      <c r="R36" s="178">
        <v>0</v>
      </c>
      <c r="S36" s="178">
        <v>10</v>
      </c>
      <c r="T36" s="178">
        <v>-6</v>
      </c>
      <c r="U36" s="179">
        <v>2</v>
      </c>
      <c r="V36" s="178">
        <v>-1</v>
      </c>
      <c r="W36" s="178">
        <v>-1</v>
      </c>
      <c r="X36" s="178">
        <v>15</v>
      </c>
      <c r="Y36" s="178">
        <v>349</v>
      </c>
      <c r="Z36" s="179">
        <v>362</v>
      </c>
      <c r="AA36" s="41">
        <v>203</v>
      </c>
      <c r="AB36" s="41">
        <v>28</v>
      </c>
      <c r="AC36" s="41" t="s">
        <v>1266</v>
      </c>
      <c r="AD36" s="41" t="s">
        <v>1266</v>
      </c>
      <c r="AE36" s="42">
        <v>231</v>
      </c>
    </row>
    <row r="37" spans="1:32" s="18" customFormat="1" ht="11.25" x14ac:dyDescent="0.2">
      <c r="A37" s="204"/>
      <c r="B37" s="67"/>
      <c r="C37" s="27" t="s">
        <v>676</v>
      </c>
      <c r="D37" s="67"/>
      <c r="E37" s="67"/>
      <c r="G37" s="37"/>
      <c r="H37" s="37"/>
      <c r="I37" s="37"/>
      <c r="J37" s="37"/>
      <c r="K37" s="37"/>
      <c r="L37" s="37"/>
      <c r="M37" s="37"/>
      <c r="N37" s="37"/>
      <c r="O37" s="37"/>
      <c r="P37" s="37"/>
      <c r="Q37" s="37"/>
      <c r="R37" s="37"/>
      <c r="S37" s="37"/>
      <c r="T37" s="37"/>
      <c r="U37" s="37"/>
      <c r="V37" s="37"/>
      <c r="W37" s="37"/>
      <c r="X37" s="37"/>
      <c r="Y37" s="37"/>
      <c r="Z37" s="37"/>
      <c r="AA37" s="37"/>
      <c r="AB37" s="37"/>
      <c r="AC37" s="37"/>
      <c r="AD37" s="37"/>
      <c r="AE37" s="37"/>
    </row>
    <row r="38" spans="1:32" s="18" customFormat="1" ht="11.25" x14ac:dyDescent="0.2">
      <c r="A38" s="204"/>
      <c r="B38" s="21"/>
      <c r="C38" s="21"/>
      <c r="D38" s="21" t="s">
        <v>84</v>
      </c>
      <c r="E38" s="21"/>
      <c r="G38" s="31">
        <v>239</v>
      </c>
      <c r="H38" s="31">
        <v>6</v>
      </c>
      <c r="I38" s="31">
        <v>275</v>
      </c>
      <c r="J38" s="31">
        <v>-18</v>
      </c>
      <c r="K38" s="30">
        <v>502</v>
      </c>
      <c r="L38" s="31">
        <v>1196</v>
      </c>
      <c r="M38" s="31">
        <v>147</v>
      </c>
      <c r="N38" s="31">
        <v>842</v>
      </c>
      <c r="O38" s="31">
        <v>29</v>
      </c>
      <c r="P38" s="30">
        <v>2214</v>
      </c>
      <c r="Q38" s="31">
        <v>670</v>
      </c>
      <c r="R38" s="31">
        <v>508</v>
      </c>
      <c r="S38" s="31">
        <v>593</v>
      </c>
      <c r="T38" s="31">
        <v>-119</v>
      </c>
      <c r="U38" s="30">
        <v>1652</v>
      </c>
      <c r="V38" s="31">
        <v>487</v>
      </c>
      <c r="W38" s="31">
        <v>372</v>
      </c>
      <c r="X38" s="31">
        <v>-39</v>
      </c>
      <c r="Y38" s="31">
        <v>344</v>
      </c>
      <c r="Z38" s="30">
        <v>1164</v>
      </c>
      <c r="AA38" s="387">
        <f>IF(AND(AA18="",AA30="",AA34=""),"",AA18+AA30+AA34)</f>
        <v>238</v>
      </c>
      <c r="AB38" s="387">
        <f t="shared" ref="AB38:AE38" si="0">IF(AND(AB18="",AB30="",AB34=""),"",AB18+AB30+AB34)</f>
        <v>109</v>
      </c>
      <c r="AC38" s="387" t="str">
        <f t="shared" si="0"/>
        <v/>
      </c>
      <c r="AD38" s="387" t="str">
        <f t="shared" si="0"/>
        <v/>
      </c>
      <c r="AE38" s="388">
        <f t="shared" si="0"/>
        <v>347</v>
      </c>
    </row>
    <row r="39" spans="1:32" s="18" customFormat="1" ht="11.25" x14ac:dyDescent="0.2">
      <c r="A39" s="204"/>
      <c r="B39" s="21"/>
      <c r="C39" s="21"/>
      <c r="D39" s="21" t="s">
        <v>85</v>
      </c>
      <c r="E39" s="21"/>
      <c r="G39" s="31">
        <v>1649</v>
      </c>
      <c r="H39" s="31">
        <v>1095</v>
      </c>
      <c r="I39" s="31">
        <v>1036</v>
      </c>
      <c r="J39" s="31">
        <v>932</v>
      </c>
      <c r="K39" s="30">
        <v>4712</v>
      </c>
      <c r="L39" s="31">
        <v>1934</v>
      </c>
      <c r="M39" s="31">
        <v>2229</v>
      </c>
      <c r="N39" s="31">
        <v>2209</v>
      </c>
      <c r="O39" s="31">
        <v>3449</v>
      </c>
      <c r="P39" s="30">
        <v>9821</v>
      </c>
      <c r="Q39" s="31">
        <v>4178</v>
      </c>
      <c r="R39" s="31">
        <v>3775</v>
      </c>
      <c r="S39" s="31">
        <v>6834</v>
      </c>
      <c r="T39" s="31">
        <v>4634</v>
      </c>
      <c r="U39" s="30">
        <v>19421</v>
      </c>
      <c r="V39" s="31">
        <v>4408</v>
      </c>
      <c r="W39" s="31">
        <v>3267</v>
      </c>
      <c r="X39" s="31">
        <v>2853</v>
      </c>
      <c r="Y39" s="31">
        <v>3072</v>
      </c>
      <c r="Z39" s="30">
        <v>13600</v>
      </c>
      <c r="AA39" s="387">
        <f t="shared" ref="AA39:AE39" si="1">IF(AND(AA19="",AA31="",AA35=""),"",AA19+AA31+AA35)</f>
        <v>2916</v>
      </c>
      <c r="AB39" s="387">
        <f t="shared" si="1"/>
        <v>2530</v>
      </c>
      <c r="AC39" s="387" t="str">
        <f t="shared" si="1"/>
        <v/>
      </c>
      <c r="AD39" s="387" t="str">
        <f t="shared" si="1"/>
        <v/>
      </c>
      <c r="AE39" s="388">
        <f t="shared" si="1"/>
        <v>5446</v>
      </c>
    </row>
    <row r="40" spans="1:32" s="18" customFormat="1" ht="11.25" x14ac:dyDescent="0.2">
      <c r="A40" s="204"/>
      <c r="B40" s="94"/>
      <c r="C40" s="94"/>
      <c r="D40" s="94"/>
      <c r="E40" s="94"/>
      <c r="G40" s="178">
        <v>1888</v>
      </c>
      <c r="H40" s="178">
        <v>1101</v>
      </c>
      <c r="I40" s="178">
        <v>1311</v>
      </c>
      <c r="J40" s="178">
        <v>914</v>
      </c>
      <c r="K40" s="179">
        <v>5214</v>
      </c>
      <c r="L40" s="178">
        <v>3130</v>
      </c>
      <c r="M40" s="178">
        <v>2376</v>
      </c>
      <c r="N40" s="178">
        <v>3051</v>
      </c>
      <c r="O40" s="178">
        <v>3478</v>
      </c>
      <c r="P40" s="179">
        <v>12035</v>
      </c>
      <c r="Q40" s="178">
        <v>4848</v>
      </c>
      <c r="R40" s="178">
        <v>4283</v>
      </c>
      <c r="S40" s="178">
        <v>7427</v>
      </c>
      <c r="T40" s="178">
        <v>4515</v>
      </c>
      <c r="U40" s="179">
        <v>21073</v>
      </c>
      <c r="V40" s="178">
        <v>4895</v>
      </c>
      <c r="W40" s="178">
        <v>3639</v>
      </c>
      <c r="X40" s="178">
        <v>2814</v>
      </c>
      <c r="Y40" s="178">
        <v>3416</v>
      </c>
      <c r="Z40" s="179">
        <v>14764</v>
      </c>
      <c r="AA40" s="41">
        <f t="shared" ref="AA40:AE40" si="2">IF(AND(AA20="",AA32="",AA36=""),"",AA20+AA32+AA36)</f>
        <v>3154</v>
      </c>
      <c r="AB40" s="41">
        <f t="shared" si="2"/>
        <v>2639</v>
      </c>
      <c r="AC40" s="41" t="str">
        <f t="shared" si="2"/>
        <v/>
      </c>
      <c r="AD40" s="41" t="str">
        <f t="shared" si="2"/>
        <v/>
      </c>
      <c r="AE40" s="42">
        <f t="shared" si="2"/>
        <v>5793</v>
      </c>
    </row>
    <row r="41" spans="1:32" s="18" customFormat="1" ht="11.25" x14ac:dyDescent="0.2">
      <c r="A41" s="204"/>
      <c r="B41" s="67"/>
      <c r="C41" s="27" t="s">
        <v>658</v>
      </c>
      <c r="D41" s="67"/>
      <c r="E41" s="67"/>
      <c r="G41" s="37"/>
      <c r="H41" s="37"/>
      <c r="I41" s="37"/>
      <c r="J41" s="37"/>
      <c r="K41" s="37"/>
      <c r="L41" s="37"/>
      <c r="M41" s="37"/>
      <c r="N41" s="37"/>
      <c r="O41" s="37"/>
      <c r="P41" s="37"/>
      <c r="Q41" s="37"/>
      <c r="R41" s="37"/>
      <c r="S41" s="37"/>
      <c r="T41" s="37"/>
      <c r="U41" s="37"/>
      <c r="V41" s="37"/>
      <c r="W41" s="37"/>
      <c r="X41" s="37"/>
      <c r="Y41" s="37"/>
      <c r="Z41" s="37"/>
      <c r="AA41" s="37"/>
      <c r="AB41" s="37"/>
      <c r="AC41" s="37"/>
      <c r="AD41" s="37"/>
      <c r="AE41" s="37"/>
    </row>
    <row r="42" spans="1:32" s="18" customFormat="1" ht="11.25" x14ac:dyDescent="0.2">
      <c r="A42" s="204"/>
      <c r="B42" s="21"/>
      <c r="C42" s="21"/>
      <c r="D42" s="21" t="s">
        <v>84</v>
      </c>
      <c r="E42" s="21"/>
      <c r="G42" s="31">
        <v>21</v>
      </c>
      <c r="H42" s="31">
        <v>10</v>
      </c>
      <c r="I42" s="31">
        <v>8</v>
      </c>
      <c r="J42" s="31">
        <v>511</v>
      </c>
      <c r="K42" s="30">
        <v>550</v>
      </c>
      <c r="L42" s="31">
        <v>739</v>
      </c>
      <c r="M42" s="31">
        <v>46</v>
      </c>
      <c r="N42" s="31">
        <v>323</v>
      </c>
      <c r="O42" s="31">
        <v>111</v>
      </c>
      <c r="P42" s="30">
        <v>1219</v>
      </c>
      <c r="Q42" s="31">
        <v>144</v>
      </c>
      <c r="R42" s="31">
        <v>117</v>
      </c>
      <c r="S42" s="31">
        <v>69</v>
      </c>
      <c r="T42" s="31">
        <v>507</v>
      </c>
      <c r="U42" s="30">
        <v>837</v>
      </c>
      <c r="V42" s="31">
        <v>257</v>
      </c>
      <c r="W42" s="31">
        <v>152</v>
      </c>
      <c r="X42" s="31">
        <v>131</v>
      </c>
      <c r="Y42" s="31">
        <v>278</v>
      </c>
      <c r="Z42" s="30">
        <v>818</v>
      </c>
      <c r="AA42" s="387">
        <v>68</v>
      </c>
      <c r="AB42" s="387">
        <v>65</v>
      </c>
      <c r="AC42" s="387" t="s">
        <v>1266</v>
      </c>
      <c r="AD42" s="387" t="s">
        <v>1266</v>
      </c>
      <c r="AE42" s="388">
        <v>133</v>
      </c>
    </row>
    <row r="43" spans="1:32" s="18" customFormat="1" ht="11.25" x14ac:dyDescent="0.2">
      <c r="A43" s="204"/>
      <c r="B43" s="21"/>
      <c r="C43" s="21"/>
      <c r="D43" s="21" t="s">
        <v>85</v>
      </c>
      <c r="E43" s="21"/>
      <c r="G43" s="31">
        <v>1163</v>
      </c>
      <c r="H43" s="31">
        <v>1009</v>
      </c>
      <c r="I43" s="31">
        <v>927</v>
      </c>
      <c r="J43" s="31">
        <v>959</v>
      </c>
      <c r="K43" s="30">
        <v>4058</v>
      </c>
      <c r="L43" s="31">
        <v>1146</v>
      </c>
      <c r="M43" s="31">
        <v>701</v>
      </c>
      <c r="N43" s="31">
        <v>749</v>
      </c>
      <c r="O43" s="31">
        <v>926</v>
      </c>
      <c r="P43" s="30">
        <v>3522</v>
      </c>
      <c r="Q43" s="31">
        <v>717</v>
      </c>
      <c r="R43" s="31">
        <v>706</v>
      </c>
      <c r="S43" s="31">
        <v>889</v>
      </c>
      <c r="T43" s="31">
        <v>1102</v>
      </c>
      <c r="U43" s="30">
        <v>3414</v>
      </c>
      <c r="V43" s="31">
        <v>756</v>
      </c>
      <c r="W43" s="31">
        <v>735</v>
      </c>
      <c r="X43" s="31">
        <v>924</v>
      </c>
      <c r="Y43" s="31">
        <v>1048</v>
      </c>
      <c r="Z43" s="30">
        <v>3463</v>
      </c>
      <c r="AA43" s="387">
        <v>1230</v>
      </c>
      <c r="AB43" s="387">
        <v>940</v>
      </c>
      <c r="AC43" s="387" t="s">
        <v>1266</v>
      </c>
      <c r="AD43" s="387" t="s">
        <v>1266</v>
      </c>
      <c r="AE43" s="388">
        <v>2170</v>
      </c>
    </row>
    <row r="44" spans="1:32" s="18" customFormat="1" ht="11.25" x14ac:dyDescent="0.2">
      <c r="A44" s="204"/>
      <c r="B44" s="21"/>
      <c r="C44" s="21"/>
      <c r="D44" s="94"/>
      <c r="E44" s="94"/>
      <c r="G44" s="178">
        <v>1184</v>
      </c>
      <c r="H44" s="178">
        <v>1019</v>
      </c>
      <c r="I44" s="178">
        <v>935</v>
      </c>
      <c r="J44" s="178">
        <v>1470</v>
      </c>
      <c r="K44" s="179">
        <v>4608</v>
      </c>
      <c r="L44" s="178">
        <v>1885</v>
      </c>
      <c r="M44" s="178">
        <v>747</v>
      </c>
      <c r="N44" s="178">
        <v>1072</v>
      </c>
      <c r="O44" s="178">
        <v>1037</v>
      </c>
      <c r="P44" s="179">
        <v>4741</v>
      </c>
      <c r="Q44" s="178">
        <v>861</v>
      </c>
      <c r="R44" s="178">
        <v>823</v>
      </c>
      <c r="S44" s="178">
        <v>958</v>
      </c>
      <c r="T44" s="178">
        <v>1609</v>
      </c>
      <c r="U44" s="179">
        <v>4251</v>
      </c>
      <c r="V44" s="178">
        <v>1013</v>
      </c>
      <c r="W44" s="178">
        <v>887</v>
      </c>
      <c r="X44" s="178">
        <v>1055</v>
      </c>
      <c r="Y44" s="178">
        <v>1326</v>
      </c>
      <c r="Z44" s="179">
        <v>4281</v>
      </c>
      <c r="AA44" s="41">
        <v>1298</v>
      </c>
      <c r="AB44" s="41">
        <v>1005</v>
      </c>
      <c r="AC44" s="41" t="s">
        <v>1266</v>
      </c>
      <c r="AD44" s="41" t="s">
        <v>1266</v>
      </c>
      <c r="AE44" s="42">
        <v>2303</v>
      </c>
    </row>
    <row r="45" spans="1:32" s="18" customFormat="1" ht="11.25" x14ac:dyDescent="0.2">
      <c r="A45" s="204"/>
      <c r="B45" s="21"/>
      <c r="C45" s="21"/>
      <c r="D45" s="443" t="s">
        <v>128</v>
      </c>
      <c r="E45" s="443"/>
      <c r="F45" s="454"/>
      <c r="G45" s="444">
        <v>1182</v>
      </c>
      <c r="H45" s="444">
        <v>1009</v>
      </c>
      <c r="I45" s="444">
        <v>892</v>
      </c>
      <c r="J45" s="444">
        <v>929</v>
      </c>
      <c r="K45" s="445">
        <v>4012</v>
      </c>
      <c r="L45" s="444">
        <v>811</v>
      </c>
      <c r="M45" s="444">
        <v>705</v>
      </c>
      <c r="N45" s="444">
        <v>736</v>
      </c>
      <c r="O45" s="444">
        <v>928</v>
      </c>
      <c r="P45" s="445">
        <v>3180</v>
      </c>
      <c r="Q45" s="444">
        <v>642</v>
      </c>
      <c r="R45" s="444">
        <v>681</v>
      </c>
      <c r="S45" s="444">
        <v>872</v>
      </c>
      <c r="T45" s="444">
        <v>1032</v>
      </c>
      <c r="U45" s="445">
        <v>3227</v>
      </c>
      <c r="V45" s="444">
        <v>647</v>
      </c>
      <c r="W45" s="444">
        <v>697</v>
      </c>
      <c r="X45" s="444">
        <v>833</v>
      </c>
      <c r="Y45" s="444">
        <v>848</v>
      </c>
      <c r="Z45" s="445">
        <v>3025</v>
      </c>
      <c r="AA45" s="446">
        <v>639</v>
      </c>
      <c r="AB45" s="446">
        <v>869</v>
      </c>
      <c r="AC45" s="446" t="s">
        <v>1266</v>
      </c>
      <c r="AD45" s="446" t="s">
        <v>1266</v>
      </c>
      <c r="AE45" s="447">
        <v>1508</v>
      </c>
    </row>
    <row r="46" spans="1:32" s="18" customFormat="1" ht="12" x14ac:dyDescent="0.2">
      <c r="A46" s="204"/>
      <c r="B46" s="21"/>
      <c r="C46" s="21"/>
      <c r="D46" s="443" t="s">
        <v>351</v>
      </c>
      <c r="E46" s="1122" t="str">
        <f>Footnotes!B49</f>
        <v>a</v>
      </c>
      <c r="F46" s="454"/>
      <c r="G46" s="444">
        <v>2</v>
      </c>
      <c r="H46" s="444">
        <v>10</v>
      </c>
      <c r="I46" s="444">
        <v>43</v>
      </c>
      <c r="J46" s="444">
        <v>541</v>
      </c>
      <c r="K46" s="445">
        <v>596</v>
      </c>
      <c r="L46" s="444">
        <v>1074</v>
      </c>
      <c r="M46" s="444">
        <v>42</v>
      </c>
      <c r="N46" s="444">
        <v>336</v>
      </c>
      <c r="O46" s="444">
        <v>109</v>
      </c>
      <c r="P46" s="445">
        <v>1561</v>
      </c>
      <c r="Q46" s="444">
        <v>219</v>
      </c>
      <c r="R46" s="444">
        <v>142</v>
      </c>
      <c r="S46" s="444">
        <v>86</v>
      </c>
      <c r="T46" s="444">
        <v>577</v>
      </c>
      <c r="U46" s="445">
        <v>1024</v>
      </c>
      <c r="V46" s="444">
        <v>366</v>
      </c>
      <c r="W46" s="444">
        <v>190</v>
      </c>
      <c r="X46" s="444">
        <v>222</v>
      </c>
      <c r="Y46" s="444">
        <v>478</v>
      </c>
      <c r="Z46" s="445">
        <v>1256</v>
      </c>
      <c r="AA46" s="446">
        <v>659</v>
      </c>
      <c r="AB46" s="446">
        <v>136</v>
      </c>
      <c r="AC46" s="446" t="s">
        <v>1266</v>
      </c>
      <c r="AD46" s="446" t="s">
        <v>1266</v>
      </c>
      <c r="AE46" s="447">
        <v>795</v>
      </c>
    </row>
    <row r="47" spans="1:32" s="18" customFormat="1" ht="11.25" x14ac:dyDescent="0.2">
      <c r="A47" s="204"/>
      <c r="B47" s="94"/>
      <c r="C47" s="94"/>
      <c r="D47" s="94"/>
      <c r="E47" s="94"/>
      <c r="G47" s="178">
        <v>1184</v>
      </c>
      <c r="H47" s="178">
        <v>1019</v>
      </c>
      <c r="I47" s="178">
        <v>935</v>
      </c>
      <c r="J47" s="178">
        <v>1470</v>
      </c>
      <c r="K47" s="179">
        <v>4608</v>
      </c>
      <c r="L47" s="178">
        <v>1885</v>
      </c>
      <c r="M47" s="178">
        <v>747</v>
      </c>
      <c r="N47" s="178">
        <v>1072</v>
      </c>
      <c r="O47" s="178">
        <v>1037</v>
      </c>
      <c r="P47" s="179">
        <v>4741</v>
      </c>
      <c r="Q47" s="178">
        <v>861</v>
      </c>
      <c r="R47" s="178">
        <v>823</v>
      </c>
      <c r="S47" s="178">
        <v>958</v>
      </c>
      <c r="T47" s="178">
        <v>1609</v>
      </c>
      <c r="U47" s="179">
        <v>4251</v>
      </c>
      <c r="V47" s="178">
        <v>1013</v>
      </c>
      <c r="W47" s="178">
        <v>887</v>
      </c>
      <c r="X47" s="178">
        <v>1055</v>
      </c>
      <c r="Y47" s="178">
        <v>1326</v>
      </c>
      <c r="Z47" s="179">
        <v>4281</v>
      </c>
      <c r="AA47" s="41">
        <v>1298</v>
      </c>
      <c r="AB47" s="41">
        <v>1005</v>
      </c>
      <c r="AC47" s="41" t="s">
        <v>1266</v>
      </c>
      <c r="AD47" s="41" t="s">
        <v>1266</v>
      </c>
      <c r="AE47" s="42">
        <v>2303</v>
      </c>
    </row>
    <row r="48" spans="1:32" s="18" customFormat="1" ht="12" customHeight="1" x14ac:dyDescent="0.2">
      <c r="A48" s="204"/>
      <c r="B48" s="21"/>
      <c r="C48" s="21"/>
      <c r="D48" s="21"/>
      <c r="E48" s="21"/>
      <c r="G48" s="34"/>
      <c r="H48" s="34"/>
      <c r="I48" s="34"/>
      <c r="J48" s="34"/>
      <c r="K48" s="35"/>
      <c r="L48" s="34"/>
      <c r="M48" s="34"/>
      <c r="N48" s="34"/>
      <c r="O48" s="34"/>
      <c r="P48" s="35"/>
      <c r="Q48" s="34"/>
      <c r="R48" s="34"/>
      <c r="S48" s="34"/>
      <c r="T48" s="34"/>
      <c r="U48" s="35"/>
      <c r="V48" s="34"/>
      <c r="W48" s="34"/>
      <c r="X48" s="34"/>
      <c r="Y48" s="34"/>
      <c r="Z48" s="35"/>
      <c r="AA48" s="35"/>
      <c r="AB48" s="35"/>
      <c r="AC48" s="35"/>
      <c r="AD48" s="35"/>
      <c r="AE48" s="35"/>
    </row>
    <row r="49" spans="1:39" customFormat="1" ht="35.1" customHeight="1" x14ac:dyDescent="0.25">
      <c r="A49" s="521"/>
      <c r="B49" s="2" t="s">
        <v>352</v>
      </c>
      <c r="I49" s="522"/>
      <c r="J49" s="522"/>
      <c r="K49" s="522"/>
      <c r="N49" s="522"/>
      <c r="O49" s="522"/>
      <c r="P49" s="522"/>
      <c r="S49" s="522"/>
      <c r="T49" s="522"/>
      <c r="U49" s="522"/>
      <c r="X49" s="522"/>
      <c r="Y49" s="522"/>
      <c r="Z49" s="522"/>
      <c r="AC49" s="180"/>
      <c r="AE49" s="662"/>
      <c r="AF49" s="18"/>
      <c r="AG49" s="18"/>
      <c r="AH49" s="18"/>
      <c r="AI49" s="18"/>
      <c r="AJ49" s="18"/>
      <c r="AK49" s="18"/>
      <c r="AL49" s="18"/>
      <c r="AM49" s="18"/>
    </row>
    <row r="50" spans="1:39" customFormat="1" ht="10.15" customHeight="1" thickBot="1" x14ac:dyDescent="0.25">
      <c r="A50" s="521"/>
      <c r="B50" s="558"/>
      <c r="C50" s="558"/>
      <c r="D50" s="526"/>
      <c r="E50" s="526"/>
      <c r="G50" s="663"/>
      <c r="H50" s="663"/>
      <c r="I50" s="664"/>
      <c r="J50" s="664"/>
      <c r="K50" s="664"/>
      <c r="L50" s="663"/>
      <c r="M50" s="663"/>
      <c r="N50" s="664"/>
      <c r="O50" s="664"/>
      <c r="P50" s="664"/>
      <c r="Q50" s="663"/>
      <c r="R50" s="663"/>
      <c r="S50" s="664"/>
      <c r="T50" s="664"/>
      <c r="U50" s="664"/>
      <c r="V50" s="663"/>
      <c r="W50" s="663"/>
      <c r="X50" s="664"/>
      <c r="Y50" s="664"/>
      <c r="Z50" s="664"/>
      <c r="AA50" s="663"/>
      <c r="AB50" s="663"/>
      <c r="AC50" s="665"/>
      <c r="AD50" s="663"/>
      <c r="AE50" s="666"/>
      <c r="AF50" s="18"/>
      <c r="AG50" s="18"/>
      <c r="AH50" s="18"/>
      <c r="AI50" s="18"/>
      <c r="AJ50" s="18"/>
      <c r="AK50" s="18"/>
      <c r="AL50" s="18"/>
      <c r="AM50" s="18"/>
    </row>
    <row r="51" spans="1:39" s="18" customFormat="1" ht="11.25" x14ac:dyDescent="0.2">
      <c r="A51" s="76"/>
      <c r="B51" s="223" t="s">
        <v>673</v>
      </c>
      <c r="C51" s="339"/>
      <c r="D51" s="339"/>
      <c r="E51" s="339"/>
      <c r="G51" s="178"/>
      <c r="H51" s="178"/>
      <c r="I51" s="178"/>
      <c r="J51" s="178"/>
      <c r="K51" s="179"/>
      <c r="L51" s="178"/>
      <c r="M51" s="178"/>
      <c r="N51" s="178"/>
      <c r="O51" s="178"/>
      <c r="P51" s="179"/>
      <c r="Q51" s="178"/>
      <c r="R51" s="178"/>
      <c r="S51" s="178"/>
      <c r="T51" s="178"/>
      <c r="U51" s="179"/>
      <c r="V51" s="178"/>
      <c r="W51" s="178"/>
      <c r="X51" s="178"/>
      <c r="Y51" s="178"/>
      <c r="Z51" s="179"/>
      <c r="AA51" s="32"/>
      <c r="AB51" s="32"/>
      <c r="AC51" s="32"/>
      <c r="AD51" s="32"/>
      <c r="AE51" s="33"/>
    </row>
    <row r="52" spans="1:39" s="18" customFormat="1" ht="12" customHeight="1" x14ac:dyDescent="0.2">
      <c r="A52" s="76"/>
      <c r="B52" s="67"/>
      <c r="C52" s="27" t="s">
        <v>353</v>
      </c>
      <c r="D52" s="67"/>
      <c r="E52" s="67"/>
      <c r="G52" s="37"/>
      <c r="H52" s="37"/>
      <c r="I52" s="37"/>
      <c r="J52" s="37"/>
      <c r="K52" s="38"/>
      <c r="L52" s="37"/>
      <c r="M52" s="37"/>
      <c r="N52" s="37"/>
      <c r="O52" s="37"/>
      <c r="P52" s="38"/>
      <c r="Q52" s="37"/>
      <c r="R52" s="37"/>
      <c r="S52" s="37"/>
      <c r="T52" s="37"/>
      <c r="U52" s="38"/>
      <c r="V52" s="37"/>
      <c r="W52" s="37"/>
      <c r="X52" s="37"/>
      <c r="Y52" s="37"/>
      <c r="Z52" s="38"/>
      <c r="AA52" s="117"/>
      <c r="AB52" s="117"/>
      <c r="AC52" s="117"/>
      <c r="AD52" s="117"/>
      <c r="AE52" s="176"/>
    </row>
    <row r="53" spans="1:39" s="18" customFormat="1" ht="12" customHeight="1" x14ac:dyDescent="0.2">
      <c r="A53" s="76"/>
      <c r="B53" s="21"/>
      <c r="C53" s="21"/>
      <c r="D53" s="21" t="s">
        <v>84</v>
      </c>
      <c r="E53" s="21"/>
      <c r="G53" s="31">
        <v>0</v>
      </c>
      <c r="H53" s="31">
        <v>0</v>
      </c>
      <c r="I53" s="31">
        <v>0</v>
      </c>
      <c r="J53" s="31">
        <v>0</v>
      </c>
      <c r="K53" s="30">
        <v>0</v>
      </c>
      <c r="L53" s="31">
        <v>0</v>
      </c>
      <c r="M53" s="31">
        <v>0</v>
      </c>
      <c r="N53" s="31">
        <v>0</v>
      </c>
      <c r="O53" s="31">
        <v>0</v>
      </c>
      <c r="P53" s="30">
        <v>0</v>
      </c>
      <c r="Q53" s="31">
        <v>0</v>
      </c>
      <c r="R53" s="31">
        <v>0</v>
      </c>
      <c r="S53" s="31">
        <v>0</v>
      </c>
      <c r="T53" s="31">
        <v>0</v>
      </c>
      <c r="U53" s="30">
        <v>0</v>
      </c>
      <c r="V53" s="31">
        <v>0</v>
      </c>
      <c r="W53" s="31">
        <v>0</v>
      </c>
      <c r="X53" s="31">
        <v>0</v>
      </c>
      <c r="Y53" s="31">
        <v>0</v>
      </c>
      <c r="Z53" s="30">
        <v>0</v>
      </c>
      <c r="AA53" s="387">
        <v>0</v>
      </c>
      <c r="AB53" s="387">
        <v>0</v>
      </c>
      <c r="AC53" s="387" t="s">
        <v>1266</v>
      </c>
      <c r="AD53" s="387" t="s">
        <v>1266</v>
      </c>
      <c r="AE53" s="388">
        <v>0</v>
      </c>
    </row>
    <row r="54" spans="1:39" s="18" customFormat="1" ht="12" customHeight="1" x14ac:dyDescent="0.2">
      <c r="A54" s="76"/>
      <c r="B54" s="21"/>
      <c r="C54" s="21"/>
      <c r="D54" s="21" t="s">
        <v>153</v>
      </c>
      <c r="E54" s="21"/>
      <c r="G54" s="31">
        <v>0</v>
      </c>
      <c r="H54" s="31">
        <v>0</v>
      </c>
      <c r="I54" s="31">
        <v>0</v>
      </c>
      <c r="J54" s="31">
        <v>0</v>
      </c>
      <c r="K54" s="30">
        <v>0</v>
      </c>
      <c r="L54" s="31">
        <v>0</v>
      </c>
      <c r="M54" s="31">
        <v>0</v>
      </c>
      <c r="N54" s="31">
        <v>0</v>
      </c>
      <c r="O54" s="31">
        <v>0</v>
      </c>
      <c r="P54" s="30">
        <v>0</v>
      </c>
      <c r="Q54" s="31">
        <v>0</v>
      </c>
      <c r="R54" s="31">
        <v>0</v>
      </c>
      <c r="S54" s="31">
        <v>0</v>
      </c>
      <c r="T54" s="31">
        <v>0</v>
      </c>
      <c r="U54" s="30">
        <v>0</v>
      </c>
      <c r="V54" s="31">
        <v>0</v>
      </c>
      <c r="W54" s="31">
        <v>0</v>
      </c>
      <c r="X54" s="31">
        <v>0</v>
      </c>
      <c r="Y54" s="31">
        <v>0</v>
      </c>
      <c r="Z54" s="30">
        <v>0</v>
      </c>
      <c r="AA54" s="387">
        <v>0</v>
      </c>
      <c r="AB54" s="387">
        <v>0</v>
      </c>
      <c r="AC54" s="387" t="s">
        <v>1266</v>
      </c>
      <c r="AD54" s="387" t="s">
        <v>1266</v>
      </c>
      <c r="AE54" s="388">
        <v>0</v>
      </c>
    </row>
    <row r="55" spans="1:39" s="18" customFormat="1" ht="12" customHeight="1" x14ac:dyDescent="0.2">
      <c r="A55" s="76"/>
      <c r="B55" s="21"/>
      <c r="C55" s="21"/>
      <c r="D55" s="21" t="s">
        <v>154</v>
      </c>
      <c r="E55" s="21"/>
      <c r="G55" s="31">
        <v>96</v>
      </c>
      <c r="H55" s="31">
        <v>99</v>
      </c>
      <c r="I55" s="31">
        <v>92</v>
      </c>
      <c r="J55" s="31">
        <v>98</v>
      </c>
      <c r="K55" s="30">
        <v>96</v>
      </c>
      <c r="L55" s="31">
        <v>112</v>
      </c>
      <c r="M55" s="31">
        <v>109</v>
      </c>
      <c r="N55" s="31">
        <v>109</v>
      </c>
      <c r="O55" s="31">
        <v>122</v>
      </c>
      <c r="P55" s="30">
        <v>113</v>
      </c>
      <c r="Q55" s="31">
        <v>121</v>
      </c>
      <c r="R55" s="31">
        <v>112</v>
      </c>
      <c r="S55" s="31">
        <v>117</v>
      </c>
      <c r="T55" s="31">
        <v>121</v>
      </c>
      <c r="U55" s="30">
        <v>118</v>
      </c>
      <c r="V55" s="31">
        <v>114</v>
      </c>
      <c r="W55" s="31">
        <v>103</v>
      </c>
      <c r="X55" s="31">
        <v>106</v>
      </c>
      <c r="Y55" s="31">
        <v>99</v>
      </c>
      <c r="Z55" s="30">
        <v>105</v>
      </c>
      <c r="AA55" s="387">
        <v>102.4</v>
      </c>
      <c r="AB55" s="387">
        <v>97.573655599999995</v>
      </c>
      <c r="AC55" s="387" t="s">
        <v>1266</v>
      </c>
      <c r="AD55" s="387" t="s">
        <v>1266</v>
      </c>
      <c r="AE55" s="388">
        <v>99.963056750000007</v>
      </c>
    </row>
    <row r="56" spans="1:39" s="205" customFormat="1" ht="12" customHeight="1" x14ac:dyDescent="0.2">
      <c r="B56" s="206"/>
      <c r="C56" s="206"/>
      <c r="D56" s="206"/>
      <c r="E56" s="206"/>
      <c r="G56" s="178">
        <v>96</v>
      </c>
      <c r="H56" s="178">
        <v>99</v>
      </c>
      <c r="I56" s="178">
        <v>92</v>
      </c>
      <c r="J56" s="178">
        <v>98</v>
      </c>
      <c r="K56" s="179">
        <v>96</v>
      </c>
      <c r="L56" s="178">
        <v>112</v>
      </c>
      <c r="M56" s="178">
        <v>109</v>
      </c>
      <c r="N56" s="178">
        <v>109</v>
      </c>
      <c r="O56" s="178">
        <v>122</v>
      </c>
      <c r="P56" s="179">
        <v>113</v>
      </c>
      <c r="Q56" s="178">
        <v>121</v>
      </c>
      <c r="R56" s="178">
        <v>112</v>
      </c>
      <c r="S56" s="178">
        <v>117</v>
      </c>
      <c r="T56" s="178">
        <v>121</v>
      </c>
      <c r="U56" s="179">
        <v>118</v>
      </c>
      <c r="V56" s="178">
        <v>114</v>
      </c>
      <c r="W56" s="178">
        <v>103</v>
      </c>
      <c r="X56" s="178">
        <v>106</v>
      </c>
      <c r="Y56" s="178">
        <v>99</v>
      </c>
      <c r="Z56" s="179">
        <v>105</v>
      </c>
      <c r="AA56" s="32">
        <v>102.4</v>
      </c>
      <c r="AB56" s="32">
        <v>97.573655599999995</v>
      </c>
      <c r="AC56" s="32" t="s">
        <v>1266</v>
      </c>
      <c r="AD56" s="32" t="s">
        <v>1266</v>
      </c>
      <c r="AE56" s="33">
        <v>99.963056750000007</v>
      </c>
      <c r="AF56" s="18"/>
      <c r="AG56" s="18"/>
      <c r="AH56" s="18"/>
      <c r="AI56" s="18"/>
      <c r="AJ56" s="18"/>
      <c r="AK56" s="18"/>
      <c r="AL56" s="18"/>
      <c r="AM56" s="18"/>
    </row>
    <row r="57" spans="1:39" s="205" customFormat="1" ht="12" customHeight="1" x14ac:dyDescent="0.2">
      <c r="A57" s="204"/>
      <c r="B57" s="21"/>
      <c r="C57" s="21"/>
      <c r="D57" s="21"/>
      <c r="E57" s="21"/>
      <c r="F57" s="18"/>
      <c r="G57" s="34"/>
      <c r="H57" s="34"/>
      <c r="I57" s="34"/>
      <c r="J57" s="34"/>
      <c r="K57" s="35"/>
      <c r="L57" s="34"/>
      <c r="M57" s="34"/>
      <c r="N57" s="34"/>
      <c r="O57" s="34"/>
      <c r="P57" s="35"/>
      <c r="Q57" s="34"/>
      <c r="R57" s="34"/>
      <c r="S57" s="34"/>
      <c r="T57" s="34"/>
      <c r="U57" s="35"/>
      <c r="V57" s="34"/>
      <c r="W57" s="34"/>
      <c r="X57" s="34"/>
      <c r="Y57" s="34"/>
      <c r="Z57" s="35"/>
      <c r="AA57" s="35"/>
      <c r="AB57" s="35"/>
      <c r="AC57" s="35"/>
      <c r="AD57" s="35"/>
      <c r="AE57" s="35"/>
      <c r="AF57" s="18"/>
      <c r="AG57" s="18"/>
      <c r="AH57" s="18"/>
      <c r="AI57" s="18"/>
      <c r="AJ57" s="18"/>
      <c r="AK57" s="18"/>
      <c r="AL57" s="18"/>
      <c r="AM57" s="18"/>
    </row>
    <row r="58" spans="1:39" s="205" customFormat="1" ht="12" customHeight="1" x14ac:dyDescent="0.2">
      <c r="A58" s="204"/>
      <c r="B58" s="21"/>
      <c r="C58" s="21"/>
      <c r="D58" s="21"/>
      <c r="E58" s="21"/>
      <c r="F58" s="18"/>
      <c r="G58" s="34"/>
      <c r="H58" s="34"/>
      <c r="I58" s="34"/>
      <c r="J58" s="34"/>
      <c r="K58" s="35"/>
      <c r="L58" s="34"/>
      <c r="M58" s="34"/>
      <c r="N58" s="34"/>
      <c r="O58" s="34"/>
      <c r="P58" s="35"/>
      <c r="Q58" s="34"/>
      <c r="R58" s="34"/>
      <c r="S58" s="34"/>
      <c r="T58" s="34"/>
      <c r="U58" s="35"/>
      <c r="V58" s="34"/>
      <c r="W58" s="34"/>
      <c r="X58" s="34"/>
      <c r="Y58" s="34"/>
      <c r="Z58" s="35"/>
      <c r="AA58" s="35"/>
      <c r="AB58" s="35"/>
      <c r="AC58" s="35"/>
      <c r="AD58" s="35"/>
      <c r="AE58" s="35"/>
      <c r="AF58" s="18"/>
      <c r="AG58" s="18"/>
      <c r="AH58" s="18"/>
      <c r="AI58" s="18"/>
      <c r="AJ58" s="18"/>
      <c r="AK58" s="18"/>
      <c r="AL58" s="18"/>
      <c r="AM58" s="18"/>
    </row>
    <row r="59" spans="1:39" s="205" customFormat="1" ht="12" customHeight="1" x14ac:dyDescent="0.2">
      <c r="A59" s="204"/>
      <c r="B59" s="21"/>
      <c r="C59" s="21"/>
      <c r="D59" s="21"/>
      <c r="E59" s="21"/>
      <c r="F59" s="18"/>
      <c r="G59" s="34"/>
      <c r="H59" s="34"/>
      <c r="I59" s="34"/>
      <c r="J59" s="34"/>
      <c r="K59" s="35"/>
      <c r="L59" s="34"/>
      <c r="M59" s="34"/>
      <c r="N59" s="34"/>
      <c r="O59" s="34"/>
      <c r="P59" s="35"/>
      <c r="Q59" s="34"/>
      <c r="R59" s="34"/>
      <c r="S59" s="34"/>
      <c r="T59" s="34"/>
      <c r="U59" s="35"/>
      <c r="V59" s="34"/>
      <c r="W59" s="34"/>
      <c r="X59" s="34"/>
      <c r="Y59" s="34"/>
      <c r="Z59" s="35"/>
      <c r="AA59" s="35"/>
      <c r="AB59" s="35"/>
      <c r="AC59" s="35"/>
      <c r="AD59" s="35"/>
      <c r="AE59" s="35"/>
      <c r="AF59" s="18"/>
      <c r="AG59" s="18"/>
      <c r="AH59" s="18"/>
      <c r="AI59" s="18"/>
      <c r="AJ59" s="18"/>
      <c r="AK59" s="18"/>
      <c r="AL59" s="18"/>
      <c r="AM59" s="18"/>
    </row>
    <row r="60" spans="1:39" s="205" customFormat="1" ht="12" customHeight="1" x14ac:dyDescent="0.2">
      <c r="A60" s="204"/>
      <c r="B60" s="21"/>
      <c r="C60" s="21"/>
      <c r="D60" s="21"/>
      <c r="E60" s="21"/>
      <c r="F60" s="18"/>
      <c r="G60" s="34"/>
      <c r="H60" s="34"/>
      <c r="I60" s="34"/>
      <c r="J60" s="34"/>
      <c r="K60" s="35"/>
      <c r="L60" s="34"/>
      <c r="M60" s="34"/>
      <c r="N60" s="34"/>
      <c r="O60" s="34"/>
      <c r="P60" s="35"/>
      <c r="Q60" s="34"/>
      <c r="R60" s="34"/>
      <c r="S60" s="34"/>
      <c r="T60" s="34"/>
      <c r="U60" s="35"/>
      <c r="V60" s="34"/>
      <c r="W60" s="34"/>
      <c r="X60" s="34"/>
      <c r="Y60" s="34"/>
      <c r="Z60" s="35"/>
      <c r="AA60" s="35"/>
      <c r="AB60" s="35"/>
      <c r="AC60" s="35"/>
      <c r="AD60" s="35"/>
      <c r="AE60" s="35"/>
      <c r="AF60" s="18"/>
      <c r="AG60" s="18"/>
      <c r="AH60" s="18"/>
      <c r="AI60" s="18"/>
      <c r="AJ60" s="18"/>
      <c r="AK60" s="18"/>
      <c r="AL60" s="18"/>
      <c r="AM60" s="18"/>
    </row>
    <row r="61" spans="1:39" s="18" customFormat="1" ht="12" customHeight="1" x14ac:dyDescent="0.2">
      <c r="A61" s="76"/>
      <c r="B61" s="67"/>
      <c r="C61" s="27" t="s">
        <v>354</v>
      </c>
      <c r="D61" s="67"/>
      <c r="E61" s="67"/>
      <c r="G61" s="37"/>
      <c r="H61" s="37"/>
      <c r="I61" s="37"/>
      <c r="J61" s="37"/>
      <c r="K61" s="38"/>
      <c r="L61" s="37"/>
      <c r="M61" s="37"/>
      <c r="N61" s="37"/>
      <c r="O61" s="37"/>
      <c r="P61" s="38"/>
      <c r="Q61" s="37"/>
      <c r="R61" s="37"/>
      <c r="S61" s="37"/>
      <c r="T61" s="37"/>
      <c r="U61" s="38"/>
      <c r="V61" s="37"/>
      <c r="W61" s="37"/>
      <c r="X61" s="37"/>
      <c r="Y61" s="37"/>
      <c r="Z61" s="38"/>
      <c r="AA61" s="117"/>
      <c r="AB61" s="117"/>
      <c r="AC61" s="117"/>
      <c r="AD61" s="117"/>
      <c r="AE61" s="176"/>
    </row>
    <row r="62" spans="1:39" s="18" customFormat="1" ht="12" customHeight="1" x14ac:dyDescent="0.2">
      <c r="A62" s="76"/>
      <c r="B62" s="21"/>
      <c r="C62" s="21"/>
      <c r="D62" s="21" t="s">
        <v>84</v>
      </c>
      <c r="E62" s="21"/>
      <c r="G62" s="31">
        <v>0</v>
      </c>
      <c r="H62" s="31">
        <v>0</v>
      </c>
      <c r="I62" s="31">
        <v>0</v>
      </c>
      <c r="J62" s="31">
        <v>0</v>
      </c>
      <c r="K62" s="30">
        <v>0</v>
      </c>
      <c r="L62" s="31">
        <v>0</v>
      </c>
      <c r="M62" s="31">
        <v>0</v>
      </c>
      <c r="N62" s="31">
        <v>0</v>
      </c>
      <c r="O62" s="31">
        <v>0</v>
      </c>
      <c r="P62" s="30">
        <v>0</v>
      </c>
      <c r="Q62" s="31">
        <v>0</v>
      </c>
      <c r="R62" s="31">
        <v>0</v>
      </c>
      <c r="S62" s="31">
        <v>0</v>
      </c>
      <c r="T62" s="31">
        <v>0</v>
      </c>
      <c r="U62" s="30">
        <v>0</v>
      </c>
      <c r="V62" s="31">
        <v>0</v>
      </c>
      <c r="W62" s="31">
        <v>0</v>
      </c>
      <c r="X62" s="31">
        <v>0</v>
      </c>
      <c r="Y62" s="31">
        <v>0</v>
      </c>
      <c r="Z62" s="30">
        <v>0</v>
      </c>
      <c r="AA62" s="387">
        <v>0</v>
      </c>
      <c r="AB62" s="387">
        <v>0</v>
      </c>
      <c r="AC62" s="387" t="s">
        <v>1266</v>
      </c>
      <c r="AD62" s="387" t="s">
        <v>1266</v>
      </c>
      <c r="AE62" s="388">
        <v>0</v>
      </c>
    </row>
    <row r="63" spans="1:39" s="18" customFormat="1" ht="12" customHeight="1" x14ac:dyDescent="0.2">
      <c r="A63" s="76"/>
      <c r="B63" s="21"/>
      <c r="C63" s="21"/>
      <c r="D63" s="21" t="s">
        <v>153</v>
      </c>
      <c r="E63" s="21"/>
      <c r="G63" s="31">
        <v>0</v>
      </c>
      <c r="H63" s="31">
        <v>0</v>
      </c>
      <c r="I63" s="31">
        <v>0</v>
      </c>
      <c r="J63" s="31">
        <v>0</v>
      </c>
      <c r="K63" s="30">
        <v>0</v>
      </c>
      <c r="L63" s="31">
        <v>0</v>
      </c>
      <c r="M63" s="31">
        <v>0</v>
      </c>
      <c r="N63" s="31">
        <v>0</v>
      </c>
      <c r="O63" s="31">
        <v>0</v>
      </c>
      <c r="P63" s="30">
        <v>0</v>
      </c>
      <c r="Q63" s="31">
        <v>0</v>
      </c>
      <c r="R63" s="31">
        <v>0</v>
      </c>
      <c r="S63" s="31">
        <v>0</v>
      </c>
      <c r="T63" s="31">
        <v>0</v>
      </c>
      <c r="U63" s="30">
        <v>0</v>
      </c>
      <c r="V63" s="31">
        <v>0</v>
      </c>
      <c r="W63" s="31">
        <v>0</v>
      </c>
      <c r="X63" s="31">
        <v>0</v>
      </c>
      <c r="Y63" s="31">
        <v>0</v>
      </c>
      <c r="Z63" s="30">
        <v>0</v>
      </c>
      <c r="AA63" s="387">
        <v>0</v>
      </c>
      <c r="AB63" s="387">
        <v>0</v>
      </c>
      <c r="AC63" s="387" t="s">
        <v>1266</v>
      </c>
      <c r="AD63" s="387" t="s">
        <v>1266</v>
      </c>
      <c r="AE63" s="388">
        <v>0</v>
      </c>
    </row>
    <row r="64" spans="1:39" s="18" customFormat="1" ht="12" customHeight="1" x14ac:dyDescent="0.2">
      <c r="A64" s="76"/>
      <c r="B64" s="21"/>
      <c r="C64" s="21"/>
      <c r="D64" s="21" t="s">
        <v>154</v>
      </c>
      <c r="E64" s="21"/>
      <c r="G64" s="31">
        <v>4665</v>
      </c>
      <c r="H64" s="31">
        <v>4463</v>
      </c>
      <c r="I64" s="31">
        <v>4343</v>
      </c>
      <c r="J64" s="31">
        <v>4049</v>
      </c>
      <c r="K64" s="30">
        <v>4379</v>
      </c>
      <c r="L64" s="31">
        <v>4623</v>
      </c>
      <c r="M64" s="31">
        <v>4440</v>
      </c>
      <c r="N64" s="31">
        <v>4520</v>
      </c>
      <c r="O64" s="31">
        <v>4941</v>
      </c>
      <c r="P64" s="30">
        <v>4632</v>
      </c>
      <c r="Q64" s="31">
        <v>4897</v>
      </c>
      <c r="R64" s="31">
        <v>4709</v>
      </c>
      <c r="S64" s="31">
        <v>5011</v>
      </c>
      <c r="T64" s="31">
        <v>4844</v>
      </c>
      <c r="U64" s="30">
        <v>4866</v>
      </c>
      <c r="V64" s="31">
        <v>4962</v>
      </c>
      <c r="W64" s="31">
        <v>4641</v>
      </c>
      <c r="X64" s="31">
        <v>4875</v>
      </c>
      <c r="Y64" s="31">
        <v>4637</v>
      </c>
      <c r="Z64" s="30">
        <v>4778</v>
      </c>
      <c r="AA64" s="387">
        <v>4708.3999999999996</v>
      </c>
      <c r="AB64" s="387">
        <v>4647.6967600600001</v>
      </c>
      <c r="AC64" s="387" t="s">
        <v>1266</v>
      </c>
      <c r="AD64" s="387" t="s">
        <v>1266</v>
      </c>
      <c r="AE64" s="388">
        <v>4678.02649337</v>
      </c>
    </row>
    <row r="65" spans="1:39" s="205" customFormat="1" ht="11.25" x14ac:dyDescent="0.2">
      <c r="B65" s="206"/>
      <c r="C65" s="206"/>
      <c r="D65" s="206"/>
      <c r="E65" s="206"/>
      <c r="G65" s="178">
        <v>4665</v>
      </c>
      <c r="H65" s="178">
        <v>4463</v>
      </c>
      <c r="I65" s="178">
        <v>4343</v>
      </c>
      <c r="J65" s="178">
        <v>4049</v>
      </c>
      <c r="K65" s="179">
        <v>4379</v>
      </c>
      <c r="L65" s="178">
        <v>4623</v>
      </c>
      <c r="M65" s="178">
        <v>4440</v>
      </c>
      <c r="N65" s="178">
        <v>4520</v>
      </c>
      <c r="O65" s="178">
        <v>4941</v>
      </c>
      <c r="P65" s="179">
        <v>4632</v>
      </c>
      <c r="Q65" s="178">
        <v>4897</v>
      </c>
      <c r="R65" s="178">
        <v>4709</v>
      </c>
      <c r="S65" s="178">
        <v>5011</v>
      </c>
      <c r="T65" s="178">
        <v>4844</v>
      </c>
      <c r="U65" s="179">
        <v>4866</v>
      </c>
      <c r="V65" s="178">
        <v>4962</v>
      </c>
      <c r="W65" s="178">
        <v>4641</v>
      </c>
      <c r="X65" s="178">
        <v>4875</v>
      </c>
      <c r="Y65" s="178">
        <v>4637</v>
      </c>
      <c r="Z65" s="179">
        <v>4778</v>
      </c>
      <c r="AA65" s="32">
        <v>4708.3999999999996</v>
      </c>
      <c r="AB65" s="32">
        <v>4647.6967600600001</v>
      </c>
      <c r="AC65" s="32" t="s">
        <v>1266</v>
      </c>
      <c r="AD65" s="32" t="s">
        <v>1266</v>
      </c>
      <c r="AE65" s="33">
        <v>4678.02649337</v>
      </c>
      <c r="AF65" s="18"/>
      <c r="AG65" s="18"/>
      <c r="AH65" s="18"/>
      <c r="AI65" s="18"/>
      <c r="AJ65" s="18"/>
      <c r="AK65" s="18"/>
      <c r="AL65" s="18"/>
      <c r="AM65" s="18"/>
    </row>
    <row r="66" spans="1:39" s="18" customFormat="1" ht="11.25" x14ac:dyDescent="0.2">
      <c r="A66" s="76"/>
      <c r="B66" s="223" t="s">
        <v>355</v>
      </c>
      <c r="C66" s="223"/>
      <c r="D66" s="223"/>
      <c r="E66" s="223"/>
      <c r="G66" s="178"/>
      <c r="H66" s="178"/>
      <c r="I66" s="178"/>
      <c r="J66" s="178"/>
      <c r="K66" s="179"/>
      <c r="L66" s="178"/>
      <c r="M66" s="178"/>
      <c r="N66" s="178"/>
      <c r="O66" s="178"/>
      <c r="P66" s="179"/>
      <c r="Q66" s="178"/>
      <c r="R66" s="178"/>
      <c r="S66" s="178"/>
      <c r="T66" s="178"/>
      <c r="U66" s="179"/>
      <c r="V66" s="178"/>
      <c r="W66" s="178"/>
      <c r="X66" s="178"/>
      <c r="Y66" s="178"/>
      <c r="Z66" s="179"/>
      <c r="AA66" s="32"/>
      <c r="AB66" s="32"/>
      <c r="AC66" s="32"/>
      <c r="AD66" s="32"/>
      <c r="AE66" s="33"/>
    </row>
    <row r="67" spans="1:39" s="18" customFormat="1" ht="11.25" x14ac:dyDescent="0.2">
      <c r="A67" s="76"/>
      <c r="B67" s="21"/>
      <c r="C67" s="21" t="s">
        <v>84</v>
      </c>
      <c r="D67" s="21"/>
      <c r="E67" s="21"/>
      <c r="G67" s="31">
        <v>0</v>
      </c>
      <c r="H67" s="31">
        <v>0</v>
      </c>
      <c r="I67" s="31">
        <v>0</v>
      </c>
      <c r="J67" s="31">
        <v>0</v>
      </c>
      <c r="K67" s="30">
        <v>0</v>
      </c>
      <c r="L67" s="31">
        <v>0</v>
      </c>
      <c r="M67" s="31">
        <v>0</v>
      </c>
      <c r="N67" s="31">
        <v>0</v>
      </c>
      <c r="O67" s="31">
        <v>0</v>
      </c>
      <c r="P67" s="30">
        <v>0</v>
      </c>
      <c r="Q67" s="31">
        <v>0</v>
      </c>
      <c r="R67" s="31">
        <v>0</v>
      </c>
      <c r="S67" s="31">
        <v>0</v>
      </c>
      <c r="T67" s="31">
        <v>0</v>
      </c>
      <c r="U67" s="30">
        <v>0</v>
      </c>
      <c r="V67" s="31">
        <v>0</v>
      </c>
      <c r="W67" s="31">
        <v>0</v>
      </c>
      <c r="X67" s="31">
        <v>0</v>
      </c>
      <c r="Y67" s="31">
        <v>0</v>
      </c>
      <c r="Z67" s="30">
        <v>0</v>
      </c>
      <c r="AA67" s="387">
        <v>0</v>
      </c>
      <c r="AB67" s="387">
        <v>0</v>
      </c>
      <c r="AC67" s="387" t="s">
        <v>1266</v>
      </c>
      <c r="AD67" s="387" t="s">
        <v>1266</v>
      </c>
      <c r="AE67" s="388">
        <v>0</v>
      </c>
    </row>
    <row r="68" spans="1:39" s="18" customFormat="1" ht="11.25" x14ac:dyDescent="0.2">
      <c r="A68" s="76"/>
      <c r="B68" s="21"/>
      <c r="C68" s="21" t="s">
        <v>153</v>
      </c>
      <c r="D68" s="21"/>
      <c r="E68" s="21"/>
      <c r="G68" s="31">
        <v>0</v>
      </c>
      <c r="H68" s="31">
        <v>0</v>
      </c>
      <c r="I68" s="31">
        <v>0</v>
      </c>
      <c r="J68" s="31">
        <v>0</v>
      </c>
      <c r="K68" s="30">
        <v>0</v>
      </c>
      <c r="L68" s="31">
        <v>0</v>
      </c>
      <c r="M68" s="31">
        <v>0</v>
      </c>
      <c r="N68" s="31">
        <v>0</v>
      </c>
      <c r="O68" s="31">
        <v>0</v>
      </c>
      <c r="P68" s="30">
        <v>0</v>
      </c>
      <c r="Q68" s="31">
        <v>0</v>
      </c>
      <c r="R68" s="31">
        <v>0</v>
      </c>
      <c r="S68" s="31">
        <v>0</v>
      </c>
      <c r="T68" s="31">
        <v>0</v>
      </c>
      <c r="U68" s="30">
        <v>0</v>
      </c>
      <c r="V68" s="31">
        <v>0</v>
      </c>
      <c r="W68" s="31">
        <v>0</v>
      </c>
      <c r="X68" s="31">
        <v>0</v>
      </c>
      <c r="Y68" s="31">
        <v>0</v>
      </c>
      <c r="Z68" s="30">
        <v>0</v>
      </c>
      <c r="AA68" s="387">
        <v>0</v>
      </c>
      <c r="AB68" s="387">
        <v>0</v>
      </c>
      <c r="AC68" s="387" t="s">
        <v>1266</v>
      </c>
      <c r="AD68" s="387" t="s">
        <v>1266</v>
      </c>
      <c r="AE68" s="388">
        <v>0</v>
      </c>
    </row>
    <row r="69" spans="1:39" s="18" customFormat="1" ht="11.25" x14ac:dyDescent="0.2">
      <c r="A69" s="208"/>
      <c r="B69" s="215"/>
      <c r="C69" s="215" t="s">
        <v>154</v>
      </c>
      <c r="D69" s="215"/>
      <c r="E69" s="215"/>
      <c r="G69" s="128">
        <v>900</v>
      </c>
      <c r="H69" s="128">
        <v>869</v>
      </c>
      <c r="I69" s="128">
        <v>841</v>
      </c>
      <c r="J69" s="128">
        <v>796</v>
      </c>
      <c r="K69" s="129">
        <v>851</v>
      </c>
      <c r="L69" s="128">
        <v>909</v>
      </c>
      <c r="M69" s="128">
        <v>875</v>
      </c>
      <c r="N69" s="128">
        <v>889</v>
      </c>
      <c r="O69" s="128">
        <v>974</v>
      </c>
      <c r="P69" s="129">
        <v>912</v>
      </c>
      <c r="Q69" s="128">
        <v>966</v>
      </c>
      <c r="R69" s="128">
        <v>924</v>
      </c>
      <c r="S69" s="128">
        <v>981</v>
      </c>
      <c r="T69" s="128">
        <v>956</v>
      </c>
      <c r="U69" s="129">
        <v>957</v>
      </c>
      <c r="V69" s="128">
        <v>969</v>
      </c>
      <c r="W69" s="128">
        <v>903</v>
      </c>
      <c r="X69" s="128">
        <v>946</v>
      </c>
      <c r="Y69" s="128">
        <v>899</v>
      </c>
      <c r="Z69" s="129">
        <v>929</v>
      </c>
      <c r="AA69" s="398">
        <v>914.1</v>
      </c>
      <c r="AB69" s="398">
        <v>898.9006832</v>
      </c>
      <c r="AC69" s="398" t="s">
        <v>1266</v>
      </c>
      <c r="AD69" s="398" t="s">
        <v>1266</v>
      </c>
      <c r="AE69" s="438">
        <v>906.51934872000004</v>
      </c>
    </row>
    <row r="70" spans="1:39" s="205" customFormat="1" ht="12" customHeight="1" x14ac:dyDescent="0.2">
      <c r="B70" s="206"/>
      <c r="C70" s="206"/>
      <c r="D70" s="206"/>
      <c r="E70" s="206"/>
      <c r="G70" s="178">
        <v>900</v>
      </c>
      <c r="H70" s="178">
        <v>869</v>
      </c>
      <c r="I70" s="178">
        <v>841</v>
      </c>
      <c r="J70" s="178">
        <v>796</v>
      </c>
      <c r="K70" s="179">
        <v>851</v>
      </c>
      <c r="L70" s="178">
        <v>909</v>
      </c>
      <c r="M70" s="178">
        <v>875</v>
      </c>
      <c r="N70" s="178">
        <v>889</v>
      </c>
      <c r="O70" s="178">
        <v>974</v>
      </c>
      <c r="P70" s="179">
        <v>912</v>
      </c>
      <c r="Q70" s="178">
        <v>966</v>
      </c>
      <c r="R70" s="178">
        <v>924</v>
      </c>
      <c r="S70" s="178">
        <v>981</v>
      </c>
      <c r="T70" s="178">
        <v>956</v>
      </c>
      <c r="U70" s="179">
        <v>957</v>
      </c>
      <c r="V70" s="178">
        <v>969</v>
      </c>
      <c r="W70" s="178">
        <v>903</v>
      </c>
      <c r="X70" s="178">
        <v>946</v>
      </c>
      <c r="Y70" s="178">
        <v>899</v>
      </c>
      <c r="Z70" s="179">
        <v>929</v>
      </c>
      <c r="AA70" s="32">
        <v>914.1</v>
      </c>
      <c r="AB70" s="32">
        <v>898.9006832</v>
      </c>
      <c r="AC70" s="32" t="s">
        <v>1266</v>
      </c>
      <c r="AD70" s="32" t="s">
        <v>1266</v>
      </c>
      <c r="AE70" s="33">
        <v>906.51934872000004</v>
      </c>
      <c r="AF70" s="18"/>
      <c r="AG70" s="18"/>
      <c r="AH70" s="18"/>
      <c r="AI70" s="18"/>
      <c r="AJ70" s="18"/>
      <c r="AK70" s="18"/>
      <c r="AL70" s="18"/>
      <c r="AM70" s="18"/>
    </row>
    <row r="71" spans="1:39" s="18" customFormat="1" ht="11.25" x14ac:dyDescent="0.2">
      <c r="A71" s="76"/>
      <c r="B71" s="223" t="s">
        <v>672</v>
      </c>
      <c r="C71" s="223"/>
      <c r="D71" s="223"/>
      <c r="E71" s="223"/>
      <c r="G71" s="178"/>
      <c r="H71" s="178"/>
      <c r="I71" s="178"/>
      <c r="J71" s="303"/>
      <c r="K71" s="179"/>
      <c r="L71" s="178"/>
      <c r="M71" s="178"/>
      <c r="N71" s="178"/>
      <c r="O71" s="303"/>
      <c r="P71" s="179"/>
      <c r="Q71" s="178"/>
      <c r="R71" s="178"/>
      <c r="S71" s="178"/>
      <c r="T71" s="303"/>
      <c r="U71" s="179"/>
      <c r="V71" s="178"/>
      <c r="W71" s="178"/>
      <c r="X71" s="178"/>
      <c r="Y71" s="303"/>
      <c r="Z71" s="179"/>
      <c r="AA71" s="421"/>
      <c r="AB71" s="421"/>
      <c r="AC71" s="421"/>
      <c r="AD71" s="421"/>
      <c r="AE71" s="439"/>
    </row>
    <row r="72" spans="1:39" s="18" customFormat="1" ht="12" customHeight="1" x14ac:dyDescent="0.2">
      <c r="A72" s="204"/>
      <c r="B72" s="21"/>
      <c r="C72" s="21" t="s">
        <v>674</v>
      </c>
      <c r="D72" s="21"/>
      <c r="E72" s="21"/>
      <c r="G72" s="34">
        <v>45.7</v>
      </c>
      <c r="H72" s="34">
        <v>22.59</v>
      </c>
      <c r="I72" s="34">
        <v>37.770000000000003</v>
      </c>
      <c r="J72" s="34">
        <v>36.51</v>
      </c>
      <c r="K72" s="35">
        <v>35.630000000000003</v>
      </c>
      <c r="L72" s="34">
        <v>55.38</v>
      </c>
      <c r="M72" s="34">
        <v>61.69</v>
      </c>
      <c r="N72" s="34">
        <v>66.39</v>
      </c>
      <c r="O72" s="34">
        <v>71.63</v>
      </c>
      <c r="P72" s="35">
        <v>63.6</v>
      </c>
      <c r="Q72" s="34">
        <v>86.09</v>
      </c>
      <c r="R72" s="34">
        <v>105.5</v>
      </c>
      <c r="S72" s="34">
        <v>88.03</v>
      </c>
      <c r="T72" s="34">
        <v>80.5</v>
      </c>
      <c r="U72" s="35">
        <v>89.86</v>
      </c>
      <c r="V72" s="34">
        <v>79.44</v>
      </c>
      <c r="W72" s="34">
        <v>73.569999999999993</v>
      </c>
      <c r="X72" s="34">
        <v>76.69</v>
      </c>
      <c r="Y72" s="34">
        <v>78.87</v>
      </c>
      <c r="Z72" s="35">
        <v>77.03</v>
      </c>
      <c r="AA72" s="422">
        <v>76.92</v>
      </c>
      <c r="AB72" s="422">
        <v>79.92</v>
      </c>
      <c r="AC72" s="422" t="s">
        <v>1266</v>
      </c>
      <c r="AD72" s="422" t="s">
        <v>1266</v>
      </c>
      <c r="AE72" s="440">
        <v>78.38</v>
      </c>
    </row>
    <row r="73" spans="1:39" s="18" customFormat="1" ht="12" customHeight="1" x14ac:dyDescent="0.2">
      <c r="A73" s="76"/>
      <c r="B73" s="21"/>
      <c r="C73" s="21" t="s">
        <v>156</v>
      </c>
      <c r="D73" s="21"/>
      <c r="E73" s="21"/>
      <c r="G73" s="34">
        <v>3.51</v>
      </c>
      <c r="H73" s="34">
        <v>3.12</v>
      </c>
      <c r="I73" s="34">
        <v>2.99</v>
      </c>
      <c r="J73" s="34">
        <v>3.37</v>
      </c>
      <c r="K73" s="35">
        <v>3.25</v>
      </c>
      <c r="L73" s="34">
        <v>3.94</v>
      </c>
      <c r="M73" s="34">
        <v>4.1399999999999997</v>
      </c>
      <c r="N73" s="34">
        <v>5.26</v>
      </c>
      <c r="O73" s="34">
        <v>6.94</v>
      </c>
      <c r="P73" s="35">
        <v>5.1100000000000003</v>
      </c>
      <c r="Q73" s="34">
        <v>7.88</v>
      </c>
      <c r="R73" s="34">
        <v>8.42</v>
      </c>
      <c r="S73" s="34">
        <v>9.85</v>
      </c>
      <c r="T73" s="34">
        <v>9.4</v>
      </c>
      <c r="U73" s="35">
        <v>8.91</v>
      </c>
      <c r="V73" s="34">
        <v>7.41</v>
      </c>
      <c r="W73" s="34">
        <v>5.53</v>
      </c>
      <c r="X73" s="34">
        <v>5.38</v>
      </c>
      <c r="Y73" s="34">
        <v>6.18</v>
      </c>
      <c r="Z73" s="35">
        <v>6.13</v>
      </c>
      <c r="AA73" s="422">
        <v>5.45</v>
      </c>
      <c r="AB73" s="422">
        <v>5.47</v>
      </c>
      <c r="AC73" s="422" t="s">
        <v>1266</v>
      </c>
      <c r="AD73" s="422" t="s">
        <v>1266</v>
      </c>
      <c r="AE73" s="440">
        <v>5.46</v>
      </c>
    </row>
    <row r="74" spans="1:39" s="18" customFormat="1" ht="12" customHeight="1" thickBot="1" x14ac:dyDescent="0.25">
      <c r="A74" s="204"/>
      <c r="B74" s="110"/>
      <c r="C74" s="110" t="s">
        <v>675</v>
      </c>
      <c r="D74" s="110"/>
      <c r="E74" s="110"/>
      <c r="G74" s="669">
        <v>23.3</v>
      </c>
      <c r="H74" s="669">
        <v>18.63</v>
      </c>
      <c r="I74" s="669">
        <v>19.64</v>
      </c>
      <c r="J74" s="669">
        <v>21.27</v>
      </c>
      <c r="K74" s="670">
        <v>20.71</v>
      </c>
      <c r="L74" s="669">
        <v>26.84</v>
      </c>
      <c r="M74" s="669">
        <v>28.97</v>
      </c>
      <c r="N74" s="669">
        <v>34.909999999999997</v>
      </c>
      <c r="O74" s="669">
        <v>43.68</v>
      </c>
      <c r="P74" s="670">
        <v>33.75</v>
      </c>
      <c r="Q74" s="669">
        <v>50.91</v>
      </c>
      <c r="R74" s="669">
        <v>55.79</v>
      </c>
      <c r="S74" s="669">
        <v>60.8</v>
      </c>
      <c r="T74" s="669">
        <v>57.6</v>
      </c>
      <c r="U74" s="670">
        <v>56.34</v>
      </c>
      <c r="V74" s="669">
        <v>46.95</v>
      </c>
      <c r="W74" s="669">
        <v>36.96</v>
      </c>
      <c r="X74" s="669">
        <v>36.82</v>
      </c>
      <c r="Y74" s="669">
        <v>40.17</v>
      </c>
      <c r="Z74" s="670">
        <v>40.21</v>
      </c>
      <c r="AA74" s="671">
        <v>36.64</v>
      </c>
      <c r="AB74" s="671">
        <v>36.85</v>
      </c>
      <c r="AC74" s="671" t="s">
        <v>1266</v>
      </c>
      <c r="AD74" s="671" t="s">
        <v>1266</v>
      </c>
      <c r="AE74" s="672">
        <v>36.75</v>
      </c>
    </row>
    <row r="75" spans="1:39" s="18" customFormat="1" ht="12" customHeight="1" x14ac:dyDescent="0.2">
      <c r="A75" s="204"/>
      <c r="B75" s="21"/>
      <c r="C75" s="21"/>
      <c r="D75" s="21"/>
      <c r="E75" s="21"/>
      <c r="G75" s="34"/>
      <c r="H75" s="34"/>
      <c r="I75" s="34"/>
      <c r="J75" s="34"/>
      <c r="K75" s="35"/>
      <c r="L75" s="34"/>
      <c r="M75" s="34"/>
      <c r="N75" s="34"/>
      <c r="O75" s="34"/>
      <c r="P75" s="35"/>
      <c r="Q75" s="34"/>
      <c r="R75" s="34"/>
      <c r="S75" s="34"/>
      <c r="T75" s="34"/>
      <c r="U75" s="35"/>
      <c r="V75" s="34"/>
      <c r="W75" s="34"/>
      <c r="X75" s="34"/>
      <c r="Y75" s="34"/>
      <c r="Z75" s="35"/>
      <c r="AA75" s="35"/>
      <c r="AB75" s="35"/>
      <c r="AC75" s="35"/>
      <c r="AD75" s="35"/>
      <c r="AE75" s="35"/>
    </row>
    <row r="76" spans="1:39" s="18" customFormat="1" ht="12" customHeight="1" x14ac:dyDescent="0.2">
      <c r="A76" s="204"/>
      <c r="B76" s="21"/>
      <c r="C76" s="21"/>
      <c r="D76" s="21"/>
      <c r="E76" s="21"/>
      <c r="G76" s="34"/>
      <c r="H76" s="34"/>
      <c r="I76" s="34"/>
      <c r="J76" s="34"/>
      <c r="K76" s="35"/>
      <c r="L76" s="34"/>
      <c r="M76" s="34"/>
      <c r="N76" s="34"/>
      <c r="O76" s="34"/>
      <c r="P76" s="35"/>
      <c r="Q76" s="34"/>
      <c r="R76" s="34"/>
      <c r="S76" s="34"/>
      <c r="T76" s="34"/>
      <c r="U76" s="35"/>
      <c r="V76" s="34"/>
      <c r="W76" s="34"/>
      <c r="X76" s="34"/>
      <c r="Y76" s="34"/>
      <c r="Z76" s="35"/>
      <c r="AA76" s="35"/>
      <c r="AB76" s="35"/>
      <c r="AC76" s="35"/>
      <c r="AD76" s="35"/>
      <c r="AE76" s="35"/>
    </row>
    <row r="77" spans="1:39" customFormat="1" ht="34.5" customHeight="1" x14ac:dyDescent="0.25">
      <c r="A77" s="521"/>
      <c r="B77" s="2" t="s">
        <v>351</v>
      </c>
      <c r="G77" s="777"/>
      <c r="H77" s="777"/>
      <c r="I77" s="777"/>
      <c r="J77" s="777"/>
      <c r="K77" s="777"/>
      <c r="L77" s="777"/>
      <c r="M77" s="777"/>
      <c r="N77" s="777"/>
      <c r="O77" s="777"/>
      <c r="P77" s="777"/>
      <c r="Q77" s="777"/>
      <c r="R77" s="777"/>
      <c r="S77" s="777"/>
      <c r="T77" s="777"/>
      <c r="U77" s="777"/>
      <c r="V77" s="777"/>
      <c r="W77" s="777"/>
      <c r="X77" s="777"/>
      <c r="Y77" s="777"/>
      <c r="Z77" s="777"/>
      <c r="AA77" s="777"/>
      <c r="AB77" s="777"/>
      <c r="AC77" s="777"/>
      <c r="AD77" s="777"/>
      <c r="AE77" s="777"/>
      <c r="AF77" s="18"/>
      <c r="AG77" s="18"/>
      <c r="AH77" s="18"/>
      <c r="AI77" s="18"/>
      <c r="AJ77" s="18"/>
      <c r="AK77" s="18"/>
      <c r="AL77" s="18"/>
      <c r="AM77" s="18"/>
    </row>
    <row r="78" spans="1:39" customFormat="1" ht="10.15" customHeight="1" thickBot="1" x14ac:dyDescent="0.25">
      <c r="A78" s="521"/>
      <c r="B78" s="558"/>
      <c r="C78" s="558"/>
      <c r="D78" s="526"/>
      <c r="E78" s="526"/>
      <c r="G78" s="663"/>
      <c r="H78" s="663"/>
      <c r="I78" s="664"/>
      <c r="J78" s="664"/>
      <c r="K78" s="664"/>
      <c r="L78" s="663"/>
      <c r="M78" s="663"/>
      <c r="N78" s="664"/>
      <c r="O78" s="664"/>
      <c r="P78" s="664"/>
      <c r="Q78" s="663"/>
      <c r="R78" s="663"/>
      <c r="S78" s="664"/>
      <c r="T78" s="664"/>
      <c r="U78" s="664"/>
      <c r="V78" s="663"/>
      <c r="W78" s="663"/>
      <c r="X78" s="664"/>
      <c r="Y78" s="664"/>
      <c r="Z78" s="664"/>
      <c r="AA78" s="663"/>
      <c r="AB78" s="663"/>
      <c r="AC78" s="665"/>
      <c r="AD78" s="663"/>
      <c r="AE78" s="666"/>
      <c r="AF78" s="18"/>
      <c r="AG78" s="18"/>
      <c r="AH78" s="18"/>
      <c r="AI78" s="18"/>
      <c r="AJ78" s="18"/>
      <c r="AK78" s="18"/>
      <c r="AL78" s="18"/>
      <c r="AM78" s="18"/>
    </row>
    <row r="79" spans="1:39" s="18" customFormat="1" ht="12" customHeight="1" x14ac:dyDescent="0.2">
      <c r="A79" s="204"/>
      <c r="B79" s="223" t="s">
        <v>935</v>
      </c>
      <c r="C79" s="223"/>
      <c r="D79" s="223"/>
      <c r="E79" s="1127" t="str">
        <f>Footnotes!B50</f>
        <v>b</v>
      </c>
      <c r="G79" s="128"/>
      <c r="H79" s="128"/>
      <c r="I79" s="128"/>
      <c r="J79" s="128"/>
      <c r="K79" s="129"/>
      <c r="L79" s="128"/>
      <c r="M79" s="128"/>
      <c r="N79" s="128"/>
      <c r="O79" s="128"/>
      <c r="P79" s="129"/>
      <c r="Q79" s="128"/>
      <c r="R79" s="128"/>
      <c r="S79" s="128"/>
      <c r="T79" s="128"/>
      <c r="U79" s="129"/>
      <c r="V79" s="128"/>
      <c r="W79" s="128"/>
      <c r="X79" s="128"/>
      <c r="Y79" s="128"/>
      <c r="Z79" s="129"/>
      <c r="AA79" s="398"/>
      <c r="AB79" s="398"/>
      <c r="AC79" s="398"/>
      <c r="AD79" s="398"/>
      <c r="AE79" s="33"/>
    </row>
    <row r="80" spans="1:39" s="18" customFormat="1" ht="12" customHeight="1" x14ac:dyDescent="0.2">
      <c r="A80" s="204"/>
      <c r="B80" s="21"/>
      <c r="C80" s="215" t="s">
        <v>845</v>
      </c>
      <c r="D80" s="215"/>
      <c r="E80" s="215"/>
      <c r="F80"/>
      <c r="G80" s="830">
        <v>1.0785199999999999</v>
      </c>
      <c r="H80" s="830">
        <v>1.08192</v>
      </c>
      <c r="I80" s="830">
        <v>1.2473700000000001</v>
      </c>
      <c r="J80" s="830">
        <v>1.45367</v>
      </c>
      <c r="K80" s="667">
        <v>1.45367</v>
      </c>
      <c r="L80" s="830">
        <v>1.6</v>
      </c>
      <c r="M80" s="830">
        <v>1.6</v>
      </c>
      <c r="N80" s="830">
        <v>1.7</v>
      </c>
      <c r="O80" s="830">
        <v>1.9</v>
      </c>
      <c r="P80" s="667">
        <v>1.9</v>
      </c>
      <c r="Q80" s="830">
        <v>1.9</v>
      </c>
      <c r="R80" s="830">
        <v>2</v>
      </c>
      <c r="S80" s="830">
        <v>2</v>
      </c>
      <c r="T80" s="830">
        <v>2.2000000000000002</v>
      </c>
      <c r="U80" s="667">
        <v>2.2000000000000002</v>
      </c>
      <c r="V80" s="830">
        <v>2.2000000000000002</v>
      </c>
      <c r="W80" s="830">
        <v>2.4</v>
      </c>
      <c r="X80" s="830">
        <v>2.5</v>
      </c>
      <c r="Y80" s="830">
        <v>2.7</v>
      </c>
      <c r="Z80" s="667">
        <v>2.7</v>
      </c>
      <c r="AA80" s="831">
        <v>2.7</v>
      </c>
      <c r="AB80" s="831">
        <v>2.7</v>
      </c>
      <c r="AC80" s="831"/>
      <c r="AD80" s="831"/>
      <c r="AE80" s="793">
        <v>2.7</v>
      </c>
    </row>
    <row r="81" spans="1:31" s="18" customFormat="1" ht="12" customHeight="1" x14ac:dyDescent="0.2">
      <c r="A81" s="204"/>
      <c r="B81" s="21"/>
      <c r="C81" s="21"/>
      <c r="D81" s="21"/>
      <c r="E81" s="21"/>
      <c r="G81" s="823"/>
      <c r="H81" s="823"/>
      <c r="I81" s="823"/>
      <c r="J81" s="821"/>
      <c r="K81" s="822"/>
      <c r="L81" s="823"/>
      <c r="M81" s="823"/>
      <c r="N81" s="823"/>
      <c r="O81" s="821"/>
      <c r="P81" s="822"/>
      <c r="Q81" s="823"/>
      <c r="R81" s="823"/>
      <c r="S81" s="823"/>
      <c r="T81" s="821"/>
      <c r="U81" s="822"/>
      <c r="V81" s="823"/>
      <c r="W81" s="823"/>
      <c r="X81" s="823"/>
      <c r="Y81" s="821"/>
      <c r="Z81" s="822"/>
      <c r="AA81" s="764"/>
      <c r="AB81" s="764"/>
      <c r="AC81" s="764"/>
      <c r="AD81" s="764"/>
      <c r="AE81" s="765"/>
    </row>
    <row r="82" spans="1:31" s="18" customFormat="1" ht="12" customHeight="1" x14ac:dyDescent="0.2">
      <c r="A82" s="204"/>
      <c r="B82" s="21"/>
      <c r="C82" s="21" t="s">
        <v>844</v>
      </c>
      <c r="D82" s="21"/>
      <c r="E82" s="21"/>
      <c r="G82" s="824">
        <v>2.7</v>
      </c>
      <c r="H82" s="824">
        <v>2.8</v>
      </c>
      <c r="I82" s="824">
        <v>3.0750000000000002</v>
      </c>
      <c r="J82" s="824">
        <v>3.3</v>
      </c>
      <c r="K82" s="703">
        <v>3.3</v>
      </c>
      <c r="L82" s="824">
        <v>3.3</v>
      </c>
      <c r="M82" s="824">
        <v>3.5</v>
      </c>
      <c r="N82" s="824">
        <v>3.6</v>
      </c>
      <c r="O82" s="824">
        <v>4.4000000000000004</v>
      </c>
      <c r="P82" s="703">
        <v>4.4000000000000004</v>
      </c>
      <c r="Q82" s="824">
        <v>4.4000000000000004</v>
      </c>
      <c r="R82" s="824">
        <v>4.4000000000000004</v>
      </c>
      <c r="S82" s="824">
        <v>4.5999999999999996</v>
      </c>
      <c r="T82" s="824">
        <v>5.8</v>
      </c>
      <c r="U82" s="703">
        <v>5.8</v>
      </c>
      <c r="V82" s="824">
        <v>5.9</v>
      </c>
      <c r="W82" s="824">
        <v>6.1</v>
      </c>
      <c r="X82" s="824">
        <v>6.1</v>
      </c>
      <c r="Y82" s="824">
        <v>6.2</v>
      </c>
      <c r="Z82" s="703">
        <v>6.2</v>
      </c>
      <c r="AA82" s="764">
        <v>6.2</v>
      </c>
      <c r="AB82" s="764">
        <v>6.5</v>
      </c>
      <c r="AC82" s="764"/>
      <c r="AD82" s="764"/>
      <c r="AE82" s="765">
        <v>6.5</v>
      </c>
    </row>
    <row r="83" spans="1:31" s="18" customFormat="1" ht="12" customHeight="1" x14ac:dyDescent="0.2">
      <c r="A83" s="204"/>
      <c r="B83" s="21"/>
      <c r="C83" s="21" t="s">
        <v>660</v>
      </c>
      <c r="D83" s="21"/>
      <c r="E83" s="21"/>
      <c r="G83" s="813"/>
      <c r="H83" s="813"/>
      <c r="I83" s="813"/>
      <c r="J83" s="702">
        <v>10.9</v>
      </c>
      <c r="K83" s="703">
        <v>10.9</v>
      </c>
      <c r="L83" s="702">
        <v>13.8</v>
      </c>
      <c r="M83" s="702">
        <v>21.2</v>
      </c>
      <c r="N83" s="702">
        <v>23.3</v>
      </c>
      <c r="O83" s="702">
        <v>23.1</v>
      </c>
      <c r="P83" s="703">
        <v>23.1</v>
      </c>
      <c r="Q83" s="702">
        <v>24.9</v>
      </c>
      <c r="R83" s="702">
        <v>25.8</v>
      </c>
      <c r="S83" s="702">
        <v>26.9</v>
      </c>
      <c r="T83" s="702">
        <v>37.200000000000003</v>
      </c>
      <c r="U83" s="703">
        <v>37.200000000000003</v>
      </c>
      <c r="V83" s="702">
        <v>38.799999999999997</v>
      </c>
      <c r="W83" s="702">
        <v>39.6</v>
      </c>
      <c r="X83" s="702">
        <v>43.9</v>
      </c>
      <c r="Y83" s="702">
        <v>58.3</v>
      </c>
      <c r="Z83" s="703">
        <v>58.3</v>
      </c>
      <c r="AA83" s="764">
        <v>58.5</v>
      </c>
      <c r="AB83" s="764">
        <v>59</v>
      </c>
      <c r="AC83" s="764"/>
      <c r="AD83" s="764"/>
      <c r="AE83" s="765">
        <v>59</v>
      </c>
    </row>
    <row r="84" spans="1:31" s="18" customFormat="1" ht="12" customHeight="1" x14ac:dyDescent="0.2">
      <c r="A84" s="204"/>
      <c r="B84" s="21"/>
      <c r="C84" s="825" t="s">
        <v>682</v>
      </c>
      <c r="D84" s="21"/>
      <c r="E84" s="21"/>
      <c r="G84" s="813"/>
      <c r="H84" s="813"/>
      <c r="I84" s="813"/>
      <c r="J84" s="702"/>
      <c r="K84" s="703"/>
      <c r="L84" s="702"/>
      <c r="M84" s="702"/>
      <c r="N84" s="702"/>
      <c r="O84" s="702"/>
      <c r="P84" s="703"/>
      <c r="Q84" s="702"/>
      <c r="R84" s="702"/>
      <c r="S84" s="702"/>
      <c r="T84" s="702"/>
      <c r="U84" s="703"/>
      <c r="V84" s="702"/>
      <c r="W84" s="702"/>
      <c r="X84" s="702"/>
      <c r="Y84" s="702"/>
      <c r="Z84" s="703"/>
      <c r="AA84" s="764"/>
      <c r="AB84" s="764"/>
      <c r="AC84" s="764"/>
      <c r="AD84" s="764"/>
      <c r="AE84" s="765"/>
    </row>
    <row r="85" spans="1:31" s="18" customFormat="1" ht="12" customHeight="1" x14ac:dyDescent="0.2">
      <c r="A85" s="204"/>
      <c r="B85" s="21"/>
      <c r="C85" s="800" t="s">
        <v>678</v>
      </c>
      <c r="D85" s="801"/>
      <c r="E85" s="801"/>
      <c r="F85" s="802"/>
      <c r="G85" s="809"/>
      <c r="H85" s="809"/>
      <c r="I85" s="809"/>
      <c r="J85" s="899">
        <v>6.3</v>
      </c>
      <c r="K85" s="902">
        <v>6.3</v>
      </c>
      <c r="L85" s="899">
        <v>7.3</v>
      </c>
      <c r="M85" s="899">
        <v>15.3</v>
      </c>
      <c r="N85" s="899">
        <v>16.8</v>
      </c>
      <c r="O85" s="899">
        <v>16.2</v>
      </c>
      <c r="P85" s="902">
        <v>16.2</v>
      </c>
      <c r="Q85" s="899">
        <v>16.3</v>
      </c>
      <c r="R85" s="899">
        <v>16.899999999999999</v>
      </c>
      <c r="S85" s="899">
        <v>17.5</v>
      </c>
      <c r="T85" s="899">
        <v>17</v>
      </c>
      <c r="U85" s="902">
        <v>17</v>
      </c>
      <c r="V85" s="899">
        <v>17.5</v>
      </c>
      <c r="W85" s="899">
        <v>17.8</v>
      </c>
      <c r="X85" s="899">
        <v>18.399999999999999</v>
      </c>
      <c r="Y85" s="899">
        <v>18.8</v>
      </c>
      <c r="Z85" s="902">
        <v>18.8</v>
      </c>
      <c r="AA85" s="814">
        <v>18.100000000000001</v>
      </c>
      <c r="AB85" s="814">
        <v>18.399999999999999</v>
      </c>
      <c r="AC85" s="814"/>
      <c r="AD85" s="814"/>
      <c r="AE85" s="826">
        <v>18.399999999999999</v>
      </c>
    </row>
    <row r="86" spans="1:31" s="18" customFormat="1" ht="12" customHeight="1" x14ac:dyDescent="0.2">
      <c r="A86" s="204"/>
      <c r="B86" s="21"/>
      <c r="C86" s="804" t="s">
        <v>679</v>
      </c>
      <c r="D86" s="443"/>
      <c r="E86" s="1121" t="str">
        <f>Footnotes!B51</f>
        <v>c</v>
      </c>
      <c r="F86" s="454"/>
      <c r="G86" s="810"/>
      <c r="H86" s="810"/>
      <c r="I86" s="810"/>
      <c r="J86" s="927">
        <v>0.8</v>
      </c>
      <c r="K86" s="928">
        <v>0.8</v>
      </c>
      <c r="L86" s="900">
        <v>1.4</v>
      </c>
      <c r="M86" s="900">
        <v>0.8</v>
      </c>
      <c r="N86" s="900">
        <v>1.1000000000000001</v>
      </c>
      <c r="O86" s="927">
        <v>1.4</v>
      </c>
      <c r="P86" s="928">
        <v>1.4</v>
      </c>
      <c r="Q86" s="900">
        <v>1.4</v>
      </c>
      <c r="R86" s="900">
        <v>1.4</v>
      </c>
      <c r="S86" s="900">
        <v>1.7</v>
      </c>
      <c r="T86" s="927">
        <v>11.8</v>
      </c>
      <c r="U86" s="928">
        <v>11.8</v>
      </c>
      <c r="V86" s="900">
        <v>12.2</v>
      </c>
      <c r="W86" s="900">
        <v>12.2</v>
      </c>
      <c r="X86" s="900">
        <v>12.1</v>
      </c>
      <c r="Y86" s="927">
        <v>21.3</v>
      </c>
      <c r="Z86" s="928">
        <v>21.3</v>
      </c>
      <c r="AA86" s="815">
        <v>21.3</v>
      </c>
      <c r="AB86" s="815">
        <v>21.5</v>
      </c>
      <c r="AC86" s="815"/>
      <c r="AD86" s="815"/>
      <c r="AE86" s="827">
        <v>21.5</v>
      </c>
    </row>
    <row r="87" spans="1:31" s="18" customFormat="1" ht="12" customHeight="1" x14ac:dyDescent="0.2">
      <c r="A87" s="204"/>
      <c r="B87" s="21"/>
      <c r="C87" s="804" t="s">
        <v>680</v>
      </c>
      <c r="D87" s="443"/>
      <c r="E87" s="443"/>
      <c r="F87" s="454"/>
      <c r="G87" s="810"/>
      <c r="H87" s="810"/>
      <c r="I87" s="810"/>
      <c r="J87" s="900">
        <v>3.7</v>
      </c>
      <c r="K87" s="903">
        <v>3.7</v>
      </c>
      <c r="L87" s="900">
        <v>5.0999999999999996</v>
      </c>
      <c r="M87" s="900">
        <v>5.0999999999999996</v>
      </c>
      <c r="N87" s="900">
        <v>5.2</v>
      </c>
      <c r="O87" s="900">
        <v>5.3</v>
      </c>
      <c r="P87" s="903">
        <v>5.3</v>
      </c>
      <c r="Q87" s="900">
        <v>7</v>
      </c>
      <c r="R87" s="900">
        <v>7.2</v>
      </c>
      <c r="S87" s="900">
        <v>7.6</v>
      </c>
      <c r="T87" s="900">
        <v>8.3000000000000007</v>
      </c>
      <c r="U87" s="903">
        <v>8.3000000000000007</v>
      </c>
      <c r="V87" s="900">
        <v>8.9</v>
      </c>
      <c r="W87" s="900">
        <v>9.5</v>
      </c>
      <c r="X87" s="900">
        <v>13.4</v>
      </c>
      <c r="Y87" s="900">
        <v>14.6</v>
      </c>
      <c r="Z87" s="903">
        <v>14.6</v>
      </c>
      <c r="AA87" s="815">
        <v>15.7</v>
      </c>
      <c r="AB87" s="815">
        <v>15.5</v>
      </c>
      <c r="AC87" s="815"/>
      <c r="AD87" s="815"/>
      <c r="AE87" s="827">
        <v>15.5</v>
      </c>
    </row>
    <row r="88" spans="1:31" s="18" customFormat="1" ht="12" customHeight="1" x14ac:dyDescent="0.2">
      <c r="A88" s="204"/>
      <c r="B88" s="21"/>
      <c r="C88" s="805" t="s">
        <v>681</v>
      </c>
      <c r="D88" s="806"/>
      <c r="E88" s="806"/>
      <c r="F88" s="807"/>
      <c r="G88" s="812"/>
      <c r="H88" s="812"/>
      <c r="I88" s="812"/>
      <c r="J88" s="926">
        <v>0.1</v>
      </c>
      <c r="K88" s="925">
        <v>0.1</v>
      </c>
      <c r="L88" s="926">
        <v>0</v>
      </c>
      <c r="M88" s="926">
        <v>0</v>
      </c>
      <c r="N88" s="926">
        <v>0.2</v>
      </c>
      <c r="O88" s="926">
        <v>0.2</v>
      </c>
      <c r="P88" s="925">
        <v>0.2</v>
      </c>
      <c r="Q88" s="926">
        <v>0.2</v>
      </c>
      <c r="R88" s="926">
        <v>0.2</v>
      </c>
      <c r="S88" s="926">
        <v>0.1</v>
      </c>
      <c r="T88" s="926">
        <v>0.1</v>
      </c>
      <c r="U88" s="925">
        <v>0.1</v>
      </c>
      <c r="V88" s="926">
        <v>0.1</v>
      </c>
      <c r="W88" s="926">
        <v>0.1</v>
      </c>
      <c r="X88" s="926">
        <v>0</v>
      </c>
      <c r="Y88" s="926">
        <v>3.5</v>
      </c>
      <c r="Z88" s="925">
        <v>3.5</v>
      </c>
      <c r="AA88" s="816">
        <v>3.5</v>
      </c>
      <c r="AB88" s="816">
        <v>3.5</v>
      </c>
      <c r="AC88" s="1118"/>
      <c r="AD88" s="816"/>
      <c r="AE88" s="829">
        <v>3.5</v>
      </c>
    </row>
    <row r="89" spans="1:31" s="18" customFormat="1" ht="12" customHeight="1" x14ac:dyDescent="0.2">
      <c r="A89" s="204"/>
      <c r="B89" s="21"/>
      <c r="C89" s="825" t="s">
        <v>683</v>
      </c>
      <c r="D89" s="21"/>
      <c r="E89" s="21"/>
      <c r="G89" s="702"/>
      <c r="H89" s="702"/>
      <c r="I89" s="702"/>
      <c r="J89" s="702"/>
      <c r="K89" s="703"/>
      <c r="L89" s="702"/>
      <c r="M89" s="702"/>
      <c r="N89" s="702"/>
      <c r="O89" s="702"/>
      <c r="P89" s="703"/>
      <c r="Q89" s="702"/>
      <c r="R89" s="702"/>
      <c r="S89" s="702"/>
      <c r="T89" s="702"/>
      <c r="U89" s="703"/>
      <c r="V89" s="702"/>
      <c r="W89" s="702"/>
      <c r="X89" s="702"/>
      <c r="Y89" s="702"/>
      <c r="Z89" s="703"/>
      <c r="AA89" s="764"/>
      <c r="AB89" s="764"/>
      <c r="AC89" s="764"/>
      <c r="AD89" s="764"/>
      <c r="AE89" s="765"/>
    </row>
    <row r="90" spans="1:31" s="18" customFormat="1" ht="12" customHeight="1" x14ac:dyDescent="0.2">
      <c r="A90" s="204"/>
      <c r="B90" s="21"/>
      <c r="C90" s="800" t="s">
        <v>843</v>
      </c>
      <c r="D90" s="801"/>
      <c r="E90" s="801"/>
      <c r="F90" s="802"/>
      <c r="G90" s="809"/>
      <c r="H90" s="809"/>
      <c r="I90" s="809"/>
      <c r="J90" s="899">
        <v>2.2000000000000002</v>
      </c>
      <c r="K90" s="902">
        <v>2.2000000000000002</v>
      </c>
      <c r="L90" s="899">
        <v>3.7</v>
      </c>
      <c r="M90" s="899">
        <v>3.7</v>
      </c>
      <c r="N90" s="899">
        <v>3.7</v>
      </c>
      <c r="O90" s="899">
        <v>3.7</v>
      </c>
      <c r="P90" s="902">
        <v>3.7</v>
      </c>
      <c r="Q90" s="899">
        <v>5.2</v>
      </c>
      <c r="R90" s="899">
        <v>5.2</v>
      </c>
      <c r="S90" s="899">
        <v>5.2</v>
      </c>
      <c r="T90" s="899">
        <v>5.2</v>
      </c>
      <c r="U90" s="902">
        <v>5.2</v>
      </c>
      <c r="V90" s="899">
        <v>5.3</v>
      </c>
      <c r="W90" s="899">
        <v>5.3</v>
      </c>
      <c r="X90" s="899">
        <v>9.3000000000000007</v>
      </c>
      <c r="Y90" s="899">
        <v>9.3000000000000007</v>
      </c>
      <c r="Z90" s="902">
        <v>9.3000000000000007</v>
      </c>
      <c r="AA90" s="803">
        <v>9.6</v>
      </c>
      <c r="AB90" s="803">
        <v>9.6</v>
      </c>
      <c r="AC90" s="803"/>
      <c r="AD90" s="803"/>
      <c r="AE90" s="828">
        <v>9.6</v>
      </c>
    </row>
    <row r="91" spans="1:31" s="18" customFormat="1" ht="12" customHeight="1" x14ac:dyDescent="0.2">
      <c r="A91" s="204"/>
      <c r="B91" s="21"/>
      <c r="C91" s="804" t="s">
        <v>1049</v>
      </c>
      <c r="D91" s="443"/>
      <c r="E91" s="443"/>
      <c r="F91" s="454"/>
      <c r="G91" s="810"/>
      <c r="H91" s="810"/>
      <c r="I91" s="810"/>
      <c r="J91" s="810"/>
      <c r="K91" s="811"/>
      <c r="L91" s="810"/>
      <c r="M91" s="810"/>
      <c r="N91" s="810"/>
      <c r="O91" s="810"/>
      <c r="P91" s="810"/>
      <c r="Q91" s="810"/>
      <c r="R91" s="810"/>
      <c r="S91" s="810"/>
      <c r="T91" s="900">
        <v>6.3</v>
      </c>
      <c r="U91" s="900">
        <v>6.3</v>
      </c>
      <c r="V91" s="900">
        <v>6.3</v>
      </c>
      <c r="W91" s="900">
        <v>6.3</v>
      </c>
      <c r="X91" s="900">
        <v>6.1</v>
      </c>
      <c r="Y91" s="900">
        <v>12.7</v>
      </c>
      <c r="Z91" s="903">
        <v>12.7</v>
      </c>
      <c r="AA91" s="1109">
        <v>12.7</v>
      </c>
      <c r="AB91" s="1109">
        <v>12.7</v>
      </c>
      <c r="AC91" s="1109"/>
      <c r="AD91" s="872"/>
      <c r="AE91" s="873">
        <v>12.7</v>
      </c>
    </row>
    <row r="92" spans="1:31" s="18" customFormat="1" ht="12" customHeight="1" x14ac:dyDescent="0.2">
      <c r="A92" s="204"/>
      <c r="B92" s="21"/>
      <c r="C92" s="805" t="s">
        <v>684</v>
      </c>
      <c r="D92" s="806"/>
      <c r="E92" s="806"/>
      <c r="F92" s="807"/>
      <c r="G92" s="812"/>
      <c r="H92" s="812"/>
      <c r="I92" s="812"/>
      <c r="J92" s="901">
        <v>8.6999999999999993</v>
      </c>
      <c r="K92" s="904">
        <v>8.6999999999999993</v>
      </c>
      <c r="L92" s="901">
        <v>10.1</v>
      </c>
      <c r="M92" s="901">
        <v>17.5</v>
      </c>
      <c r="N92" s="901">
        <v>19.600000000000001</v>
      </c>
      <c r="O92" s="901">
        <v>19.399999999999999</v>
      </c>
      <c r="P92" s="904">
        <v>19.399999999999999</v>
      </c>
      <c r="Q92" s="901">
        <v>19.7</v>
      </c>
      <c r="R92" s="901">
        <v>20.6</v>
      </c>
      <c r="S92" s="901">
        <v>21.7</v>
      </c>
      <c r="T92" s="901">
        <v>25.7</v>
      </c>
      <c r="U92" s="904">
        <v>25.7</v>
      </c>
      <c r="V92" s="901">
        <v>27.2</v>
      </c>
      <c r="W92" s="901">
        <v>28.1</v>
      </c>
      <c r="X92" s="901">
        <v>28.5</v>
      </c>
      <c r="Y92" s="901">
        <v>36.299999999999997</v>
      </c>
      <c r="Z92" s="904">
        <v>36.299999999999997</v>
      </c>
      <c r="AA92" s="808">
        <v>36.200000000000003</v>
      </c>
      <c r="AB92" s="808">
        <v>36.700000000000003</v>
      </c>
      <c r="AC92" s="808"/>
      <c r="AD92" s="808"/>
      <c r="AE92" s="829">
        <v>36.700000000000003</v>
      </c>
    </row>
    <row r="93" spans="1:31" s="18" customFormat="1" ht="12" customHeight="1" x14ac:dyDescent="0.2">
      <c r="A93" s="204"/>
      <c r="B93" s="21"/>
      <c r="C93" s="681"/>
      <c r="D93" s="443"/>
      <c r="E93" s="443"/>
      <c r="F93" s="454"/>
      <c r="G93" s="454"/>
      <c r="H93" s="454"/>
      <c r="I93" s="454"/>
      <c r="J93" s="454"/>
      <c r="K93" s="454"/>
      <c r="L93" s="454"/>
      <c r="M93" s="454"/>
      <c r="N93" s="454"/>
      <c r="O93" s="454"/>
      <c r="P93" s="454"/>
      <c r="Q93" s="454"/>
      <c r="R93" s="454"/>
      <c r="S93" s="454"/>
      <c r="T93" s="454"/>
      <c r="U93" s="454"/>
      <c r="V93" s="454"/>
      <c r="W93" s="454"/>
      <c r="X93" s="454"/>
      <c r="Y93" s="454"/>
      <c r="Z93" s="454"/>
      <c r="AA93" s="764"/>
      <c r="AB93" s="764"/>
      <c r="AC93" s="764"/>
      <c r="AD93" s="872"/>
      <c r="AE93" s="873"/>
    </row>
    <row r="94" spans="1:31" s="18" customFormat="1" ht="12" customHeight="1" thickBot="1" x14ac:dyDescent="0.25">
      <c r="A94" s="204"/>
      <c r="B94" s="110"/>
      <c r="C94" s="110" t="s">
        <v>685</v>
      </c>
      <c r="D94" s="110"/>
      <c r="E94" s="110"/>
      <c r="G94" s="669"/>
      <c r="H94" s="669"/>
      <c r="I94" s="669"/>
      <c r="J94" s="669">
        <v>14.1</v>
      </c>
      <c r="K94" s="670">
        <v>14.1</v>
      </c>
      <c r="L94" s="669">
        <v>17.100000000000001</v>
      </c>
      <c r="M94" s="669">
        <v>24.7</v>
      </c>
      <c r="N94" s="669">
        <v>26.9</v>
      </c>
      <c r="O94" s="905">
        <v>27.5</v>
      </c>
      <c r="P94" s="906">
        <v>27.5</v>
      </c>
      <c r="Q94" s="669">
        <v>29.2</v>
      </c>
      <c r="R94" s="669">
        <v>30.1</v>
      </c>
      <c r="S94" s="669">
        <v>31.5</v>
      </c>
      <c r="T94" s="905">
        <v>43</v>
      </c>
      <c r="U94" s="906">
        <v>43</v>
      </c>
      <c r="V94" s="669">
        <v>44.7</v>
      </c>
      <c r="W94" s="669">
        <v>45.7</v>
      </c>
      <c r="X94" s="669">
        <v>50</v>
      </c>
      <c r="Y94" s="905">
        <v>64.5</v>
      </c>
      <c r="Z94" s="906">
        <v>64.5</v>
      </c>
      <c r="AA94" s="863">
        <v>64.7</v>
      </c>
      <c r="AB94" s="863">
        <v>65.5</v>
      </c>
      <c r="AC94" s="863"/>
      <c r="AD94" s="863"/>
      <c r="AE94" s="864">
        <v>65.5</v>
      </c>
    </row>
    <row r="95" spans="1:31" s="18" customFormat="1" ht="14.25" customHeight="1" x14ac:dyDescent="0.2">
      <c r="A95" s="204"/>
      <c r="B95" s="21"/>
      <c r="C95" s="21"/>
      <c r="D95" s="21"/>
      <c r="E95" s="21"/>
      <c r="G95" s="469"/>
      <c r="H95" s="469"/>
      <c r="I95" s="469"/>
      <c r="J95" s="469"/>
      <c r="K95" s="30"/>
      <c r="L95" s="469"/>
      <c r="M95" s="469"/>
      <c r="N95" s="469"/>
      <c r="O95" s="469"/>
      <c r="P95" s="30"/>
      <c r="Q95" s="469"/>
      <c r="R95" s="469"/>
      <c r="S95" s="469"/>
      <c r="T95" s="469"/>
      <c r="U95" s="30"/>
      <c r="V95" s="469"/>
      <c r="W95" s="469"/>
      <c r="X95" s="469"/>
      <c r="Y95" s="469"/>
      <c r="Z95" s="30"/>
      <c r="AA95" s="469"/>
      <c r="AB95" s="469"/>
      <c r="AC95" s="469"/>
      <c r="AD95" s="469"/>
      <c r="AE95" s="388"/>
    </row>
    <row r="96" spans="1:31" s="18" customFormat="1" ht="14.25" customHeight="1" thickBot="1" x14ac:dyDescent="0.25">
      <c r="A96" s="204"/>
      <c r="B96" s="110"/>
      <c r="C96" s="110" t="s">
        <v>1219</v>
      </c>
      <c r="D96" s="110"/>
      <c r="E96" s="110"/>
      <c r="G96" s="981"/>
      <c r="H96" s="981"/>
      <c r="I96" s="981"/>
      <c r="J96" s="981"/>
      <c r="K96" s="310">
        <v>20</v>
      </c>
      <c r="L96" s="981"/>
      <c r="M96" s="981"/>
      <c r="N96" s="981"/>
      <c r="O96" s="981"/>
      <c r="P96" s="310">
        <v>18</v>
      </c>
      <c r="Q96" s="981"/>
      <c r="R96" s="981"/>
      <c r="S96" s="981"/>
      <c r="T96" s="981"/>
      <c r="U96" s="310">
        <v>19</v>
      </c>
      <c r="V96" s="981"/>
      <c r="W96" s="981"/>
      <c r="X96" s="981"/>
      <c r="Y96" s="981"/>
      <c r="Z96" s="310">
        <v>23</v>
      </c>
      <c r="AA96" s="981"/>
      <c r="AB96" s="981"/>
      <c r="AC96" s="981"/>
      <c r="AD96" s="981"/>
      <c r="AE96" s="844"/>
    </row>
    <row r="97" spans="1:39" x14ac:dyDescent="0.2">
      <c r="A97" s="204"/>
      <c r="B97" s="60"/>
      <c r="C97" s="60"/>
      <c r="D97" s="60"/>
      <c r="E97" s="60"/>
      <c r="F97" s="18"/>
      <c r="G97" s="130"/>
      <c r="H97" s="130"/>
      <c r="I97" s="130"/>
      <c r="J97" s="130"/>
      <c r="K97" s="130"/>
      <c r="L97" s="979"/>
      <c r="M97" s="979"/>
      <c r="N97" s="280"/>
      <c r="O97" s="280"/>
      <c r="P97" s="980"/>
      <c r="Q97" s="980"/>
      <c r="R97" s="980"/>
      <c r="S97" s="980"/>
      <c r="T97" s="980"/>
      <c r="U97" s="980"/>
      <c r="V97" s="980"/>
      <c r="W97" s="980"/>
      <c r="X97" s="980"/>
      <c r="Y97" s="980"/>
      <c r="Z97" s="980"/>
      <c r="AA97" s="979"/>
      <c r="AB97" s="979"/>
      <c r="AC97" s="280"/>
      <c r="AD97" s="280"/>
      <c r="AF97" s="18"/>
      <c r="AG97" s="18"/>
      <c r="AH97" s="18"/>
      <c r="AI97" s="18"/>
      <c r="AJ97" s="18"/>
      <c r="AK97" s="18"/>
      <c r="AL97" s="18"/>
      <c r="AM97" s="18"/>
    </row>
    <row r="98" spans="1:39" ht="10.5" customHeight="1" x14ac:dyDescent="0.2">
      <c r="A98" s="204"/>
      <c r="B98" s="60"/>
      <c r="D98" s="60"/>
      <c r="E98" s="60"/>
      <c r="F98"/>
      <c r="G98" s="130"/>
      <c r="H98" s="130"/>
      <c r="I98" s="130"/>
      <c r="J98" s="130"/>
      <c r="K98" s="130"/>
      <c r="L98" s="252"/>
      <c r="M98" s="252"/>
      <c r="N98" s="130"/>
      <c r="O98" s="130"/>
      <c r="P98" s="238"/>
      <c r="Q98" s="238"/>
      <c r="R98" s="238"/>
      <c r="S98" s="238"/>
      <c r="T98" s="238"/>
      <c r="U98" s="238"/>
      <c r="V98" s="238"/>
      <c r="W98" s="238"/>
      <c r="X98" s="238"/>
      <c r="Y98" s="238"/>
      <c r="Z98" s="238"/>
      <c r="AF98" s="18"/>
      <c r="AG98" s="18"/>
      <c r="AH98" s="18"/>
      <c r="AI98" s="18"/>
      <c r="AJ98" s="18"/>
      <c r="AK98" s="18"/>
      <c r="AL98" s="18"/>
      <c r="AM98" s="18"/>
    </row>
    <row r="99" spans="1:39" x14ac:dyDescent="0.2">
      <c r="G99" s="350"/>
      <c r="H99" s="350"/>
      <c r="I99" s="350"/>
      <c r="J99" s="350"/>
      <c r="K99" s="350"/>
      <c r="AF99" s="18"/>
      <c r="AG99" s="18"/>
      <c r="AH99" s="18"/>
      <c r="AI99" s="18"/>
      <c r="AJ99" s="18"/>
      <c r="AK99" s="18"/>
      <c r="AL99" s="18"/>
      <c r="AM99" s="18"/>
    </row>
    <row r="100" spans="1:39" x14ac:dyDescent="0.2">
      <c r="AF100" s="18"/>
      <c r="AG100" s="18"/>
      <c r="AH100" s="18"/>
      <c r="AI100" s="18"/>
      <c r="AJ100" s="18"/>
      <c r="AK100" s="18"/>
      <c r="AL100" s="18"/>
      <c r="AM100" s="18"/>
    </row>
    <row r="101" spans="1:39" x14ac:dyDescent="0.2">
      <c r="AF101" s="18"/>
      <c r="AG101" s="18"/>
      <c r="AH101" s="18"/>
      <c r="AI101" s="18"/>
      <c r="AJ101" s="18"/>
      <c r="AK101" s="18"/>
      <c r="AL101" s="18"/>
      <c r="AM101" s="18"/>
    </row>
    <row r="102" spans="1:39" x14ac:dyDescent="0.2">
      <c r="AF102" s="18"/>
      <c r="AG102" s="18"/>
      <c r="AH102" s="18"/>
      <c r="AI102" s="18"/>
      <c r="AJ102" s="18"/>
      <c r="AK102" s="18"/>
      <c r="AL102" s="18"/>
      <c r="AM102" s="18"/>
    </row>
    <row r="103" spans="1:39" x14ac:dyDescent="0.2">
      <c r="AF103" s="18"/>
      <c r="AG103" s="18"/>
      <c r="AH103" s="18"/>
      <c r="AI103" s="18"/>
      <c r="AJ103" s="18"/>
      <c r="AK103" s="18"/>
      <c r="AL103" s="18"/>
      <c r="AM103" s="18"/>
    </row>
    <row r="104" spans="1:39" x14ac:dyDescent="0.2">
      <c r="AF104" s="18"/>
      <c r="AG104" s="18"/>
      <c r="AH104" s="18"/>
      <c r="AI104" s="18"/>
      <c r="AJ104" s="18"/>
      <c r="AK104" s="18"/>
      <c r="AL104" s="18"/>
      <c r="AM104" s="18"/>
    </row>
    <row r="105" spans="1:39" x14ac:dyDescent="0.2">
      <c r="AF105" s="18"/>
      <c r="AG105" s="18"/>
      <c r="AH105" s="18"/>
      <c r="AI105" s="18"/>
      <c r="AJ105" s="18"/>
      <c r="AK105" s="18"/>
      <c r="AL105" s="18"/>
      <c r="AM105" s="18"/>
    </row>
  </sheetData>
  <hyperlinks>
    <hyperlink ref="P2" location="Contents!B20" display="Contents" xr:uid="{5334299D-59D1-4C85-AF05-B2A21355CC76}"/>
    <hyperlink ref="E8" location="Footnotes!A1" display="Footnotes" xr:uid="{2FA775DE-B09E-42FB-9FF8-677730ACF086}"/>
    <hyperlink ref="E46" location="Footnotes!B49" display="Footnotes!B49" xr:uid="{53F816B8-43FB-4338-BDE2-47C75529D940}"/>
    <hyperlink ref="E79" location="Footnotes!B50" display="Footnotes!B50" xr:uid="{80C7EE3D-4656-41DB-82C3-F8BBC58741D0}"/>
    <hyperlink ref="E86" location="Footnotes!B51" display="Footnotes!B51" xr:uid="{24B59F82-B217-455D-8B97-4E9F6BFD8EB5}"/>
  </hyperlinks>
  <pageMargins left="0" right="0" top="0" bottom="0.39370078740157483" header="0" footer="0.19685039370078741"/>
  <pageSetup paperSize="8" scale="79" fitToHeight="2" orientation="landscape" r:id="rId1"/>
  <rowBreaks count="1" manualBreakCount="1">
    <brk id="76" max="30" man="1"/>
  </rowBreaks>
  <customProperties>
    <customPr name="_pios_id" r:id="rId2"/>
  </customProperties>
  <drawing r:id="rId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E104DA-FA9C-4DE8-8134-71066B4AFD34}">
  <sheetPr codeName="Sheet40">
    <tabColor rgb="FF008080"/>
    <pageSetUpPr fitToPage="1"/>
  </sheetPr>
  <dimension ref="A1:AL72"/>
  <sheetViews>
    <sheetView showGridLines="0" zoomScaleNormal="100" zoomScaleSheetLayoutView="100" workbookViewId="0">
      <pane xSplit="4" ySplit="7" topLeftCell="E40" activePane="bottomRight" state="frozen"/>
      <selection activeCell="B1" sqref="B1"/>
      <selection pane="topRight" activeCell="B1" sqref="B1"/>
      <selection pane="bottomLeft" activeCell="B1" sqref="B1"/>
      <selection pane="bottomRight" activeCell="B1" sqref="B1"/>
    </sheetView>
  </sheetViews>
  <sheetFormatPr defaultColWidth="9.140625" defaultRowHeight="12.75" x14ac:dyDescent="0.2"/>
  <cols>
    <col min="1" max="1" width="2.28515625" style="79" customWidth="1"/>
    <col min="2" max="2" width="2" style="200" customWidth="1"/>
    <col min="3" max="3" width="61.42578125" style="200" bestFit="1" customWidth="1"/>
    <col min="4" max="5" width="10.42578125" style="200" customWidth="1"/>
    <col min="6" max="6" width="2.7109375" style="201" customWidth="1"/>
    <col min="7" max="7" width="8.140625" style="164" bestFit="1" customWidth="1"/>
    <col min="8" max="11" width="8.42578125" style="164" bestFit="1" customWidth="1"/>
    <col min="12" max="12" width="8.140625" style="164" bestFit="1" customWidth="1"/>
    <col min="13" max="15" width="8.42578125" style="164" bestFit="1" customWidth="1"/>
    <col min="16" max="26" width="9.140625" style="164"/>
    <col min="27" max="29" width="9.140625" style="164" customWidth="1"/>
    <col min="30" max="16384" width="9.140625" style="164"/>
  </cols>
  <sheetData>
    <row r="1" spans="1:31" x14ac:dyDescent="0.2">
      <c r="B1" s="61" t="str">
        <f>Summary!$B$1</f>
        <v>Financial and Operating Information 2020 - 2024</v>
      </c>
    </row>
    <row r="2" spans="1:31" x14ac:dyDescent="0.2">
      <c r="B2" s="29" t="s">
        <v>26</v>
      </c>
      <c r="G2" s="203"/>
      <c r="H2" s="203"/>
      <c r="I2" s="203"/>
      <c r="J2" s="203"/>
      <c r="K2" s="203"/>
      <c r="P2" s="122" t="s">
        <v>5</v>
      </c>
      <c r="Q2" s="122"/>
      <c r="R2" s="122"/>
      <c r="S2" s="122"/>
      <c r="T2" s="122"/>
      <c r="U2" s="122"/>
      <c r="V2" s="122"/>
      <c r="W2" s="122"/>
      <c r="X2" s="122"/>
      <c r="Y2" s="122"/>
      <c r="Z2" s="122"/>
    </row>
    <row r="3" spans="1:31" x14ac:dyDescent="0.2">
      <c r="G3" s="203"/>
      <c r="H3" s="203"/>
      <c r="I3" s="203"/>
      <c r="J3" s="203"/>
      <c r="K3" s="203"/>
      <c r="L3" s="203"/>
      <c r="M3" s="203"/>
      <c r="N3" s="203"/>
      <c r="O3" s="203"/>
      <c r="P3" s="203"/>
      <c r="Q3" s="203"/>
      <c r="R3" s="203"/>
      <c r="S3" s="203"/>
      <c r="T3" s="203"/>
      <c r="U3" s="203"/>
      <c r="V3" s="203"/>
      <c r="W3" s="203"/>
      <c r="X3" s="203"/>
      <c r="Y3" s="203"/>
      <c r="Z3" s="203"/>
    </row>
    <row r="4" spans="1:31" x14ac:dyDescent="0.2">
      <c r="G4" s="203"/>
      <c r="H4" s="203"/>
      <c r="I4" s="203"/>
      <c r="J4" s="203"/>
      <c r="K4" s="203"/>
      <c r="L4" s="203"/>
      <c r="M4" s="203"/>
      <c r="N4" s="203"/>
      <c r="O4" s="203"/>
      <c r="P4" s="203"/>
      <c r="Q4" s="203"/>
      <c r="R4" s="203"/>
      <c r="S4" s="203"/>
      <c r="T4" s="203"/>
      <c r="U4" s="203"/>
      <c r="V4" s="203"/>
      <c r="W4" s="203"/>
      <c r="X4" s="203"/>
      <c r="Y4" s="203"/>
      <c r="Z4" s="203"/>
    </row>
    <row r="5" spans="1:31" ht="19.5" thickBot="1" x14ac:dyDescent="0.3">
      <c r="B5" s="24" t="s">
        <v>26</v>
      </c>
      <c r="C5" s="24"/>
      <c r="D5" s="24"/>
      <c r="E5" s="24"/>
      <c r="F5" s="24"/>
    </row>
    <row r="6" spans="1:31" s="18" customFormat="1" ht="12" customHeight="1" x14ac:dyDescent="0.2">
      <c r="A6" s="76"/>
      <c r="B6" s="192"/>
      <c r="C6" s="192"/>
      <c r="D6" s="192"/>
      <c r="E6" s="192"/>
      <c r="G6" s="80"/>
      <c r="H6" s="80"/>
      <c r="I6" s="80"/>
      <c r="J6" s="80"/>
      <c r="K6" s="80"/>
      <c r="L6" s="80"/>
      <c r="M6" s="80"/>
      <c r="N6" s="80"/>
      <c r="O6" s="80"/>
      <c r="P6" s="80"/>
      <c r="Q6" s="80"/>
      <c r="R6" s="80"/>
      <c r="S6" s="80"/>
      <c r="T6" s="80"/>
      <c r="U6" s="80"/>
      <c r="V6" s="80"/>
      <c r="W6" s="80"/>
      <c r="X6" s="80"/>
      <c r="Y6" s="80"/>
      <c r="Z6" s="80"/>
      <c r="AA6" s="80"/>
      <c r="AB6" s="80"/>
      <c r="AC6" s="80"/>
      <c r="AD6" s="80"/>
      <c r="AE6" s="80" t="s">
        <v>33</v>
      </c>
    </row>
    <row r="7" spans="1:31" s="18" customFormat="1" ht="12" x14ac:dyDescent="0.2">
      <c r="A7" s="76"/>
      <c r="B7" s="66"/>
      <c r="C7" s="66"/>
      <c r="D7" s="66"/>
      <c r="E7" s="967" t="s">
        <v>925</v>
      </c>
      <c r="G7" s="66" t="s">
        <v>34</v>
      </c>
      <c r="H7" s="66" t="s">
        <v>35</v>
      </c>
      <c r="I7" s="66" t="s">
        <v>36</v>
      </c>
      <c r="J7" s="66" t="s">
        <v>37</v>
      </c>
      <c r="K7" s="298">
        <v>2020</v>
      </c>
      <c r="L7" s="66" t="s">
        <v>34</v>
      </c>
      <c r="M7" s="66" t="s">
        <v>35</v>
      </c>
      <c r="N7" s="66" t="s">
        <v>36</v>
      </c>
      <c r="O7" s="66" t="s">
        <v>37</v>
      </c>
      <c r="P7" s="298">
        <v>2021</v>
      </c>
      <c r="Q7" s="66" t="s">
        <v>34</v>
      </c>
      <c r="R7" s="66" t="s">
        <v>35</v>
      </c>
      <c r="S7" s="66" t="s">
        <v>36</v>
      </c>
      <c r="T7" s="66" t="s">
        <v>37</v>
      </c>
      <c r="U7" s="298">
        <v>2022</v>
      </c>
      <c r="V7" s="66" t="s">
        <v>34</v>
      </c>
      <c r="W7" s="66" t="s">
        <v>35</v>
      </c>
      <c r="X7" s="66" t="s">
        <v>36</v>
      </c>
      <c r="Y7" s="66" t="s">
        <v>37</v>
      </c>
      <c r="Z7" s="298">
        <v>2023</v>
      </c>
      <c r="AA7" s="66" t="s">
        <v>34</v>
      </c>
      <c r="AB7" s="66" t="s">
        <v>35</v>
      </c>
      <c r="AC7" s="66" t="s">
        <v>36</v>
      </c>
      <c r="AD7" s="66" t="s">
        <v>37</v>
      </c>
      <c r="AE7" s="298">
        <v>2024</v>
      </c>
    </row>
    <row r="8" spans="1:31" s="18" customFormat="1" ht="12.75" customHeight="1" x14ac:dyDescent="0.2">
      <c r="A8" s="204"/>
      <c r="B8" s="27" t="s">
        <v>346</v>
      </c>
      <c r="C8" s="27"/>
      <c r="D8" s="27"/>
      <c r="E8" s="27"/>
      <c r="G8" s="37">
        <v>-238</v>
      </c>
      <c r="H8" s="37">
        <v>-14268</v>
      </c>
      <c r="I8" s="37">
        <v>-155</v>
      </c>
      <c r="J8" s="37">
        <v>76</v>
      </c>
      <c r="K8" s="38">
        <v>-14585</v>
      </c>
      <c r="L8" s="37">
        <v>1494</v>
      </c>
      <c r="M8" s="37">
        <v>3112</v>
      </c>
      <c r="N8" s="37">
        <v>2691</v>
      </c>
      <c r="O8" s="37">
        <v>3212</v>
      </c>
      <c r="P8" s="38">
        <v>10509</v>
      </c>
      <c r="Q8" s="37">
        <v>3832</v>
      </c>
      <c r="R8" s="37">
        <v>7230</v>
      </c>
      <c r="S8" s="37">
        <v>6966</v>
      </c>
      <c r="T8" s="37">
        <v>1686</v>
      </c>
      <c r="U8" s="38">
        <v>19714</v>
      </c>
      <c r="V8" s="37">
        <v>3318</v>
      </c>
      <c r="W8" s="37">
        <v>2568</v>
      </c>
      <c r="X8" s="37">
        <v>3426</v>
      </c>
      <c r="Y8" s="37">
        <v>1879</v>
      </c>
      <c r="Z8" s="38">
        <v>11191</v>
      </c>
      <c r="AA8" s="420">
        <v>3059</v>
      </c>
      <c r="AB8" s="420">
        <v>3268</v>
      </c>
      <c r="AC8" s="420" t="s">
        <v>1266</v>
      </c>
      <c r="AD8" s="420" t="s">
        <v>1266</v>
      </c>
      <c r="AE8" s="299">
        <v>6327</v>
      </c>
    </row>
    <row r="9" spans="1:31" s="18" customFormat="1" ht="12" customHeight="1" x14ac:dyDescent="0.2">
      <c r="A9" s="204"/>
      <c r="B9" s="215" t="s">
        <v>347</v>
      </c>
      <c r="C9" s="21"/>
      <c r="D9" s="21"/>
      <c r="E9" s="21"/>
      <c r="G9" s="128">
        <v>59</v>
      </c>
      <c r="H9" s="128">
        <v>-46</v>
      </c>
      <c r="I9" s="128">
        <v>-1</v>
      </c>
      <c r="J9" s="128">
        <v>-10</v>
      </c>
      <c r="K9" s="129">
        <v>2</v>
      </c>
      <c r="L9" s="128">
        <v>-15</v>
      </c>
      <c r="M9" s="128">
        <v>6</v>
      </c>
      <c r="N9" s="128">
        <v>1</v>
      </c>
      <c r="O9" s="128">
        <v>0</v>
      </c>
      <c r="P9" s="129">
        <v>-8</v>
      </c>
      <c r="Q9" s="128">
        <v>-1</v>
      </c>
      <c r="R9" s="128">
        <v>7</v>
      </c>
      <c r="S9" s="128">
        <v>-1</v>
      </c>
      <c r="T9" s="128">
        <v>2</v>
      </c>
      <c r="U9" s="129">
        <v>7</v>
      </c>
      <c r="V9" s="128">
        <v>-1</v>
      </c>
      <c r="W9" s="128">
        <v>0</v>
      </c>
      <c r="X9" s="128">
        <v>1</v>
      </c>
      <c r="Y9" s="128">
        <v>0</v>
      </c>
      <c r="Z9" s="129">
        <v>0</v>
      </c>
      <c r="AA9" s="754">
        <v>1</v>
      </c>
      <c r="AB9" s="754">
        <v>-1</v>
      </c>
      <c r="AC9" s="754" t="s">
        <v>1266</v>
      </c>
      <c r="AD9" s="754" t="s">
        <v>1266</v>
      </c>
      <c r="AE9" s="755">
        <v>0</v>
      </c>
    </row>
    <row r="10" spans="1:31" s="18" customFormat="1" ht="12" customHeight="1" x14ac:dyDescent="0.2">
      <c r="A10" s="60"/>
      <c r="B10" s="213" t="s">
        <v>86</v>
      </c>
      <c r="C10" s="213"/>
      <c r="D10" s="213"/>
      <c r="E10" s="213"/>
      <c r="G10" s="758">
        <v>-179</v>
      </c>
      <c r="H10" s="758">
        <v>-14314</v>
      </c>
      <c r="I10" s="758">
        <v>-156</v>
      </c>
      <c r="J10" s="758">
        <v>66</v>
      </c>
      <c r="K10" s="759">
        <v>-14583</v>
      </c>
      <c r="L10" s="758">
        <v>1479</v>
      </c>
      <c r="M10" s="758">
        <v>3118</v>
      </c>
      <c r="N10" s="758">
        <v>2692</v>
      </c>
      <c r="O10" s="758">
        <v>3212</v>
      </c>
      <c r="P10" s="759">
        <v>10501</v>
      </c>
      <c r="Q10" s="758">
        <v>3831</v>
      </c>
      <c r="R10" s="758">
        <v>7237</v>
      </c>
      <c r="S10" s="758">
        <v>6965</v>
      </c>
      <c r="T10" s="758">
        <v>1688</v>
      </c>
      <c r="U10" s="759">
        <v>19721</v>
      </c>
      <c r="V10" s="758">
        <v>3317</v>
      </c>
      <c r="W10" s="758">
        <v>2568</v>
      </c>
      <c r="X10" s="758">
        <v>3427</v>
      </c>
      <c r="Y10" s="758">
        <v>1879</v>
      </c>
      <c r="Z10" s="759">
        <v>11191</v>
      </c>
      <c r="AA10" s="758">
        <v>3060</v>
      </c>
      <c r="AB10" s="758">
        <v>3267</v>
      </c>
      <c r="AC10" s="758" t="s">
        <v>1266</v>
      </c>
      <c r="AD10" s="758" t="s">
        <v>1266</v>
      </c>
      <c r="AE10" s="759">
        <v>6327</v>
      </c>
    </row>
    <row r="11" spans="1:31" s="18" customFormat="1" ht="12" customHeight="1" x14ac:dyDescent="0.2">
      <c r="A11" s="60"/>
      <c r="B11" s="21" t="s">
        <v>348</v>
      </c>
      <c r="C11" s="215"/>
      <c r="D11" s="215"/>
      <c r="E11" s="215"/>
      <c r="G11" s="128">
        <v>1074</v>
      </c>
      <c r="H11" s="128">
        <v>6601</v>
      </c>
      <c r="I11" s="128">
        <v>523</v>
      </c>
      <c r="J11" s="128">
        <v>497</v>
      </c>
      <c r="K11" s="129">
        <v>8695</v>
      </c>
      <c r="L11" s="128">
        <v>86</v>
      </c>
      <c r="M11" s="128">
        <v>-876</v>
      </c>
      <c r="N11" s="128">
        <v>-231</v>
      </c>
      <c r="O11" s="128">
        <v>812</v>
      </c>
      <c r="P11" s="129">
        <v>-209</v>
      </c>
      <c r="Q11" s="128">
        <v>852</v>
      </c>
      <c r="R11" s="128">
        <v>-1335</v>
      </c>
      <c r="S11" s="128">
        <v>-1754</v>
      </c>
      <c r="T11" s="128">
        <v>2740</v>
      </c>
      <c r="U11" s="129">
        <v>503</v>
      </c>
      <c r="V11" s="128">
        <v>2</v>
      </c>
      <c r="W11" s="128">
        <v>209</v>
      </c>
      <c r="X11" s="128">
        <v>-291</v>
      </c>
      <c r="Y11" s="128">
        <v>1670</v>
      </c>
      <c r="Z11" s="129">
        <v>1590</v>
      </c>
      <c r="AA11" s="754">
        <v>65</v>
      </c>
      <c r="AB11" s="754">
        <v>-173</v>
      </c>
      <c r="AC11" s="754" t="s">
        <v>1266</v>
      </c>
      <c r="AD11" s="754" t="s">
        <v>1266</v>
      </c>
      <c r="AE11" s="755">
        <v>-108</v>
      </c>
    </row>
    <row r="12" spans="1:31" s="18" customFormat="1" ht="12" customHeight="1" x14ac:dyDescent="0.2">
      <c r="A12" s="60"/>
      <c r="B12" s="91" t="s">
        <v>93</v>
      </c>
      <c r="C12" s="91"/>
      <c r="D12" s="91"/>
      <c r="E12" s="91"/>
      <c r="G12" s="760">
        <v>895</v>
      </c>
      <c r="H12" s="760">
        <v>-7713</v>
      </c>
      <c r="I12" s="760">
        <v>367</v>
      </c>
      <c r="J12" s="760">
        <v>563</v>
      </c>
      <c r="K12" s="748">
        <v>-5888</v>
      </c>
      <c r="L12" s="760">
        <v>1565</v>
      </c>
      <c r="M12" s="760">
        <v>2242</v>
      </c>
      <c r="N12" s="760">
        <v>2461</v>
      </c>
      <c r="O12" s="760">
        <v>4024</v>
      </c>
      <c r="P12" s="748">
        <v>10292</v>
      </c>
      <c r="Q12" s="760">
        <v>4683</v>
      </c>
      <c r="R12" s="760">
        <v>5902</v>
      </c>
      <c r="S12" s="760">
        <v>5211</v>
      </c>
      <c r="T12" s="760">
        <v>4428</v>
      </c>
      <c r="U12" s="748">
        <v>20224</v>
      </c>
      <c r="V12" s="760">
        <v>3319</v>
      </c>
      <c r="W12" s="760">
        <v>2777</v>
      </c>
      <c r="X12" s="760">
        <v>3136</v>
      </c>
      <c r="Y12" s="760">
        <v>3549</v>
      </c>
      <c r="Z12" s="748">
        <v>12781</v>
      </c>
      <c r="AA12" s="760">
        <v>3125</v>
      </c>
      <c r="AB12" s="760">
        <v>3094</v>
      </c>
      <c r="AC12" s="760" t="s">
        <v>1266</v>
      </c>
      <c r="AD12" s="760" t="s">
        <v>1266</v>
      </c>
      <c r="AE12" s="748">
        <v>6219</v>
      </c>
    </row>
    <row r="13" spans="1:31" s="18" customFormat="1" ht="12" customHeight="1" x14ac:dyDescent="0.2">
      <c r="A13" s="60"/>
      <c r="B13" s="21" t="s">
        <v>730</v>
      </c>
      <c r="C13" s="215"/>
      <c r="D13" s="215"/>
      <c r="E13" s="215"/>
      <c r="G13" s="128">
        <v>503</v>
      </c>
      <c r="H13" s="128">
        <v>-1095</v>
      </c>
      <c r="I13" s="128">
        <v>247</v>
      </c>
      <c r="J13" s="128">
        <v>275</v>
      </c>
      <c r="K13" s="129">
        <v>-70</v>
      </c>
      <c r="L13" s="128">
        <v>729</v>
      </c>
      <c r="M13" s="128">
        <v>939</v>
      </c>
      <c r="N13" s="128">
        <v>1220</v>
      </c>
      <c r="O13" s="128">
        <v>1235</v>
      </c>
      <c r="P13" s="129">
        <v>4123</v>
      </c>
      <c r="Q13" s="128">
        <v>1912</v>
      </c>
      <c r="R13" s="128">
        <v>2295</v>
      </c>
      <c r="S13" s="128">
        <v>2921</v>
      </c>
      <c r="T13" s="128">
        <v>2015</v>
      </c>
      <c r="U13" s="129">
        <v>9143</v>
      </c>
      <c r="V13" s="128">
        <v>1766</v>
      </c>
      <c r="W13" s="128">
        <v>1413</v>
      </c>
      <c r="X13" s="128">
        <v>1386</v>
      </c>
      <c r="Y13" s="128">
        <v>1433</v>
      </c>
      <c r="Z13" s="129">
        <v>5998</v>
      </c>
      <c r="AA13" s="398">
        <v>1509</v>
      </c>
      <c r="AB13" s="398">
        <v>1171</v>
      </c>
      <c r="AC13" s="398" t="s">
        <v>1266</v>
      </c>
      <c r="AD13" s="398" t="s">
        <v>1266</v>
      </c>
      <c r="AE13" s="438">
        <v>2680</v>
      </c>
    </row>
    <row r="14" spans="1:31" s="18" customFormat="1" ht="12" customHeight="1" x14ac:dyDescent="0.2">
      <c r="A14" s="60"/>
      <c r="B14" s="91" t="s">
        <v>98</v>
      </c>
      <c r="C14" s="91"/>
      <c r="D14" s="91"/>
      <c r="E14" s="91"/>
      <c r="G14" s="41">
        <v>392</v>
      </c>
      <c r="H14" s="41">
        <v>-6618</v>
      </c>
      <c r="I14" s="41">
        <v>120</v>
      </c>
      <c r="J14" s="41">
        <v>288</v>
      </c>
      <c r="K14" s="42">
        <v>-5818</v>
      </c>
      <c r="L14" s="41">
        <v>836</v>
      </c>
      <c r="M14" s="41">
        <v>1303</v>
      </c>
      <c r="N14" s="41">
        <v>1241</v>
      </c>
      <c r="O14" s="41">
        <v>2789</v>
      </c>
      <c r="P14" s="42">
        <v>6169</v>
      </c>
      <c r="Q14" s="41">
        <v>2771</v>
      </c>
      <c r="R14" s="41">
        <v>3607</v>
      </c>
      <c r="S14" s="41">
        <v>2290</v>
      </c>
      <c r="T14" s="41">
        <v>2413</v>
      </c>
      <c r="U14" s="42">
        <v>11081</v>
      </c>
      <c r="V14" s="41">
        <v>1553</v>
      </c>
      <c r="W14" s="41">
        <v>1364</v>
      </c>
      <c r="X14" s="41">
        <v>1750</v>
      </c>
      <c r="Y14" s="41">
        <v>2116</v>
      </c>
      <c r="Z14" s="42">
        <v>6783</v>
      </c>
      <c r="AA14" s="41">
        <v>1616</v>
      </c>
      <c r="AB14" s="41">
        <v>1923</v>
      </c>
      <c r="AC14" s="41" t="s">
        <v>1266</v>
      </c>
      <c r="AD14" s="41" t="s">
        <v>1266</v>
      </c>
      <c r="AE14" s="42">
        <v>3539</v>
      </c>
    </row>
    <row r="15" spans="1:31" s="18" customFormat="1" ht="12" customHeight="1" x14ac:dyDescent="0.2">
      <c r="A15" s="204"/>
      <c r="B15" s="223" t="s">
        <v>349</v>
      </c>
      <c r="C15" s="223"/>
      <c r="D15" s="223"/>
      <c r="E15" s="223"/>
      <c r="G15" s="178"/>
      <c r="H15" s="178"/>
      <c r="I15" s="178"/>
      <c r="J15" s="178"/>
      <c r="K15" s="179"/>
      <c r="L15" s="178"/>
      <c r="M15" s="178"/>
      <c r="N15" s="178"/>
      <c r="O15" s="178"/>
      <c r="P15" s="179"/>
      <c r="Q15" s="178"/>
      <c r="R15" s="178"/>
      <c r="S15" s="178"/>
      <c r="T15" s="178"/>
      <c r="U15" s="179"/>
      <c r="V15" s="178"/>
      <c r="W15" s="178"/>
      <c r="X15" s="178"/>
      <c r="Y15" s="178"/>
      <c r="Z15" s="179"/>
      <c r="AA15" s="179"/>
      <c r="AB15" s="179"/>
      <c r="AC15" s="179"/>
      <c r="AD15" s="179"/>
      <c r="AE15" s="179"/>
    </row>
    <row r="16" spans="1:31" s="18" customFormat="1" ht="12" customHeight="1" x14ac:dyDescent="0.2">
      <c r="A16" s="204"/>
      <c r="B16" s="339"/>
      <c r="C16" s="21" t="s">
        <v>48</v>
      </c>
      <c r="D16" s="339"/>
      <c r="E16" s="339"/>
      <c r="G16" s="31"/>
      <c r="H16" s="31"/>
      <c r="I16" s="31"/>
      <c r="J16" s="31"/>
      <c r="K16" s="30"/>
      <c r="L16" s="31"/>
      <c r="M16" s="31"/>
      <c r="N16" s="31"/>
      <c r="O16" s="31"/>
      <c r="P16" s="30"/>
      <c r="Q16" s="31"/>
      <c r="R16" s="31"/>
      <c r="S16" s="31"/>
      <c r="T16" s="31"/>
      <c r="U16" s="30"/>
      <c r="V16" s="31"/>
      <c r="W16" s="31"/>
      <c r="X16" s="31"/>
      <c r="Y16" s="31"/>
      <c r="Z16" s="30"/>
      <c r="AA16" s="387"/>
      <c r="AB16" s="387"/>
      <c r="AC16" s="387"/>
      <c r="AD16" s="387"/>
      <c r="AE16" s="388"/>
    </row>
    <row r="17" spans="1:32" s="18" customFormat="1" ht="12" customHeight="1" x14ac:dyDescent="0.2">
      <c r="A17" s="204"/>
      <c r="B17" s="21"/>
      <c r="D17" s="21" t="s">
        <v>84</v>
      </c>
      <c r="E17" s="21"/>
      <c r="G17" s="31">
        <v>330</v>
      </c>
      <c r="H17" s="31">
        <v>-2944</v>
      </c>
      <c r="I17" s="31">
        <v>-141</v>
      </c>
      <c r="J17" s="31">
        <v>-43</v>
      </c>
      <c r="K17" s="30">
        <v>-2798</v>
      </c>
      <c r="L17" s="31">
        <v>472</v>
      </c>
      <c r="M17" s="31">
        <v>746</v>
      </c>
      <c r="N17" s="31">
        <v>993</v>
      </c>
      <c r="O17" s="31">
        <v>1275</v>
      </c>
      <c r="P17" s="30">
        <v>3486</v>
      </c>
      <c r="Q17" s="31">
        <v>1090</v>
      </c>
      <c r="R17" s="31">
        <v>1945</v>
      </c>
      <c r="S17" s="31">
        <v>1967</v>
      </c>
      <c r="T17" s="31">
        <v>1531</v>
      </c>
      <c r="U17" s="30">
        <v>6533</v>
      </c>
      <c r="V17" s="31">
        <v>995</v>
      </c>
      <c r="W17" s="31">
        <v>947</v>
      </c>
      <c r="X17" s="31">
        <v>1367</v>
      </c>
      <c r="Y17" s="31">
        <v>1501</v>
      </c>
      <c r="Z17" s="30">
        <v>4810</v>
      </c>
      <c r="AA17" s="387">
        <v>1262</v>
      </c>
      <c r="AB17" s="387">
        <v>1319</v>
      </c>
      <c r="AC17" s="387" t="s">
        <v>1266</v>
      </c>
      <c r="AD17" s="387" t="s">
        <v>1266</v>
      </c>
      <c r="AE17" s="388">
        <v>2581</v>
      </c>
      <c r="AF17" s="155"/>
    </row>
    <row r="18" spans="1:32" s="18" customFormat="1" ht="12" customHeight="1" x14ac:dyDescent="0.2">
      <c r="A18" s="204"/>
      <c r="B18" s="21"/>
      <c r="D18" s="21" t="s">
        <v>85</v>
      </c>
      <c r="E18" s="21"/>
      <c r="G18" s="31">
        <v>565</v>
      </c>
      <c r="H18" s="31">
        <v>-4769</v>
      </c>
      <c r="I18" s="31">
        <v>508</v>
      </c>
      <c r="J18" s="31">
        <v>606</v>
      </c>
      <c r="K18" s="30">
        <v>-3090</v>
      </c>
      <c r="L18" s="31">
        <v>1093</v>
      </c>
      <c r="M18" s="31">
        <v>1496</v>
      </c>
      <c r="N18" s="31">
        <v>1468</v>
      </c>
      <c r="O18" s="31">
        <v>2749</v>
      </c>
      <c r="P18" s="30">
        <v>6806</v>
      </c>
      <c r="Q18" s="31">
        <v>3593</v>
      </c>
      <c r="R18" s="31">
        <v>3957</v>
      </c>
      <c r="S18" s="31">
        <v>3244</v>
      </c>
      <c r="T18" s="31">
        <v>2897</v>
      </c>
      <c r="U18" s="30">
        <v>13691</v>
      </c>
      <c r="V18" s="31">
        <v>2324</v>
      </c>
      <c r="W18" s="31">
        <v>1830</v>
      </c>
      <c r="X18" s="31">
        <v>1769</v>
      </c>
      <c r="Y18" s="31">
        <v>2048</v>
      </c>
      <c r="Z18" s="30">
        <v>7971</v>
      </c>
      <c r="AA18" s="387">
        <v>1863</v>
      </c>
      <c r="AB18" s="387">
        <v>1775</v>
      </c>
      <c r="AC18" s="387" t="s">
        <v>1266</v>
      </c>
      <c r="AD18" s="387" t="s">
        <v>1266</v>
      </c>
      <c r="AE18" s="388">
        <v>3638</v>
      </c>
    </row>
    <row r="19" spans="1:32" s="18" customFormat="1" ht="12" customHeight="1" x14ac:dyDescent="0.2">
      <c r="A19" s="204"/>
      <c r="B19" s="94"/>
      <c r="C19" s="94"/>
      <c r="D19" s="94"/>
      <c r="E19" s="94"/>
      <c r="G19" s="178">
        <v>895</v>
      </c>
      <c r="H19" s="178">
        <v>-7713</v>
      </c>
      <c r="I19" s="178">
        <v>367</v>
      </c>
      <c r="J19" s="178">
        <v>563</v>
      </c>
      <c r="K19" s="179">
        <v>-5888</v>
      </c>
      <c r="L19" s="178">
        <v>1565</v>
      </c>
      <c r="M19" s="178">
        <v>2242</v>
      </c>
      <c r="N19" s="178">
        <v>2461</v>
      </c>
      <c r="O19" s="178">
        <v>4024</v>
      </c>
      <c r="P19" s="179">
        <v>10292</v>
      </c>
      <c r="Q19" s="178">
        <v>4683</v>
      </c>
      <c r="R19" s="178">
        <v>5902</v>
      </c>
      <c r="S19" s="178">
        <v>5211</v>
      </c>
      <c r="T19" s="178">
        <v>4428</v>
      </c>
      <c r="U19" s="179">
        <v>20224</v>
      </c>
      <c r="V19" s="178">
        <v>3319</v>
      </c>
      <c r="W19" s="178">
        <v>2777</v>
      </c>
      <c r="X19" s="178">
        <v>3136</v>
      </c>
      <c r="Y19" s="178">
        <v>3549</v>
      </c>
      <c r="Z19" s="179">
        <v>12781</v>
      </c>
      <c r="AA19" s="760">
        <v>3125</v>
      </c>
      <c r="AB19" s="760">
        <v>3094</v>
      </c>
      <c r="AC19" s="760" t="s">
        <v>1266</v>
      </c>
      <c r="AD19" s="760" t="s">
        <v>1266</v>
      </c>
      <c r="AE19" s="748">
        <v>6219</v>
      </c>
    </row>
    <row r="20" spans="1:32" s="18" customFormat="1" ht="12" customHeight="1" x14ac:dyDescent="0.2">
      <c r="A20" s="204"/>
      <c r="B20" s="67"/>
      <c r="C20" s="27" t="s">
        <v>99</v>
      </c>
      <c r="D20" s="27"/>
      <c r="E20" s="27"/>
      <c r="G20" s="37"/>
      <c r="H20" s="37"/>
      <c r="I20" s="37"/>
      <c r="J20" s="37"/>
      <c r="K20" s="38"/>
      <c r="L20" s="37"/>
      <c r="M20" s="37"/>
      <c r="N20" s="37"/>
      <c r="O20" s="37"/>
      <c r="P20" s="38"/>
      <c r="Q20" s="37"/>
      <c r="R20" s="37"/>
      <c r="S20" s="37"/>
      <c r="T20" s="37"/>
      <c r="U20" s="38"/>
      <c r="V20" s="37"/>
      <c r="W20" s="37"/>
      <c r="X20" s="37"/>
      <c r="Y20" s="37"/>
      <c r="Z20" s="38"/>
      <c r="AA20" s="117"/>
      <c r="AB20" s="117"/>
      <c r="AC20" s="117"/>
      <c r="AD20" s="117"/>
      <c r="AE20" s="176"/>
    </row>
    <row r="21" spans="1:32" s="18" customFormat="1" ht="12" customHeight="1" x14ac:dyDescent="0.2">
      <c r="A21" s="204"/>
      <c r="B21" s="21"/>
      <c r="C21" s="21"/>
      <c r="D21" s="21" t="s">
        <v>84</v>
      </c>
      <c r="E21" s="21"/>
      <c r="G21" s="31">
        <v>633</v>
      </c>
      <c r="H21" s="31">
        <v>2119</v>
      </c>
      <c r="I21" s="31">
        <v>114</v>
      </c>
      <c r="J21" s="31">
        <v>81</v>
      </c>
      <c r="K21" s="30">
        <v>2947</v>
      </c>
      <c r="L21" s="31">
        <v>-88</v>
      </c>
      <c r="M21" s="31">
        <v>-164</v>
      </c>
      <c r="N21" s="31">
        <v>-104</v>
      </c>
      <c r="O21" s="31">
        <v>-236</v>
      </c>
      <c r="P21" s="30">
        <v>-592</v>
      </c>
      <c r="Q21" s="31">
        <v>-166</v>
      </c>
      <c r="R21" s="31">
        <v>274</v>
      </c>
      <c r="S21" s="31">
        <v>-85</v>
      </c>
      <c r="T21" s="31">
        <v>-158</v>
      </c>
      <c r="U21" s="30">
        <v>-135</v>
      </c>
      <c r="V21" s="31">
        <v>1</v>
      </c>
      <c r="W21" s="31">
        <v>39</v>
      </c>
      <c r="X21" s="31">
        <v>-125</v>
      </c>
      <c r="Y21" s="31">
        <v>631</v>
      </c>
      <c r="Z21" s="30">
        <v>546</v>
      </c>
      <c r="AA21" s="387">
        <v>10</v>
      </c>
      <c r="AB21" s="387">
        <v>-165</v>
      </c>
      <c r="AC21" s="387" t="s">
        <v>1266</v>
      </c>
      <c r="AD21" s="387" t="s">
        <v>1266</v>
      </c>
      <c r="AE21" s="388">
        <v>-155</v>
      </c>
    </row>
    <row r="22" spans="1:32" s="18" customFormat="1" ht="12" customHeight="1" x14ac:dyDescent="0.2">
      <c r="A22" s="204"/>
      <c r="B22" s="21"/>
      <c r="C22" s="21"/>
      <c r="D22" s="21" t="s">
        <v>85</v>
      </c>
      <c r="E22" s="21"/>
      <c r="G22" s="31">
        <v>441</v>
      </c>
      <c r="H22" s="31">
        <v>4482</v>
      </c>
      <c r="I22" s="31">
        <v>409</v>
      </c>
      <c r="J22" s="31">
        <v>416</v>
      </c>
      <c r="K22" s="30">
        <v>5748</v>
      </c>
      <c r="L22" s="31">
        <v>174</v>
      </c>
      <c r="M22" s="31">
        <v>-712</v>
      </c>
      <c r="N22" s="31">
        <v>-127</v>
      </c>
      <c r="O22" s="31">
        <v>1048</v>
      </c>
      <c r="P22" s="30">
        <v>383</v>
      </c>
      <c r="Q22" s="31">
        <v>1018</v>
      </c>
      <c r="R22" s="31">
        <v>-1609</v>
      </c>
      <c r="S22" s="31">
        <v>-1669</v>
      </c>
      <c r="T22" s="31">
        <v>2898</v>
      </c>
      <c r="U22" s="30">
        <v>638</v>
      </c>
      <c r="V22" s="31">
        <v>1</v>
      </c>
      <c r="W22" s="31">
        <v>170</v>
      </c>
      <c r="X22" s="31">
        <v>-166</v>
      </c>
      <c r="Y22" s="31">
        <v>1039</v>
      </c>
      <c r="Z22" s="30">
        <v>1044</v>
      </c>
      <c r="AA22" s="387">
        <v>55</v>
      </c>
      <c r="AB22" s="387">
        <v>-8</v>
      </c>
      <c r="AC22" s="387" t="s">
        <v>1266</v>
      </c>
      <c r="AD22" s="387" t="s">
        <v>1266</v>
      </c>
      <c r="AE22" s="388">
        <v>47</v>
      </c>
    </row>
    <row r="23" spans="1:32" s="18" customFormat="1" ht="12" customHeight="1" x14ac:dyDescent="0.2">
      <c r="A23" s="204"/>
      <c r="B23" s="94"/>
      <c r="C23" s="94"/>
      <c r="D23" s="94"/>
      <c r="E23" s="94"/>
      <c r="G23" s="178">
        <v>1074</v>
      </c>
      <c r="H23" s="178">
        <v>6601</v>
      </c>
      <c r="I23" s="178">
        <v>523</v>
      </c>
      <c r="J23" s="178">
        <v>497</v>
      </c>
      <c r="K23" s="179">
        <v>8695</v>
      </c>
      <c r="L23" s="178">
        <v>86</v>
      </c>
      <c r="M23" s="178">
        <v>-876</v>
      </c>
      <c r="N23" s="178">
        <v>-231</v>
      </c>
      <c r="O23" s="178">
        <v>812</v>
      </c>
      <c r="P23" s="179">
        <v>-209</v>
      </c>
      <c r="Q23" s="178">
        <v>852</v>
      </c>
      <c r="R23" s="178">
        <v>-1335</v>
      </c>
      <c r="S23" s="178">
        <v>-1754</v>
      </c>
      <c r="T23" s="178">
        <v>2740</v>
      </c>
      <c r="U23" s="179">
        <v>503</v>
      </c>
      <c r="V23" s="178">
        <v>2</v>
      </c>
      <c r="W23" s="178">
        <v>209</v>
      </c>
      <c r="X23" s="178">
        <v>-291</v>
      </c>
      <c r="Y23" s="178">
        <v>1670</v>
      </c>
      <c r="Z23" s="179">
        <v>1590</v>
      </c>
      <c r="AA23" s="760">
        <v>65</v>
      </c>
      <c r="AB23" s="760">
        <v>-173</v>
      </c>
      <c r="AC23" s="760" t="s">
        <v>1266</v>
      </c>
      <c r="AD23" s="760" t="s">
        <v>1266</v>
      </c>
      <c r="AE23" s="748">
        <v>-108</v>
      </c>
    </row>
    <row r="24" spans="1:32" s="18" customFormat="1" ht="12" customHeight="1" x14ac:dyDescent="0.2">
      <c r="A24" s="204"/>
      <c r="B24" s="339"/>
      <c r="C24" s="21" t="s">
        <v>86</v>
      </c>
      <c r="D24" s="339"/>
      <c r="E24" s="339"/>
      <c r="G24" s="31"/>
      <c r="H24" s="31"/>
      <c r="I24" s="31"/>
      <c r="J24" s="31"/>
      <c r="K24" s="31"/>
      <c r="L24" s="31"/>
      <c r="M24" s="31"/>
      <c r="N24" s="31"/>
      <c r="O24" s="31"/>
      <c r="P24" s="31"/>
      <c r="Q24" s="31"/>
      <c r="R24" s="31"/>
      <c r="S24" s="31"/>
      <c r="T24" s="31"/>
      <c r="U24" s="31"/>
      <c r="V24" s="31"/>
      <c r="W24" s="31"/>
      <c r="X24" s="31"/>
      <c r="Y24" s="31"/>
      <c r="Z24" s="31"/>
      <c r="AA24" s="387"/>
      <c r="AB24" s="387"/>
      <c r="AC24" s="387"/>
      <c r="AD24" s="387"/>
      <c r="AE24" s="388"/>
    </row>
    <row r="25" spans="1:32" s="18" customFormat="1" ht="12" customHeight="1" x14ac:dyDescent="0.2">
      <c r="A25" s="204"/>
      <c r="B25" s="21"/>
      <c r="D25" s="21" t="s">
        <v>84</v>
      </c>
      <c r="E25" s="21"/>
      <c r="G25" s="31">
        <v>-303</v>
      </c>
      <c r="H25" s="31">
        <v>-5063</v>
      </c>
      <c r="I25" s="31">
        <v>-255</v>
      </c>
      <c r="J25" s="31">
        <v>-124</v>
      </c>
      <c r="K25" s="30">
        <v>-5745</v>
      </c>
      <c r="L25" s="31">
        <v>560</v>
      </c>
      <c r="M25" s="31">
        <v>910</v>
      </c>
      <c r="N25" s="31">
        <v>1097</v>
      </c>
      <c r="O25" s="31">
        <v>1511</v>
      </c>
      <c r="P25" s="30">
        <v>4078</v>
      </c>
      <c r="Q25" s="31">
        <v>1256</v>
      </c>
      <c r="R25" s="31">
        <v>1671</v>
      </c>
      <c r="S25" s="31">
        <v>2052</v>
      </c>
      <c r="T25" s="31">
        <v>1689</v>
      </c>
      <c r="U25" s="30">
        <v>6668</v>
      </c>
      <c r="V25" s="31">
        <v>994</v>
      </c>
      <c r="W25" s="31">
        <v>908</v>
      </c>
      <c r="X25" s="31">
        <v>1492</v>
      </c>
      <c r="Y25" s="31">
        <v>870</v>
      </c>
      <c r="Z25" s="30">
        <v>4264</v>
      </c>
      <c r="AA25" s="387">
        <v>1252</v>
      </c>
      <c r="AB25" s="387">
        <v>1484</v>
      </c>
      <c r="AC25" s="387" t="s">
        <v>1266</v>
      </c>
      <c r="AD25" s="387" t="s">
        <v>1266</v>
      </c>
      <c r="AE25" s="388">
        <v>2736</v>
      </c>
    </row>
    <row r="26" spans="1:32" s="18" customFormat="1" ht="12" customHeight="1" x14ac:dyDescent="0.2">
      <c r="A26" s="204"/>
      <c r="B26" s="21"/>
      <c r="D26" s="21" t="s">
        <v>85</v>
      </c>
      <c r="E26" s="21"/>
      <c r="G26" s="31">
        <v>124</v>
      </c>
      <c r="H26" s="31">
        <v>-9251</v>
      </c>
      <c r="I26" s="31">
        <v>99</v>
      </c>
      <c r="J26" s="31">
        <v>190</v>
      </c>
      <c r="K26" s="30">
        <v>-8838</v>
      </c>
      <c r="L26" s="31">
        <v>919</v>
      </c>
      <c r="M26" s="31">
        <v>2208</v>
      </c>
      <c r="N26" s="31">
        <v>1595</v>
      </c>
      <c r="O26" s="31">
        <v>1701</v>
      </c>
      <c r="P26" s="30">
        <v>6423</v>
      </c>
      <c r="Q26" s="31">
        <v>2575</v>
      </c>
      <c r="R26" s="31">
        <v>5566</v>
      </c>
      <c r="S26" s="31">
        <v>4913</v>
      </c>
      <c r="T26" s="31">
        <v>-1</v>
      </c>
      <c r="U26" s="30">
        <v>13053</v>
      </c>
      <c r="V26" s="31">
        <v>2323</v>
      </c>
      <c r="W26" s="31">
        <v>1660</v>
      </c>
      <c r="X26" s="31">
        <v>1935</v>
      </c>
      <c r="Y26" s="31">
        <v>1009</v>
      </c>
      <c r="Z26" s="30">
        <v>6927</v>
      </c>
      <c r="AA26" s="387">
        <v>1808</v>
      </c>
      <c r="AB26" s="387">
        <v>1783</v>
      </c>
      <c r="AC26" s="387" t="s">
        <v>1266</v>
      </c>
      <c r="AD26" s="387" t="s">
        <v>1266</v>
      </c>
      <c r="AE26" s="388">
        <v>3591</v>
      </c>
    </row>
    <row r="27" spans="1:32" s="18" customFormat="1" ht="12" customHeight="1" x14ac:dyDescent="0.2">
      <c r="A27" s="204"/>
      <c r="B27" s="94"/>
      <c r="C27" s="94"/>
      <c r="D27" s="94"/>
      <c r="E27" s="94"/>
      <c r="G27" s="178">
        <v>-179</v>
      </c>
      <c r="H27" s="178">
        <v>-14314</v>
      </c>
      <c r="I27" s="178">
        <v>-156</v>
      </c>
      <c r="J27" s="178">
        <v>66</v>
      </c>
      <c r="K27" s="179">
        <v>-14583</v>
      </c>
      <c r="L27" s="178">
        <v>1479</v>
      </c>
      <c r="M27" s="178">
        <v>3118</v>
      </c>
      <c r="N27" s="178">
        <v>2692</v>
      </c>
      <c r="O27" s="178">
        <v>3212</v>
      </c>
      <c r="P27" s="179">
        <v>10501</v>
      </c>
      <c r="Q27" s="178">
        <v>3831</v>
      </c>
      <c r="R27" s="178">
        <v>7237</v>
      </c>
      <c r="S27" s="178">
        <v>6965</v>
      </c>
      <c r="T27" s="178">
        <v>1688</v>
      </c>
      <c r="U27" s="179">
        <v>19721</v>
      </c>
      <c r="V27" s="178">
        <v>3317</v>
      </c>
      <c r="W27" s="178">
        <v>2568</v>
      </c>
      <c r="X27" s="178">
        <v>3427</v>
      </c>
      <c r="Y27" s="178">
        <v>1879</v>
      </c>
      <c r="Z27" s="179">
        <v>11191</v>
      </c>
      <c r="AA27" s="760">
        <v>3060</v>
      </c>
      <c r="AB27" s="760">
        <v>3267</v>
      </c>
      <c r="AC27" s="760" t="s">
        <v>1266</v>
      </c>
      <c r="AD27" s="760" t="s">
        <v>1266</v>
      </c>
      <c r="AE27" s="748">
        <v>6327</v>
      </c>
    </row>
    <row r="28" spans="1:32" s="18" customFormat="1" ht="12" customHeight="1" x14ac:dyDescent="0.2">
      <c r="A28" s="204"/>
      <c r="B28" s="223"/>
      <c r="C28" s="27"/>
      <c r="D28" s="27"/>
      <c r="E28" s="27"/>
      <c r="G28" s="37"/>
      <c r="H28" s="37"/>
      <c r="I28" s="37"/>
      <c r="J28" s="37"/>
      <c r="K28" s="38"/>
      <c r="L28" s="37"/>
      <c r="M28" s="37"/>
      <c r="N28" s="37"/>
      <c r="O28" s="37"/>
      <c r="P28" s="38"/>
      <c r="Q28" s="37"/>
      <c r="R28" s="37"/>
      <c r="S28" s="37"/>
      <c r="T28" s="37"/>
      <c r="U28" s="38"/>
      <c r="V28" s="37"/>
      <c r="W28" s="37"/>
      <c r="X28" s="37"/>
      <c r="Y28" s="37"/>
      <c r="Z28" s="38"/>
      <c r="AA28" s="117"/>
      <c r="AB28" s="117"/>
      <c r="AC28" s="117"/>
      <c r="AD28" s="117"/>
      <c r="AE28" s="176"/>
    </row>
    <row r="29" spans="1:32" s="18" customFormat="1" ht="12" customHeight="1" x14ac:dyDescent="0.2">
      <c r="A29" s="204"/>
      <c r="B29" s="67"/>
      <c r="C29" s="27" t="s">
        <v>350</v>
      </c>
      <c r="D29" s="67"/>
      <c r="E29" s="67"/>
      <c r="G29" s="37"/>
      <c r="H29" s="37"/>
      <c r="I29" s="37"/>
      <c r="J29" s="37"/>
      <c r="K29" s="38"/>
      <c r="L29" s="37"/>
      <c r="M29" s="37"/>
      <c r="N29" s="37"/>
      <c r="O29" s="37"/>
      <c r="P29" s="38"/>
      <c r="Q29" s="37"/>
      <c r="R29" s="37"/>
      <c r="S29" s="37"/>
      <c r="T29" s="37"/>
      <c r="U29" s="38"/>
      <c r="V29" s="37"/>
      <c r="W29" s="37"/>
      <c r="X29" s="37"/>
      <c r="Y29" s="37"/>
      <c r="Z29" s="38"/>
      <c r="AA29" s="117"/>
      <c r="AB29" s="117"/>
      <c r="AC29" s="117"/>
      <c r="AD29" s="117"/>
      <c r="AE29" s="176"/>
    </row>
    <row r="30" spans="1:32" s="18" customFormat="1" ht="12" customHeight="1" x14ac:dyDescent="0.2">
      <c r="A30" s="204"/>
      <c r="B30" s="21"/>
      <c r="C30" s="21"/>
      <c r="D30" s="21" t="s">
        <v>84</v>
      </c>
      <c r="E30" s="21"/>
      <c r="G30" s="31">
        <v>1053</v>
      </c>
      <c r="H30" s="31">
        <v>1027</v>
      </c>
      <c r="I30" s="31">
        <v>825</v>
      </c>
      <c r="J30" s="31">
        <v>795</v>
      </c>
      <c r="K30" s="30">
        <v>3700</v>
      </c>
      <c r="L30" s="31">
        <v>743</v>
      </c>
      <c r="M30" s="31">
        <v>785</v>
      </c>
      <c r="N30" s="31">
        <v>827</v>
      </c>
      <c r="O30" s="31">
        <v>819</v>
      </c>
      <c r="P30" s="30">
        <v>3174</v>
      </c>
      <c r="Q30" s="31">
        <v>724</v>
      </c>
      <c r="R30" s="31">
        <v>787</v>
      </c>
      <c r="S30" s="31">
        <v>815</v>
      </c>
      <c r="T30" s="31">
        <v>815</v>
      </c>
      <c r="U30" s="30">
        <v>3141</v>
      </c>
      <c r="V30" s="31">
        <v>811</v>
      </c>
      <c r="W30" s="31">
        <v>830</v>
      </c>
      <c r="X30" s="31">
        <v>942</v>
      </c>
      <c r="Y30" s="31">
        <v>971</v>
      </c>
      <c r="Z30" s="30">
        <v>3554</v>
      </c>
      <c r="AA30" s="387">
        <v>992</v>
      </c>
      <c r="AB30" s="387">
        <v>1127</v>
      </c>
      <c r="AC30" s="387" t="s">
        <v>1266</v>
      </c>
      <c r="AD30" s="387" t="s">
        <v>1266</v>
      </c>
      <c r="AE30" s="388">
        <v>2119</v>
      </c>
    </row>
    <row r="31" spans="1:32" s="18" customFormat="1" ht="12" customHeight="1" x14ac:dyDescent="0.2">
      <c r="A31" s="204"/>
      <c r="B31" s="21"/>
      <c r="C31" s="21"/>
      <c r="D31" s="21" t="s">
        <v>85</v>
      </c>
      <c r="E31" s="21"/>
      <c r="G31" s="31">
        <v>1064</v>
      </c>
      <c r="H31" s="31">
        <v>1043</v>
      </c>
      <c r="I31" s="31">
        <v>989</v>
      </c>
      <c r="J31" s="31">
        <v>991</v>
      </c>
      <c r="K31" s="30">
        <v>4087</v>
      </c>
      <c r="L31" s="31">
        <v>831</v>
      </c>
      <c r="M31" s="31">
        <v>774</v>
      </c>
      <c r="N31" s="31">
        <v>940</v>
      </c>
      <c r="O31" s="31">
        <v>809</v>
      </c>
      <c r="P31" s="30">
        <v>3354</v>
      </c>
      <c r="Q31" s="31">
        <v>705</v>
      </c>
      <c r="R31" s="31">
        <v>584</v>
      </c>
      <c r="S31" s="31">
        <v>566</v>
      </c>
      <c r="T31" s="31">
        <v>568</v>
      </c>
      <c r="U31" s="30">
        <v>2423</v>
      </c>
      <c r="V31" s="31">
        <v>516</v>
      </c>
      <c r="W31" s="31">
        <v>540</v>
      </c>
      <c r="X31" s="31">
        <v>490</v>
      </c>
      <c r="Y31" s="31">
        <v>592</v>
      </c>
      <c r="Z31" s="30">
        <v>2138</v>
      </c>
      <c r="AA31" s="387">
        <v>665</v>
      </c>
      <c r="AB31" s="387">
        <v>571</v>
      </c>
      <c r="AC31" s="387" t="s">
        <v>1266</v>
      </c>
      <c r="AD31" s="387" t="s">
        <v>1266</v>
      </c>
      <c r="AE31" s="388">
        <v>1236</v>
      </c>
    </row>
    <row r="32" spans="1:32" s="18" customFormat="1" ht="12" customHeight="1" x14ac:dyDescent="0.2">
      <c r="A32" s="204"/>
      <c r="B32" s="94"/>
      <c r="C32" s="94"/>
      <c r="D32" s="94"/>
      <c r="E32" s="94"/>
      <c r="G32" s="178">
        <v>2117</v>
      </c>
      <c r="H32" s="178">
        <v>2070</v>
      </c>
      <c r="I32" s="178">
        <v>1814</v>
      </c>
      <c r="J32" s="178">
        <v>1786</v>
      </c>
      <c r="K32" s="179">
        <v>7787</v>
      </c>
      <c r="L32" s="178">
        <v>1574</v>
      </c>
      <c r="M32" s="178">
        <v>1559</v>
      </c>
      <c r="N32" s="178">
        <v>1767</v>
      </c>
      <c r="O32" s="178">
        <v>1628</v>
      </c>
      <c r="P32" s="179">
        <v>6528</v>
      </c>
      <c r="Q32" s="178">
        <v>1429</v>
      </c>
      <c r="R32" s="178">
        <v>1371</v>
      </c>
      <c r="S32" s="178">
        <v>1381</v>
      </c>
      <c r="T32" s="178">
        <v>1383</v>
      </c>
      <c r="U32" s="179">
        <v>5564</v>
      </c>
      <c r="V32" s="178">
        <v>1327</v>
      </c>
      <c r="W32" s="178">
        <v>1370</v>
      </c>
      <c r="X32" s="178">
        <v>1432</v>
      </c>
      <c r="Y32" s="178">
        <v>1563</v>
      </c>
      <c r="Z32" s="179">
        <v>5692</v>
      </c>
      <c r="AA32" s="41">
        <v>1657</v>
      </c>
      <c r="AB32" s="41">
        <v>1698</v>
      </c>
      <c r="AC32" s="41" t="s">
        <v>1266</v>
      </c>
      <c r="AD32" s="41" t="s">
        <v>1266</v>
      </c>
      <c r="AE32" s="42">
        <v>3355</v>
      </c>
    </row>
    <row r="33" spans="1:31" s="18" customFormat="1" ht="12" customHeight="1" x14ac:dyDescent="0.2">
      <c r="A33" s="204"/>
      <c r="B33" s="67"/>
      <c r="C33" s="27" t="s">
        <v>671</v>
      </c>
      <c r="D33" s="67"/>
      <c r="E33" s="67"/>
      <c r="G33" s="37"/>
      <c r="H33" s="37"/>
      <c r="I33" s="37"/>
      <c r="J33" s="37"/>
      <c r="K33" s="38"/>
      <c r="L33" s="37"/>
      <c r="M33" s="37"/>
      <c r="N33" s="37"/>
      <c r="O33" s="37"/>
      <c r="P33" s="38"/>
      <c r="Q33" s="37"/>
      <c r="R33" s="37"/>
      <c r="S33" s="37"/>
      <c r="T33" s="37"/>
      <c r="U33" s="38"/>
      <c r="V33" s="37"/>
      <c r="W33" s="37"/>
      <c r="X33" s="37"/>
      <c r="Y33" s="37"/>
      <c r="Z33" s="38"/>
      <c r="AA33" s="117"/>
      <c r="AB33" s="117"/>
      <c r="AC33" s="117"/>
      <c r="AD33" s="117"/>
      <c r="AE33" s="176"/>
    </row>
    <row r="34" spans="1:31" s="18" customFormat="1" ht="12" customHeight="1" x14ac:dyDescent="0.2">
      <c r="A34" s="204"/>
      <c r="B34" s="21"/>
      <c r="C34" s="21"/>
      <c r="D34" s="21" t="s">
        <v>84</v>
      </c>
      <c r="E34" s="21"/>
      <c r="G34" s="31">
        <v>12</v>
      </c>
      <c r="H34" s="31">
        <v>2546</v>
      </c>
      <c r="I34" s="31">
        <v>3</v>
      </c>
      <c r="J34" s="31">
        <v>82</v>
      </c>
      <c r="K34" s="30">
        <v>2643</v>
      </c>
      <c r="L34" s="31">
        <v>4</v>
      </c>
      <c r="M34" s="31">
        <v>6</v>
      </c>
      <c r="N34" s="31">
        <v>4</v>
      </c>
      <c r="O34" s="31">
        <v>5</v>
      </c>
      <c r="P34" s="30">
        <v>19</v>
      </c>
      <c r="Q34" s="31">
        <v>4</v>
      </c>
      <c r="R34" s="31">
        <v>3</v>
      </c>
      <c r="S34" s="31">
        <v>22</v>
      </c>
      <c r="T34" s="31">
        <v>49</v>
      </c>
      <c r="U34" s="30">
        <v>78</v>
      </c>
      <c r="V34" s="31">
        <v>54</v>
      </c>
      <c r="W34" s="31">
        <v>150</v>
      </c>
      <c r="X34" s="31">
        <v>59</v>
      </c>
      <c r="Y34" s="31">
        <v>14</v>
      </c>
      <c r="Z34" s="30">
        <v>277</v>
      </c>
      <c r="AA34" s="387">
        <v>4</v>
      </c>
      <c r="AB34" s="387">
        <v>100</v>
      </c>
      <c r="AC34" s="387" t="s">
        <v>1266</v>
      </c>
      <c r="AD34" s="387" t="s">
        <v>1266</v>
      </c>
      <c r="AE34" s="388">
        <v>104</v>
      </c>
    </row>
    <row r="35" spans="1:31" s="18" customFormat="1" ht="12" customHeight="1" x14ac:dyDescent="0.2">
      <c r="A35" s="204"/>
      <c r="B35" s="21"/>
      <c r="C35" s="21"/>
      <c r="D35" s="21" t="s">
        <v>85</v>
      </c>
      <c r="E35" s="21"/>
      <c r="G35" s="31">
        <v>83</v>
      </c>
      <c r="H35" s="31">
        <v>5441</v>
      </c>
      <c r="I35" s="31">
        <v>-18</v>
      </c>
      <c r="J35" s="31">
        <v>30</v>
      </c>
      <c r="K35" s="30">
        <v>5536</v>
      </c>
      <c r="L35" s="31">
        <v>52</v>
      </c>
      <c r="M35" s="31">
        <v>2</v>
      </c>
      <c r="N35" s="31">
        <v>12</v>
      </c>
      <c r="O35" s="31">
        <v>40</v>
      </c>
      <c r="P35" s="30">
        <v>106</v>
      </c>
      <c r="Q35" s="31">
        <v>47</v>
      </c>
      <c r="R35" s="31">
        <v>76</v>
      </c>
      <c r="S35" s="31">
        <v>158</v>
      </c>
      <c r="T35" s="31">
        <v>24</v>
      </c>
      <c r="U35" s="30">
        <v>305</v>
      </c>
      <c r="V35" s="31">
        <v>-3</v>
      </c>
      <c r="W35" s="31">
        <v>92</v>
      </c>
      <c r="X35" s="31">
        <v>0</v>
      </c>
      <c r="Y35" s="31">
        <v>18</v>
      </c>
      <c r="Z35" s="30">
        <v>107</v>
      </c>
      <c r="AA35" s="387">
        <v>-1</v>
      </c>
      <c r="AB35" s="387">
        <v>-1</v>
      </c>
      <c r="AC35" s="387" t="s">
        <v>1266</v>
      </c>
      <c r="AD35" s="387" t="s">
        <v>1266</v>
      </c>
      <c r="AE35" s="388">
        <v>-2</v>
      </c>
    </row>
    <row r="36" spans="1:31" s="18" customFormat="1" ht="11.25" x14ac:dyDescent="0.2">
      <c r="A36" s="204"/>
      <c r="B36" s="94"/>
      <c r="C36" s="94"/>
      <c r="D36" s="94"/>
      <c r="E36" s="94"/>
      <c r="G36" s="178">
        <v>95</v>
      </c>
      <c r="H36" s="178">
        <v>7987</v>
      </c>
      <c r="I36" s="178">
        <v>-15</v>
      </c>
      <c r="J36" s="178">
        <v>112</v>
      </c>
      <c r="K36" s="179">
        <v>8179</v>
      </c>
      <c r="L36" s="178">
        <v>56</v>
      </c>
      <c r="M36" s="178">
        <v>8</v>
      </c>
      <c r="N36" s="178">
        <v>16</v>
      </c>
      <c r="O36" s="178">
        <v>45</v>
      </c>
      <c r="P36" s="179">
        <v>125</v>
      </c>
      <c r="Q36" s="178">
        <v>51</v>
      </c>
      <c r="R36" s="178">
        <v>79</v>
      </c>
      <c r="S36" s="178">
        <v>180</v>
      </c>
      <c r="T36" s="178">
        <v>73</v>
      </c>
      <c r="U36" s="179">
        <v>383</v>
      </c>
      <c r="V36" s="178">
        <v>51</v>
      </c>
      <c r="W36" s="178">
        <v>242</v>
      </c>
      <c r="X36" s="178">
        <v>59</v>
      </c>
      <c r="Y36" s="178">
        <v>32</v>
      </c>
      <c r="Z36" s="179">
        <v>384</v>
      </c>
      <c r="AA36" s="41">
        <v>3</v>
      </c>
      <c r="AB36" s="41">
        <v>99</v>
      </c>
      <c r="AC36" s="41" t="s">
        <v>1266</v>
      </c>
      <c r="AD36" s="41" t="s">
        <v>1266</v>
      </c>
      <c r="AE36" s="42">
        <v>102</v>
      </c>
    </row>
    <row r="37" spans="1:31" s="18" customFormat="1" ht="11.25" x14ac:dyDescent="0.2">
      <c r="A37" s="204"/>
      <c r="B37" s="67"/>
      <c r="C37" s="27" t="s">
        <v>676</v>
      </c>
      <c r="D37" s="67"/>
      <c r="E37" s="67"/>
      <c r="G37" s="37"/>
      <c r="H37" s="37"/>
      <c r="I37" s="37"/>
      <c r="J37" s="37"/>
      <c r="K37" s="38"/>
      <c r="L37" s="37"/>
      <c r="M37" s="37"/>
      <c r="N37" s="37"/>
      <c r="O37" s="37"/>
      <c r="P37" s="38"/>
      <c r="Q37" s="37"/>
      <c r="R37" s="37"/>
      <c r="S37" s="37"/>
      <c r="T37" s="37"/>
      <c r="U37" s="38"/>
      <c r="V37" s="37"/>
      <c r="W37" s="37"/>
      <c r="X37" s="37"/>
      <c r="Y37" s="37"/>
      <c r="Z37" s="38"/>
      <c r="AA37" s="117"/>
      <c r="AB37" s="117"/>
      <c r="AC37" s="117"/>
      <c r="AD37" s="117"/>
      <c r="AE37" s="176"/>
    </row>
    <row r="38" spans="1:31" s="18" customFormat="1" ht="11.25" x14ac:dyDescent="0.2">
      <c r="A38" s="204"/>
      <c r="B38" s="21"/>
      <c r="C38" s="21"/>
      <c r="D38" s="21" t="s">
        <v>84</v>
      </c>
      <c r="E38" s="21"/>
      <c r="G38" s="31">
        <v>1395</v>
      </c>
      <c r="H38" s="31">
        <v>474</v>
      </c>
      <c r="I38" s="31">
        <v>687</v>
      </c>
      <c r="J38" s="31">
        <v>834</v>
      </c>
      <c r="K38" s="30">
        <v>3390</v>
      </c>
      <c r="L38" s="31">
        <v>1219</v>
      </c>
      <c r="M38" s="31">
        <v>1537</v>
      </c>
      <c r="N38" s="31">
        <v>1824</v>
      </c>
      <c r="O38" s="31">
        <v>2099</v>
      </c>
      <c r="P38" s="30">
        <v>6679</v>
      </c>
      <c r="Q38" s="31">
        <v>1818</v>
      </c>
      <c r="R38" s="31">
        <v>2735</v>
      </c>
      <c r="S38" s="31">
        <v>2804</v>
      </c>
      <c r="T38" s="31">
        <v>2395</v>
      </c>
      <c r="U38" s="30">
        <v>9752</v>
      </c>
      <c r="V38" s="31">
        <v>1860</v>
      </c>
      <c r="W38" s="31">
        <v>1927</v>
      </c>
      <c r="X38" s="31">
        <v>2368</v>
      </c>
      <c r="Y38" s="31">
        <v>2486</v>
      </c>
      <c r="Z38" s="30">
        <v>8641</v>
      </c>
      <c r="AA38" s="387">
        <f>IF(AND(AA17="",AA30="",AA34=""),"",AA17+AA30+AA34)</f>
        <v>2258</v>
      </c>
      <c r="AB38" s="387">
        <f>IF(AND(AB17="",AB30="",AB34=""),"",AB17+AB30+AB34)</f>
        <v>2546</v>
      </c>
      <c r="AC38" s="387" t="str">
        <f>IF(AND(AC17="",AC30="",AC34=""),"",AC17+AC30+AC34)</f>
        <v/>
      </c>
      <c r="AD38" s="387" t="str">
        <f>IF(AND(AD17="",AD30="",AD34=""),"",AD17+AD30+AD34)</f>
        <v/>
      </c>
      <c r="AE38" s="388">
        <f>IF(AND(AE17="",AE30="",AE34=""),"",AE17+AE30+AE34)</f>
        <v>4804</v>
      </c>
    </row>
    <row r="39" spans="1:31" s="18" customFormat="1" ht="11.25" x14ac:dyDescent="0.2">
      <c r="A39" s="204"/>
      <c r="B39" s="21"/>
      <c r="C39" s="21"/>
      <c r="D39" s="21" t="s">
        <v>85</v>
      </c>
      <c r="E39" s="21"/>
      <c r="G39" s="31">
        <v>1712</v>
      </c>
      <c r="H39" s="31">
        <v>569</v>
      </c>
      <c r="I39" s="31">
        <v>1479</v>
      </c>
      <c r="J39" s="31">
        <v>1627</v>
      </c>
      <c r="K39" s="30">
        <v>5387</v>
      </c>
      <c r="L39" s="31">
        <v>1976</v>
      </c>
      <c r="M39" s="31">
        <v>2272</v>
      </c>
      <c r="N39" s="31">
        <v>2420</v>
      </c>
      <c r="O39" s="31">
        <v>3598</v>
      </c>
      <c r="P39" s="30">
        <v>10266</v>
      </c>
      <c r="Q39" s="31">
        <v>4345</v>
      </c>
      <c r="R39" s="31">
        <v>4617</v>
      </c>
      <c r="S39" s="31">
        <v>3968</v>
      </c>
      <c r="T39" s="31">
        <v>3489</v>
      </c>
      <c r="U39" s="30">
        <v>16419</v>
      </c>
      <c r="V39" s="31">
        <v>2837</v>
      </c>
      <c r="W39" s="31">
        <v>2462</v>
      </c>
      <c r="X39" s="31">
        <v>2259</v>
      </c>
      <c r="Y39" s="31">
        <v>2658</v>
      </c>
      <c r="Z39" s="30">
        <v>10216</v>
      </c>
      <c r="AA39" s="387">
        <f t="shared" ref="AA39:AE39" si="0">IF(AND(AA18="",AA31="",AA35=""),"",AA18+AA31+AA35)</f>
        <v>2527</v>
      </c>
      <c r="AB39" s="387">
        <f t="shared" si="0"/>
        <v>2345</v>
      </c>
      <c r="AC39" s="387" t="str">
        <f t="shared" si="0"/>
        <v/>
      </c>
      <c r="AD39" s="387" t="str">
        <f t="shared" si="0"/>
        <v/>
      </c>
      <c r="AE39" s="388">
        <f t="shared" si="0"/>
        <v>4872</v>
      </c>
    </row>
    <row r="40" spans="1:31" s="18" customFormat="1" ht="11.25" x14ac:dyDescent="0.2">
      <c r="A40" s="204"/>
      <c r="B40" s="94"/>
      <c r="C40" s="94"/>
      <c r="D40" s="94"/>
      <c r="E40" s="94"/>
      <c r="G40" s="178">
        <v>3107</v>
      </c>
      <c r="H40" s="178">
        <v>1043</v>
      </c>
      <c r="I40" s="178">
        <v>2166</v>
      </c>
      <c r="J40" s="178">
        <v>2461</v>
      </c>
      <c r="K40" s="179">
        <v>8777</v>
      </c>
      <c r="L40" s="178">
        <v>3195</v>
      </c>
      <c r="M40" s="178">
        <v>3809</v>
      </c>
      <c r="N40" s="178">
        <v>4244</v>
      </c>
      <c r="O40" s="178">
        <v>5697</v>
      </c>
      <c r="P40" s="179">
        <v>16945</v>
      </c>
      <c r="Q40" s="178">
        <v>6163</v>
      </c>
      <c r="R40" s="178">
        <v>7352</v>
      </c>
      <c r="S40" s="178">
        <v>6772</v>
      </c>
      <c r="T40" s="178">
        <v>5884</v>
      </c>
      <c r="U40" s="179">
        <v>26171</v>
      </c>
      <c r="V40" s="178">
        <v>4697</v>
      </c>
      <c r="W40" s="178">
        <v>4389</v>
      </c>
      <c r="X40" s="178">
        <v>4627</v>
      </c>
      <c r="Y40" s="178">
        <v>5144</v>
      </c>
      <c r="Z40" s="179">
        <v>18857</v>
      </c>
      <c r="AA40" s="41">
        <f t="shared" ref="AA40:AE40" si="1">IF(AND(AA19="",AA32="",AA36=""),"",AA19+AA32+AA36)</f>
        <v>4785</v>
      </c>
      <c r="AB40" s="41">
        <f t="shared" si="1"/>
        <v>4891</v>
      </c>
      <c r="AC40" s="41" t="str">
        <f t="shared" si="1"/>
        <v/>
      </c>
      <c r="AD40" s="41" t="str">
        <f t="shared" si="1"/>
        <v/>
      </c>
      <c r="AE40" s="42">
        <f t="shared" si="1"/>
        <v>9676</v>
      </c>
    </row>
    <row r="41" spans="1:31" s="18" customFormat="1" ht="11.25" x14ac:dyDescent="0.2">
      <c r="A41" s="204"/>
      <c r="B41" s="67"/>
      <c r="C41" s="27" t="s">
        <v>658</v>
      </c>
      <c r="D41" s="67"/>
      <c r="E41" s="67"/>
      <c r="G41" s="37"/>
      <c r="H41" s="37"/>
      <c r="I41" s="37"/>
      <c r="J41" s="37"/>
      <c r="K41" s="38"/>
      <c r="L41" s="37"/>
      <c r="M41" s="37"/>
      <c r="N41" s="37"/>
      <c r="O41" s="37"/>
      <c r="P41" s="38"/>
      <c r="Q41" s="37"/>
      <c r="R41" s="37"/>
      <c r="S41" s="37"/>
      <c r="T41" s="37"/>
      <c r="U41" s="38"/>
      <c r="V41" s="37"/>
      <c r="W41" s="37"/>
      <c r="X41" s="37"/>
      <c r="Y41" s="37"/>
      <c r="Z41" s="38"/>
      <c r="AA41" s="117"/>
      <c r="AB41" s="117"/>
      <c r="AC41" s="117"/>
      <c r="AD41" s="117"/>
      <c r="AE41" s="176"/>
    </row>
    <row r="42" spans="1:31" s="18" customFormat="1" ht="11.25" x14ac:dyDescent="0.2">
      <c r="A42" s="204"/>
      <c r="B42" s="21"/>
      <c r="C42" s="21"/>
      <c r="D42" s="21" t="s">
        <v>84</v>
      </c>
      <c r="E42" s="21"/>
      <c r="G42" s="31">
        <v>1168</v>
      </c>
      <c r="H42" s="31">
        <v>1015</v>
      </c>
      <c r="I42" s="31">
        <v>586</v>
      </c>
      <c r="J42" s="31">
        <v>560</v>
      </c>
      <c r="K42" s="30">
        <v>3329</v>
      </c>
      <c r="L42" s="31">
        <v>622</v>
      </c>
      <c r="M42" s="31">
        <v>657</v>
      </c>
      <c r="N42" s="31">
        <v>657</v>
      </c>
      <c r="O42" s="31">
        <v>723</v>
      </c>
      <c r="P42" s="30">
        <v>2659</v>
      </c>
      <c r="Q42" s="31">
        <v>678</v>
      </c>
      <c r="R42" s="31">
        <v>869</v>
      </c>
      <c r="S42" s="31">
        <v>1014</v>
      </c>
      <c r="T42" s="31">
        <v>1024</v>
      </c>
      <c r="U42" s="30">
        <v>3585</v>
      </c>
      <c r="V42" s="31">
        <v>1013</v>
      </c>
      <c r="W42" s="31">
        <v>1100</v>
      </c>
      <c r="X42" s="31">
        <v>1187</v>
      </c>
      <c r="Y42" s="31">
        <v>1176</v>
      </c>
      <c r="Z42" s="30">
        <v>4476</v>
      </c>
      <c r="AA42" s="387">
        <v>1197</v>
      </c>
      <c r="AB42" s="387">
        <v>1144</v>
      </c>
      <c r="AC42" s="387" t="s">
        <v>1266</v>
      </c>
      <c r="AD42" s="387" t="s">
        <v>1266</v>
      </c>
      <c r="AE42" s="388">
        <v>2341</v>
      </c>
    </row>
    <row r="43" spans="1:31" s="18" customFormat="1" ht="11.25" x14ac:dyDescent="0.2">
      <c r="A43" s="204"/>
      <c r="B43" s="21"/>
      <c r="C43" s="21"/>
      <c r="D43" s="21" t="s">
        <v>85</v>
      </c>
      <c r="E43" s="21"/>
      <c r="G43" s="31">
        <v>792</v>
      </c>
      <c r="H43" s="31">
        <v>604</v>
      </c>
      <c r="I43" s="31">
        <v>531</v>
      </c>
      <c r="J43" s="31">
        <v>573</v>
      </c>
      <c r="K43" s="30">
        <v>2500</v>
      </c>
      <c r="L43" s="31">
        <v>697</v>
      </c>
      <c r="M43" s="31">
        <v>491</v>
      </c>
      <c r="N43" s="31">
        <v>442</v>
      </c>
      <c r="O43" s="31">
        <v>549</v>
      </c>
      <c r="P43" s="30">
        <v>2179</v>
      </c>
      <c r="Q43" s="31">
        <v>576</v>
      </c>
      <c r="R43" s="31">
        <v>339</v>
      </c>
      <c r="S43" s="31">
        <v>372</v>
      </c>
      <c r="T43" s="31">
        <v>406</v>
      </c>
      <c r="U43" s="30">
        <v>1693</v>
      </c>
      <c r="V43" s="31">
        <v>507</v>
      </c>
      <c r="W43" s="31">
        <v>378</v>
      </c>
      <c r="X43" s="31">
        <v>457</v>
      </c>
      <c r="Y43" s="31">
        <v>460</v>
      </c>
      <c r="Z43" s="30">
        <v>1802</v>
      </c>
      <c r="AA43" s="387">
        <v>579</v>
      </c>
      <c r="AB43" s="387">
        <v>390</v>
      </c>
      <c r="AC43" s="387" t="s">
        <v>1266</v>
      </c>
      <c r="AD43" s="387" t="s">
        <v>1266</v>
      </c>
      <c r="AE43" s="388">
        <v>969</v>
      </c>
    </row>
    <row r="44" spans="1:31" s="18" customFormat="1" ht="11.25" x14ac:dyDescent="0.2">
      <c r="A44" s="204"/>
      <c r="B44" s="94"/>
      <c r="C44" s="94"/>
      <c r="D44" s="94"/>
      <c r="E44" s="94"/>
      <c r="G44" s="178">
        <v>1960</v>
      </c>
      <c r="H44" s="178">
        <v>1619</v>
      </c>
      <c r="I44" s="178">
        <v>1117</v>
      </c>
      <c r="J44" s="178">
        <v>1133</v>
      </c>
      <c r="K44" s="179">
        <v>5829</v>
      </c>
      <c r="L44" s="178">
        <v>1319</v>
      </c>
      <c r="M44" s="178">
        <v>1148</v>
      </c>
      <c r="N44" s="178">
        <v>1099</v>
      </c>
      <c r="O44" s="178">
        <v>1272</v>
      </c>
      <c r="P44" s="179">
        <v>4838</v>
      </c>
      <c r="Q44" s="178">
        <v>1254</v>
      </c>
      <c r="R44" s="178">
        <v>1208</v>
      </c>
      <c r="S44" s="178">
        <v>1386</v>
      </c>
      <c r="T44" s="178">
        <v>1430</v>
      </c>
      <c r="U44" s="179">
        <v>5278</v>
      </c>
      <c r="V44" s="178">
        <v>1520</v>
      </c>
      <c r="W44" s="178">
        <v>1478</v>
      </c>
      <c r="X44" s="178">
        <v>1644</v>
      </c>
      <c r="Y44" s="178">
        <v>1636</v>
      </c>
      <c r="Z44" s="179">
        <v>6278</v>
      </c>
      <c r="AA44" s="41">
        <v>1776</v>
      </c>
      <c r="AB44" s="41">
        <v>1534</v>
      </c>
      <c r="AC44" s="41" t="s">
        <v>1266</v>
      </c>
      <c r="AD44" s="41" t="s">
        <v>1266</v>
      </c>
      <c r="AE44" s="42">
        <v>3310</v>
      </c>
    </row>
    <row r="45" spans="1:31" s="18" customFormat="1" ht="11.25" x14ac:dyDescent="0.2">
      <c r="A45" s="76"/>
      <c r="B45" s="223" t="s">
        <v>673</v>
      </c>
      <c r="C45" s="339"/>
      <c r="D45" s="339"/>
      <c r="E45" s="339"/>
      <c r="G45" s="178"/>
      <c r="H45" s="178"/>
      <c r="I45" s="178"/>
      <c r="J45" s="178"/>
      <c r="K45" s="179"/>
      <c r="L45" s="178"/>
      <c r="M45" s="178"/>
      <c r="N45" s="178"/>
      <c r="O45" s="178"/>
      <c r="P45" s="179"/>
      <c r="Q45" s="178"/>
      <c r="R45" s="178"/>
      <c r="S45" s="178"/>
      <c r="T45" s="178"/>
      <c r="U45" s="179"/>
      <c r="V45" s="178"/>
      <c r="W45" s="178"/>
      <c r="X45" s="178"/>
      <c r="Y45" s="178"/>
      <c r="Z45" s="179"/>
      <c r="AA45" s="32"/>
      <c r="AB45" s="32"/>
      <c r="AC45" s="32"/>
      <c r="AD45" s="32"/>
      <c r="AE45" s="33"/>
    </row>
    <row r="46" spans="1:31" s="18" customFormat="1" ht="12" customHeight="1" x14ac:dyDescent="0.2">
      <c r="A46" s="76"/>
      <c r="B46" s="67"/>
      <c r="C46" s="27" t="s">
        <v>353</v>
      </c>
      <c r="D46" s="67"/>
      <c r="E46" s="67"/>
      <c r="G46" s="37"/>
      <c r="H46" s="37"/>
      <c r="I46" s="37"/>
      <c r="J46" s="37"/>
      <c r="K46" s="38"/>
      <c r="L46" s="37"/>
      <c r="M46" s="37"/>
      <c r="N46" s="37"/>
      <c r="O46" s="37"/>
      <c r="P46" s="38"/>
      <c r="Q46" s="37"/>
      <c r="R46" s="37"/>
      <c r="S46" s="37"/>
      <c r="T46" s="37"/>
      <c r="U46" s="38"/>
      <c r="V46" s="37"/>
      <c r="W46" s="37"/>
      <c r="X46" s="37"/>
      <c r="Y46" s="37"/>
      <c r="Z46" s="38"/>
      <c r="AA46" s="117"/>
      <c r="AB46" s="117"/>
      <c r="AC46" s="117"/>
      <c r="AD46" s="117"/>
      <c r="AE46" s="176"/>
    </row>
    <row r="47" spans="1:31" s="18" customFormat="1" ht="12" customHeight="1" x14ac:dyDescent="0.2">
      <c r="A47" s="76"/>
      <c r="B47" s="21"/>
      <c r="C47" s="21"/>
      <c r="D47" s="21" t="s">
        <v>84</v>
      </c>
      <c r="E47" s="21"/>
      <c r="G47" s="31">
        <v>505</v>
      </c>
      <c r="H47" s="31">
        <v>472</v>
      </c>
      <c r="I47" s="31">
        <v>363</v>
      </c>
      <c r="J47" s="31">
        <v>359</v>
      </c>
      <c r="K47" s="30">
        <v>424</v>
      </c>
      <c r="L47" s="31">
        <v>379</v>
      </c>
      <c r="M47" s="31">
        <v>364</v>
      </c>
      <c r="N47" s="31">
        <v>374</v>
      </c>
      <c r="O47" s="31">
        <v>392</v>
      </c>
      <c r="P47" s="30">
        <v>377</v>
      </c>
      <c r="Q47" s="31">
        <v>346</v>
      </c>
      <c r="R47" s="31">
        <v>366</v>
      </c>
      <c r="S47" s="31">
        <v>378</v>
      </c>
      <c r="T47" s="31">
        <v>395</v>
      </c>
      <c r="U47" s="30">
        <v>371</v>
      </c>
      <c r="V47" s="31">
        <v>405</v>
      </c>
      <c r="W47" s="31">
        <v>402</v>
      </c>
      <c r="X47" s="31">
        <v>444</v>
      </c>
      <c r="Y47" s="31">
        <v>440</v>
      </c>
      <c r="Z47" s="30">
        <v>423</v>
      </c>
      <c r="AA47" s="387">
        <v>459</v>
      </c>
      <c r="AB47" s="387">
        <v>492.570605</v>
      </c>
      <c r="AC47" s="387" t="s">
        <v>1266</v>
      </c>
      <c r="AD47" s="387" t="s">
        <v>1266</v>
      </c>
      <c r="AE47" s="388">
        <v>475.55694899999997</v>
      </c>
    </row>
    <row r="48" spans="1:31" s="18" customFormat="1" ht="12" customHeight="1" x14ac:dyDescent="0.2">
      <c r="A48" s="76"/>
      <c r="B48" s="21"/>
      <c r="C48" s="21"/>
      <c r="D48" s="21" t="s">
        <v>153</v>
      </c>
      <c r="E48" s="21"/>
      <c r="G48" s="31">
        <v>147</v>
      </c>
      <c r="H48" s="31">
        <v>166</v>
      </c>
      <c r="I48" s="31">
        <v>143</v>
      </c>
      <c r="J48" s="31">
        <v>160</v>
      </c>
      <c r="K48" s="30">
        <v>154</v>
      </c>
      <c r="L48" s="31">
        <v>154</v>
      </c>
      <c r="M48" s="31">
        <v>120</v>
      </c>
      <c r="N48" s="31">
        <v>139</v>
      </c>
      <c r="O48" s="31">
        <v>141</v>
      </c>
      <c r="P48" s="30">
        <v>138</v>
      </c>
      <c r="Q48" s="31">
        <v>139</v>
      </c>
      <c r="R48" s="31">
        <v>127</v>
      </c>
      <c r="S48" s="31">
        <v>131</v>
      </c>
      <c r="T48" s="31">
        <v>140</v>
      </c>
      <c r="U48" s="30">
        <v>134</v>
      </c>
      <c r="V48" s="31">
        <v>148</v>
      </c>
      <c r="W48" s="31">
        <v>149</v>
      </c>
      <c r="X48" s="31">
        <v>124</v>
      </c>
      <c r="Y48" s="31">
        <v>143</v>
      </c>
      <c r="Z48" s="30">
        <v>141</v>
      </c>
      <c r="AA48" s="387">
        <v>136</v>
      </c>
      <c r="AB48" s="387">
        <v>135.55947699999999</v>
      </c>
      <c r="AC48" s="387" t="s">
        <v>1266</v>
      </c>
      <c r="AD48" s="387" t="s">
        <v>1266</v>
      </c>
      <c r="AE48" s="388">
        <v>135.84217100000001</v>
      </c>
    </row>
    <row r="49" spans="1:38" s="18" customFormat="1" ht="12" customHeight="1" x14ac:dyDescent="0.2">
      <c r="A49" s="76"/>
      <c r="B49" s="21"/>
      <c r="C49" s="21"/>
      <c r="D49" s="21" t="s">
        <v>154</v>
      </c>
      <c r="E49" s="21"/>
      <c r="G49" s="31">
        <v>559</v>
      </c>
      <c r="H49" s="31">
        <v>628</v>
      </c>
      <c r="I49" s="31">
        <v>531</v>
      </c>
      <c r="J49" s="31">
        <v>502</v>
      </c>
      <c r="K49" s="30">
        <v>555</v>
      </c>
      <c r="L49" s="31">
        <v>464</v>
      </c>
      <c r="M49" s="31">
        <v>454</v>
      </c>
      <c r="N49" s="31">
        <v>462</v>
      </c>
      <c r="O49" s="31">
        <v>471</v>
      </c>
      <c r="P49" s="30">
        <v>463</v>
      </c>
      <c r="Q49" s="31">
        <v>463</v>
      </c>
      <c r="R49" s="31">
        <v>442</v>
      </c>
      <c r="S49" s="31">
        <v>450</v>
      </c>
      <c r="T49" s="31">
        <v>431</v>
      </c>
      <c r="U49" s="30">
        <v>446</v>
      </c>
      <c r="V49" s="31">
        <v>452</v>
      </c>
      <c r="W49" s="31">
        <v>449</v>
      </c>
      <c r="X49" s="31">
        <v>443</v>
      </c>
      <c r="Y49" s="31">
        <v>440</v>
      </c>
      <c r="Z49" s="30">
        <v>446</v>
      </c>
      <c r="AA49" s="387">
        <v>461</v>
      </c>
      <c r="AB49" s="387">
        <v>457.166946</v>
      </c>
      <c r="AC49" s="387" t="s">
        <v>1266</v>
      </c>
      <c r="AD49" s="387" t="s">
        <v>1266</v>
      </c>
      <c r="AE49" s="388">
        <v>459.18241</v>
      </c>
    </row>
    <row r="50" spans="1:38" s="205" customFormat="1" ht="12" customHeight="1" x14ac:dyDescent="0.2">
      <c r="B50" s="206"/>
      <c r="C50" s="206"/>
      <c r="D50" s="206"/>
      <c r="E50" s="1127" t="str">
        <f>Footnotes!B52</f>
        <v>a</v>
      </c>
      <c r="G50" s="178">
        <v>1211</v>
      </c>
      <c r="H50" s="178">
        <v>1266</v>
      </c>
      <c r="I50" s="178">
        <v>1037</v>
      </c>
      <c r="J50" s="178">
        <v>1021</v>
      </c>
      <c r="K50" s="179">
        <v>1133</v>
      </c>
      <c r="L50" s="178">
        <v>997</v>
      </c>
      <c r="M50" s="178">
        <v>938</v>
      </c>
      <c r="N50" s="178">
        <v>975</v>
      </c>
      <c r="O50" s="178">
        <v>1004</v>
      </c>
      <c r="P50" s="179">
        <v>978</v>
      </c>
      <c r="Q50" s="178">
        <v>948</v>
      </c>
      <c r="R50" s="178">
        <v>935</v>
      </c>
      <c r="S50" s="178">
        <v>959</v>
      </c>
      <c r="T50" s="178">
        <v>966</v>
      </c>
      <c r="U50" s="179">
        <v>952</v>
      </c>
      <c r="V50" s="178">
        <v>1005</v>
      </c>
      <c r="W50" s="178">
        <v>1000</v>
      </c>
      <c r="X50" s="178">
        <v>1011</v>
      </c>
      <c r="Y50" s="178">
        <v>1024</v>
      </c>
      <c r="Z50" s="179">
        <v>1010</v>
      </c>
      <c r="AA50" s="32">
        <v>1056</v>
      </c>
      <c r="AB50" s="32">
        <v>1085.297028</v>
      </c>
      <c r="AC50" s="32" t="s">
        <v>1266</v>
      </c>
      <c r="AD50" s="32" t="s">
        <v>1266</v>
      </c>
      <c r="AE50" s="33">
        <v>1070.5815299999999</v>
      </c>
      <c r="AF50" s="18"/>
      <c r="AG50" s="18"/>
      <c r="AH50" s="18"/>
      <c r="AI50" s="18"/>
      <c r="AJ50" s="18"/>
      <c r="AK50" s="18"/>
      <c r="AL50" s="18"/>
    </row>
    <row r="51" spans="1:38" s="205" customFormat="1" ht="12" customHeight="1" x14ac:dyDescent="0.2">
      <c r="A51" s="21"/>
      <c r="B51" s="21"/>
      <c r="C51" s="21"/>
      <c r="D51" s="18"/>
      <c r="E51" s="18"/>
      <c r="F51" s="34"/>
      <c r="G51" s="34"/>
      <c r="H51" s="34"/>
      <c r="I51" s="34"/>
      <c r="J51" s="35"/>
      <c r="K51" s="35"/>
      <c r="L51" s="34"/>
      <c r="M51" s="34"/>
      <c r="N51" s="34"/>
      <c r="O51" s="35"/>
      <c r="P51" s="35"/>
      <c r="Q51" s="34"/>
      <c r="R51" s="34"/>
      <c r="S51" s="34"/>
      <c r="T51" s="35"/>
      <c r="U51" s="35"/>
      <c r="V51" s="34"/>
      <c r="W51" s="34"/>
      <c r="X51" s="34"/>
      <c r="Y51" s="35"/>
      <c r="Z51" s="35"/>
      <c r="AA51" s="35"/>
      <c r="AB51" s="35"/>
      <c r="AC51" s="35"/>
      <c r="AD51" s="35"/>
      <c r="AE51" s="35"/>
      <c r="AF51" s="18"/>
      <c r="AG51" s="18"/>
      <c r="AH51" s="18"/>
      <c r="AI51" s="18"/>
      <c r="AJ51" s="18"/>
      <c r="AK51" s="18"/>
      <c r="AL51" s="18"/>
    </row>
    <row r="52" spans="1:38" s="205" customFormat="1" ht="12" customHeight="1" x14ac:dyDescent="0.2">
      <c r="A52" s="21"/>
      <c r="B52" s="21"/>
      <c r="C52" s="21"/>
      <c r="D52" s="18"/>
      <c r="E52" s="18"/>
      <c r="F52" s="34"/>
      <c r="G52" s="34"/>
      <c r="H52" s="34"/>
      <c r="I52" s="34"/>
      <c r="J52" s="35"/>
      <c r="K52" s="35"/>
      <c r="L52" s="34"/>
      <c r="M52" s="34"/>
      <c r="N52" s="34"/>
      <c r="O52" s="35"/>
      <c r="P52" s="35"/>
      <c r="Q52" s="34"/>
      <c r="R52" s="34"/>
      <c r="S52" s="34"/>
      <c r="T52" s="35"/>
      <c r="U52" s="35"/>
      <c r="V52" s="34"/>
      <c r="W52" s="34"/>
      <c r="X52" s="34"/>
      <c r="Y52" s="35"/>
      <c r="Z52" s="35"/>
      <c r="AA52" s="35"/>
      <c r="AB52" s="35"/>
      <c r="AC52" s="35"/>
      <c r="AD52" s="35"/>
      <c r="AE52" s="35"/>
      <c r="AF52" s="18"/>
      <c r="AG52" s="18"/>
      <c r="AH52" s="18"/>
      <c r="AI52" s="18"/>
      <c r="AJ52" s="18"/>
      <c r="AK52" s="18"/>
      <c r="AL52" s="18"/>
    </row>
    <row r="53" spans="1:38" s="205" customFormat="1" ht="12" customHeight="1" x14ac:dyDescent="0.2">
      <c r="A53" s="21"/>
      <c r="B53" s="21"/>
      <c r="C53" s="21"/>
      <c r="D53" s="18"/>
      <c r="E53" s="18"/>
      <c r="F53" s="34"/>
      <c r="G53" s="34"/>
      <c r="H53" s="34"/>
      <c r="I53" s="34"/>
      <c r="J53" s="35"/>
      <c r="K53" s="35"/>
      <c r="L53" s="34"/>
      <c r="M53" s="34"/>
      <c r="N53" s="34"/>
      <c r="O53" s="35"/>
      <c r="P53" s="35"/>
      <c r="Q53" s="34"/>
      <c r="R53" s="34"/>
      <c r="S53" s="34"/>
      <c r="T53" s="35"/>
      <c r="U53" s="35"/>
      <c r="V53" s="34"/>
      <c r="W53" s="34"/>
      <c r="X53" s="34"/>
      <c r="Y53" s="35"/>
      <c r="Z53" s="35"/>
      <c r="AA53" s="35"/>
      <c r="AB53" s="35"/>
      <c r="AC53" s="35"/>
      <c r="AD53" s="35"/>
      <c r="AE53" s="35"/>
      <c r="AF53" s="18"/>
      <c r="AG53" s="18"/>
      <c r="AH53" s="18"/>
      <c r="AI53" s="18"/>
      <c r="AJ53" s="18"/>
      <c r="AK53" s="18"/>
      <c r="AL53" s="18"/>
    </row>
    <row r="54" spans="1:38" s="205" customFormat="1" ht="12" customHeight="1" x14ac:dyDescent="0.2">
      <c r="B54" s="21"/>
      <c r="C54" s="21"/>
      <c r="D54" s="18"/>
      <c r="E54" s="18"/>
      <c r="F54" s="34"/>
      <c r="G54" s="34"/>
      <c r="H54" s="34"/>
      <c r="I54" s="34"/>
      <c r="J54" s="35"/>
      <c r="K54" s="35"/>
      <c r="L54" s="34"/>
      <c r="M54" s="34"/>
      <c r="N54" s="34"/>
      <c r="O54" s="35"/>
      <c r="P54" s="35"/>
      <c r="Q54" s="34"/>
      <c r="R54" s="34"/>
      <c r="S54" s="34"/>
      <c r="T54" s="35"/>
      <c r="U54" s="35"/>
      <c r="V54" s="34"/>
      <c r="W54" s="34"/>
      <c r="X54" s="34"/>
      <c r="Y54" s="35"/>
      <c r="Z54" s="35"/>
      <c r="AA54" s="35"/>
      <c r="AB54" s="35"/>
      <c r="AC54" s="35"/>
      <c r="AD54" s="35"/>
      <c r="AE54" s="35"/>
      <c r="AF54" s="18"/>
      <c r="AG54" s="18"/>
      <c r="AH54" s="18"/>
      <c r="AI54" s="18"/>
      <c r="AJ54" s="18"/>
      <c r="AK54" s="18"/>
      <c r="AL54" s="18"/>
    </row>
    <row r="55" spans="1:38" s="18" customFormat="1" ht="12" customHeight="1" x14ac:dyDescent="0.2">
      <c r="A55" s="76"/>
      <c r="B55" s="67"/>
      <c r="C55" s="27" t="s">
        <v>354</v>
      </c>
      <c r="D55" s="67"/>
      <c r="E55" s="67"/>
      <c r="G55" s="37"/>
      <c r="H55" s="37"/>
      <c r="I55" s="37"/>
      <c r="J55" s="37"/>
      <c r="K55" s="38"/>
      <c r="L55" s="37"/>
      <c r="M55" s="37"/>
      <c r="N55" s="37"/>
      <c r="O55" s="37"/>
      <c r="P55" s="38"/>
      <c r="Q55" s="37"/>
      <c r="R55" s="37"/>
      <c r="S55" s="37"/>
      <c r="T55" s="37"/>
      <c r="U55" s="38"/>
      <c r="V55" s="37"/>
      <c r="W55" s="37"/>
      <c r="X55" s="37"/>
      <c r="Y55" s="37"/>
      <c r="Z55" s="38"/>
      <c r="AA55" s="117"/>
      <c r="AB55" s="117"/>
      <c r="AC55" s="117"/>
      <c r="AD55" s="117"/>
      <c r="AE55" s="176"/>
    </row>
    <row r="56" spans="1:38" s="18" customFormat="1" ht="12" customHeight="1" x14ac:dyDescent="0.2">
      <c r="A56" s="76"/>
      <c r="B56" s="21"/>
      <c r="C56" s="21"/>
      <c r="D56" s="21" t="s">
        <v>84</v>
      </c>
      <c r="E56" s="21"/>
      <c r="G56" s="31">
        <v>2050</v>
      </c>
      <c r="H56" s="31">
        <v>1549</v>
      </c>
      <c r="I56" s="31">
        <v>1419</v>
      </c>
      <c r="J56" s="31">
        <v>1232</v>
      </c>
      <c r="K56" s="30">
        <v>1561</v>
      </c>
      <c r="L56" s="31">
        <v>1086</v>
      </c>
      <c r="M56" s="31">
        <v>1128</v>
      </c>
      <c r="N56" s="31">
        <v>1257</v>
      </c>
      <c r="O56" s="31">
        <v>1315</v>
      </c>
      <c r="P56" s="30">
        <v>1197</v>
      </c>
      <c r="Q56" s="31">
        <v>1231</v>
      </c>
      <c r="R56" s="31">
        <v>1279</v>
      </c>
      <c r="S56" s="31">
        <v>1361</v>
      </c>
      <c r="T56" s="31">
        <v>1292</v>
      </c>
      <c r="U56" s="30">
        <v>1292</v>
      </c>
      <c r="V56" s="31">
        <v>1356</v>
      </c>
      <c r="W56" s="31">
        <v>1448</v>
      </c>
      <c r="X56" s="31">
        <v>1475</v>
      </c>
      <c r="Y56" s="31">
        <v>1663</v>
      </c>
      <c r="Z56" s="30">
        <v>1486</v>
      </c>
      <c r="AA56" s="387">
        <v>1742</v>
      </c>
      <c r="AB56" s="387">
        <v>1683.7274319999999</v>
      </c>
      <c r="AC56" s="387" t="s">
        <v>1266</v>
      </c>
      <c r="AD56" s="387" t="s">
        <v>1266</v>
      </c>
      <c r="AE56" s="388">
        <v>1713.003393</v>
      </c>
    </row>
    <row r="57" spans="1:38" s="18" customFormat="1" ht="12" customHeight="1" x14ac:dyDescent="0.2">
      <c r="A57" s="76"/>
      <c r="B57" s="21"/>
      <c r="C57" s="21"/>
      <c r="D57" s="21" t="s">
        <v>153</v>
      </c>
      <c r="E57" s="21"/>
      <c r="G57" s="31">
        <v>244</v>
      </c>
      <c r="H57" s="31">
        <v>298</v>
      </c>
      <c r="I57" s="31">
        <v>265</v>
      </c>
      <c r="J57" s="31">
        <v>320</v>
      </c>
      <c r="K57" s="30">
        <v>282</v>
      </c>
      <c r="L57" s="31">
        <v>325</v>
      </c>
      <c r="M57" s="31">
        <v>248</v>
      </c>
      <c r="N57" s="31">
        <v>302</v>
      </c>
      <c r="O57" s="31">
        <v>332</v>
      </c>
      <c r="P57" s="30">
        <v>301</v>
      </c>
      <c r="Q57" s="31">
        <v>349</v>
      </c>
      <c r="R57" s="31">
        <v>340</v>
      </c>
      <c r="S57" s="31">
        <v>328</v>
      </c>
      <c r="T57" s="31">
        <v>332</v>
      </c>
      <c r="U57" s="30">
        <v>337</v>
      </c>
      <c r="V57" s="31">
        <v>333</v>
      </c>
      <c r="W57" s="31">
        <v>321</v>
      </c>
      <c r="X57" s="31">
        <v>283</v>
      </c>
      <c r="Y57" s="31">
        <v>286</v>
      </c>
      <c r="Z57" s="30">
        <v>306</v>
      </c>
      <c r="AA57" s="387">
        <v>279</v>
      </c>
      <c r="AB57" s="387">
        <v>221.84484800000001</v>
      </c>
      <c r="AC57" s="387" t="s">
        <v>1266</v>
      </c>
      <c r="AD57" s="387" t="s">
        <v>1266</v>
      </c>
      <c r="AE57" s="388">
        <v>250.49293900000001</v>
      </c>
    </row>
    <row r="58" spans="1:38" s="18" customFormat="1" ht="12" customHeight="1" x14ac:dyDescent="0.2">
      <c r="A58" s="76"/>
      <c r="B58" s="21"/>
      <c r="C58" s="21"/>
      <c r="D58" s="21" t="s">
        <v>154</v>
      </c>
      <c r="E58" s="21"/>
      <c r="G58" s="31">
        <v>429</v>
      </c>
      <c r="H58" s="31">
        <v>415</v>
      </c>
      <c r="I58" s="31">
        <v>431</v>
      </c>
      <c r="J58" s="31">
        <v>409</v>
      </c>
      <c r="K58" s="30">
        <v>421</v>
      </c>
      <c r="L58" s="31">
        <v>400</v>
      </c>
      <c r="M58" s="31">
        <v>409</v>
      </c>
      <c r="N58" s="31">
        <v>403</v>
      </c>
      <c r="O58" s="31">
        <v>407</v>
      </c>
      <c r="P58" s="30">
        <v>405</v>
      </c>
      <c r="Q58" s="31">
        <v>384</v>
      </c>
      <c r="R58" s="31">
        <v>344</v>
      </c>
      <c r="S58" s="31">
        <v>387</v>
      </c>
      <c r="T58" s="31">
        <v>365</v>
      </c>
      <c r="U58" s="30">
        <v>370</v>
      </c>
      <c r="V58" s="31">
        <v>371</v>
      </c>
      <c r="W58" s="31">
        <v>371</v>
      </c>
      <c r="X58" s="31">
        <v>397</v>
      </c>
      <c r="Y58" s="31">
        <v>355</v>
      </c>
      <c r="Z58" s="30">
        <v>373</v>
      </c>
      <c r="AA58" s="387">
        <v>343</v>
      </c>
      <c r="AB58" s="387">
        <v>386.894767</v>
      </c>
      <c r="AC58" s="387" t="s">
        <v>1266</v>
      </c>
      <c r="AD58" s="387" t="s">
        <v>1266</v>
      </c>
      <c r="AE58" s="388">
        <v>364.83547399999998</v>
      </c>
    </row>
    <row r="59" spans="1:38" s="205" customFormat="1" ht="12" x14ac:dyDescent="0.2">
      <c r="B59" s="206"/>
      <c r="C59" s="206"/>
      <c r="D59" s="206"/>
      <c r="E59" s="1127" t="str">
        <f>Footnotes!B52</f>
        <v>a</v>
      </c>
      <c r="G59" s="178">
        <v>2723</v>
      </c>
      <c r="H59" s="178">
        <v>2262</v>
      </c>
      <c r="I59" s="178">
        <v>2115</v>
      </c>
      <c r="J59" s="178">
        <v>1962</v>
      </c>
      <c r="K59" s="179">
        <v>2264</v>
      </c>
      <c r="L59" s="178">
        <v>1810</v>
      </c>
      <c r="M59" s="178">
        <v>1786</v>
      </c>
      <c r="N59" s="178">
        <v>1961</v>
      </c>
      <c r="O59" s="178">
        <v>2053</v>
      </c>
      <c r="P59" s="179">
        <v>1903</v>
      </c>
      <c r="Q59" s="178">
        <v>1964</v>
      </c>
      <c r="R59" s="178">
        <v>1964</v>
      </c>
      <c r="S59" s="178">
        <v>2075</v>
      </c>
      <c r="T59" s="178">
        <v>1989</v>
      </c>
      <c r="U59" s="179">
        <v>1998</v>
      </c>
      <c r="V59" s="178">
        <v>2060</v>
      </c>
      <c r="W59" s="178">
        <v>2140</v>
      </c>
      <c r="X59" s="178">
        <v>2155</v>
      </c>
      <c r="Y59" s="178">
        <v>2305</v>
      </c>
      <c r="Z59" s="179">
        <v>2165</v>
      </c>
      <c r="AA59" s="32">
        <v>2364</v>
      </c>
      <c r="AB59" s="32">
        <v>2292.4670460000002</v>
      </c>
      <c r="AC59" s="32" t="s">
        <v>1266</v>
      </c>
      <c r="AD59" s="32" t="s">
        <v>1266</v>
      </c>
      <c r="AE59" s="33">
        <v>2328.3318060000001</v>
      </c>
      <c r="AF59" s="18"/>
      <c r="AG59" s="18"/>
      <c r="AH59" s="18"/>
      <c r="AI59" s="18"/>
      <c r="AJ59" s="18"/>
      <c r="AK59" s="18"/>
      <c r="AL59" s="18"/>
    </row>
    <row r="60" spans="1:38" s="18" customFormat="1" ht="11.25" x14ac:dyDescent="0.2">
      <c r="A60" s="76"/>
      <c r="B60" s="223" t="s">
        <v>355</v>
      </c>
      <c r="C60" s="223"/>
      <c r="D60" s="223"/>
      <c r="E60" s="223"/>
      <c r="G60" s="178"/>
      <c r="H60" s="178"/>
      <c r="I60" s="178"/>
      <c r="J60" s="178"/>
      <c r="K60" s="179"/>
      <c r="L60" s="178"/>
      <c r="M60" s="178"/>
      <c r="N60" s="178"/>
      <c r="O60" s="178"/>
      <c r="P60" s="179"/>
      <c r="Q60" s="178"/>
      <c r="R60" s="178"/>
      <c r="S60" s="178"/>
      <c r="T60" s="178"/>
      <c r="U60" s="179"/>
      <c r="V60" s="178"/>
      <c r="W60" s="178"/>
      <c r="X60" s="178"/>
      <c r="Y60" s="178"/>
      <c r="Z60" s="179"/>
      <c r="AA60" s="32"/>
      <c r="AB60" s="32"/>
      <c r="AC60" s="32"/>
      <c r="AD60" s="32"/>
      <c r="AE60" s="33"/>
    </row>
    <row r="61" spans="1:38" s="18" customFormat="1" ht="11.25" x14ac:dyDescent="0.2">
      <c r="A61" s="76"/>
      <c r="B61" s="21"/>
      <c r="C61" s="21" t="s">
        <v>84</v>
      </c>
      <c r="D61" s="21"/>
      <c r="E61" s="21"/>
      <c r="G61" s="31">
        <v>858</v>
      </c>
      <c r="H61" s="31">
        <v>739</v>
      </c>
      <c r="I61" s="31">
        <v>608</v>
      </c>
      <c r="J61" s="31">
        <v>571</v>
      </c>
      <c r="K61" s="30">
        <v>694</v>
      </c>
      <c r="L61" s="31">
        <v>567</v>
      </c>
      <c r="M61" s="31">
        <v>558</v>
      </c>
      <c r="N61" s="31">
        <v>591</v>
      </c>
      <c r="O61" s="31">
        <v>619</v>
      </c>
      <c r="P61" s="30">
        <v>584</v>
      </c>
      <c r="Q61" s="31">
        <v>558</v>
      </c>
      <c r="R61" s="31">
        <v>587</v>
      </c>
      <c r="S61" s="31">
        <v>613</v>
      </c>
      <c r="T61" s="31">
        <v>618</v>
      </c>
      <c r="U61" s="30">
        <v>594</v>
      </c>
      <c r="V61" s="31">
        <v>639</v>
      </c>
      <c r="W61" s="31">
        <v>652</v>
      </c>
      <c r="X61" s="31">
        <v>698</v>
      </c>
      <c r="Y61" s="31">
        <v>727</v>
      </c>
      <c r="Z61" s="30">
        <v>679</v>
      </c>
      <c r="AA61" s="387">
        <v>759</v>
      </c>
      <c r="AB61" s="387">
        <v>782.86843799999997</v>
      </c>
      <c r="AC61" s="387" t="s">
        <v>1266</v>
      </c>
      <c r="AD61" s="387" t="s">
        <v>1266</v>
      </c>
      <c r="AE61" s="388">
        <v>770.90236100000004</v>
      </c>
    </row>
    <row r="62" spans="1:38" s="18" customFormat="1" ht="11.25" x14ac:dyDescent="0.2">
      <c r="A62" s="76"/>
      <c r="B62" s="21"/>
      <c r="C62" s="21" t="s">
        <v>153</v>
      </c>
      <c r="D62" s="21"/>
      <c r="E62" s="21"/>
      <c r="G62" s="31">
        <v>189</v>
      </c>
      <c r="H62" s="31">
        <v>217</v>
      </c>
      <c r="I62" s="31">
        <v>188</v>
      </c>
      <c r="J62" s="31">
        <v>215</v>
      </c>
      <c r="K62" s="30">
        <v>202</v>
      </c>
      <c r="L62" s="31">
        <v>210</v>
      </c>
      <c r="M62" s="31">
        <v>162</v>
      </c>
      <c r="N62" s="31">
        <v>191</v>
      </c>
      <c r="O62" s="31">
        <v>198</v>
      </c>
      <c r="P62" s="30">
        <v>190</v>
      </c>
      <c r="Q62" s="31">
        <v>199</v>
      </c>
      <c r="R62" s="31">
        <v>185</v>
      </c>
      <c r="S62" s="31">
        <v>188</v>
      </c>
      <c r="T62" s="31">
        <v>197</v>
      </c>
      <c r="U62" s="30">
        <v>192</v>
      </c>
      <c r="V62" s="31">
        <v>206</v>
      </c>
      <c r="W62" s="31">
        <v>204</v>
      </c>
      <c r="X62" s="31">
        <v>173</v>
      </c>
      <c r="Y62" s="31">
        <v>193</v>
      </c>
      <c r="Z62" s="30">
        <v>194</v>
      </c>
      <c r="AA62" s="387">
        <v>184</v>
      </c>
      <c r="AB62" s="387">
        <v>173.80858900000001</v>
      </c>
      <c r="AC62" s="387" t="s">
        <v>1266</v>
      </c>
      <c r="AD62" s="387" t="s">
        <v>1266</v>
      </c>
      <c r="AE62" s="388">
        <v>179.030609</v>
      </c>
    </row>
    <row r="63" spans="1:38" s="18" customFormat="1" ht="11.25" x14ac:dyDescent="0.2">
      <c r="A63" s="208"/>
      <c r="B63" s="215"/>
      <c r="C63" s="215" t="s">
        <v>154</v>
      </c>
      <c r="D63" s="215"/>
      <c r="E63" s="215"/>
      <c r="G63" s="128">
        <v>632</v>
      </c>
      <c r="H63" s="128">
        <v>700</v>
      </c>
      <c r="I63" s="128">
        <v>606</v>
      </c>
      <c r="J63" s="128">
        <v>573</v>
      </c>
      <c r="K63" s="129">
        <v>628</v>
      </c>
      <c r="L63" s="128">
        <v>533</v>
      </c>
      <c r="M63" s="128">
        <v>525</v>
      </c>
      <c r="N63" s="128">
        <v>531</v>
      </c>
      <c r="O63" s="128">
        <v>541</v>
      </c>
      <c r="P63" s="129">
        <v>532</v>
      </c>
      <c r="Q63" s="128">
        <v>529</v>
      </c>
      <c r="R63" s="128">
        <v>502</v>
      </c>
      <c r="S63" s="128">
        <v>517</v>
      </c>
      <c r="T63" s="128">
        <v>494</v>
      </c>
      <c r="U63" s="129">
        <v>510</v>
      </c>
      <c r="V63" s="128">
        <v>516</v>
      </c>
      <c r="W63" s="128">
        <v>513</v>
      </c>
      <c r="X63" s="128">
        <v>512</v>
      </c>
      <c r="Y63" s="128">
        <v>501</v>
      </c>
      <c r="Z63" s="129">
        <v>510</v>
      </c>
      <c r="AA63" s="398">
        <v>520</v>
      </c>
      <c r="AB63" s="398">
        <v>523.87293999999997</v>
      </c>
      <c r="AC63" s="398" t="s">
        <v>1266</v>
      </c>
      <c r="AD63" s="398" t="s">
        <v>1266</v>
      </c>
      <c r="AE63" s="438">
        <v>522.08507799999995</v>
      </c>
    </row>
    <row r="64" spans="1:38" s="205" customFormat="1" ht="12" customHeight="1" x14ac:dyDescent="0.2">
      <c r="B64" s="206"/>
      <c r="C64" s="206"/>
      <c r="D64" s="206"/>
      <c r="E64" s="1127" t="str">
        <f>Footnotes!B52</f>
        <v>a</v>
      </c>
      <c r="G64" s="178">
        <v>1679</v>
      </c>
      <c r="H64" s="178">
        <v>1656</v>
      </c>
      <c r="I64" s="178">
        <v>1402</v>
      </c>
      <c r="J64" s="178">
        <v>1359</v>
      </c>
      <c r="K64" s="179">
        <v>1524</v>
      </c>
      <c r="L64" s="178">
        <v>1309</v>
      </c>
      <c r="M64" s="178">
        <v>1245</v>
      </c>
      <c r="N64" s="178">
        <v>1313</v>
      </c>
      <c r="O64" s="178">
        <v>1358</v>
      </c>
      <c r="P64" s="179">
        <v>1307</v>
      </c>
      <c r="Q64" s="178">
        <v>1286</v>
      </c>
      <c r="R64" s="178">
        <v>1274</v>
      </c>
      <c r="S64" s="178">
        <v>1317</v>
      </c>
      <c r="T64" s="178">
        <v>1309</v>
      </c>
      <c r="U64" s="179">
        <v>1297</v>
      </c>
      <c r="V64" s="178">
        <v>1360</v>
      </c>
      <c r="W64" s="178">
        <v>1369</v>
      </c>
      <c r="X64" s="178">
        <v>1382</v>
      </c>
      <c r="Y64" s="178">
        <v>1421</v>
      </c>
      <c r="Z64" s="179">
        <v>1383</v>
      </c>
      <c r="AA64" s="32">
        <v>1463</v>
      </c>
      <c r="AB64" s="32">
        <v>1480.5499669999999</v>
      </c>
      <c r="AC64" s="32" t="s">
        <v>1266</v>
      </c>
      <c r="AD64" s="32" t="s">
        <v>1266</v>
      </c>
      <c r="AE64" s="33">
        <v>1472.0180479999999</v>
      </c>
      <c r="AF64" s="18"/>
      <c r="AG64" s="18"/>
      <c r="AH64" s="18"/>
      <c r="AI64" s="18"/>
      <c r="AJ64" s="18"/>
      <c r="AK64" s="18"/>
      <c r="AL64" s="18"/>
    </row>
    <row r="65" spans="1:38" s="18" customFormat="1" ht="11.25" x14ac:dyDescent="0.2">
      <c r="A65" s="76"/>
      <c r="B65" s="223" t="s">
        <v>672</v>
      </c>
      <c r="C65" s="223"/>
      <c r="D65" s="223"/>
      <c r="E65" s="223"/>
      <c r="G65" s="178"/>
      <c r="H65" s="178"/>
      <c r="I65" s="178"/>
      <c r="J65" s="303"/>
      <c r="K65" s="179"/>
      <c r="L65" s="178"/>
      <c r="M65" s="178"/>
      <c r="N65" s="178"/>
      <c r="O65" s="303"/>
      <c r="P65" s="179"/>
      <c r="Q65" s="178"/>
      <c r="R65" s="178"/>
      <c r="S65" s="178"/>
      <c r="T65" s="303"/>
      <c r="U65" s="179"/>
      <c r="V65" s="178"/>
      <c r="W65" s="178"/>
      <c r="X65" s="178"/>
      <c r="Y65" s="303"/>
      <c r="Z65" s="179"/>
      <c r="AA65" s="421"/>
      <c r="AB65" s="421"/>
      <c r="AC65" s="421"/>
      <c r="AD65" s="421"/>
      <c r="AE65" s="439"/>
    </row>
    <row r="66" spans="1:38" s="18" customFormat="1" ht="12" customHeight="1" x14ac:dyDescent="0.2">
      <c r="A66" s="204"/>
      <c r="B66" s="21"/>
      <c r="C66" s="21" t="s">
        <v>674</v>
      </c>
      <c r="D66" s="21"/>
      <c r="E66" s="21"/>
      <c r="G66" s="34">
        <v>47.64</v>
      </c>
      <c r="H66" s="34">
        <v>22.76</v>
      </c>
      <c r="I66" s="34">
        <v>38.21</v>
      </c>
      <c r="J66" s="34">
        <v>38.58</v>
      </c>
      <c r="K66" s="35">
        <v>36.21</v>
      </c>
      <c r="L66" s="34">
        <v>52.92</v>
      </c>
      <c r="M66" s="34">
        <v>60.55</v>
      </c>
      <c r="N66" s="34">
        <v>65.53</v>
      </c>
      <c r="O66" s="34">
        <v>71.069999999999993</v>
      </c>
      <c r="P66" s="35">
        <v>62.57</v>
      </c>
      <c r="Q66" s="34">
        <v>83.47</v>
      </c>
      <c r="R66" s="34">
        <v>100.34</v>
      </c>
      <c r="S66" s="34">
        <v>93.14</v>
      </c>
      <c r="T66" s="34">
        <v>80.430000000000007</v>
      </c>
      <c r="U66" s="35">
        <v>89.62</v>
      </c>
      <c r="V66" s="34">
        <v>71.63</v>
      </c>
      <c r="W66" s="34">
        <v>69.19</v>
      </c>
      <c r="X66" s="34">
        <v>71.099999999999994</v>
      </c>
      <c r="Y66" s="34">
        <v>76.22</v>
      </c>
      <c r="Z66" s="35">
        <v>72.09</v>
      </c>
      <c r="AA66" s="422">
        <v>70.53</v>
      </c>
      <c r="AB66" s="422">
        <v>73.010000000000005</v>
      </c>
      <c r="AC66" s="422" t="s">
        <v>1266</v>
      </c>
      <c r="AD66" s="422" t="s">
        <v>1266</v>
      </c>
      <c r="AE66" s="440">
        <v>71.790000000000006</v>
      </c>
    </row>
    <row r="67" spans="1:38" s="18" customFormat="1" ht="12" customHeight="1" x14ac:dyDescent="0.2">
      <c r="A67" s="76"/>
      <c r="B67" s="21"/>
      <c r="C67" s="21" t="s">
        <v>156</v>
      </c>
      <c r="D67" s="21"/>
      <c r="E67" s="1122" t="str">
        <f>Footnotes!B53</f>
        <v>b</v>
      </c>
      <c r="G67" s="34">
        <v>1.44</v>
      </c>
      <c r="H67" s="34">
        <v>1.03</v>
      </c>
      <c r="I67" s="34">
        <v>1.42</v>
      </c>
      <c r="J67" s="34">
        <v>2.38</v>
      </c>
      <c r="K67" s="35">
        <v>1.53</v>
      </c>
      <c r="L67" s="34">
        <v>4.12</v>
      </c>
      <c r="M67" s="34">
        <v>3.59</v>
      </c>
      <c r="N67" s="34">
        <v>4.8899999999999997</v>
      </c>
      <c r="O67" s="34">
        <v>8.73</v>
      </c>
      <c r="P67" s="35">
        <v>5.49</v>
      </c>
      <c r="Q67" s="34">
        <v>9.5500000000000007</v>
      </c>
      <c r="R67" s="34">
        <v>9.83</v>
      </c>
      <c r="S67" s="34">
        <v>12.12</v>
      </c>
      <c r="T67" s="34">
        <v>10.199999999999999</v>
      </c>
      <c r="U67" s="35">
        <v>10.46</v>
      </c>
      <c r="V67" s="34">
        <v>6.57</v>
      </c>
      <c r="W67" s="34">
        <v>3.23</v>
      </c>
      <c r="X67" s="34">
        <v>3.44</v>
      </c>
      <c r="Y67" s="34">
        <v>3.65</v>
      </c>
      <c r="Z67" s="35">
        <v>4.17</v>
      </c>
      <c r="AA67" s="422">
        <v>2.66</v>
      </c>
      <c r="AB67" s="422">
        <v>2.02</v>
      </c>
      <c r="AC67" s="422" t="s">
        <v>1266</v>
      </c>
      <c r="AD67" s="422" t="s">
        <v>1266</v>
      </c>
      <c r="AE67" s="440">
        <v>2.35</v>
      </c>
    </row>
    <row r="68" spans="1:38" s="18" customFormat="1" ht="12" customHeight="1" thickBot="1" x14ac:dyDescent="0.25">
      <c r="A68" s="204"/>
      <c r="B68" s="21"/>
      <c r="C68" s="21" t="s">
        <v>675</v>
      </c>
      <c r="D68" s="21"/>
      <c r="E68" s="1122" t="str">
        <f>Footnotes!B53</f>
        <v>b</v>
      </c>
      <c r="G68" s="34">
        <v>37.1</v>
      </c>
      <c r="H68" s="34">
        <v>19.32</v>
      </c>
      <c r="I68" s="34">
        <v>31.21</v>
      </c>
      <c r="J68" s="34">
        <v>33.18</v>
      </c>
      <c r="K68" s="35">
        <v>29.88</v>
      </c>
      <c r="L68" s="34">
        <v>46.83</v>
      </c>
      <c r="M68" s="34">
        <v>52.09</v>
      </c>
      <c r="N68" s="34">
        <v>56.73</v>
      </c>
      <c r="O68" s="34">
        <v>66.19</v>
      </c>
      <c r="P68" s="35">
        <v>55.65</v>
      </c>
      <c r="Q68" s="34">
        <v>76.849999999999994</v>
      </c>
      <c r="R68" s="34">
        <v>90.03</v>
      </c>
      <c r="S68" s="34">
        <v>86.83</v>
      </c>
      <c r="T68" s="34">
        <v>74.599999999999994</v>
      </c>
      <c r="U68" s="35">
        <v>82.23</v>
      </c>
      <c r="V68" s="34">
        <v>62.36</v>
      </c>
      <c r="W68" s="34">
        <v>54.57</v>
      </c>
      <c r="X68" s="34">
        <v>56.76</v>
      </c>
      <c r="Y68" s="34">
        <v>59.69</v>
      </c>
      <c r="Z68" s="35">
        <v>58.34</v>
      </c>
      <c r="AA68" s="422">
        <v>54.11</v>
      </c>
      <c r="AB68" s="422">
        <v>55.78</v>
      </c>
      <c r="AC68" s="422" t="s">
        <v>1266</v>
      </c>
      <c r="AD68" s="422" t="s">
        <v>1266</v>
      </c>
      <c r="AE68" s="440">
        <v>54.94</v>
      </c>
    </row>
    <row r="69" spans="1:38" x14ac:dyDescent="0.2">
      <c r="A69" s="204"/>
      <c r="B69" s="207"/>
      <c r="C69" s="207"/>
      <c r="D69" s="207"/>
      <c r="E69" s="207"/>
      <c r="F69"/>
      <c r="G69" s="304"/>
      <c r="H69" s="304"/>
      <c r="I69" s="304"/>
      <c r="J69" s="304"/>
      <c r="K69" s="304"/>
      <c r="L69" s="287"/>
      <c r="M69" s="287"/>
      <c r="N69" s="286"/>
      <c r="O69" s="286"/>
      <c r="P69" s="282"/>
      <c r="Q69" s="282"/>
      <c r="R69" s="282"/>
      <c r="S69" s="282"/>
      <c r="T69" s="282"/>
      <c r="U69" s="282"/>
      <c r="V69" s="282"/>
      <c r="W69" s="282"/>
      <c r="X69" s="282"/>
      <c r="Y69" s="282"/>
      <c r="Z69" s="282"/>
      <c r="AA69" s="282"/>
      <c r="AB69" s="282"/>
      <c r="AC69" s="282"/>
      <c r="AD69" s="282"/>
      <c r="AE69" s="282"/>
      <c r="AF69" s="18"/>
      <c r="AG69" s="18"/>
      <c r="AH69" s="18"/>
      <c r="AI69" s="18"/>
      <c r="AJ69" s="18"/>
      <c r="AK69" s="18"/>
      <c r="AL69" s="18"/>
    </row>
    <row r="70" spans="1:38" ht="10.5" customHeight="1" x14ac:dyDescent="0.2">
      <c r="A70" s="204"/>
      <c r="B70" s="820"/>
      <c r="C70" s="1174"/>
      <c r="D70" s="1174"/>
      <c r="E70" s="1174"/>
      <c r="F70" s="1174"/>
      <c r="G70" s="1170"/>
      <c r="H70" s="1170"/>
      <c r="I70" s="1170"/>
      <c r="J70" s="1170"/>
      <c r="K70" s="1170"/>
      <c r="L70" s="1170"/>
      <c r="M70" s="1170"/>
      <c r="N70" s="1170"/>
      <c r="O70" s="1170"/>
      <c r="P70" s="1170"/>
      <c r="Q70"/>
      <c r="R70"/>
      <c r="S70"/>
      <c r="T70"/>
      <c r="U70"/>
      <c r="V70"/>
      <c r="W70"/>
      <c r="X70"/>
      <c r="Y70"/>
      <c r="Z70"/>
      <c r="AA70" s="18"/>
      <c r="AB70" s="18"/>
      <c r="AC70" s="18"/>
      <c r="AD70" s="18"/>
      <c r="AE70" s="18"/>
      <c r="AF70" s="18"/>
      <c r="AG70" s="18"/>
      <c r="AH70" s="18"/>
      <c r="AI70" s="18"/>
      <c r="AJ70" s="18"/>
      <c r="AK70" s="18"/>
      <c r="AL70" s="18"/>
    </row>
    <row r="72" spans="1:38" x14ac:dyDescent="0.2">
      <c r="G72" s="350"/>
      <c r="H72" s="350"/>
      <c r="I72" s="350"/>
      <c r="J72" s="350"/>
      <c r="K72" s="350"/>
    </row>
  </sheetData>
  <mergeCells count="1">
    <mergeCell ref="C70:P70"/>
  </mergeCells>
  <hyperlinks>
    <hyperlink ref="P2" location="Contents!B20" display="Contents" xr:uid="{0F3C3A2F-BB44-4658-B3FA-04D9134FF36C}"/>
    <hyperlink ref="E7" location="Footnotes!A1" display="Footnotes" xr:uid="{5B9347C2-01E9-4F47-81FA-9D50EA53C05E}"/>
    <hyperlink ref="E67" location="Footnotes!B53" display="Footnotes!B53" xr:uid="{22392876-6B43-4D94-9BD0-85F3961C980C}"/>
    <hyperlink ref="E68" location="Footnotes!B53" display="Footnotes!B53" xr:uid="{C3B3A20C-A3B1-4F3F-A9DC-5F9CDA477932}"/>
    <hyperlink ref="E50" location="Footnotes!B52" display="Footnotes!B52" xr:uid="{819B1C02-4C2A-4208-9C94-C43768798AF7}"/>
    <hyperlink ref="E59" location="Footnotes!B52" display="Footnotes!B52" xr:uid="{55A5DBB2-B93B-4CCA-95D8-CB1F8CD37B35}"/>
    <hyperlink ref="E64" location="Footnotes!B52" display="Footnotes!B52" xr:uid="{AD581FCA-9FA2-4A25-94CD-DC583F980AD2}"/>
  </hyperlinks>
  <pageMargins left="0" right="0" top="0" bottom="0.39370078740157483" header="0" footer="0.19685039370078741"/>
  <pageSetup paperSize="8" scale="76" fitToHeight="2" orientation="landscape" r:id="rId1"/>
  <customProperties>
    <customPr name="_pios_id" r:id="rId2"/>
  </customProperties>
  <drawing r:id="rId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ACCF19-8D8C-4EB4-8C86-800B8246F0D8}">
  <sheetPr codeName="Sheet41">
    <tabColor rgb="FF008080"/>
    <pageSetUpPr fitToPage="1"/>
  </sheetPr>
  <dimension ref="A1:AM122"/>
  <sheetViews>
    <sheetView showGridLines="0" zoomScaleNormal="100" zoomScaleSheetLayoutView="100" workbookViewId="0">
      <pane xSplit="6" ySplit="8" topLeftCell="G72" activePane="bottomRight" state="frozen"/>
      <selection activeCell="B1" sqref="B1"/>
      <selection pane="topRight" activeCell="B1" sqref="B1"/>
      <selection pane="bottomLeft" activeCell="B1" sqref="B1"/>
      <selection pane="bottomRight" activeCell="B1" sqref="B1"/>
    </sheetView>
  </sheetViews>
  <sheetFormatPr defaultColWidth="9.140625" defaultRowHeight="12.75" x14ac:dyDescent="0.2"/>
  <cols>
    <col min="1" max="1" width="2.28515625" customWidth="1"/>
    <col min="2" max="3" width="2.28515625" style="200" customWidth="1"/>
    <col min="4" max="4" width="60.28515625" style="200" customWidth="1"/>
    <col min="5" max="5" width="15.140625" style="200" customWidth="1"/>
    <col min="6" max="6" width="2.7109375" style="164" customWidth="1"/>
    <col min="7" max="10" width="7.7109375" style="164" customWidth="1"/>
    <col min="11" max="11" width="7.7109375" style="165" customWidth="1"/>
    <col min="12" max="13" width="7.7109375" style="164" customWidth="1"/>
    <col min="14" max="14" width="7.7109375" style="18" customWidth="1"/>
    <col min="15" max="15" width="7.7109375" style="164" customWidth="1"/>
    <col min="16" max="16" width="9.42578125" style="165" bestFit="1" customWidth="1"/>
    <col min="17" max="26" width="9.42578125" style="165" customWidth="1"/>
    <col min="27" max="27" width="7.7109375" style="165" customWidth="1"/>
    <col min="28" max="31" width="7.7109375" style="164" customWidth="1"/>
    <col min="32" max="16384" width="9.140625" style="164"/>
  </cols>
  <sheetData>
    <row r="1" spans="1:31" ht="12.75" customHeight="1" x14ac:dyDescent="0.2">
      <c r="B1" s="61" t="str">
        <f>Summary!$B$1</f>
        <v>Financial and Operating Information 2020 - 2024</v>
      </c>
    </row>
    <row r="2" spans="1:31" ht="12.75" customHeight="1" x14ac:dyDescent="0.2">
      <c r="B2" s="29" t="s">
        <v>27</v>
      </c>
      <c r="P2" s="267" t="s">
        <v>5</v>
      </c>
      <c r="Q2" s="267"/>
      <c r="R2" s="267"/>
      <c r="S2" s="267"/>
      <c r="T2" s="267"/>
      <c r="U2" s="267"/>
      <c r="V2" s="267"/>
      <c r="W2" s="267"/>
      <c r="X2" s="267"/>
      <c r="Y2" s="267"/>
      <c r="Z2" s="267"/>
      <c r="AA2" s="267"/>
    </row>
    <row r="3" spans="1:31" x14ac:dyDescent="0.2">
      <c r="H3" s="203"/>
      <c r="I3" s="203"/>
      <c r="J3" s="203"/>
      <c r="K3" s="713"/>
      <c r="L3" s="203"/>
      <c r="M3" s="203"/>
      <c r="N3" s="155"/>
      <c r="O3" s="203"/>
      <c r="P3" s="713"/>
      <c r="Q3" s="713"/>
      <c r="R3" s="713"/>
      <c r="S3" s="713"/>
      <c r="T3" s="713"/>
      <c r="U3" s="713"/>
      <c r="V3" s="713"/>
      <c r="W3" s="713"/>
      <c r="X3" s="713"/>
      <c r="Y3" s="713"/>
      <c r="Z3" s="713"/>
      <c r="AA3" s="713"/>
    </row>
    <row r="4" spans="1:31" x14ac:dyDescent="0.2">
      <c r="F4"/>
      <c r="H4" s="203"/>
      <c r="I4" s="203"/>
      <c r="J4" s="203"/>
      <c r="K4" s="713"/>
      <c r="L4" s="203"/>
      <c r="M4" s="203"/>
      <c r="N4" s="155"/>
      <c r="O4" s="203"/>
      <c r="P4" s="713"/>
      <c r="Q4" s="713"/>
      <c r="R4" s="713"/>
      <c r="S4" s="713"/>
      <c r="T4" s="713"/>
      <c r="U4" s="713"/>
      <c r="V4" s="713"/>
      <c r="W4" s="713"/>
      <c r="X4" s="713"/>
      <c r="Y4" s="713"/>
      <c r="Z4" s="713"/>
      <c r="AA4" s="713"/>
    </row>
    <row r="5" spans="1:31" ht="18.75" x14ac:dyDescent="0.25">
      <c r="B5" s="24" t="s">
        <v>27</v>
      </c>
      <c r="C5" s="24"/>
      <c r="D5" s="24"/>
      <c r="E5" s="24"/>
      <c r="F5"/>
      <c r="G5" s="202"/>
      <c r="H5" s="202"/>
      <c r="I5" s="202"/>
      <c r="J5" s="202"/>
      <c r="L5" s="202"/>
      <c r="M5" s="202"/>
      <c r="O5" s="202"/>
    </row>
    <row r="6" spans="1:31" s="18" customFormat="1" ht="12" customHeight="1" thickBot="1" x14ac:dyDescent="0.25">
      <c r="B6" s="63"/>
      <c r="C6" s="63"/>
      <c r="D6" s="63"/>
      <c r="E6" s="63"/>
      <c r="K6" s="49"/>
      <c r="P6" s="49"/>
      <c r="Q6" s="49"/>
      <c r="R6" s="49"/>
      <c r="S6" s="49"/>
      <c r="T6" s="49"/>
      <c r="U6" s="49"/>
      <c r="V6" s="49"/>
      <c r="W6" s="49"/>
      <c r="X6" s="49"/>
      <c r="Y6" s="49"/>
      <c r="Z6" s="49"/>
      <c r="AE6" s="49"/>
    </row>
    <row r="7" spans="1:31" s="18" customFormat="1" ht="11.25" x14ac:dyDescent="0.2">
      <c r="B7" s="77"/>
      <c r="C7" s="77"/>
      <c r="D7" s="77"/>
      <c r="E7" s="77"/>
      <c r="G7" s="64"/>
      <c r="H7" s="64"/>
      <c r="I7" s="64"/>
      <c r="J7" s="64"/>
      <c r="K7" s="714"/>
      <c r="L7" s="64"/>
      <c r="M7" s="64"/>
      <c r="N7" s="64"/>
      <c r="O7" s="64"/>
      <c r="P7" s="714"/>
      <c r="Q7" s="714"/>
      <c r="R7" s="714"/>
      <c r="S7" s="714"/>
      <c r="T7" s="714"/>
      <c r="U7" s="714"/>
      <c r="V7" s="714"/>
      <c r="W7" s="714"/>
      <c r="X7" s="714"/>
      <c r="Y7" s="714"/>
      <c r="Z7" s="714"/>
      <c r="AA7" s="64"/>
      <c r="AB7" s="64"/>
      <c r="AC7" s="64"/>
      <c r="AD7" s="64"/>
      <c r="AE7" s="64" t="s">
        <v>33</v>
      </c>
    </row>
    <row r="8" spans="1:31" s="18" customFormat="1" ht="12" x14ac:dyDescent="0.2">
      <c r="B8" s="73"/>
      <c r="C8" s="73"/>
      <c r="D8" s="73"/>
      <c r="E8" s="967" t="s">
        <v>925</v>
      </c>
      <c r="G8" s="73" t="s">
        <v>34</v>
      </c>
      <c r="H8" s="73" t="s">
        <v>35</v>
      </c>
      <c r="I8" s="73" t="s">
        <v>36</v>
      </c>
      <c r="J8" s="73" t="s">
        <v>37</v>
      </c>
      <c r="K8" s="298">
        <v>2020</v>
      </c>
      <c r="L8" s="73" t="s">
        <v>34</v>
      </c>
      <c r="M8" s="73" t="s">
        <v>35</v>
      </c>
      <c r="N8" s="73" t="s">
        <v>36</v>
      </c>
      <c r="O8" s="73" t="s">
        <v>37</v>
      </c>
      <c r="P8" s="298">
        <v>2021</v>
      </c>
      <c r="Q8" s="73" t="s">
        <v>34</v>
      </c>
      <c r="R8" s="73" t="s">
        <v>35</v>
      </c>
      <c r="S8" s="73" t="s">
        <v>36</v>
      </c>
      <c r="T8" s="73" t="s">
        <v>37</v>
      </c>
      <c r="U8" s="298">
        <v>2022</v>
      </c>
      <c r="V8" s="73" t="s">
        <v>34</v>
      </c>
      <c r="W8" s="73" t="s">
        <v>35</v>
      </c>
      <c r="X8" s="73" t="s">
        <v>36</v>
      </c>
      <c r="Y8" s="73" t="s">
        <v>37</v>
      </c>
      <c r="Z8" s="298">
        <v>2023</v>
      </c>
      <c r="AA8" s="73" t="s">
        <v>34</v>
      </c>
      <c r="AB8" s="73" t="s">
        <v>35</v>
      </c>
      <c r="AC8" s="73" t="s">
        <v>36</v>
      </c>
      <c r="AD8" s="73" t="s">
        <v>37</v>
      </c>
      <c r="AE8" s="298">
        <v>2024</v>
      </c>
    </row>
    <row r="9" spans="1:31" s="18" customFormat="1" ht="11.25" x14ac:dyDescent="0.2">
      <c r="A9" s="204"/>
      <c r="B9" s="18" t="s">
        <v>346</v>
      </c>
      <c r="C9" s="63"/>
      <c r="D9" s="63"/>
      <c r="E9" s="63"/>
      <c r="G9" s="31">
        <v>-3951</v>
      </c>
      <c r="H9" s="31">
        <v>1572</v>
      </c>
      <c r="I9" s="31">
        <v>1106</v>
      </c>
      <c r="J9" s="31">
        <v>1895</v>
      </c>
      <c r="K9" s="30">
        <v>622</v>
      </c>
      <c r="L9" s="31">
        <v>2539</v>
      </c>
      <c r="M9" s="31">
        <v>1527</v>
      </c>
      <c r="N9" s="31">
        <v>1511</v>
      </c>
      <c r="O9" s="31">
        <v>-14</v>
      </c>
      <c r="P9" s="30">
        <v>5563</v>
      </c>
      <c r="Q9" s="31">
        <v>5456</v>
      </c>
      <c r="R9" s="31">
        <v>5693</v>
      </c>
      <c r="S9" s="31">
        <v>-269</v>
      </c>
      <c r="T9" s="31">
        <v>-645</v>
      </c>
      <c r="U9" s="30">
        <v>10235</v>
      </c>
      <c r="V9" s="31">
        <v>2078</v>
      </c>
      <c r="W9" s="31">
        <v>-177</v>
      </c>
      <c r="X9" s="31">
        <v>3143</v>
      </c>
      <c r="Y9" s="31">
        <v>-2051</v>
      </c>
      <c r="Z9" s="30">
        <v>2993</v>
      </c>
      <c r="AA9" s="368">
        <v>1840</v>
      </c>
      <c r="AB9" s="368">
        <v>-270</v>
      </c>
      <c r="AC9" s="368" t="s">
        <v>1266</v>
      </c>
      <c r="AD9" s="368" t="s">
        <v>1266</v>
      </c>
      <c r="AE9" s="369">
        <v>1570</v>
      </c>
    </row>
    <row r="10" spans="1:31" s="18" customFormat="1" ht="12" customHeight="1" x14ac:dyDescent="0.2">
      <c r="A10" s="204"/>
      <c r="B10" s="215" t="s">
        <v>347</v>
      </c>
      <c r="C10" s="21"/>
      <c r="D10" s="21"/>
      <c r="E10" s="21"/>
      <c r="G10" s="128">
        <v>4615</v>
      </c>
      <c r="H10" s="128">
        <v>-978</v>
      </c>
      <c r="I10" s="128">
        <v>-191</v>
      </c>
      <c r="J10" s="128">
        <v>-650</v>
      </c>
      <c r="K10" s="129">
        <v>2796</v>
      </c>
      <c r="L10" s="128">
        <v>-1605</v>
      </c>
      <c r="M10" s="128">
        <v>-887</v>
      </c>
      <c r="N10" s="128">
        <v>-451</v>
      </c>
      <c r="O10" s="128">
        <v>-412</v>
      </c>
      <c r="P10" s="129">
        <v>-3355</v>
      </c>
      <c r="Q10" s="128">
        <v>-3475</v>
      </c>
      <c r="R10" s="128">
        <v>-2162</v>
      </c>
      <c r="S10" s="128">
        <v>2855</v>
      </c>
      <c r="T10" s="128">
        <v>1416</v>
      </c>
      <c r="U10" s="129">
        <v>-1366</v>
      </c>
      <c r="V10" s="128">
        <v>602</v>
      </c>
      <c r="W10" s="128">
        <v>732</v>
      </c>
      <c r="X10" s="128">
        <v>-1594</v>
      </c>
      <c r="Y10" s="128">
        <v>1497</v>
      </c>
      <c r="Z10" s="129">
        <v>1237</v>
      </c>
      <c r="AA10" s="986">
        <v>-852</v>
      </c>
      <c r="AB10" s="986">
        <v>137</v>
      </c>
      <c r="AC10" s="986" t="s">
        <v>1266</v>
      </c>
      <c r="AD10" s="986" t="s">
        <v>1266</v>
      </c>
      <c r="AE10" s="712">
        <v>-715</v>
      </c>
    </row>
    <row r="11" spans="1:31" s="18" customFormat="1" ht="12" customHeight="1" x14ac:dyDescent="0.2">
      <c r="A11" s="204"/>
      <c r="B11" s="213" t="s">
        <v>86</v>
      </c>
      <c r="C11" s="213"/>
      <c r="D11" s="213"/>
      <c r="E11" s="213"/>
      <c r="G11" s="117">
        <v>664</v>
      </c>
      <c r="H11" s="117">
        <v>594</v>
      </c>
      <c r="I11" s="117">
        <v>915</v>
      </c>
      <c r="J11" s="117">
        <v>1245</v>
      </c>
      <c r="K11" s="176">
        <v>3418</v>
      </c>
      <c r="L11" s="117">
        <v>934</v>
      </c>
      <c r="M11" s="117">
        <v>640</v>
      </c>
      <c r="N11" s="117">
        <v>1060</v>
      </c>
      <c r="O11" s="117">
        <v>-426</v>
      </c>
      <c r="P11" s="176">
        <v>2208</v>
      </c>
      <c r="Q11" s="117">
        <v>1981</v>
      </c>
      <c r="R11" s="117">
        <v>3531</v>
      </c>
      <c r="S11" s="117">
        <v>2586</v>
      </c>
      <c r="T11" s="117">
        <v>771</v>
      </c>
      <c r="U11" s="176">
        <v>8869</v>
      </c>
      <c r="V11" s="117">
        <v>2680</v>
      </c>
      <c r="W11" s="117">
        <v>555</v>
      </c>
      <c r="X11" s="117">
        <v>1549</v>
      </c>
      <c r="Y11" s="117">
        <v>-554</v>
      </c>
      <c r="Z11" s="176">
        <v>4230</v>
      </c>
      <c r="AA11" s="420">
        <v>988</v>
      </c>
      <c r="AB11" s="420">
        <v>-133</v>
      </c>
      <c r="AC11" s="420" t="s">
        <v>1266</v>
      </c>
      <c r="AD11" s="420" t="s">
        <v>1266</v>
      </c>
      <c r="AE11" s="299">
        <v>855</v>
      </c>
    </row>
    <row r="12" spans="1:31" s="18" customFormat="1" ht="12" customHeight="1" x14ac:dyDescent="0.2">
      <c r="A12" s="204"/>
      <c r="B12" s="21" t="s">
        <v>348</v>
      </c>
      <c r="C12" s="215"/>
      <c r="D12" s="215"/>
      <c r="E12" s="215"/>
      <c r="G12" s="128">
        <v>257</v>
      </c>
      <c r="H12" s="128">
        <v>811</v>
      </c>
      <c r="I12" s="128">
        <v>-279</v>
      </c>
      <c r="J12" s="128">
        <v>-1119</v>
      </c>
      <c r="K12" s="129">
        <v>-330</v>
      </c>
      <c r="L12" s="128">
        <v>-278</v>
      </c>
      <c r="M12" s="128">
        <v>187</v>
      </c>
      <c r="N12" s="128">
        <v>98</v>
      </c>
      <c r="O12" s="128">
        <v>1037</v>
      </c>
      <c r="P12" s="129">
        <v>1044</v>
      </c>
      <c r="Q12" s="128">
        <v>175</v>
      </c>
      <c r="R12" s="128">
        <v>475</v>
      </c>
      <c r="S12" s="128">
        <v>139</v>
      </c>
      <c r="T12" s="128">
        <v>1131</v>
      </c>
      <c r="U12" s="129">
        <v>1920</v>
      </c>
      <c r="V12" s="128">
        <v>79</v>
      </c>
      <c r="W12" s="128">
        <v>241</v>
      </c>
      <c r="X12" s="128">
        <v>506</v>
      </c>
      <c r="Y12" s="128">
        <v>1357</v>
      </c>
      <c r="Z12" s="129">
        <v>2183</v>
      </c>
      <c r="AA12" s="986">
        <v>301</v>
      </c>
      <c r="AB12" s="986">
        <v>1282</v>
      </c>
      <c r="AC12" s="986" t="s">
        <v>1266</v>
      </c>
      <c r="AD12" s="986" t="s">
        <v>1266</v>
      </c>
      <c r="AE12" s="712">
        <v>1583</v>
      </c>
    </row>
    <row r="13" spans="1:31" s="18" customFormat="1" ht="12" customHeight="1" x14ac:dyDescent="0.2">
      <c r="A13" s="204"/>
      <c r="B13" s="91" t="s">
        <v>357</v>
      </c>
      <c r="C13" s="91"/>
      <c r="D13" s="91"/>
      <c r="E13" s="91"/>
      <c r="G13" s="41">
        <v>921</v>
      </c>
      <c r="H13" s="41">
        <v>1405</v>
      </c>
      <c r="I13" s="41">
        <v>636</v>
      </c>
      <c r="J13" s="41">
        <v>126</v>
      </c>
      <c r="K13" s="42">
        <v>3088</v>
      </c>
      <c r="L13" s="41">
        <v>656</v>
      </c>
      <c r="M13" s="41">
        <v>827</v>
      </c>
      <c r="N13" s="41">
        <v>1158</v>
      </c>
      <c r="O13" s="41">
        <v>611</v>
      </c>
      <c r="P13" s="42">
        <v>3252</v>
      </c>
      <c r="Q13" s="41">
        <v>2156</v>
      </c>
      <c r="R13" s="41">
        <v>4006</v>
      </c>
      <c r="S13" s="41">
        <v>2725</v>
      </c>
      <c r="T13" s="41">
        <v>1902</v>
      </c>
      <c r="U13" s="42">
        <v>10789</v>
      </c>
      <c r="V13" s="41">
        <v>2759</v>
      </c>
      <c r="W13" s="41">
        <v>796</v>
      </c>
      <c r="X13" s="41">
        <v>2055</v>
      </c>
      <c r="Y13" s="41">
        <v>803</v>
      </c>
      <c r="Z13" s="42">
        <v>6413</v>
      </c>
      <c r="AA13" s="41">
        <v>1289</v>
      </c>
      <c r="AB13" s="41">
        <v>1149</v>
      </c>
      <c r="AC13" s="41" t="s">
        <v>1266</v>
      </c>
      <c r="AD13" s="41" t="s">
        <v>1266</v>
      </c>
      <c r="AE13" s="42">
        <v>2438</v>
      </c>
    </row>
    <row r="14" spans="1:31" s="18" customFormat="1" ht="12" customHeight="1" x14ac:dyDescent="0.2">
      <c r="A14" s="204"/>
      <c r="B14" s="21" t="s">
        <v>730</v>
      </c>
      <c r="C14" s="215"/>
      <c r="D14" s="215"/>
      <c r="E14" s="215"/>
      <c r="G14" s="128">
        <v>365</v>
      </c>
      <c r="H14" s="128">
        <v>221</v>
      </c>
      <c r="I14" s="128">
        <v>51</v>
      </c>
      <c r="J14" s="128">
        <v>-100</v>
      </c>
      <c r="K14" s="129">
        <v>537</v>
      </c>
      <c r="L14" s="128">
        <v>133</v>
      </c>
      <c r="M14" s="128">
        <v>123</v>
      </c>
      <c r="N14" s="128">
        <v>314</v>
      </c>
      <c r="O14" s="128">
        <v>640</v>
      </c>
      <c r="P14" s="129">
        <v>1210</v>
      </c>
      <c r="Q14" s="128">
        <v>400</v>
      </c>
      <c r="R14" s="128">
        <v>783</v>
      </c>
      <c r="S14" s="128">
        <v>725</v>
      </c>
      <c r="T14" s="128">
        <v>400</v>
      </c>
      <c r="U14" s="129">
        <v>2308</v>
      </c>
      <c r="V14" s="128">
        <v>777</v>
      </c>
      <c r="W14" s="128">
        <v>271</v>
      </c>
      <c r="X14" s="128">
        <v>167</v>
      </c>
      <c r="Y14" s="128">
        <v>239</v>
      </c>
      <c r="Z14" s="129">
        <v>1454</v>
      </c>
      <c r="AA14" s="986">
        <v>333</v>
      </c>
      <c r="AB14" s="986">
        <v>125</v>
      </c>
      <c r="AC14" s="986" t="s">
        <v>1266</v>
      </c>
      <c r="AD14" s="986" t="s">
        <v>1266</v>
      </c>
      <c r="AE14" s="712">
        <v>458</v>
      </c>
    </row>
    <row r="15" spans="1:31" s="18" customFormat="1" ht="12" customHeight="1" x14ac:dyDescent="0.2">
      <c r="A15" s="204"/>
      <c r="B15" s="91" t="s">
        <v>98</v>
      </c>
      <c r="C15" s="91"/>
      <c r="D15" s="91"/>
      <c r="E15" s="91"/>
      <c r="G15" s="41">
        <v>556</v>
      </c>
      <c r="H15" s="41">
        <v>1184</v>
      </c>
      <c r="I15" s="41">
        <v>585</v>
      </c>
      <c r="J15" s="41">
        <v>226</v>
      </c>
      <c r="K15" s="42">
        <v>2551</v>
      </c>
      <c r="L15" s="41">
        <v>523</v>
      </c>
      <c r="M15" s="41">
        <v>704</v>
      </c>
      <c r="N15" s="41">
        <v>844</v>
      </c>
      <c r="O15" s="41">
        <v>-29</v>
      </c>
      <c r="P15" s="42">
        <v>2042</v>
      </c>
      <c r="Q15" s="41">
        <v>1756</v>
      </c>
      <c r="R15" s="41">
        <v>3223</v>
      </c>
      <c r="S15" s="41">
        <v>2000</v>
      </c>
      <c r="T15" s="41">
        <v>1502</v>
      </c>
      <c r="U15" s="42">
        <v>8481</v>
      </c>
      <c r="V15" s="41">
        <v>1982</v>
      </c>
      <c r="W15" s="41">
        <v>525</v>
      </c>
      <c r="X15" s="41">
        <v>1888</v>
      </c>
      <c r="Y15" s="41">
        <v>564</v>
      </c>
      <c r="Z15" s="42">
        <v>4959</v>
      </c>
      <c r="AA15" s="41">
        <v>956</v>
      </c>
      <c r="AB15" s="41">
        <v>1024</v>
      </c>
      <c r="AC15" s="41" t="s">
        <v>1266</v>
      </c>
      <c r="AD15" s="41" t="s">
        <v>1266</v>
      </c>
      <c r="AE15" s="42">
        <v>1980</v>
      </c>
    </row>
    <row r="16" spans="1:31" s="18" customFormat="1" ht="12" customHeight="1" x14ac:dyDescent="0.2">
      <c r="A16" s="204"/>
      <c r="B16" s="223" t="s">
        <v>358</v>
      </c>
      <c r="C16" s="27"/>
      <c r="D16" s="27"/>
      <c r="E16" s="27"/>
      <c r="G16" s="178"/>
      <c r="H16" s="178"/>
      <c r="I16" s="178"/>
      <c r="J16" s="178"/>
      <c r="K16" s="179"/>
      <c r="L16" s="178"/>
      <c r="M16" s="178"/>
      <c r="N16" s="178"/>
      <c r="O16" s="178"/>
      <c r="P16" s="179"/>
      <c r="Q16" s="178"/>
      <c r="R16" s="178"/>
      <c r="S16" s="178"/>
      <c r="T16" s="178"/>
      <c r="U16" s="179"/>
      <c r="V16" s="178"/>
      <c r="W16" s="178"/>
      <c r="X16" s="178"/>
      <c r="Y16" s="178"/>
      <c r="Z16" s="179"/>
      <c r="AA16" s="179"/>
      <c r="AB16" s="179"/>
      <c r="AC16" s="179"/>
      <c r="AD16" s="179"/>
      <c r="AE16" s="179"/>
    </row>
    <row r="17" spans="1:31" s="18" customFormat="1" ht="12" customHeight="1" x14ac:dyDescent="0.2">
      <c r="A17" s="204"/>
      <c r="B17" s="21"/>
      <c r="C17" s="341" t="s">
        <v>48</v>
      </c>
      <c r="D17" s="680"/>
      <c r="E17" s="680"/>
      <c r="G17" s="31"/>
      <c r="H17" s="31"/>
      <c r="I17" s="31"/>
      <c r="J17" s="31"/>
      <c r="K17" s="30"/>
      <c r="L17" s="31"/>
      <c r="M17" s="31"/>
      <c r="N17" s="31"/>
      <c r="O17" s="31"/>
      <c r="P17" s="30"/>
      <c r="Q17" s="31"/>
      <c r="R17" s="31"/>
      <c r="S17" s="31"/>
      <c r="T17" s="31"/>
      <c r="U17" s="30"/>
      <c r="V17" s="31"/>
      <c r="W17" s="31"/>
      <c r="X17" s="31"/>
      <c r="Y17" s="31"/>
      <c r="Z17" s="30"/>
      <c r="AA17" s="30"/>
      <c r="AB17" s="30"/>
      <c r="AC17" s="30"/>
      <c r="AD17" s="30"/>
      <c r="AE17" s="30"/>
    </row>
    <row r="18" spans="1:31" s="18" customFormat="1" ht="12" customHeight="1" x14ac:dyDescent="0.2">
      <c r="A18" s="204"/>
      <c r="B18" s="21"/>
      <c r="C18" s="21"/>
      <c r="D18" s="21" t="s">
        <v>644</v>
      </c>
      <c r="E18" s="21"/>
      <c r="G18" s="31">
        <v>688</v>
      </c>
      <c r="H18" s="31">
        <v>432</v>
      </c>
      <c r="I18" s="31">
        <v>1081</v>
      </c>
      <c r="J18" s="31">
        <v>682</v>
      </c>
      <c r="K18" s="30">
        <v>2883</v>
      </c>
      <c r="L18" s="31">
        <v>658</v>
      </c>
      <c r="M18" s="31">
        <v>951</v>
      </c>
      <c r="N18" s="31">
        <v>806</v>
      </c>
      <c r="O18" s="31">
        <v>637</v>
      </c>
      <c r="P18" s="30">
        <v>3052</v>
      </c>
      <c r="Q18" s="31">
        <v>522</v>
      </c>
      <c r="R18" s="31">
        <v>679</v>
      </c>
      <c r="S18" s="31">
        <v>1137</v>
      </c>
      <c r="T18" s="31">
        <v>628</v>
      </c>
      <c r="U18" s="30">
        <v>2966</v>
      </c>
      <c r="V18" s="31">
        <v>391</v>
      </c>
      <c r="W18" s="31">
        <v>701</v>
      </c>
      <c r="X18" s="31">
        <v>670</v>
      </c>
      <c r="Y18" s="31">
        <v>882</v>
      </c>
      <c r="Z18" s="30">
        <v>2644</v>
      </c>
      <c r="AA18" s="387">
        <v>370</v>
      </c>
      <c r="AB18" s="387">
        <v>790</v>
      </c>
      <c r="AC18" s="387" t="s">
        <v>1266</v>
      </c>
      <c r="AD18" s="387" t="s">
        <v>1266</v>
      </c>
      <c r="AE18" s="388">
        <v>1160</v>
      </c>
    </row>
    <row r="19" spans="1:31" s="18" customFormat="1" ht="12" customHeight="1" x14ac:dyDescent="0.2">
      <c r="A19" s="204"/>
      <c r="B19" s="443"/>
      <c r="C19" s="443"/>
      <c r="D19" s="681" t="s">
        <v>645</v>
      </c>
      <c r="E19" s="681"/>
      <c r="F19" s="454"/>
      <c r="G19" s="444">
        <v>167</v>
      </c>
      <c r="H19" s="444">
        <v>63</v>
      </c>
      <c r="I19" s="444">
        <v>326</v>
      </c>
      <c r="J19" s="444">
        <v>262</v>
      </c>
      <c r="K19" s="445">
        <v>818</v>
      </c>
      <c r="L19" s="444">
        <v>334</v>
      </c>
      <c r="M19" s="444">
        <v>265</v>
      </c>
      <c r="N19" s="444">
        <v>231</v>
      </c>
      <c r="O19" s="444">
        <v>207</v>
      </c>
      <c r="P19" s="445">
        <v>1037</v>
      </c>
      <c r="Q19" s="444">
        <v>256</v>
      </c>
      <c r="R19" s="444">
        <v>223</v>
      </c>
      <c r="S19" s="444">
        <v>151</v>
      </c>
      <c r="T19" s="444">
        <v>70</v>
      </c>
      <c r="U19" s="445">
        <v>700</v>
      </c>
      <c r="V19" s="444">
        <v>161</v>
      </c>
      <c r="W19" s="444">
        <v>171</v>
      </c>
      <c r="X19" s="444">
        <v>185</v>
      </c>
      <c r="Y19" s="444">
        <v>213</v>
      </c>
      <c r="Z19" s="445">
        <v>730</v>
      </c>
      <c r="AA19" s="446">
        <v>184</v>
      </c>
      <c r="AB19" s="446">
        <v>211</v>
      </c>
      <c r="AC19" s="446" t="s">
        <v>1266</v>
      </c>
      <c r="AD19" s="446" t="s">
        <v>1266</v>
      </c>
      <c r="AE19" s="447">
        <v>395</v>
      </c>
    </row>
    <row r="20" spans="1:31" s="18" customFormat="1" ht="12" customHeight="1" x14ac:dyDescent="0.2">
      <c r="A20" s="204"/>
      <c r="B20" s="21"/>
      <c r="C20" s="21"/>
      <c r="D20" s="21" t="s">
        <v>646</v>
      </c>
      <c r="E20" s="21"/>
      <c r="G20" s="31">
        <v>168</v>
      </c>
      <c r="H20" s="31">
        <v>926</v>
      </c>
      <c r="I20" s="31">
        <v>-533</v>
      </c>
      <c r="J20" s="31">
        <v>-589</v>
      </c>
      <c r="K20" s="30">
        <v>-28</v>
      </c>
      <c r="L20" s="31">
        <v>-2</v>
      </c>
      <c r="M20" s="31">
        <v>-124</v>
      </c>
      <c r="N20" s="31">
        <v>352</v>
      </c>
      <c r="O20" s="31">
        <v>-26</v>
      </c>
      <c r="P20" s="30">
        <v>200</v>
      </c>
      <c r="Q20" s="31">
        <v>1634</v>
      </c>
      <c r="R20" s="31">
        <v>3327</v>
      </c>
      <c r="S20" s="31">
        <v>1588</v>
      </c>
      <c r="T20" s="31">
        <v>1274</v>
      </c>
      <c r="U20" s="30">
        <v>7823</v>
      </c>
      <c r="V20" s="31">
        <v>2368</v>
      </c>
      <c r="W20" s="31">
        <v>95</v>
      </c>
      <c r="X20" s="31">
        <v>1385</v>
      </c>
      <c r="Y20" s="31">
        <v>-79</v>
      </c>
      <c r="Z20" s="30">
        <v>3769</v>
      </c>
      <c r="AA20" s="368">
        <v>919</v>
      </c>
      <c r="AB20" s="368">
        <v>359</v>
      </c>
      <c r="AC20" s="368" t="s">
        <v>1266</v>
      </c>
      <c r="AD20" s="368" t="s">
        <v>1266</v>
      </c>
      <c r="AE20" s="369">
        <v>1278</v>
      </c>
    </row>
    <row r="21" spans="1:31" s="18" customFormat="1" ht="12" customHeight="1" x14ac:dyDescent="0.2">
      <c r="A21" s="204"/>
      <c r="B21" s="21"/>
      <c r="C21" s="21"/>
      <c r="D21" s="21" t="s">
        <v>647</v>
      </c>
      <c r="E21" s="21"/>
      <c r="G21" s="31">
        <v>65</v>
      </c>
      <c r="H21" s="31">
        <v>47</v>
      </c>
      <c r="I21" s="31">
        <v>88</v>
      </c>
      <c r="J21" s="31">
        <v>33</v>
      </c>
      <c r="K21" s="30">
        <v>233</v>
      </c>
      <c r="L21" s="31">
        <v>0</v>
      </c>
      <c r="M21" s="31">
        <v>0</v>
      </c>
      <c r="N21" s="31">
        <v>0</v>
      </c>
      <c r="O21" s="31">
        <v>0</v>
      </c>
      <c r="P21" s="30">
        <v>0</v>
      </c>
      <c r="Q21" s="31">
        <v>0</v>
      </c>
      <c r="R21" s="31">
        <v>0</v>
      </c>
      <c r="S21" s="31">
        <v>0</v>
      </c>
      <c r="T21" s="31">
        <v>0</v>
      </c>
      <c r="U21" s="30">
        <v>0</v>
      </c>
      <c r="V21" s="31">
        <v>0</v>
      </c>
      <c r="W21" s="31">
        <v>0</v>
      </c>
      <c r="X21" s="31">
        <v>0</v>
      </c>
      <c r="Y21" s="31">
        <v>0</v>
      </c>
      <c r="Z21" s="30">
        <v>0</v>
      </c>
      <c r="AA21" s="368">
        <v>0</v>
      </c>
      <c r="AB21" s="368">
        <v>0</v>
      </c>
      <c r="AC21" s="368" t="s">
        <v>1266</v>
      </c>
      <c r="AD21" s="368" t="s">
        <v>1266</v>
      </c>
      <c r="AE21" s="369">
        <v>0</v>
      </c>
    </row>
    <row r="22" spans="1:31" s="18" customFormat="1" ht="12" customHeight="1" x14ac:dyDescent="0.2">
      <c r="A22" s="204"/>
      <c r="B22" s="682"/>
      <c r="C22" s="682"/>
      <c r="D22" s="682"/>
      <c r="E22" s="682"/>
      <c r="G22" s="683">
        <v>921</v>
      </c>
      <c r="H22" s="683">
        <v>1405</v>
      </c>
      <c r="I22" s="683">
        <v>636</v>
      </c>
      <c r="J22" s="683">
        <v>126</v>
      </c>
      <c r="K22" s="684">
        <v>3088</v>
      </c>
      <c r="L22" s="683">
        <v>656</v>
      </c>
      <c r="M22" s="683">
        <v>827</v>
      </c>
      <c r="N22" s="683">
        <v>1158</v>
      </c>
      <c r="O22" s="683">
        <v>611</v>
      </c>
      <c r="P22" s="684">
        <v>3252</v>
      </c>
      <c r="Q22" s="683">
        <v>2156</v>
      </c>
      <c r="R22" s="683">
        <v>4006</v>
      </c>
      <c r="S22" s="683">
        <v>2725</v>
      </c>
      <c r="T22" s="683">
        <v>1902</v>
      </c>
      <c r="U22" s="684">
        <v>10789</v>
      </c>
      <c r="V22" s="683">
        <v>2759</v>
      </c>
      <c r="W22" s="683">
        <v>796</v>
      </c>
      <c r="X22" s="683">
        <v>2055</v>
      </c>
      <c r="Y22" s="683">
        <v>803</v>
      </c>
      <c r="Z22" s="684">
        <v>6413</v>
      </c>
      <c r="AA22" s="685">
        <v>1289</v>
      </c>
      <c r="AB22" s="685">
        <v>1149</v>
      </c>
      <c r="AC22" s="685" t="s">
        <v>1266</v>
      </c>
      <c r="AD22" s="685" t="s">
        <v>1266</v>
      </c>
      <c r="AE22" s="686">
        <v>2438</v>
      </c>
    </row>
    <row r="23" spans="1:31" s="18" customFormat="1" ht="12" customHeight="1" x14ac:dyDescent="0.2">
      <c r="A23" s="204"/>
      <c r="B23" s="21"/>
      <c r="C23" s="21" t="s">
        <v>99</v>
      </c>
      <c r="D23" s="21"/>
      <c r="E23" s="21"/>
      <c r="G23" s="31"/>
      <c r="H23" s="31"/>
      <c r="I23" s="31"/>
      <c r="J23" s="31"/>
      <c r="K23" s="30"/>
      <c r="L23" s="31"/>
      <c r="M23" s="31"/>
      <c r="N23" s="31"/>
      <c r="O23" s="31"/>
      <c r="P23" s="30"/>
      <c r="Q23" s="31"/>
      <c r="R23" s="31"/>
      <c r="S23" s="31"/>
      <c r="T23" s="31"/>
      <c r="U23" s="30"/>
      <c r="V23" s="31"/>
      <c r="W23" s="31"/>
      <c r="X23" s="31"/>
      <c r="Y23" s="31"/>
      <c r="Z23" s="30"/>
      <c r="AA23" s="30"/>
      <c r="AB23" s="30"/>
      <c r="AC23" s="30"/>
      <c r="AD23" s="30"/>
      <c r="AE23" s="30"/>
    </row>
    <row r="24" spans="1:31" s="18" customFormat="1" ht="12" customHeight="1" x14ac:dyDescent="0.2">
      <c r="A24" s="204"/>
      <c r="B24" s="21"/>
      <c r="C24" s="21"/>
      <c r="D24" s="21" t="s">
        <v>644</v>
      </c>
      <c r="E24" s="21"/>
      <c r="G24" s="31">
        <v>-4</v>
      </c>
      <c r="H24" s="31">
        <v>-77</v>
      </c>
      <c r="I24" s="31">
        <v>-110</v>
      </c>
      <c r="J24" s="31">
        <v>-443</v>
      </c>
      <c r="K24" s="30">
        <v>-634</v>
      </c>
      <c r="L24" s="31">
        <v>-72</v>
      </c>
      <c r="M24" s="31">
        <v>-8</v>
      </c>
      <c r="N24" s="31">
        <v>-43</v>
      </c>
      <c r="O24" s="31">
        <v>-253</v>
      </c>
      <c r="P24" s="30">
        <v>-376</v>
      </c>
      <c r="Q24" s="31">
        <v>235</v>
      </c>
      <c r="R24" s="31">
        <v>-326</v>
      </c>
      <c r="S24" s="31">
        <v>0</v>
      </c>
      <c r="T24" s="31">
        <v>-14</v>
      </c>
      <c r="U24" s="30">
        <v>-105</v>
      </c>
      <c r="V24" s="31">
        <v>-18</v>
      </c>
      <c r="W24" s="31">
        <v>-82</v>
      </c>
      <c r="X24" s="31">
        <v>-172</v>
      </c>
      <c r="Y24" s="31">
        <v>-85</v>
      </c>
      <c r="Z24" s="30">
        <v>-357</v>
      </c>
      <c r="AA24" s="387">
        <v>-45</v>
      </c>
      <c r="AB24" s="387">
        <v>-182</v>
      </c>
      <c r="AC24" s="387" t="s">
        <v>1266</v>
      </c>
      <c r="AD24" s="387" t="s">
        <v>1266</v>
      </c>
      <c r="AE24" s="388">
        <v>-227</v>
      </c>
    </row>
    <row r="25" spans="1:31" s="18" customFormat="1" ht="12" customHeight="1" x14ac:dyDescent="0.2">
      <c r="A25" s="204"/>
      <c r="B25" s="21"/>
      <c r="C25" s="21"/>
      <c r="D25" s="681" t="s">
        <v>645</v>
      </c>
      <c r="E25" s="681"/>
      <c r="F25" s="454"/>
      <c r="G25" s="444">
        <v>0</v>
      </c>
      <c r="H25" s="444">
        <v>-51</v>
      </c>
      <c r="I25" s="444">
        <v>-7</v>
      </c>
      <c r="J25" s="444">
        <v>-121</v>
      </c>
      <c r="K25" s="445">
        <v>-179</v>
      </c>
      <c r="L25" s="444">
        <v>6</v>
      </c>
      <c r="M25" s="444">
        <v>10</v>
      </c>
      <c r="N25" s="444">
        <v>-12</v>
      </c>
      <c r="O25" s="444">
        <v>-2</v>
      </c>
      <c r="P25" s="445">
        <v>2</v>
      </c>
      <c r="Q25" s="444">
        <v>-28</v>
      </c>
      <c r="R25" s="444">
        <v>-13</v>
      </c>
      <c r="S25" s="444">
        <v>-2</v>
      </c>
      <c r="T25" s="444">
        <v>49</v>
      </c>
      <c r="U25" s="445">
        <v>6</v>
      </c>
      <c r="V25" s="444">
        <v>0</v>
      </c>
      <c r="W25" s="444">
        <v>-2</v>
      </c>
      <c r="X25" s="444">
        <v>0</v>
      </c>
      <c r="Y25" s="444">
        <v>-9</v>
      </c>
      <c r="Z25" s="445">
        <v>-11</v>
      </c>
      <c r="AA25" s="446">
        <v>-1</v>
      </c>
      <c r="AB25" s="446">
        <v>-82</v>
      </c>
      <c r="AC25" s="446" t="s">
        <v>1266</v>
      </c>
      <c r="AD25" s="446" t="s">
        <v>1266</v>
      </c>
      <c r="AE25" s="447">
        <v>-83</v>
      </c>
    </row>
    <row r="26" spans="1:31" s="18" customFormat="1" ht="12" customHeight="1" x14ac:dyDescent="0.2">
      <c r="A26" s="204"/>
      <c r="B26" s="21"/>
      <c r="C26" s="21"/>
      <c r="D26" s="21" t="s">
        <v>646</v>
      </c>
      <c r="E26" s="21"/>
      <c r="G26" s="31">
        <v>-253</v>
      </c>
      <c r="H26" s="31">
        <v>-722</v>
      </c>
      <c r="I26" s="31">
        <v>391</v>
      </c>
      <c r="J26" s="31">
        <v>-715</v>
      </c>
      <c r="K26" s="30">
        <v>-1299</v>
      </c>
      <c r="L26" s="31">
        <v>449</v>
      </c>
      <c r="M26" s="31">
        <v>-166</v>
      </c>
      <c r="N26" s="31">
        <v>-32</v>
      </c>
      <c r="O26" s="31">
        <v>-790</v>
      </c>
      <c r="P26" s="30">
        <v>-539</v>
      </c>
      <c r="Q26" s="31">
        <v>-410</v>
      </c>
      <c r="R26" s="31">
        <v>-149</v>
      </c>
      <c r="S26" s="31">
        <v>-139</v>
      </c>
      <c r="T26" s="31">
        <v>-1117</v>
      </c>
      <c r="U26" s="30">
        <v>-1815</v>
      </c>
      <c r="V26" s="31">
        <v>-61</v>
      </c>
      <c r="W26" s="31">
        <v>-159</v>
      </c>
      <c r="X26" s="31">
        <v>-334</v>
      </c>
      <c r="Y26" s="31">
        <v>-1272</v>
      </c>
      <c r="Z26" s="30">
        <v>-1826</v>
      </c>
      <c r="AA26" s="368">
        <v>-256</v>
      </c>
      <c r="AB26" s="368">
        <v>-1100</v>
      </c>
      <c r="AC26" s="368" t="s">
        <v>1266</v>
      </c>
      <c r="AD26" s="368" t="s">
        <v>1266</v>
      </c>
      <c r="AE26" s="388">
        <v>-1356</v>
      </c>
    </row>
    <row r="27" spans="1:31" s="18" customFormat="1" ht="12" customHeight="1" x14ac:dyDescent="0.2">
      <c r="A27" s="204"/>
      <c r="B27" s="21"/>
      <c r="C27" s="21"/>
      <c r="D27" s="21" t="s">
        <v>647</v>
      </c>
      <c r="E27" s="21"/>
      <c r="G27" s="31">
        <v>0</v>
      </c>
      <c r="H27" s="31">
        <v>-12</v>
      </c>
      <c r="I27" s="31">
        <v>-2</v>
      </c>
      <c r="J27" s="31">
        <v>2277</v>
      </c>
      <c r="K27" s="30">
        <v>2263</v>
      </c>
      <c r="L27" s="31">
        <v>-99</v>
      </c>
      <c r="M27" s="31">
        <v>-13</v>
      </c>
      <c r="N27" s="31">
        <v>-23</v>
      </c>
      <c r="O27" s="31">
        <v>6</v>
      </c>
      <c r="P27" s="30">
        <v>-129</v>
      </c>
      <c r="Q27" s="31">
        <v>0</v>
      </c>
      <c r="R27" s="31">
        <v>0</v>
      </c>
      <c r="S27" s="31">
        <v>0</v>
      </c>
      <c r="T27" s="31">
        <v>0</v>
      </c>
      <c r="U27" s="30">
        <v>0</v>
      </c>
      <c r="V27" s="31">
        <v>0</v>
      </c>
      <c r="W27" s="31">
        <v>0</v>
      </c>
      <c r="X27" s="31">
        <v>0</v>
      </c>
      <c r="Y27" s="31">
        <v>0</v>
      </c>
      <c r="Z27" s="30">
        <v>0</v>
      </c>
      <c r="AA27" s="368">
        <v>0</v>
      </c>
      <c r="AB27" s="368">
        <v>0</v>
      </c>
      <c r="AC27" s="368" t="s">
        <v>1266</v>
      </c>
      <c r="AD27" s="368" t="s">
        <v>1266</v>
      </c>
      <c r="AE27" s="388">
        <v>0</v>
      </c>
    </row>
    <row r="28" spans="1:31" s="18" customFormat="1" ht="12" customHeight="1" x14ac:dyDescent="0.2">
      <c r="A28" s="204"/>
      <c r="B28" s="94"/>
      <c r="C28" s="94"/>
      <c r="D28" s="94"/>
      <c r="E28" s="94"/>
      <c r="G28" s="683">
        <v>-257</v>
      </c>
      <c r="H28" s="683">
        <v>-811</v>
      </c>
      <c r="I28" s="683">
        <v>279</v>
      </c>
      <c r="J28" s="683">
        <v>1119</v>
      </c>
      <c r="K28" s="684">
        <v>330</v>
      </c>
      <c r="L28" s="683">
        <v>278</v>
      </c>
      <c r="M28" s="683">
        <v>-187</v>
      </c>
      <c r="N28" s="683">
        <v>-98</v>
      </c>
      <c r="O28" s="683">
        <v>-1037</v>
      </c>
      <c r="P28" s="684">
        <v>-1044</v>
      </c>
      <c r="Q28" s="683">
        <v>-175</v>
      </c>
      <c r="R28" s="683">
        <v>-475</v>
      </c>
      <c r="S28" s="683">
        <v>-139</v>
      </c>
      <c r="T28" s="683">
        <v>-1131</v>
      </c>
      <c r="U28" s="684">
        <v>-1920</v>
      </c>
      <c r="V28" s="683">
        <v>-79</v>
      </c>
      <c r="W28" s="683">
        <v>-241</v>
      </c>
      <c r="X28" s="683">
        <v>-506</v>
      </c>
      <c r="Y28" s="683">
        <v>-1357</v>
      </c>
      <c r="Z28" s="684">
        <v>-2183</v>
      </c>
      <c r="AA28" s="685">
        <v>-301</v>
      </c>
      <c r="AB28" s="685">
        <v>-1282</v>
      </c>
      <c r="AC28" s="685" t="s">
        <v>1266</v>
      </c>
      <c r="AD28" s="685" t="s">
        <v>1266</v>
      </c>
      <c r="AE28" s="686">
        <v>-1583</v>
      </c>
    </row>
    <row r="29" spans="1:31" s="18" customFormat="1" ht="12" customHeight="1" x14ac:dyDescent="0.2">
      <c r="A29" s="204"/>
      <c r="B29" s="21"/>
      <c r="C29" s="341" t="s">
        <v>86</v>
      </c>
      <c r="D29" s="680"/>
      <c r="E29" s="680"/>
      <c r="G29" s="31"/>
      <c r="H29" s="31"/>
      <c r="I29" s="31"/>
      <c r="J29" s="31"/>
      <c r="K29" s="31"/>
      <c r="L29" s="31"/>
      <c r="M29" s="31"/>
      <c r="N29" s="31"/>
      <c r="O29" s="31"/>
      <c r="P29" s="31"/>
      <c r="Q29" s="31"/>
      <c r="R29" s="31"/>
      <c r="S29" s="31"/>
      <c r="T29" s="31"/>
      <c r="U29" s="31"/>
      <c r="V29" s="31"/>
      <c r="W29" s="31"/>
      <c r="X29" s="31"/>
      <c r="Y29" s="31"/>
      <c r="Z29" s="31"/>
      <c r="AA29" s="31"/>
      <c r="AB29" s="31"/>
      <c r="AC29" s="31"/>
      <c r="AD29" s="31"/>
      <c r="AE29" s="31"/>
    </row>
    <row r="30" spans="1:31" s="18" customFormat="1" ht="12" customHeight="1" x14ac:dyDescent="0.2">
      <c r="A30" s="204"/>
      <c r="B30" s="21"/>
      <c r="C30" s="21"/>
      <c r="D30" s="21" t="s">
        <v>644</v>
      </c>
      <c r="E30" s="21"/>
      <c r="G30" s="452">
        <v>684</v>
      </c>
      <c r="H30" s="452">
        <v>355</v>
      </c>
      <c r="I30" s="452">
        <v>971</v>
      </c>
      <c r="J30" s="452">
        <v>239</v>
      </c>
      <c r="K30" s="453">
        <v>2249</v>
      </c>
      <c r="L30" s="452">
        <v>586</v>
      </c>
      <c r="M30" s="452">
        <v>943</v>
      </c>
      <c r="N30" s="452">
        <v>763</v>
      </c>
      <c r="O30" s="452">
        <v>384</v>
      </c>
      <c r="P30" s="453">
        <v>2676</v>
      </c>
      <c r="Q30" s="452">
        <v>757</v>
      </c>
      <c r="R30" s="452">
        <v>353</v>
      </c>
      <c r="S30" s="452">
        <v>1137</v>
      </c>
      <c r="T30" s="452">
        <v>614</v>
      </c>
      <c r="U30" s="453">
        <v>2861</v>
      </c>
      <c r="V30" s="452">
        <v>373</v>
      </c>
      <c r="W30" s="452">
        <v>619</v>
      </c>
      <c r="X30" s="452">
        <v>498</v>
      </c>
      <c r="Y30" s="452">
        <v>797</v>
      </c>
      <c r="Z30" s="453">
        <v>2287</v>
      </c>
      <c r="AA30" s="368">
        <v>325</v>
      </c>
      <c r="AB30" s="368">
        <v>608</v>
      </c>
      <c r="AC30" s="368" t="s">
        <v>1266</v>
      </c>
      <c r="AD30" s="368" t="s">
        <v>1266</v>
      </c>
      <c r="AE30" s="369">
        <v>933</v>
      </c>
    </row>
    <row r="31" spans="1:31" s="18" customFormat="1" ht="12" customHeight="1" x14ac:dyDescent="0.2">
      <c r="A31" s="204"/>
      <c r="B31" s="21"/>
      <c r="C31" s="21"/>
      <c r="D31" s="681" t="s">
        <v>645</v>
      </c>
      <c r="E31" s="681"/>
      <c r="F31" s="454"/>
      <c r="G31" s="687">
        <v>167</v>
      </c>
      <c r="H31" s="687">
        <v>12</v>
      </c>
      <c r="I31" s="687">
        <v>319</v>
      </c>
      <c r="J31" s="687">
        <v>141</v>
      </c>
      <c r="K31" s="715">
        <v>639</v>
      </c>
      <c r="L31" s="687">
        <v>340</v>
      </c>
      <c r="M31" s="687">
        <v>275</v>
      </c>
      <c r="N31" s="687">
        <v>219</v>
      </c>
      <c r="O31" s="687">
        <v>205</v>
      </c>
      <c r="P31" s="715">
        <v>1039</v>
      </c>
      <c r="Q31" s="687">
        <v>228</v>
      </c>
      <c r="R31" s="687">
        <v>210</v>
      </c>
      <c r="S31" s="687">
        <v>149</v>
      </c>
      <c r="T31" s="687">
        <v>119</v>
      </c>
      <c r="U31" s="715">
        <v>706</v>
      </c>
      <c r="V31" s="687">
        <v>161</v>
      </c>
      <c r="W31" s="687">
        <v>169</v>
      </c>
      <c r="X31" s="687">
        <v>185</v>
      </c>
      <c r="Y31" s="687">
        <v>204</v>
      </c>
      <c r="Z31" s="715">
        <v>719</v>
      </c>
      <c r="AA31" s="984">
        <v>183</v>
      </c>
      <c r="AB31" s="984">
        <v>129</v>
      </c>
      <c r="AC31" s="984" t="s">
        <v>1266</v>
      </c>
      <c r="AD31" s="984" t="s">
        <v>1266</v>
      </c>
      <c r="AE31" s="985">
        <v>312</v>
      </c>
    </row>
    <row r="32" spans="1:31" s="18" customFormat="1" ht="12" customHeight="1" x14ac:dyDescent="0.2">
      <c r="A32" s="204"/>
      <c r="B32" s="21"/>
      <c r="C32" s="21"/>
      <c r="D32" s="21" t="s">
        <v>646</v>
      </c>
      <c r="E32" s="21"/>
      <c r="G32" s="452">
        <v>-85</v>
      </c>
      <c r="H32" s="452">
        <v>204</v>
      </c>
      <c r="I32" s="452">
        <v>-142</v>
      </c>
      <c r="J32" s="452">
        <v>-1304</v>
      </c>
      <c r="K32" s="453">
        <v>-1327</v>
      </c>
      <c r="L32" s="452">
        <v>447</v>
      </c>
      <c r="M32" s="452">
        <v>-290</v>
      </c>
      <c r="N32" s="452">
        <v>320</v>
      </c>
      <c r="O32" s="452">
        <v>-816</v>
      </c>
      <c r="P32" s="453">
        <v>-339</v>
      </c>
      <c r="Q32" s="452">
        <v>1224</v>
      </c>
      <c r="R32" s="452">
        <v>3178</v>
      </c>
      <c r="S32" s="452">
        <v>1449</v>
      </c>
      <c r="T32" s="452">
        <v>157</v>
      </c>
      <c r="U32" s="453">
        <v>6008</v>
      </c>
      <c r="V32" s="452">
        <v>2307</v>
      </c>
      <c r="W32" s="452">
        <v>-64</v>
      </c>
      <c r="X32" s="452">
        <v>1051</v>
      </c>
      <c r="Y32" s="452">
        <v>-1351</v>
      </c>
      <c r="Z32" s="453">
        <v>1943</v>
      </c>
      <c r="AA32" s="368">
        <v>663</v>
      </c>
      <c r="AB32" s="368">
        <v>-741</v>
      </c>
      <c r="AC32" s="368" t="s">
        <v>1266</v>
      </c>
      <c r="AD32" s="368" t="s">
        <v>1266</v>
      </c>
      <c r="AE32" s="369">
        <v>-78</v>
      </c>
    </row>
    <row r="33" spans="1:39" s="18" customFormat="1" ht="12" customHeight="1" x14ac:dyDescent="0.2">
      <c r="A33" s="204"/>
      <c r="B33" s="21"/>
      <c r="C33" s="21"/>
      <c r="D33" s="21" t="s">
        <v>647</v>
      </c>
      <c r="E33" s="21"/>
      <c r="G33" s="452">
        <v>65</v>
      </c>
      <c r="H33" s="452">
        <v>35</v>
      </c>
      <c r="I33" s="452">
        <v>86</v>
      </c>
      <c r="J33" s="452">
        <v>2310</v>
      </c>
      <c r="K33" s="453">
        <v>2496</v>
      </c>
      <c r="L33" s="452">
        <v>-99</v>
      </c>
      <c r="M33" s="452">
        <v>-13</v>
      </c>
      <c r="N33" s="452">
        <v>-23</v>
      </c>
      <c r="O33" s="452">
        <v>6</v>
      </c>
      <c r="P33" s="453">
        <v>-129</v>
      </c>
      <c r="Q33" s="452">
        <v>0</v>
      </c>
      <c r="R33" s="452">
        <v>0</v>
      </c>
      <c r="S33" s="452">
        <v>0</v>
      </c>
      <c r="T33" s="452">
        <v>0</v>
      </c>
      <c r="U33" s="453">
        <v>0</v>
      </c>
      <c r="V33" s="452">
        <v>0</v>
      </c>
      <c r="W33" s="452">
        <v>0</v>
      </c>
      <c r="X33" s="452">
        <v>0</v>
      </c>
      <c r="Y33" s="452">
        <v>0</v>
      </c>
      <c r="Z33" s="453">
        <v>0</v>
      </c>
      <c r="AA33" s="368">
        <v>0</v>
      </c>
      <c r="AB33" s="368">
        <v>0</v>
      </c>
      <c r="AC33" s="368" t="s">
        <v>1266</v>
      </c>
      <c r="AD33" s="368" t="s">
        <v>1266</v>
      </c>
      <c r="AE33" s="369">
        <v>0</v>
      </c>
    </row>
    <row r="34" spans="1:39" s="18" customFormat="1" ht="12" customHeight="1" x14ac:dyDescent="0.2">
      <c r="A34" s="204"/>
      <c r="B34" s="682"/>
      <c r="C34" s="682"/>
      <c r="D34" s="682"/>
      <c r="E34" s="682"/>
      <c r="G34" s="688">
        <v>664</v>
      </c>
      <c r="H34" s="688">
        <v>594</v>
      </c>
      <c r="I34" s="688">
        <v>915</v>
      </c>
      <c r="J34" s="688">
        <v>1245</v>
      </c>
      <c r="K34" s="689">
        <v>3418</v>
      </c>
      <c r="L34" s="688">
        <v>934</v>
      </c>
      <c r="M34" s="688">
        <v>640</v>
      </c>
      <c r="N34" s="688">
        <v>1060</v>
      </c>
      <c r="O34" s="688">
        <v>-426</v>
      </c>
      <c r="P34" s="689">
        <v>2208</v>
      </c>
      <c r="Q34" s="688">
        <v>1981</v>
      </c>
      <c r="R34" s="688">
        <v>3531</v>
      </c>
      <c r="S34" s="688">
        <v>2586</v>
      </c>
      <c r="T34" s="688">
        <v>771</v>
      </c>
      <c r="U34" s="689">
        <v>8869</v>
      </c>
      <c r="V34" s="688">
        <v>2680</v>
      </c>
      <c r="W34" s="688">
        <v>555</v>
      </c>
      <c r="X34" s="688">
        <v>1549</v>
      </c>
      <c r="Y34" s="688">
        <v>-554</v>
      </c>
      <c r="Z34" s="689">
        <v>4230</v>
      </c>
      <c r="AA34" s="685">
        <v>988</v>
      </c>
      <c r="AB34" s="685">
        <v>-133</v>
      </c>
      <c r="AC34" s="685" t="s">
        <v>1266</v>
      </c>
      <c r="AD34" s="685" t="s">
        <v>1266</v>
      </c>
      <c r="AE34" s="686">
        <v>855</v>
      </c>
    </row>
    <row r="35" spans="1:39" s="18" customFormat="1" ht="12" customHeight="1" x14ac:dyDescent="0.2">
      <c r="A35" s="204"/>
      <c r="B35" s="21"/>
      <c r="C35" s="341" t="s">
        <v>676</v>
      </c>
      <c r="D35" s="680"/>
      <c r="E35" s="680"/>
      <c r="G35" s="452"/>
      <c r="H35" s="452"/>
      <c r="I35" s="452"/>
      <c r="J35" s="452"/>
      <c r="K35" s="453"/>
      <c r="L35" s="452"/>
      <c r="M35" s="452"/>
      <c r="N35" s="452"/>
      <c r="O35" s="452"/>
      <c r="P35" s="453"/>
      <c r="Q35" s="452"/>
      <c r="R35" s="452"/>
      <c r="S35" s="452"/>
      <c r="T35" s="452"/>
      <c r="U35" s="453"/>
      <c r="V35" s="452"/>
      <c r="W35" s="452"/>
      <c r="X35" s="452"/>
      <c r="Y35" s="452"/>
      <c r="Z35" s="453"/>
      <c r="AA35" s="453"/>
      <c r="AB35" s="453"/>
      <c r="AC35" s="453"/>
      <c r="AD35" s="453"/>
      <c r="AE35" s="453"/>
    </row>
    <row r="36" spans="1:39" s="18" customFormat="1" ht="12" customHeight="1" x14ac:dyDescent="0.2">
      <c r="A36" s="204"/>
      <c r="B36" s="21"/>
      <c r="C36" s="21"/>
      <c r="D36" s="21" t="s">
        <v>644</v>
      </c>
      <c r="E36" s="21"/>
      <c r="G36" s="452">
        <v>975</v>
      </c>
      <c r="H36" s="452">
        <v>715</v>
      </c>
      <c r="I36" s="452">
        <v>1387</v>
      </c>
      <c r="J36" s="452">
        <v>1006</v>
      </c>
      <c r="K36" s="453">
        <v>4083</v>
      </c>
      <c r="L36" s="452">
        <v>982</v>
      </c>
      <c r="M36" s="452">
        <v>1280</v>
      </c>
      <c r="N36" s="452">
        <v>1130</v>
      </c>
      <c r="O36" s="452">
        <v>966</v>
      </c>
      <c r="P36" s="453">
        <v>4358</v>
      </c>
      <c r="Q36" s="452">
        <v>848</v>
      </c>
      <c r="R36" s="452">
        <v>994</v>
      </c>
      <c r="S36" s="452">
        <v>1448</v>
      </c>
      <c r="T36" s="452">
        <v>962</v>
      </c>
      <c r="U36" s="453">
        <v>4252</v>
      </c>
      <c r="V36" s="452">
        <v>732</v>
      </c>
      <c r="W36" s="452">
        <v>1149</v>
      </c>
      <c r="X36" s="452">
        <v>1151</v>
      </c>
      <c r="Y36" s="452">
        <v>1348</v>
      </c>
      <c r="Z36" s="453">
        <v>4380</v>
      </c>
      <c r="AA36" s="368">
        <f>IF(AND(AA18="",AA42=""),"",AA18+AA42)</f>
        <v>854</v>
      </c>
      <c r="AB36" s="368">
        <f>IF(AND(AB18="",AB42=""),"",AB18+AB42)</f>
        <v>1281</v>
      </c>
      <c r="AC36" s="368" t="str">
        <f>IF(AND(AC18="",AC42=""),"",AC18+AC42)</f>
        <v/>
      </c>
      <c r="AD36" s="368" t="str">
        <f>IF(AND(AD18="",AD42=""),"",AD18+AD42)</f>
        <v/>
      </c>
      <c r="AE36" s="369">
        <f>IF(AND(AE18="",AE42=""),"",AE18+AE42)</f>
        <v>2135</v>
      </c>
    </row>
    <row r="37" spans="1:39" s="18" customFormat="1" ht="12" customHeight="1" x14ac:dyDescent="0.2">
      <c r="A37" s="204"/>
      <c r="B37" s="21"/>
      <c r="C37" s="21"/>
      <c r="D37" s="681" t="s">
        <v>645</v>
      </c>
      <c r="E37" s="681"/>
      <c r="G37" s="687">
        <v>205</v>
      </c>
      <c r="H37" s="687">
        <v>106</v>
      </c>
      <c r="I37" s="687">
        <v>364</v>
      </c>
      <c r="J37" s="687">
        <v>304</v>
      </c>
      <c r="K37" s="715">
        <v>979</v>
      </c>
      <c r="L37" s="687">
        <v>373</v>
      </c>
      <c r="M37" s="687">
        <v>304</v>
      </c>
      <c r="N37" s="687">
        <v>267</v>
      </c>
      <c r="O37" s="687">
        <v>243</v>
      </c>
      <c r="P37" s="715">
        <v>1187</v>
      </c>
      <c r="Q37" s="687">
        <v>295</v>
      </c>
      <c r="R37" s="687">
        <v>261</v>
      </c>
      <c r="S37" s="687">
        <v>187</v>
      </c>
      <c r="T37" s="687">
        <v>110</v>
      </c>
      <c r="U37" s="715">
        <v>853</v>
      </c>
      <c r="V37" s="687">
        <v>200</v>
      </c>
      <c r="W37" s="687">
        <v>213</v>
      </c>
      <c r="X37" s="687">
        <v>228</v>
      </c>
      <c r="Y37" s="687">
        <v>256</v>
      </c>
      <c r="Z37" s="715">
        <v>897</v>
      </c>
      <c r="AA37" s="984">
        <f t="shared" ref="AA37:AE40" si="0">IF(AND(AA19="",AA43=""),"",AA19+AA43)</f>
        <v>226</v>
      </c>
      <c r="AB37" s="984">
        <f t="shared" si="0"/>
        <v>253</v>
      </c>
      <c r="AC37" s="984" t="str">
        <f t="shared" si="0"/>
        <v/>
      </c>
      <c r="AD37" s="984" t="str">
        <f t="shared" si="0"/>
        <v/>
      </c>
      <c r="AE37" s="985">
        <f t="shared" si="0"/>
        <v>479</v>
      </c>
    </row>
    <row r="38" spans="1:39" s="18" customFormat="1" ht="12" customHeight="1" x14ac:dyDescent="0.2">
      <c r="A38" s="204"/>
      <c r="B38" s="21"/>
      <c r="C38" s="21"/>
      <c r="D38" s="21" t="s">
        <v>646</v>
      </c>
      <c r="E38" s="21"/>
      <c r="G38" s="452">
        <v>578</v>
      </c>
      <c r="H38" s="452">
        <v>1345</v>
      </c>
      <c r="I38" s="452">
        <v>-98</v>
      </c>
      <c r="J38" s="452">
        <v>-167</v>
      </c>
      <c r="K38" s="453">
        <v>1658</v>
      </c>
      <c r="L38" s="452">
        <v>419</v>
      </c>
      <c r="M38" s="452">
        <v>301</v>
      </c>
      <c r="N38" s="452">
        <v>775</v>
      </c>
      <c r="O38" s="452">
        <v>399</v>
      </c>
      <c r="P38" s="453">
        <v>1894</v>
      </c>
      <c r="Q38" s="452">
        <v>2025</v>
      </c>
      <c r="R38" s="452">
        <v>3727</v>
      </c>
      <c r="S38" s="452">
        <v>1974</v>
      </c>
      <c r="T38" s="452">
        <v>1681</v>
      </c>
      <c r="U38" s="453">
        <v>9407</v>
      </c>
      <c r="V38" s="452">
        <v>2824</v>
      </c>
      <c r="W38" s="452">
        <v>541</v>
      </c>
      <c r="X38" s="452">
        <v>1819</v>
      </c>
      <c r="Y38" s="452">
        <v>397</v>
      </c>
      <c r="Z38" s="453">
        <v>5581</v>
      </c>
      <c r="AA38" s="368">
        <f t="shared" si="0"/>
        <v>1379</v>
      </c>
      <c r="AB38" s="368">
        <f t="shared" si="0"/>
        <v>807</v>
      </c>
      <c r="AC38" s="368" t="str">
        <f t="shared" si="0"/>
        <v/>
      </c>
      <c r="AD38" s="368" t="str">
        <f t="shared" si="0"/>
        <v/>
      </c>
      <c r="AE38" s="369">
        <f t="shared" si="0"/>
        <v>2186</v>
      </c>
    </row>
    <row r="39" spans="1:39" s="18" customFormat="1" ht="12" customHeight="1" x14ac:dyDescent="0.2">
      <c r="A39" s="204"/>
      <c r="B39" s="21"/>
      <c r="C39" s="21"/>
      <c r="D39" s="21" t="s">
        <v>647</v>
      </c>
      <c r="E39" s="21"/>
      <c r="G39" s="452">
        <v>115</v>
      </c>
      <c r="H39" s="452">
        <v>97</v>
      </c>
      <c r="I39" s="452">
        <v>90</v>
      </c>
      <c r="J39" s="452">
        <v>35</v>
      </c>
      <c r="K39" s="453">
        <v>337</v>
      </c>
      <c r="L39" s="452">
        <v>0</v>
      </c>
      <c r="M39" s="452">
        <v>0</v>
      </c>
      <c r="N39" s="452">
        <v>0</v>
      </c>
      <c r="O39" s="452">
        <v>0</v>
      </c>
      <c r="P39" s="453">
        <v>0</v>
      </c>
      <c r="Q39" s="452">
        <v>0</v>
      </c>
      <c r="R39" s="452">
        <v>0</v>
      </c>
      <c r="S39" s="452">
        <v>0</v>
      </c>
      <c r="T39" s="452">
        <v>0</v>
      </c>
      <c r="U39" s="453">
        <v>0</v>
      </c>
      <c r="V39" s="452">
        <v>0</v>
      </c>
      <c r="W39" s="452">
        <v>0</v>
      </c>
      <c r="X39" s="452">
        <v>0</v>
      </c>
      <c r="Y39" s="452">
        <v>0</v>
      </c>
      <c r="Z39" s="453">
        <v>0</v>
      </c>
      <c r="AA39" s="368">
        <f t="shared" si="0"/>
        <v>0</v>
      </c>
      <c r="AB39" s="368">
        <f t="shared" si="0"/>
        <v>0</v>
      </c>
      <c r="AC39" s="368" t="str">
        <f t="shared" si="0"/>
        <v/>
      </c>
      <c r="AD39" s="368" t="str">
        <f t="shared" si="0"/>
        <v/>
      </c>
      <c r="AE39" s="369">
        <f t="shared" si="0"/>
        <v>0</v>
      </c>
    </row>
    <row r="40" spans="1:39" s="454" customFormat="1" ht="12" customHeight="1" x14ac:dyDescent="0.2">
      <c r="A40" s="204"/>
      <c r="B40" s="682"/>
      <c r="C40" s="682"/>
      <c r="D40" s="682"/>
      <c r="E40" s="682"/>
      <c r="F40" s="18"/>
      <c r="G40" s="688">
        <v>1668</v>
      </c>
      <c r="H40" s="688">
        <v>2157</v>
      </c>
      <c r="I40" s="688">
        <v>1379</v>
      </c>
      <c r="J40" s="688">
        <v>874</v>
      </c>
      <c r="K40" s="689">
        <v>6078</v>
      </c>
      <c r="L40" s="688">
        <v>1401</v>
      </c>
      <c r="M40" s="688">
        <v>1581</v>
      </c>
      <c r="N40" s="688">
        <v>1905</v>
      </c>
      <c r="O40" s="688">
        <v>1365</v>
      </c>
      <c r="P40" s="689">
        <v>6252</v>
      </c>
      <c r="Q40" s="688">
        <v>2873</v>
      </c>
      <c r="R40" s="688">
        <v>4721</v>
      </c>
      <c r="S40" s="688">
        <v>3422</v>
      </c>
      <c r="T40" s="688">
        <v>2643</v>
      </c>
      <c r="U40" s="689">
        <v>13659</v>
      </c>
      <c r="V40" s="688">
        <v>3556</v>
      </c>
      <c r="W40" s="688">
        <v>1690</v>
      </c>
      <c r="X40" s="688">
        <v>2970</v>
      </c>
      <c r="Y40" s="688">
        <v>1745</v>
      </c>
      <c r="Z40" s="689">
        <v>9961</v>
      </c>
      <c r="AA40" s="685">
        <f t="shared" si="0"/>
        <v>2233</v>
      </c>
      <c r="AB40" s="685">
        <f t="shared" si="0"/>
        <v>2088</v>
      </c>
      <c r="AC40" s="685" t="str">
        <f t="shared" si="0"/>
        <v/>
      </c>
      <c r="AD40" s="685" t="str">
        <f t="shared" si="0"/>
        <v/>
      </c>
      <c r="AE40" s="686">
        <f t="shared" si="0"/>
        <v>4321</v>
      </c>
      <c r="AF40" s="18"/>
      <c r="AG40" s="18"/>
      <c r="AH40" s="18"/>
      <c r="AI40" s="18"/>
      <c r="AJ40" s="18"/>
      <c r="AK40" s="18"/>
      <c r="AL40" s="18"/>
      <c r="AM40" s="18"/>
    </row>
    <row r="41" spans="1:39" s="18" customFormat="1" ht="12" customHeight="1" x14ac:dyDescent="0.2">
      <c r="B41" s="76"/>
      <c r="C41" s="341" t="s">
        <v>350</v>
      </c>
      <c r="D41" s="680"/>
      <c r="E41" s="680"/>
      <c r="G41" s="452"/>
      <c r="H41" s="452"/>
      <c r="I41" s="452"/>
      <c r="J41" s="452"/>
      <c r="K41" s="453"/>
      <c r="L41" s="452"/>
      <c r="M41" s="452"/>
      <c r="N41" s="452"/>
      <c r="O41" s="452"/>
      <c r="P41" s="453"/>
      <c r="Q41" s="452"/>
      <c r="R41" s="452"/>
      <c r="S41" s="452"/>
      <c r="T41" s="452"/>
      <c r="U41" s="453"/>
      <c r="V41" s="452"/>
      <c r="W41" s="452"/>
      <c r="X41" s="452"/>
      <c r="Y41" s="452"/>
      <c r="Z41" s="453"/>
      <c r="AA41" s="453"/>
      <c r="AB41" s="453"/>
      <c r="AC41" s="453"/>
      <c r="AD41" s="453"/>
      <c r="AE41" s="453"/>
    </row>
    <row r="42" spans="1:39" s="18" customFormat="1" ht="12" customHeight="1" x14ac:dyDescent="0.2">
      <c r="B42" s="76"/>
      <c r="C42" s="21"/>
      <c r="D42" s="21" t="s">
        <v>644</v>
      </c>
      <c r="E42" s="21"/>
      <c r="G42" s="452">
        <v>287</v>
      </c>
      <c r="H42" s="452">
        <v>283</v>
      </c>
      <c r="I42" s="452">
        <v>306</v>
      </c>
      <c r="J42" s="452">
        <v>324</v>
      </c>
      <c r="K42" s="453">
        <v>1200</v>
      </c>
      <c r="L42" s="452">
        <v>324</v>
      </c>
      <c r="M42" s="452">
        <v>329</v>
      </c>
      <c r="N42" s="452">
        <v>324</v>
      </c>
      <c r="O42" s="452">
        <v>329</v>
      </c>
      <c r="P42" s="453">
        <v>1306</v>
      </c>
      <c r="Q42" s="452">
        <v>326</v>
      </c>
      <c r="R42" s="452">
        <v>315</v>
      </c>
      <c r="S42" s="452">
        <v>311</v>
      </c>
      <c r="T42" s="452">
        <v>334</v>
      </c>
      <c r="U42" s="453">
        <v>1286</v>
      </c>
      <c r="V42" s="452">
        <v>341</v>
      </c>
      <c r="W42" s="452">
        <v>448</v>
      </c>
      <c r="X42" s="452">
        <v>481</v>
      </c>
      <c r="Y42" s="452">
        <v>466</v>
      </c>
      <c r="Z42" s="453">
        <v>1736</v>
      </c>
      <c r="AA42" s="368">
        <v>484</v>
      </c>
      <c r="AB42" s="368">
        <v>491</v>
      </c>
      <c r="AC42" s="368" t="s">
        <v>1266</v>
      </c>
      <c r="AD42" s="368" t="s">
        <v>1266</v>
      </c>
      <c r="AE42" s="369">
        <v>975</v>
      </c>
    </row>
    <row r="43" spans="1:39" s="18" customFormat="1" ht="12" customHeight="1" x14ac:dyDescent="0.2">
      <c r="B43" s="76"/>
      <c r="C43" s="21"/>
      <c r="D43" s="681" t="s">
        <v>645</v>
      </c>
      <c r="E43" s="681"/>
      <c r="G43" s="687">
        <v>38</v>
      </c>
      <c r="H43" s="687">
        <v>43</v>
      </c>
      <c r="I43" s="687">
        <v>38</v>
      </c>
      <c r="J43" s="687">
        <v>42</v>
      </c>
      <c r="K43" s="715">
        <v>161</v>
      </c>
      <c r="L43" s="687">
        <v>39</v>
      </c>
      <c r="M43" s="687">
        <v>39</v>
      </c>
      <c r="N43" s="687">
        <v>36</v>
      </c>
      <c r="O43" s="687">
        <v>36</v>
      </c>
      <c r="P43" s="715">
        <v>150</v>
      </c>
      <c r="Q43" s="687">
        <v>39</v>
      </c>
      <c r="R43" s="687">
        <v>38</v>
      </c>
      <c r="S43" s="687">
        <v>36</v>
      </c>
      <c r="T43" s="687">
        <v>40</v>
      </c>
      <c r="U43" s="715">
        <v>153</v>
      </c>
      <c r="V43" s="687">
        <v>39</v>
      </c>
      <c r="W43" s="687">
        <v>42</v>
      </c>
      <c r="X43" s="687">
        <v>43</v>
      </c>
      <c r="Y43" s="687">
        <v>43</v>
      </c>
      <c r="Z43" s="715">
        <v>167</v>
      </c>
      <c r="AA43" s="984">
        <v>42</v>
      </c>
      <c r="AB43" s="984">
        <v>42</v>
      </c>
      <c r="AC43" s="984" t="s">
        <v>1266</v>
      </c>
      <c r="AD43" s="984" t="s">
        <v>1266</v>
      </c>
      <c r="AE43" s="985">
        <v>84</v>
      </c>
    </row>
    <row r="44" spans="1:39" s="18" customFormat="1" ht="12" customHeight="1" x14ac:dyDescent="0.2">
      <c r="B44" s="76"/>
      <c r="C44" s="21"/>
      <c r="D44" s="21" t="s">
        <v>646</v>
      </c>
      <c r="E44" s="21"/>
      <c r="G44" s="452">
        <v>410</v>
      </c>
      <c r="H44" s="452">
        <v>419</v>
      </c>
      <c r="I44" s="452">
        <v>435</v>
      </c>
      <c r="J44" s="452">
        <v>422</v>
      </c>
      <c r="K44" s="453">
        <v>1686</v>
      </c>
      <c r="L44" s="452">
        <v>421</v>
      </c>
      <c r="M44" s="452">
        <v>425</v>
      </c>
      <c r="N44" s="452">
        <v>423</v>
      </c>
      <c r="O44" s="452">
        <v>425</v>
      </c>
      <c r="P44" s="453">
        <v>1694</v>
      </c>
      <c r="Q44" s="452">
        <v>391</v>
      </c>
      <c r="R44" s="452">
        <v>400</v>
      </c>
      <c r="S44" s="452">
        <v>386</v>
      </c>
      <c r="T44" s="452">
        <v>407</v>
      </c>
      <c r="U44" s="453">
        <v>1584</v>
      </c>
      <c r="V44" s="452">
        <v>456</v>
      </c>
      <c r="W44" s="452">
        <v>446</v>
      </c>
      <c r="X44" s="452">
        <v>434</v>
      </c>
      <c r="Y44" s="452">
        <v>476</v>
      </c>
      <c r="Z44" s="453">
        <v>1812</v>
      </c>
      <c r="AA44" s="368">
        <v>460</v>
      </c>
      <c r="AB44" s="368">
        <v>448</v>
      </c>
      <c r="AC44" s="368" t="s">
        <v>1266</v>
      </c>
      <c r="AD44" s="368" t="s">
        <v>1266</v>
      </c>
      <c r="AE44" s="369">
        <v>908</v>
      </c>
    </row>
    <row r="45" spans="1:39" s="18" customFormat="1" ht="12" customHeight="1" x14ac:dyDescent="0.2">
      <c r="A45" s="204"/>
      <c r="B45" s="21"/>
      <c r="C45" s="21"/>
      <c r="D45" s="21" t="s">
        <v>647</v>
      </c>
      <c r="E45" s="21"/>
      <c r="G45" s="452">
        <v>50</v>
      </c>
      <c r="H45" s="452">
        <v>50</v>
      </c>
      <c r="I45" s="452">
        <v>2</v>
      </c>
      <c r="J45" s="452">
        <v>2</v>
      </c>
      <c r="K45" s="453">
        <v>104</v>
      </c>
      <c r="L45" s="452">
        <v>0</v>
      </c>
      <c r="M45" s="452">
        <v>0</v>
      </c>
      <c r="N45" s="452">
        <v>0</v>
      </c>
      <c r="O45" s="452">
        <v>0</v>
      </c>
      <c r="P45" s="453">
        <v>0</v>
      </c>
      <c r="Q45" s="452">
        <v>0</v>
      </c>
      <c r="R45" s="452">
        <v>0</v>
      </c>
      <c r="S45" s="452">
        <v>0</v>
      </c>
      <c r="T45" s="452">
        <v>0</v>
      </c>
      <c r="U45" s="453">
        <v>0</v>
      </c>
      <c r="V45" s="452">
        <v>0</v>
      </c>
      <c r="W45" s="452">
        <v>0</v>
      </c>
      <c r="X45" s="452">
        <v>0</v>
      </c>
      <c r="Y45" s="452">
        <v>0</v>
      </c>
      <c r="Z45" s="453">
        <v>0</v>
      </c>
      <c r="AA45" s="368">
        <v>0</v>
      </c>
      <c r="AB45" s="368">
        <v>0</v>
      </c>
      <c r="AC45" s="368" t="s">
        <v>1266</v>
      </c>
      <c r="AD45" s="368" t="s">
        <v>1266</v>
      </c>
      <c r="AE45" s="369">
        <v>0</v>
      </c>
    </row>
    <row r="46" spans="1:39" s="18" customFormat="1" ht="12" customHeight="1" x14ac:dyDescent="0.2">
      <c r="A46" s="204"/>
      <c r="B46" s="682"/>
      <c r="C46" s="682"/>
      <c r="D46" s="682"/>
      <c r="E46" s="682"/>
      <c r="G46" s="688">
        <v>747</v>
      </c>
      <c r="H46" s="688">
        <v>752</v>
      </c>
      <c r="I46" s="688">
        <v>743</v>
      </c>
      <c r="J46" s="688">
        <v>748</v>
      </c>
      <c r="K46" s="689">
        <v>2990</v>
      </c>
      <c r="L46" s="688">
        <v>745</v>
      </c>
      <c r="M46" s="688">
        <v>754</v>
      </c>
      <c r="N46" s="688">
        <v>747</v>
      </c>
      <c r="O46" s="688">
        <v>754</v>
      </c>
      <c r="P46" s="689">
        <v>3000</v>
      </c>
      <c r="Q46" s="688">
        <v>717</v>
      </c>
      <c r="R46" s="688">
        <v>715</v>
      </c>
      <c r="S46" s="688">
        <v>697</v>
      </c>
      <c r="T46" s="688">
        <v>741</v>
      </c>
      <c r="U46" s="689">
        <v>2870</v>
      </c>
      <c r="V46" s="688">
        <v>797</v>
      </c>
      <c r="W46" s="688">
        <v>894</v>
      </c>
      <c r="X46" s="688">
        <v>915</v>
      </c>
      <c r="Y46" s="688">
        <v>942</v>
      </c>
      <c r="Z46" s="689">
        <v>3548</v>
      </c>
      <c r="AA46" s="685">
        <v>944</v>
      </c>
      <c r="AB46" s="685">
        <v>939</v>
      </c>
      <c r="AC46" s="685" t="s">
        <v>1266</v>
      </c>
      <c r="AD46" s="685" t="s">
        <v>1266</v>
      </c>
      <c r="AE46" s="686">
        <v>1883</v>
      </c>
    </row>
    <row r="47" spans="1:39" s="18" customFormat="1" ht="12" customHeight="1" x14ac:dyDescent="0.2">
      <c r="B47" s="76"/>
      <c r="C47" s="27" t="s">
        <v>658</v>
      </c>
      <c r="D47" s="76"/>
      <c r="E47" s="76"/>
      <c r="G47" s="690"/>
      <c r="H47" s="690"/>
      <c r="I47" s="690"/>
      <c r="J47" s="690"/>
      <c r="K47" s="716"/>
      <c r="L47" s="690"/>
      <c r="M47" s="690"/>
      <c r="N47" s="690"/>
      <c r="O47" s="690"/>
      <c r="P47" s="716"/>
      <c r="Q47" s="690"/>
      <c r="R47" s="690"/>
      <c r="S47" s="690"/>
      <c r="T47" s="690"/>
      <c r="U47" s="716"/>
      <c r="V47" s="690"/>
      <c r="W47" s="690"/>
      <c r="X47" s="690"/>
      <c r="Y47" s="690"/>
      <c r="Z47" s="716"/>
      <c r="AA47" s="716"/>
      <c r="AB47" s="716"/>
      <c r="AC47" s="716"/>
      <c r="AD47" s="716"/>
      <c r="AE47" s="716"/>
    </row>
    <row r="48" spans="1:39" s="18" customFormat="1" ht="12" customHeight="1" x14ac:dyDescent="0.2">
      <c r="B48" s="76"/>
      <c r="C48" s="76"/>
      <c r="D48" s="21" t="s">
        <v>644</v>
      </c>
      <c r="E48" s="21"/>
      <c r="G48" s="452">
        <v>340</v>
      </c>
      <c r="H48" s="452">
        <v>150</v>
      </c>
      <c r="I48" s="452">
        <v>1266</v>
      </c>
      <c r="J48" s="452">
        <v>401</v>
      </c>
      <c r="K48" s="453">
        <v>2157</v>
      </c>
      <c r="L48" s="452">
        <v>316</v>
      </c>
      <c r="M48" s="452">
        <v>255</v>
      </c>
      <c r="N48" s="452">
        <v>301</v>
      </c>
      <c r="O48" s="452">
        <v>692</v>
      </c>
      <c r="P48" s="453">
        <v>1564</v>
      </c>
      <c r="Q48" s="452">
        <v>347</v>
      </c>
      <c r="R48" s="452">
        <v>334</v>
      </c>
      <c r="S48" s="452">
        <v>404</v>
      </c>
      <c r="T48" s="452">
        <v>694</v>
      </c>
      <c r="U48" s="453">
        <v>1779</v>
      </c>
      <c r="V48" s="452">
        <v>458</v>
      </c>
      <c r="W48" s="452">
        <v>1452</v>
      </c>
      <c r="X48" s="452">
        <v>435</v>
      </c>
      <c r="Y48" s="452">
        <v>790</v>
      </c>
      <c r="Z48" s="453">
        <v>3135</v>
      </c>
      <c r="AA48" s="368">
        <v>566</v>
      </c>
      <c r="AB48" s="368">
        <v>497</v>
      </c>
      <c r="AC48" s="368" t="s">
        <v>1266</v>
      </c>
      <c r="AD48" s="368" t="s">
        <v>1266</v>
      </c>
      <c r="AE48" s="369">
        <v>1063</v>
      </c>
      <c r="AF48" s="155"/>
      <c r="AG48" s="155"/>
      <c r="AH48" s="155"/>
      <c r="AI48" s="155"/>
      <c r="AJ48" s="155"/>
      <c r="AK48" s="155"/>
      <c r="AL48" s="155"/>
    </row>
    <row r="49" spans="1:38" s="18" customFormat="1" ht="12" customHeight="1" x14ac:dyDescent="0.2">
      <c r="B49" s="76"/>
      <c r="C49" s="76"/>
      <c r="D49" s="681" t="s">
        <v>645</v>
      </c>
      <c r="E49" s="681"/>
      <c r="G49" s="687">
        <v>48</v>
      </c>
      <c r="H49" s="687">
        <v>23</v>
      </c>
      <c r="I49" s="687">
        <v>33</v>
      </c>
      <c r="J49" s="687">
        <v>69</v>
      </c>
      <c r="K49" s="715">
        <v>173</v>
      </c>
      <c r="L49" s="687">
        <v>41</v>
      </c>
      <c r="M49" s="687">
        <v>42</v>
      </c>
      <c r="N49" s="687">
        <v>37</v>
      </c>
      <c r="O49" s="687">
        <v>53</v>
      </c>
      <c r="P49" s="715">
        <v>173</v>
      </c>
      <c r="Q49" s="687">
        <v>52</v>
      </c>
      <c r="R49" s="687">
        <v>43</v>
      </c>
      <c r="S49" s="687">
        <v>42</v>
      </c>
      <c r="T49" s="687">
        <v>98</v>
      </c>
      <c r="U49" s="715">
        <v>235</v>
      </c>
      <c r="V49" s="687">
        <v>68</v>
      </c>
      <c r="W49" s="687">
        <v>44</v>
      </c>
      <c r="X49" s="687">
        <v>60</v>
      </c>
      <c r="Y49" s="687">
        <v>90</v>
      </c>
      <c r="Z49" s="715">
        <v>262</v>
      </c>
      <c r="AA49" s="984">
        <v>43</v>
      </c>
      <c r="AB49" s="984">
        <v>74</v>
      </c>
      <c r="AC49" s="984" t="s">
        <v>1266</v>
      </c>
      <c r="AD49" s="984" t="s">
        <v>1266</v>
      </c>
      <c r="AE49" s="985">
        <v>117</v>
      </c>
      <c r="AF49" s="155"/>
      <c r="AG49" s="155"/>
      <c r="AH49" s="155"/>
      <c r="AI49" s="155"/>
      <c r="AJ49" s="155"/>
      <c r="AK49" s="155"/>
      <c r="AL49" s="155"/>
    </row>
    <row r="50" spans="1:38" s="18" customFormat="1" ht="12" customHeight="1" x14ac:dyDescent="0.2">
      <c r="B50" s="76"/>
      <c r="C50" s="76"/>
      <c r="D50" s="21" t="s">
        <v>646</v>
      </c>
      <c r="E50" s="21"/>
      <c r="G50" s="452">
        <v>262</v>
      </c>
      <c r="H50" s="452">
        <v>196</v>
      </c>
      <c r="I50" s="452">
        <v>244</v>
      </c>
      <c r="J50" s="452">
        <v>365</v>
      </c>
      <c r="K50" s="453">
        <v>1067</v>
      </c>
      <c r="L50" s="452">
        <v>216</v>
      </c>
      <c r="M50" s="452">
        <v>264</v>
      </c>
      <c r="N50" s="452">
        <v>296</v>
      </c>
      <c r="O50" s="452">
        <v>532</v>
      </c>
      <c r="P50" s="453">
        <v>1308</v>
      </c>
      <c r="Q50" s="452">
        <v>368</v>
      </c>
      <c r="R50" s="452">
        <v>341</v>
      </c>
      <c r="S50" s="452">
        <v>309</v>
      </c>
      <c r="T50" s="452">
        <v>3455</v>
      </c>
      <c r="U50" s="453">
        <v>4473</v>
      </c>
      <c r="V50" s="452">
        <v>532</v>
      </c>
      <c r="W50" s="452">
        <v>406</v>
      </c>
      <c r="X50" s="452">
        <v>367</v>
      </c>
      <c r="Y50" s="452">
        <v>813</v>
      </c>
      <c r="Z50" s="453">
        <v>2118</v>
      </c>
      <c r="AA50" s="368">
        <v>554</v>
      </c>
      <c r="AB50" s="368">
        <v>548</v>
      </c>
      <c r="AC50" s="368" t="s">
        <v>1266</v>
      </c>
      <c r="AD50" s="368" t="s">
        <v>1266</v>
      </c>
      <c r="AE50" s="369">
        <v>1102</v>
      </c>
      <c r="AF50" s="155"/>
      <c r="AG50" s="155"/>
      <c r="AH50" s="155"/>
      <c r="AI50" s="155"/>
      <c r="AJ50" s="155"/>
      <c r="AK50" s="155"/>
      <c r="AL50" s="155"/>
    </row>
    <row r="51" spans="1:38" s="18" customFormat="1" ht="12" customHeight="1" x14ac:dyDescent="0.2">
      <c r="A51" s="204"/>
      <c r="B51" s="21"/>
      <c r="C51" s="21"/>
      <c r="D51" s="21" t="s">
        <v>647</v>
      </c>
      <c r="E51" s="21"/>
      <c r="G51" s="452">
        <v>55</v>
      </c>
      <c r="H51" s="452">
        <v>23</v>
      </c>
      <c r="I51" s="452">
        <v>9</v>
      </c>
      <c r="J51" s="452">
        <v>4</v>
      </c>
      <c r="K51" s="453">
        <v>91</v>
      </c>
      <c r="L51" s="452">
        <v>0</v>
      </c>
      <c r="M51" s="452">
        <v>0</v>
      </c>
      <c r="N51" s="452">
        <v>0</v>
      </c>
      <c r="O51" s="452">
        <v>0</v>
      </c>
      <c r="P51" s="453">
        <v>0</v>
      </c>
      <c r="Q51" s="452">
        <v>0</v>
      </c>
      <c r="R51" s="452">
        <v>0</v>
      </c>
      <c r="S51" s="452">
        <v>0</v>
      </c>
      <c r="T51" s="452">
        <v>0</v>
      </c>
      <c r="U51" s="453">
        <v>0</v>
      </c>
      <c r="V51" s="452">
        <v>0</v>
      </c>
      <c r="W51" s="452">
        <v>0</v>
      </c>
      <c r="X51" s="452">
        <v>0</v>
      </c>
      <c r="Y51" s="452">
        <v>0</v>
      </c>
      <c r="Z51" s="453">
        <v>0</v>
      </c>
      <c r="AA51" s="368">
        <v>0</v>
      </c>
      <c r="AB51" s="368">
        <v>0</v>
      </c>
      <c r="AC51" s="368" t="s">
        <v>1266</v>
      </c>
      <c r="AD51" s="368" t="s">
        <v>1266</v>
      </c>
      <c r="AE51" s="369">
        <v>0</v>
      </c>
      <c r="AF51" s="155"/>
      <c r="AG51" s="155"/>
      <c r="AH51" s="155"/>
      <c r="AI51" s="155"/>
      <c r="AJ51" s="155"/>
      <c r="AK51" s="155"/>
      <c r="AL51" s="155"/>
    </row>
    <row r="52" spans="1:38" s="18" customFormat="1" ht="12" customHeight="1" x14ac:dyDescent="0.2">
      <c r="A52" s="204"/>
      <c r="B52" s="682"/>
      <c r="C52" s="682"/>
      <c r="D52" s="682"/>
      <c r="E52" s="682"/>
      <c r="G52" s="688">
        <v>657</v>
      </c>
      <c r="H52" s="688">
        <v>369</v>
      </c>
      <c r="I52" s="688">
        <v>1519</v>
      </c>
      <c r="J52" s="688">
        <v>770</v>
      </c>
      <c r="K52" s="689">
        <v>3315</v>
      </c>
      <c r="L52" s="688">
        <v>532</v>
      </c>
      <c r="M52" s="688">
        <v>519</v>
      </c>
      <c r="N52" s="688">
        <v>597</v>
      </c>
      <c r="O52" s="688">
        <v>1224</v>
      </c>
      <c r="P52" s="689">
        <v>2872</v>
      </c>
      <c r="Q52" s="688">
        <v>715</v>
      </c>
      <c r="R52" s="688">
        <v>675</v>
      </c>
      <c r="S52" s="688">
        <v>713</v>
      </c>
      <c r="T52" s="688">
        <v>4149</v>
      </c>
      <c r="U52" s="689">
        <v>6252</v>
      </c>
      <c r="V52" s="688">
        <v>990</v>
      </c>
      <c r="W52" s="688">
        <v>1858</v>
      </c>
      <c r="X52" s="688">
        <v>802</v>
      </c>
      <c r="Y52" s="688">
        <v>1603</v>
      </c>
      <c r="Z52" s="689">
        <v>5253</v>
      </c>
      <c r="AA52" s="685">
        <v>1120</v>
      </c>
      <c r="AB52" s="685">
        <v>1045</v>
      </c>
      <c r="AC52" s="685" t="s">
        <v>1266</v>
      </c>
      <c r="AD52" s="685" t="s">
        <v>1266</v>
      </c>
      <c r="AE52" s="686">
        <v>2165</v>
      </c>
      <c r="AF52" s="155"/>
      <c r="AG52" s="155"/>
      <c r="AH52" s="155"/>
      <c r="AI52" s="155"/>
      <c r="AJ52" s="155"/>
      <c r="AK52" s="155"/>
      <c r="AL52" s="155"/>
    </row>
    <row r="53" spans="1:38" s="18" customFormat="1" ht="12" customHeight="1" x14ac:dyDescent="0.2">
      <c r="A53" s="204"/>
      <c r="B53" s="339" t="s">
        <v>359</v>
      </c>
      <c r="C53" s="27"/>
      <c r="D53" s="27"/>
      <c r="E53" s="1122" t="str">
        <f>Footnotes!B54</f>
        <v>a</v>
      </c>
      <c r="G53" s="155"/>
      <c r="H53" s="155"/>
      <c r="I53" s="155"/>
      <c r="J53" s="155"/>
      <c r="K53" s="155"/>
      <c r="L53" s="155"/>
      <c r="M53" s="155"/>
      <c r="N53" s="155"/>
      <c r="O53" s="155"/>
      <c r="P53" s="155"/>
      <c r="Q53" s="155"/>
      <c r="R53" s="155"/>
      <c r="S53" s="155"/>
      <c r="T53" s="155"/>
      <c r="U53" s="155"/>
      <c r="V53" s="155"/>
      <c r="W53" s="155"/>
      <c r="X53" s="155"/>
      <c r="Y53" s="155"/>
      <c r="Z53" s="155"/>
      <c r="AA53" s="155"/>
      <c r="AB53" s="155"/>
      <c r="AC53" s="155"/>
      <c r="AD53" s="155"/>
      <c r="AE53" s="155"/>
    </row>
    <row r="54" spans="1:38" s="18" customFormat="1" ht="12" customHeight="1" x14ac:dyDescent="0.2">
      <c r="A54" s="204"/>
      <c r="B54" s="21"/>
      <c r="C54" s="21"/>
      <c r="D54" s="21" t="s">
        <v>936</v>
      </c>
      <c r="E54" s="1122" t="str">
        <f>Footnotes!B55</f>
        <v>b</v>
      </c>
      <c r="G54" s="31">
        <v>18900</v>
      </c>
      <c r="H54" s="31">
        <v>18900</v>
      </c>
      <c r="I54" s="31">
        <v>20550</v>
      </c>
      <c r="J54" s="31">
        <v>20300</v>
      </c>
      <c r="K54" s="30">
        <v>20300</v>
      </c>
      <c r="L54" s="31">
        <v>20300</v>
      </c>
      <c r="M54" s="31">
        <v>20300</v>
      </c>
      <c r="N54" s="31">
        <v>20350</v>
      </c>
      <c r="O54" s="31">
        <v>20500</v>
      </c>
      <c r="P54" s="30">
        <v>20500</v>
      </c>
      <c r="Q54" s="31">
        <v>20550</v>
      </c>
      <c r="R54" s="31">
        <v>20600</v>
      </c>
      <c r="S54" s="31">
        <v>20550</v>
      </c>
      <c r="T54" s="31">
        <v>20650</v>
      </c>
      <c r="U54" s="30">
        <v>20650</v>
      </c>
      <c r="V54" s="31">
        <v>20700</v>
      </c>
      <c r="W54" s="31">
        <v>21100</v>
      </c>
      <c r="X54" s="31">
        <v>21150</v>
      </c>
      <c r="Y54" s="31">
        <v>21100</v>
      </c>
      <c r="Z54" s="30">
        <v>21100</v>
      </c>
      <c r="AA54" s="387">
        <v>21150</v>
      </c>
      <c r="AB54" s="387">
        <v>21200</v>
      </c>
      <c r="AC54" s="387" t="s">
        <v>1266</v>
      </c>
      <c r="AD54" s="387" t="s">
        <v>1266</v>
      </c>
      <c r="AE54" s="388">
        <v>21200</v>
      </c>
    </row>
    <row r="55" spans="1:38" s="18" customFormat="1" ht="12" customHeight="1" x14ac:dyDescent="0.2">
      <c r="A55" s="204"/>
      <c r="B55" s="21"/>
      <c r="C55" s="21"/>
      <c r="D55" s="691" t="s">
        <v>924</v>
      </c>
      <c r="E55" s="1122" t="str">
        <f>Footnotes!B55</f>
        <v>b</v>
      </c>
      <c r="G55" s="31">
        <v>1650</v>
      </c>
      <c r="H55" s="31">
        <v>1650</v>
      </c>
      <c r="I55" s="31">
        <v>1900</v>
      </c>
      <c r="J55" s="31">
        <v>1900</v>
      </c>
      <c r="K55" s="30">
        <v>1900</v>
      </c>
      <c r="L55" s="31">
        <v>1950</v>
      </c>
      <c r="M55" s="31">
        <v>2000</v>
      </c>
      <c r="N55" s="31">
        <v>2050</v>
      </c>
      <c r="O55" s="31">
        <v>2150</v>
      </c>
      <c r="P55" s="30">
        <v>2150</v>
      </c>
      <c r="Q55" s="31">
        <v>2150</v>
      </c>
      <c r="R55" s="31">
        <v>2200</v>
      </c>
      <c r="S55" s="31">
        <v>2250</v>
      </c>
      <c r="T55" s="31">
        <v>2400</v>
      </c>
      <c r="U55" s="30">
        <v>2400</v>
      </c>
      <c r="V55" s="31">
        <v>2450</v>
      </c>
      <c r="W55" s="31">
        <v>2750</v>
      </c>
      <c r="X55" s="31">
        <v>2750</v>
      </c>
      <c r="Y55" s="31">
        <v>2850</v>
      </c>
      <c r="Z55" s="30">
        <v>2850</v>
      </c>
      <c r="AA55" s="387">
        <v>2900</v>
      </c>
      <c r="AB55" s="387">
        <v>2950</v>
      </c>
      <c r="AC55" s="387" t="s">
        <v>1266</v>
      </c>
      <c r="AD55" s="387" t="s">
        <v>1266</v>
      </c>
      <c r="AE55" s="388">
        <v>2950</v>
      </c>
    </row>
    <row r="56" spans="1:38" s="18" customFormat="1" ht="12" customHeight="1" x14ac:dyDescent="0.2">
      <c r="A56" s="204"/>
      <c r="B56" s="443"/>
      <c r="D56" s="21" t="s">
        <v>360</v>
      </c>
      <c r="E56" s="21"/>
      <c r="G56" s="469"/>
      <c r="H56" s="469"/>
      <c r="I56" s="469"/>
      <c r="J56" s="469"/>
      <c r="K56" s="30">
        <v>1328</v>
      </c>
      <c r="L56" s="469"/>
      <c r="M56" s="469"/>
      <c r="N56" s="469"/>
      <c r="O56" s="469"/>
      <c r="P56" s="30">
        <v>1537</v>
      </c>
      <c r="Q56" s="469"/>
      <c r="R56" s="469"/>
      <c r="S56" s="469"/>
      <c r="T56" s="469"/>
      <c r="U56" s="30">
        <v>1525.86723194</v>
      </c>
      <c r="V56" s="469"/>
      <c r="W56" s="469"/>
      <c r="X56" s="469"/>
      <c r="Y56" s="469"/>
      <c r="Z56" s="30">
        <v>2478</v>
      </c>
      <c r="AA56" s="469"/>
      <c r="AB56" s="469"/>
      <c r="AC56" s="469"/>
      <c r="AD56" s="469"/>
      <c r="AE56" s="369"/>
    </row>
    <row r="57" spans="1:38" s="18" customFormat="1" ht="12" customHeight="1" x14ac:dyDescent="0.2">
      <c r="A57" s="204"/>
      <c r="B57" s="443"/>
      <c r="D57" s="681" t="s">
        <v>361</v>
      </c>
      <c r="E57" s="1122" t="str">
        <f>Footnotes!B56</f>
        <v>c</v>
      </c>
      <c r="G57" s="469"/>
      <c r="H57" s="469"/>
      <c r="I57" s="469"/>
      <c r="J57" s="469"/>
      <c r="K57" s="717">
        <v>5.7000000000000002E-2</v>
      </c>
      <c r="L57" s="469"/>
      <c r="M57" s="469"/>
      <c r="N57" s="469"/>
      <c r="O57" s="469"/>
      <c r="P57" s="455">
        <v>0.109</v>
      </c>
      <c r="Q57" s="469"/>
      <c r="R57" s="469"/>
      <c r="S57" s="469"/>
      <c r="T57" s="469"/>
      <c r="U57" s="455">
        <v>8.5377758557078964E-2</v>
      </c>
      <c r="V57" s="469"/>
      <c r="W57" s="469"/>
      <c r="X57" s="469"/>
      <c r="Y57" s="469"/>
      <c r="Z57" s="455">
        <v>0.61599999999999999</v>
      </c>
      <c r="AA57" s="469"/>
      <c r="AB57" s="469"/>
      <c r="AC57" s="469"/>
      <c r="AD57" s="469"/>
      <c r="AE57" s="673"/>
    </row>
    <row r="58" spans="1:38" s="18" customFormat="1" ht="12" customHeight="1" x14ac:dyDescent="0.2">
      <c r="A58" s="204"/>
      <c r="B58" s="443"/>
      <c r="D58" s="21" t="s">
        <v>362</v>
      </c>
      <c r="E58" s="21"/>
      <c r="G58" s="469"/>
      <c r="H58" s="469"/>
      <c r="I58" s="469"/>
      <c r="J58" s="469"/>
      <c r="K58" s="30">
        <v>3502</v>
      </c>
      <c r="L58" s="469"/>
      <c r="M58" s="469"/>
      <c r="N58" s="469"/>
      <c r="O58" s="469"/>
      <c r="P58" s="30">
        <v>3779</v>
      </c>
      <c r="Q58" s="469"/>
      <c r="R58" s="469"/>
      <c r="S58" s="469"/>
      <c r="T58" s="469"/>
      <c r="U58" s="30">
        <v>3899.9258575200001</v>
      </c>
      <c r="V58" s="469"/>
      <c r="W58" s="469"/>
      <c r="X58" s="469"/>
      <c r="Y58" s="469"/>
      <c r="Z58" s="30">
        <v>4061</v>
      </c>
      <c r="AA58" s="469"/>
      <c r="AB58" s="469"/>
      <c r="AC58" s="469"/>
      <c r="AD58" s="469"/>
      <c r="AE58" s="369"/>
    </row>
    <row r="59" spans="1:38" s="18" customFormat="1" ht="12" customHeight="1" x14ac:dyDescent="0.2">
      <c r="A59" s="204"/>
      <c r="B59" s="21"/>
      <c r="C59" s="454"/>
      <c r="D59" s="21" t="s">
        <v>854</v>
      </c>
      <c r="E59" s="21"/>
      <c r="G59" s="469"/>
      <c r="H59" s="469"/>
      <c r="I59" s="469"/>
      <c r="J59" s="469"/>
      <c r="K59" s="699">
        <v>1014</v>
      </c>
      <c r="L59" s="469"/>
      <c r="M59" s="469"/>
      <c r="N59" s="469"/>
      <c r="O59" s="469"/>
      <c r="P59" s="699">
        <v>1076</v>
      </c>
      <c r="Q59" s="469"/>
      <c r="R59" s="469"/>
      <c r="S59" s="469"/>
      <c r="T59" s="469"/>
      <c r="U59" s="699">
        <v>1062</v>
      </c>
      <c r="V59" s="469"/>
      <c r="W59" s="469"/>
      <c r="X59" s="469"/>
      <c r="Y59" s="469"/>
      <c r="Z59" s="699">
        <v>1155</v>
      </c>
      <c r="AA59" s="874"/>
      <c r="AB59" s="874"/>
      <c r="AC59" s="874"/>
      <c r="AD59" s="874"/>
      <c r="AE59" s="875"/>
    </row>
    <row r="60" spans="1:38" s="18" customFormat="1" ht="12" customHeight="1" x14ac:dyDescent="0.2">
      <c r="A60" s="204"/>
      <c r="B60" s="443"/>
      <c r="C60" s="454"/>
      <c r="D60" s="4" t="s">
        <v>363</v>
      </c>
      <c r="E60" s="4"/>
      <c r="F60" s="454"/>
      <c r="G60" s="693"/>
      <c r="H60" s="693"/>
      <c r="I60" s="693"/>
      <c r="J60" s="693"/>
      <c r="K60" s="455">
        <v>0.16300000000000001</v>
      </c>
      <c r="L60" s="693"/>
      <c r="M60" s="693"/>
      <c r="N60" s="693"/>
      <c r="O60" s="693"/>
      <c r="P60" s="455">
        <v>0.16900000000000001</v>
      </c>
      <c r="Q60" s="693"/>
      <c r="R60" s="693"/>
      <c r="S60" s="693"/>
      <c r="T60" s="693"/>
      <c r="U60" s="455">
        <v>0.15887902912789678</v>
      </c>
      <c r="V60" s="693"/>
      <c r="W60" s="693"/>
      <c r="X60" s="693"/>
      <c r="Y60" s="693"/>
      <c r="Z60" s="455">
        <v>0.153</v>
      </c>
      <c r="AA60" s="693"/>
      <c r="AB60" s="693"/>
      <c r="AC60" s="693"/>
      <c r="AD60" s="693"/>
      <c r="AE60" s="673"/>
    </row>
    <row r="61" spans="1:38" s="18" customFormat="1" ht="12" customHeight="1" x14ac:dyDescent="0.2">
      <c r="A61" s="692"/>
      <c r="B61" s="21"/>
      <c r="C61" s="454"/>
      <c r="D61" s="21" t="s">
        <v>364</v>
      </c>
      <c r="E61" s="21"/>
      <c r="G61" s="693"/>
      <c r="H61" s="693"/>
      <c r="I61" s="693"/>
      <c r="J61" s="693"/>
      <c r="K61" s="696" t="s">
        <v>1019</v>
      </c>
      <c r="L61" s="693"/>
      <c r="M61" s="693"/>
      <c r="N61" s="693"/>
      <c r="O61" s="693"/>
      <c r="P61" s="696" t="s">
        <v>1012</v>
      </c>
      <c r="Q61" s="693"/>
      <c r="R61" s="693"/>
      <c r="S61" s="693"/>
      <c r="T61" s="693"/>
      <c r="U61" s="696" t="s">
        <v>1134</v>
      </c>
      <c r="V61" s="693"/>
      <c r="W61" s="693"/>
      <c r="X61" s="693"/>
      <c r="Y61" s="693"/>
      <c r="Z61" s="696" t="s">
        <v>1012</v>
      </c>
      <c r="AA61" s="694"/>
      <c r="AB61" s="694"/>
      <c r="AC61" s="695"/>
      <c r="AD61" s="695"/>
      <c r="AE61" s="1007"/>
    </row>
    <row r="62" spans="1:38" s="18" customFormat="1" ht="12" customHeight="1" x14ac:dyDescent="0.2">
      <c r="A62" s="692"/>
      <c r="B62" s="697"/>
      <c r="C62" s="835"/>
      <c r="D62" s="70" t="s">
        <v>937</v>
      </c>
      <c r="E62" s="1128" t="str">
        <f>Footnotes!B57</f>
        <v>d</v>
      </c>
      <c r="G62" s="698"/>
      <c r="H62" s="698"/>
      <c r="I62" s="698"/>
      <c r="J62" s="698"/>
      <c r="K62" s="832">
        <v>10100</v>
      </c>
      <c r="L62" s="698"/>
      <c r="M62" s="698"/>
      <c r="N62" s="698"/>
      <c r="O62" s="698"/>
      <c r="P62" s="832">
        <v>13100</v>
      </c>
      <c r="Q62" s="698"/>
      <c r="R62" s="698"/>
      <c r="S62" s="698"/>
      <c r="T62" s="698"/>
      <c r="U62" s="832">
        <v>21900</v>
      </c>
      <c r="V62" s="698"/>
      <c r="W62" s="698"/>
      <c r="X62" s="698"/>
      <c r="Y62" s="698"/>
      <c r="Z62" s="832">
        <v>29300</v>
      </c>
      <c r="AA62" s="698"/>
      <c r="AB62" s="698"/>
      <c r="AC62" s="698"/>
      <c r="AD62" s="698"/>
      <c r="AE62" s="843"/>
    </row>
    <row r="63" spans="1:38" s="18" customFormat="1" ht="12" customHeight="1" x14ac:dyDescent="0.2">
      <c r="A63"/>
      <c r="B63" s="339" t="s">
        <v>366</v>
      </c>
      <c r="C63" s="27"/>
      <c r="D63" s="27"/>
      <c r="E63" s="27"/>
      <c r="F63" s="202"/>
      <c r="G63" s="202"/>
      <c r="H63" s="202"/>
      <c r="I63" s="202"/>
      <c r="J63" s="202"/>
      <c r="K63" s="699"/>
      <c r="L63" s="202"/>
      <c r="M63" s="202"/>
      <c r="N63" s="202"/>
      <c r="O63" s="202"/>
      <c r="P63" s="699"/>
      <c r="Q63" s="202"/>
      <c r="R63" s="202"/>
      <c r="S63" s="202"/>
      <c r="T63" s="202"/>
      <c r="U63" s="699"/>
      <c r="V63" s="202"/>
      <c r="W63" s="202"/>
      <c r="X63" s="202"/>
      <c r="Y63" s="202"/>
      <c r="Z63" s="699"/>
      <c r="AA63" s="387"/>
      <c r="AB63" s="387"/>
      <c r="AC63" s="387"/>
      <c r="AD63" s="387"/>
      <c r="AE63" s="369"/>
    </row>
    <row r="64" spans="1:38" s="18" customFormat="1" ht="12" customHeight="1" x14ac:dyDescent="0.2">
      <c r="A64" s="692"/>
      <c r="B64" s="70"/>
      <c r="C64" s="835"/>
      <c r="D64" s="836" t="s">
        <v>648</v>
      </c>
      <c r="E64" s="836"/>
      <c r="F64" s="454"/>
      <c r="G64" s="837"/>
      <c r="H64" s="837"/>
      <c r="I64" s="837"/>
      <c r="J64" s="837"/>
      <c r="K64" s="838">
        <v>0.49199999999999999</v>
      </c>
      <c r="L64" s="837"/>
      <c r="M64" s="837"/>
      <c r="N64" s="837"/>
      <c r="O64" s="837"/>
      <c r="P64" s="838">
        <v>0.51200000000000001</v>
      </c>
      <c r="Q64" s="837"/>
      <c r="R64" s="837"/>
      <c r="S64" s="837"/>
      <c r="T64" s="837"/>
      <c r="U64" s="838">
        <v>0.51900000000000002</v>
      </c>
      <c r="V64" s="837"/>
      <c r="W64" s="837"/>
      <c r="X64" s="837"/>
      <c r="Y64" s="837"/>
      <c r="Z64" s="838">
        <v>0.53400000000000003</v>
      </c>
      <c r="AA64" s="839"/>
      <c r="AB64" s="839"/>
      <c r="AC64" s="840"/>
      <c r="AD64" s="840"/>
      <c r="AE64" s="843"/>
    </row>
    <row r="65" spans="1:39" s="18" customFormat="1" ht="12" customHeight="1" x14ac:dyDescent="0.2">
      <c r="A65" s="692"/>
      <c r="B65" s="21"/>
      <c r="D65" s="4"/>
      <c r="E65" s="4"/>
      <c r="F65" s="4"/>
      <c r="G65" s="4"/>
      <c r="H65" s="4"/>
      <c r="I65" s="4"/>
      <c r="J65" s="4"/>
      <c r="K65" s="4"/>
      <c r="L65" s="4"/>
      <c r="M65" s="4"/>
      <c r="N65" s="4"/>
      <c r="O65" s="4"/>
      <c r="P65" s="4"/>
      <c r="Q65" s="4"/>
      <c r="R65" s="4"/>
      <c r="S65" s="4"/>
      <c r="T65" s="4"/>
      <c r="U65" s="4"/>
      <c r="V65" s="4"/>
      <c r="W65" s="4"/>
      <c r="X65" s="4"/>
      <c r="Y65" s="4"/>
      <c r="Z65" s="4"/>
      <c r="AA65" s="4"/>
      <c r="AB65" s="4"/>
      <c r="AC65" s="4"/>
      <c r="AD65" s="4"/>
      <c r="AE65" s="4"/>
    </row>
    <row r="66" spans="1:39" s="18" customFormat="1" ht="12" customHeight="1" x14ac:dyDescent="0.2">
      <c r="A66" s="692"/>
      <c r="B66" s="339" t="s">
        <v>938</v>
      </c>
      <c r="D66" s="4"/>
      <c r="E66" s="1122" t="str">
        <f>Footnotes!B58</f>
        <v>e</v>
      </c>
      <c r="F66" s="4"/>
      <c r="G66" s="4"/>
      <c r="H66" s="4"/>
      <c r="I66" s="4"/>
      <c r="J66" s="4"/>
      <c r="K66" s="4"/>
      <c r="L66" s="4"/>
      <c r="M66" s="4"/>
      <c r="N66" s="4"/>
      <c r="O66" s="4"/>
      <c r="P66" s="4"/>
      <c r="Q66" s="4"/>
      <c r="R66" s="4"/>
      <c r="S66" s="4"/>
      <c r="T66" s="4"/>
      <c r="U66" s="4"/>
      <c r="V66" s="4"/>
      <c r="W66" s="4"/>
      <c r="X66" s="4"/>
      <c r="Y66" s="4"/>
      <c r="Z66" s="4"/>
      <c r="AA66" s="4"/>
      <c r="AB66" s="4"/>
      <c r="AC66" s="4"/>
      <c r="AD66" s="4"/>
      <c r="AE66" s="4"/>
    </row>
    <row r="67" spans="1:39" s="18" customFormat="1" ht="12" customHeight="1" x14ac:dyDescent="0.2">
      <c r="A67" s="692"/>
      <c r="B67" s="21"/>
      <c r="D67" s="4" t="s">
        <v>84</v>
      </c>
      <c r="E67" s="4"/>
      <c r="F67" s="4"/>
      <c r="G67" s="31">
        <v>1038</v>
      </c>
      <c r="H67" s="31">
        <v>872</v>
      </c>
      <c r="I67" s="31">
        <v>1083</v>
      </c>
      <c r="J67" s="31">
        <v>1055</v>
      </c>
      <c r="K67" s="30">
        <v>1011</v>
      </c>
      <c r="L67" s="31">
        <v>1016</v>
      </c>
      <c r="M67" s="31">
        <v>1131</v>
      </c>
      <c r="N67" s="31">
        <v>1161</v>
      </c>
      <c r="O67" s="31">
        <v>1151</v>
      </c>
      <c r="P67" s="30">
        <v>1115</v>
      </c>
      <c r="Q67" s="31">
        <v>1113</v>
      </c>
      <c r="R67" s="31">
        <v>1163</v>
      </c>
      <c r="S67" s="31">
        <v>1143</v>
      </c>
      <c r="T67" s="31">
        <v>1126</v>
      </c>
      <c r="U67" s="30">
        <v>1136</v>
      </c>
      <c r="V67" s="31">
        <v>1078</v>
      </c>
      <c r="W67" s="31">
        <v>1275</v>
      </c>
      <c r="X67" s="31">
        <v>1280</v>
      </c>
      <c r="Y67" s="31">
        <v>1205</v>
      </c>
      <c r="Z67" s="30">
        <v>1210</v>
      </c>
      <c r="AA67" s="387">
        <v>1080</v>
      </c>
      <c r="AB67" s="387">
        <v>1271</v>
      </c>
      <c r="AC67" s="387" t="s">
        <v>1266</v>
      </c>
      <c r="AD67" s="387" t="s">
        <v>1266</v>
      </c>
      <c r="AE67" s="388">
        <v>1177</v>
      </c>
    </row>
    <row r="68" spans="1:39" s="18" customFormat="1" ht="12" customHeight="1" x14ac:dyDescent="0.2">
      <c r="A68" s="692"/>
      <c r="B68" s="21"/>
      <c r="D68" s="4" t="s">
        <v>153</v>
      </c>
      <c r="E68" s="4"/>
      <c r="F68" s="4"/>
      <c r="G68" s="31">
        <v>954</v>
      </c>
      <c r="H68" s="31">
        <v>685</v>
      </c>
      <c r="I68" s="31">
        <v>849</v>
      </c>
      <c r="J68" s="31">
        <v>801</v>
      </c>
      <c r="K68" s="30">
        <v>823</v>
      </c>
      <c r="L68" s="31">
        <v>706</v>
      </c>
      <c r="M68" s="31">
        <v>838</v>
      </c>
      <c r="N68" s="31">
        <v>968</v>
      </c>
      <c r="O68" s="31">
        <v>936</v>
      </c>
      <c r="P68" s="30">
        <v>863</v>
      </c>
      <c r="Q68" s="31">
        <v>883</v>
      </c>
      <c r="R68" s="31">
        <v>1032</v>
      </c>
      <c r="S68" s="31">
        <v>1098</v>
      </c>
      <c r="T68" s="31">
        <v>1069</v>
      </c>
      <c r="U68" s="30">
        <v>1021</v>
      </c>
      <c r="V68" s="31">
        <v>973</v>
      </c>
      <c r="W68" s="31">
        <v>1056</v>
      </c>
      <c r="X68" s="31">
        <v>1093</v>
      </c>
      <c r="Y68" s="31">
        <v>1037</v>
      </c>
      <c r="Z68" s="30">
        <v>1040</v>
      </c>
      <c r="AA68" s="368">
        <v>940</v>
      </c>
      <c r="AB68" s="368">
        <v>1077</v>
      </c>
      <c r="AC68" s="368" t="s">
        <v>1266</v>
      </c>
      <c r="AD68" s="368" t="s">
        <v>1266</v>
      </c>
      <c r="AE68" s="369">
        <v>1008</v>
      </c>
    </row>
    <row r="69" spans="1:39" s="18" customFormat="1" ht="12" customHeight="1" x14ac:dyDescent="0.2">
      <c r="A69" s="692"/>
      <c r="B69" s="21"/>
      <c r="D69" s="4" t="s">
        <v>154</v>
      </c>
      <c r="E69" s="4"/>
      <c r="F69" s="4"/>
      <c r="G69" s="128">
        <v>519</v>
      </c>
      <c r="H69" s="128">
        <v>364</v>
      </c>
      <c r="I69" s="128">
        <v>422</v>
      </c>
      <c r="J69" s="128">
        <v>457</v>
      </c>
      <c r="K69" s="129">
        <v>441</v>
      </c>
      <c r="L69" s="128">
        <v>440</v>
      </c>
      <c r="M69" s="128">
        <v>469</v>
      </c>
      <c r="N69" s="128">
        <v>439</v>
      </c>
      <c r="O69" s="128">
        <v>496</v>
      </c>
      <c r="P69" s="129">
        <v>461</v>
      </c>
      <c r="Q69" s="128">
        <v>471</v>
      </c>
      <c r="R69" s="128">
        <v>439</v>
      </c>
      <c r="S69" s="128">
        <v>451</v>
      </c>
      <c r="T69" s="128">
        <v>461</v>
      </c>
      <c r="U69" s="129">
        <v>456</v>
      </c>
      <c r="V69" s="128">
        <v>462</v>
      </c>
      <c r="W69" s="128">
        <v>472</v>
      </c>
      <c r="X69" s="128">
        <v>474</v>
      </c>
      <c r="Y69" s="128">
        <v>465</v>
      </c>
      <c r="Z69" s="129">
        <v>468</v>
      </c>
      <c r="AA69" s="398">
        <v>469</v>
      </c>
      <c r="AB69" s="398">
        <v>462</v>
      </c>
      <c r="AC69" s="398" t="s">
        <v>1266</v>
      </c>
      <c r="AD69" s="398" t="s">
        <v>1266</v>
      </c>
      <c r="AE69" s="438">
        <v>465</v>
      </c>
    </row>
    <row r="70" spans="1:39" s="18" customFormat="1" ht="12" customHeight="1" x14ac:dyDescent="0.2">
      <c r="A70" s="692"/>
      <c r="B70" s="21"/>
      <c r="D70" s="4"/>
      <c r="E70" s="4"/>
      <c r="F70" s="4"/>
      <c r="G70" s="37">
        <v>2511</v>
      </c>
      <c r="H70" s="37">
        <v>1921</v>
      </c>
      <c r="I70" s="37">
        <v>2354</v>
      </c>
      <c r="J70" s="37">
        <v>2313</v>
      </c>
      <c r="K70" s="38">
        <v>2275</v>
      </c>
      <c r="L70" s="37">
        <v>2162</v>
      </c>
      <c r="M70" s="37">
        <v>2438</v>
      </c>
      <c r="N70" s="37">
        <v>2568</v>
      </c>
      <c r="O70" s="37">
        <v>2583</v>
      </c>
      <c r="P70" s="38">
        <v>2439</v>
      </c>
      <c r="Q70" s="37">
        <v>2467</v>
      </c>
      <c r="R70" s="37">
        <v>2634</v>
      </c>
      <c r="S70" s="37">
        <v>2692</v>
      </c>
      <c r="T70" s="37">
        <v>2656</v>
      </c>
      <c r="U70" s="38">
        <v>2613</v>
      </c>
      <c r="V70" s="37">
        <v>2513</v>
      </c>
      <c r="W70" s="37">
        <v>2803</v>
      </c>
      <c r="X70" s="37">
        <v>2847</v>
      </c>
      <c r="Y70" s="37">
        <v>2707</v>
      </c>
      <c r="Z70" s="38">
        <v>2718</v>
      </c>
      <c r="AA70" s="117">
        <v>2489</v>
      </c>
      <c r="AB70" s="117">
        <v>2810</v>
      </c>
      <c r="AC70" s="117" t="s">
        <v>1266</v>
      </c>
      <c r="AD70" s="117" t="s">
        <v>1266</v>
      </c>
      <c r="AE70" s="176">
        <v>2650</v>
      </c>
    </row>
    <row r="71" spans="1:39" s="18" customFormat="1" ht="12" customHeight="1" x14ac:dyDescent="0.2">
      <c r="A71" s="692"/>
      <c r="B71" s="21"/>
      <c r="D71" s="825" t="s">
        <v>853</v>
      </c>
      <c r="E71" s="825"/>
      <c r="F71" s="4"/>
      <c r="G71" s="693"/>
      <c r="H71" s="693"/>
      <c r="I71" s="693"/>
      <c r="J71" s="693"/>
      <c r="K71" s="445">
        <v>1014</v>
      </c>
      <c r="L71" s="693"/>
      <c r="M71" s="693"/>
      <c r="N71" s="693"/>
      <c r="O71" s="693"/>
      <c r="P71" s="445">
        <v>1076</v>
      </c>
      <c r="Q71" s="693"/>
      <c r="R71" s="693"/>
      <c r="S71" s="693"/>
      <c r="T71" s="693"/>
      <c r="U71" s="445">
        <v>1062</v>
      </c>
      <c r="V71" s="693"/>
      <c r="W71" s="693"/>
      <c r="X71" s="693"/>
      <c r="Y71" s="693"/>
      <c r="Z71" s="445">
        <v>1155</v>
      </c>
      <c r="AA71" s="693"/>
      <c r="AB71" s="693"/>
      <c r="AC71" s="693"/>
      <c r="AD71" s="693"/>
      <c r="AE71" s="447" t="str">
        <f>IF(AE59="","",AE59)</f>
        <v/>
      </c>
    </row>
    <row r="72" spans="1:39" s="18" customFormat="1" ht="12" customHeight="1" x14ac:dyDescent="0.2">
      <c r="A72" s="692"/>
      <c r="B72" s="21"/>
      <c r="D72" s="4" t="s">
        <v>846</v>
      </c>
      <c r="E72" s="4"/>
      <c r="F72" s="4"/>
      <c r="G72" s="817">
        <v>457</v>
      </c>
      <c r="H72" s="817">
        <v>403</v>
      </c>
      <c r="I72" s="817">
        <v>435</v>
      </c>
      <c r="J72" s="817">
        <v>370</v>
      </c>
      <c r="K72" s="818">
        <v>416</v>
      </c>
      <c r="L72" s="817">
        <v>336</v>
      </c>
      <c r="M72" s="817">
        <v>415</v>
      </c>
      <c r="N72" s="817">
        <v>425</v>
      </c>
      <c r="O72" s="817">
        <v>395</v>
      </c>
      <c r="P72" s="818">
        <v>393</v>
      </c>
      <c r="Q72" s="817">
        <v>352</v>
      </c>
      <c r="R72" s="817">
        <v>369</v>
      </c>
      <c r="S72" s="817">
        <v>355</v>
      </c>
      <c r="T72" s="817">
        <v>325</v>
      </c>
      <c r="U72" s="818">
        <v>350</v>
      </c>
      <c r="V72" s="817">
        <v>333</v>
      </c>
      <c r="W72" s="817">
        <v>353</v>
      </c>
      <c r="X72" s="817">
        <v>392</v>
      </c>
      <c r="Y72" s="817">
        <v>355</v>
      </c>
      <c r="Z72" s="818">
        <v>358</v>
      </c>
      <c r="AA72" s="398">
        <v>352</v>
      </c>
      <c r="AB72" s="398">
        <v>387</v>
      </c>
      <c r="AC72" s="398" t="s">
        <v>1266</v>
      </c>
      <c r="AD72" s="398" t="s">
        <v>1266</v>
      </c>
      <c r="AE72" s="438">
        <v>370</v>
      </c>
    </row>
    <row r="73" spans="1:39" s="18" customFormat="1" ht="12" customHeight="1" x14ac:dyDescent="0.2">
      <c r="A73" s="692"/>
      <c r="B73" s="21"/>
      <c r="D73" s="4" t="s">
        <v>847</v>
      </c>
      <c r="E73" s="4"/>
      <c r="F73" s="4"/>
      <c r="G73" s="178">
        <v>2968</v>
      </c>
      <c r="H73" s="178">
        <v>2324</v>
      </c>
      <c r="I73" s="178">
        <v>2789</v>
      </c>
      <c r="J73" s="178">
        <v>2683</v>
      </c>
      <c r="K73" s="179">
        <v>2691</v>
      </c>
      <c r="L73" s="178">
        <v>2498</v>
      </c>
      <c r="M73" s="178">
        <v>2853</v>
      </c>
      <c r="N73" s="178">
        <v>2993</v>
      </c>
      <c r="O73" s="178">
        <v>2978</v>
      </c>
      <c r="P73" s="179">
        <v>2832</v>
      </c>
      <c r="Q73" s="178">
        <v>2819</v>
      </c>
      <c r="R73" s="178">
        <v>3003</v>
      </c>
      <c r="S73" s="178">
        <v>3047</v>
      </c>
      <c r="T73" s="178">
        <v>2981</v>
      </c>
      <c r="U73" s="179">
        <v>2963</v>
      </c>
      <c r="V73" s="178">
        <v>2846</v>
      </c>
      <c r="W73" s="178">
        <v>3156</v>
      </c>
      <c r="X73" s="178">
        <v>3239</v>
      </c>
      <c r="Y73" s="178">
        <v>3062</v>
      </c>
      <c r="Z73" s="179">
        <v>3076</v>
      </c>
      <c r="AA73" s="32">
        <v>2841</v>
      </c>
      <c r="AB73" s="32">
        <v>3197</v>
      </c>
      <c r="AC73" s="32" t="s">
        <v>1266</v>
      </c>
      <c r="AD73" s="32" t="s">
        <v>1266</v>
      </c>
      <c r="AE73" s="33">
        <v>3020</v>
      </c>
    </row>
    <row r="74" spans="1:39" s="18" customFormat="1" ht="12" customHeight="1" x14ac:dyDescent="0.2">
      <c r="A74"/>
      <c r="B74" s="339"/>
      <c r="C74" s="21"/>
      <c r="D74" s="21"/>
      <c r="E74" s="21"/>
      <c r="F74" s="21"/>
      <c r="G74" s="350"/>
      <c r="H74" s="350"/>
      <c r="I74" s="350"/>
      <c r="J74" s="350"/>
      <c r="K74" s="350"/>
      <c r="L74" s="350"/>
      <c r="M74" s="350"/>
      <c r="N74" s="350"/>
      <c r="O74" s="350"/>
      <c r="P74" s="350"/>
      <c r="Q74" s="350"/>
      <c r="R74" s="350"/>
      <c r="S74" s="350"/>
      <c r="T74" s="350"/>
      <c r="U74" s="350"/>
      <c r="V74" s="350"/>
      <c r="W74" s="350"/>
      <c r="X74" s="350"/>
      <c r="Y74" s="350"/>
      <c r="Z74" s="350"/>
      <c r="AA74" s="350"/>
      <c r="AB74" s="350"/>
      <c r="AC74" s="350"/>
      <c r="AD74" s="350"/>
      <c r="AE74" s="350"/>
    </row>
    <row r="75" spans="1:39" s="18" customFormat="1" ht="12" customHeight="1" x14ac:dyDescent="0.2">
      <c r="A75"/>
      <c r="B75" s="339" t="s">
        <v>367</v>
      </c>
      <c r="C75" s="21"/>
      <c r="D75" s="21"/>
      <c r="E75" s="21"/>
      <c r="F75" s="21"/>
      <c r="G75" s="350"/>
      <c r="H75" s="350"/>
      <c r="I75" s="350"/>
      <c r="J75" s="350"/>
      <c r="K75" s="350"/>
      <c r="L75" s="350"/>
      <c r="M75" s="350"/>
      <c r="N75" s="350"/>
      <c r="O75" s="350"/>
      <c r="P75" s="350"/>
      <c r="Q75" s="350"/>
      <c r="R75" s="350"/>
      <c r="S75" s="350"/>
      <c r="T75" s="350"/>
      <c r="U75" s="350"/>
      <c r="V75" s="350"/>
      <c r="W75" s="350"/>
      <c r="X75" s="350"/>
      <c r="Y75" s="350"/>
      <c r="Z75" s="350"/>
      <c r="AA75" s="350"/>
      <c r="AB75" s="350"/>
      <c r="AC75" s="350"/>
      <c r="AD75" s="350"/>
      <c r="AE75" s="350"/>
    </row>
    <row r="76" spans="1:39" s="18" customFormat="1" ht="12" customHeight="1" x14ac:dyDescent="0.2">
      <c r="A76" s="60"/>
      <c r="B76" s="682"/>
      <c r="C76" s="340" t="s">
        <v>368</v>
      </c>
      <c r="D76" s="340"/>
      <c r="E76" s="340"/>
      <c r="G76" s="700"/>
      <c r="H76" s="700"/>
      <c r="I76" s="700"/>
      <c r="J76" s="700"/>
      <c r="K76" s="701"/>
      <c r="L76" s="700"/>
      <c r="M76" s="700"/>
      <c r="N76" s="700"/>
      <c r="O76" s="700"/>
      <c r="P76" s="701"/>
      <c r="Q76" s="700"/>
      <c r="R76" s="700"/>
      <c r="S76" s="700"/>
      <c r="T76" s="700"/>
      <c r="U76" s="701"/>
      <c r="V76" s="700"/>
      <c r="W76" s="700"/>
      <c r="X76" s="700"/>
      <c r="Y76" s="700"/>
      <c r="Z76" s="701"/>
      <c r="AA76" s="701"/>
      <c r="AB76" s="701"/>
      <c r="AC76" s="701"/>
      <c r="AD76" s="701"/>
      <c r="AE76" s="701"/>
    </row>
    <row r="77" spans="1:39" s="18" customFormat="1" ht="12" customHeight="1" x14ac:dyDescent="0.2">
      <c r="A77" s="60"/>
      <c r="C77" s="63"/>
      <c r="D77" s="21" t="s">
        <v>369</v>
      </c>
      <c r="E77" s="21"/>
      <c r="G77" s="306">
        <v>10.7</v>
      </c>
      <c r="H77" s="306">
        <v>9.6</v>
      </c>
      <c r="I77" s="306">
        <v>11.2</v>
      </c>
      <c r="J77" s="306">
        <v>12.3</v>
      </c>
      <c r="K77" s="305">
        <v>11</v>
      </c>
      <c r="L77" s="306">
        <v>13.9</v>
      </c>
      <c r="M77" s="306">
        <v>23.8</v>
      </c>
      <c r="N77" s="306">
        <v>25.6</v>
      </c>
      <c r="O77" s="306">
        <v>26.9</v>
      </c>
      <c r="P77" s="305">
        <v>22.6</v>
      </c>
      <c r="Q77" s="306">
        <v>34.200000000000003</v>
      </c>
      <c r="R77" s="306">
        <v>62.2</v>
      </c>
      <c r="S77" s="306">
        <v>52</v>
      </c>
      <c r="T77" s="306">
        <v>39</v>
      </c>
      <c r="U77" s="305">
        <v>46.9</v>
      </c>
      <c r="V77" s="306">
        <v>39</v>
      </c>
      <c r="W77" s="306">
        <v>33.5</v>
      </c>
      <c r="X77" s="306">
        <v>49.7</v>
      </c>
      <c r="Y77" s="306">
        <v>24.4</v>
      </c>
      <c r="Z77" s="305">
        <v>36.6</v>
      </c>
      <c r="AA77" s="1112">
        <v>24</v>
      </c>
      <c r="AB77" s="1112">
        <v>28.6</v>
      </c>
      <c r="AC77" s="1112" t="s">
        <v>1266</v>
      </c>
      <c r="AD77" s="1112" t="s">
        <v>1266</v>
      </c>
      <c r="AE77" s="1113">
        <v>26.3</v>
      </c>
    </row>
    <row r="78" spans="1:39" s="454" customFormat="1" ht="12" customHeight="1" x14ac:dyDescent="0.2">
      <c r="A78" s="60"/>
      <c r="B78" s="18"/>
      <c r="C78" s="63"/>
      <c r="D78" s="21" t="s">
        <v>370</v>
      </c>
      <c r="E78" s="21"/>
      <c r="F78" s="18"/>
      <c r="G78" s="306">
        <v>8.6999999999999993</v>
      </c>
      <c r="H78" s="306">
        <v>6.3</v>
      </c>
      <c r="I78" s="306">
        <v>7.9</v>
      </c>
      <c r="J78" s="306">
        <v>7</v>
      </c>
      <c r="K78" s="305">
        <v>7.5</v>
      </c>
      <c r="L78" s="306">
        <v>13</v>
      </c>
      <c r="M78" s="306">
        <v>20.5</v>
      </c>
      <c r="N78" s="306">
        <v>20.7</v>
      </c>
      <c r="O78" s="306">
        <v>16</v>
      </c>
      <c r="P78" s="305">
        <v>17.600000000000001</v>
      </c>
      <c r="Q78" s="306">
        <v>18.600000000000001</v>
      </c>
      <c r="R78" s="306">
        <v>46.6</v>
      </c>
      <c r="S78" s="306">
        <v>38.799999999999997</v>
      </c>
      <c r="T78" s="306">
        <v>32.4</v>
      </c>
      <c r="U78" s="305">
        <v>34.200000000000003</v>
      </c>
      <c r="V78" s="306">
        <v>28.8</v>
      </c>
      <c r="W78" s="306">
        <v>28.8</v>
      </c>
      <c r="X78" s="306">
        <v>26</v>
      </c>
      <c r="Y78" s="306">
        <v>13.2</v>
      </c>
      <c r="Z78" s="305">
        <v>24.2</v>
      </c>
      <c r="AA78" s="1112">
        <v>17.399999999999999</v>
      </c>
      <c r="AB78" s="1112">
        <v>18.899999999999999</v>
      </c>
      <c r="AC78" s="1112" t="s">
        <v>1266</v>
      </c>
      <c r="AD78" s="1112" t="s">
        <v>1266</v>
      </c>
      <c r="AE78" s="1113">
        <v>18.2</v>
      </c>
      <c r="AF78" s="18"/>
      <c r="AG78" s="18"/>
      <c r="AH78" s="18"/>
      <c r="AI78" s="18"/>
      <c r="AJ78" s="18"/>
      <c r="AK78" s="18"/>
      <c r="AL78" s="18"/>
      <c r="AM78" s="18"/>
    </row>
    <row r="79" spans="1:39" s="18" customFormat="1" ht="12" customHeight="1" x14ac:dyDescent="0.2">
      <c r="A79" s="60"/>
      <c r="C79" s="63"/>
      <c r="D79" s="21" t="s">
        <v>371</v>
      </c>
      <c r="E79" s="21"/>
      <c r="G79" s="306">
        <v>8.1999999999999993</v>
      </c>
      <c r="H79" s="306">
        <v>4.8</v>
      </c>
      <c r="I79" s="306">
        <v>4.2</v>
      </c>
      <c r="J79" s="306">
        <v>3.8</v>
      </c>
      <c r="K79" s="305">
        <v>5.2</v>
      </c>
      <c r="L79" s="306">
        <v>5</v>
      </c>
      <c r="M79" s="306">
        <v>7.7</v>
      </c>
      <c r="N79" s="306">
        <v>9.8000000000000007</v>
      </c>
      <c r="O79" s="306">
        <v>11.5</v>
      </c>
      <c r="P79" s="305">
        <v>8.5</v>
      </c>
      <c r="Q79" s="306">
        <v>15.4</v>
      </c>
      <c r="R79" s="306">
        <v>39.799999999999997</v>
      </c>
      <c r="S79" s="306">
        <v>28.6</v>
      </c>
      <c r="T79" s="306">
        <v>30</v>
      </c>
      <c r="U79" s="305">
        <v>28.5</v>
      </c>
      <c r="V79" s="306">
        <v>24.3</v>
      </c>
      <c r="W79" s="306">
        <v>20</v>
      </c>
      <c r="X79" s="306">
        <v>29.7</v>
      </c>
      <c r="Y79" s="306">
        <v>19.399999999999999</v>
      </c>
      <c r="Z79" s="305">
        <v>23.3</v>
      </c>
      <c r="AA79" s="1112">
        <v>21</v>
      </c>
      <c r="AB79" s="1112">
        <v>19.100000000000001</v>
      </c>
      <c r="AC79" s="1112" t="s">
        <v>1266</v>
      </c>
      <c r="AD79" s="1112" t="s">
        <v>1266</v>
      </c>
      <c r="AE79" s="1113">
        <v>20</v>
      </c>
    </row>
    <row r="80" spans="1:39" s="454" customFormat="1" ht="12" customHeight="1" x14ac:dyDescent="0.2">
      <c r="A80" s="60"/>
      <c r="B80" s="18"/>
      <c r="C80" s="63"/>
      <c r="D80" s="21" t="s">
        <v>372</v>
      </c>
      <c r="E80" s="21"/>
      <c r="F80" s="18"/>
      <c r="G80" s="306">
        <v>6.5</v>
      </c>
      <c r="H80" s="306">
        <v>3.2</v>
      </c>
      <c r="I80" s="306">
        <v>4</v>
      </c>
      <c r="J80" s="306">
        <v>3.6</v>
      </c>
      <c r="K80" s="305">
        <v>4.3</v>
      </c>
      <c r="L80" s="306">
        <v>6</v>
      </c>
      <c r="M80" s="306">
        <v>7.6</v>
      </c>
      <c r="N80" s="306">
        <v>10.4</v>
      </c>
      <c r="O80" s="306">
        <v>11.5</v>
      </c>
      <c r="P80" s="305">
        <v>8.9</v>
      </c>
      <c r="Q80" s="306">
        <v>15.4</v>
      </c>
      <c r="R80" s="306">
        <v>40.9</v>
      </c>
      <c r="S80" s="306">
        <v>30</v>
      </c>
      <c r="T80" s="306">
        <v>31.5</v>
      </c>
      <c r="U80" s="305">
        <v>29.5</v>
      </c>
      <c r="V80" s="306">
        <v>26.4</v>
      </c>
      <c r="W80" s="306">
        <v>19.7</v>
      </c>
      <c r="X80" s="306">
        <v>29.4</v>
      </c>
      <c r="Y80" s="306">
        <v>19.7</v>
      </c>
      <c r="Z80" s="305">
        <v>23.8</v>
      </c>
      <c r="AA80" s="1112">
        <v>22.7</v>
      </c>
      <c r="AB80" s="1112">
        <v>19.7</v>
      </c>
      <c r="AC80" s="1112" t="s">
        <v>1266</v>
      </c>
      <c r="AD80" s="1112" t="s">
        <v>1266</v>
      </c>
      <c r="AE80" s="1113">
        <v>21.2</v>
      </c>
      <c r="AF80" s="18"/>
      <c r="AG80" s="18"/>
      <c r="AH80" s="18"/>
      <c r="AI80" s="18"/>
      <c r="AJ80" s="18"/>
      <c r="AK80" s="18"/>
      <c r="AL80" s="18"/>
      <c r="AM80" s="18"/>
    </row>
    <row r="81" spans="1:39" s="454" customFormat="1" ht="12" customHeight="1" x14ac:dyDescent="0.2">
      <c r="A81" s="60"/>
      <c r="B81" s="18"/>
      <c r="C81" s="63"/>
      <c r="D81" s="21" t="s">
        <v>956</v>
      </c>
      <c r="E81" s="21"/>
      <c r="F81" s="18"/>
      <c r="G81" s="306">
        <v>9.8000000000000007</v>
      </c>
      <c r="H81" s="702">
        <v>6.1</v>
      </c>
      <c r="I81" s="702">
        <v>4.5999999999999996</v>
      </c>
      <c r="J81" s="702">
        <v>4.5999999999999996</v>
      </c>
      <c r="K81" s="703">
        <v>6.3</v>
      </c>
      <c r="L81" s="306">
        <v>5.4</v>
      </c>
      <c r="M81" s="702">
        <v>6.6</v>
      </c>
      <c r="N81" s="702">
        <v>8.1</v>
      </c>
      <c r="O81" s="702">
        <v>12.7</v>
      </c>
      <c r="P81" s="703">
        <v>8.3000000000000007</v>
      </c>
      <c r="Q81" s="306">
        <v>12.7</v>
      </c>
      <c r="R81" s="702">
        <v>0</v>
      </c>
      <c r="S81" s="702">
        <v>0</v>
      </c>
      <c r="T81" s="702">
        <v>0</v>
      </c>
      <c r="U81" s="703">
        <v>12.7</v>
      </c>
      <c r="V81" s="306">
        <v>0</v>
      </c>
      <c r="W81" s="702">
        <v>0</v>
      </c>
      <c r="X81" s="702">
        <v>0</v>
      </c>
      <c r="Y81" s="702">
        <v>0</v>
      </c>
      <c r="Z81" s="703">
        <v>0</v>
      </c>
      <c r="AA81" s="1112">
        <v>0</v>
      </c>
      <c r="AB81" s="1112">
        <v>0</v>
      </c>
      <c r="AC81" s="1112" t="s">
        <v>1266</v>
      </c>
      <c r="AD81" s="1112" t="s">
        <v>1266</v>
      </c>
      <c r="AE81" s="1113">
        <v>0</v>
      </c>
      <c r="AF81" s="18"/>
      <c r="AG81" s="18"/>
      <c r="AH81" s="18"/>
      <c r="AI81" s="18"/>
      <c r="AJ81" s="18"/>
      <c r="AK81" s="18"/>
      <c r="AL81" s="18"/>
      <c r="AM81" s="18"/>
    </row>
    <row r="82" spans="1:39" s="454" customFormat="1" ht="12" customHeight="1" x14ac:dyDescent="0.2">
      <c r="A82" s="195"/>
      <c r="B82" s="18"/>
      <c r="C82" s="21"/>
      <c r="D82" s="21" t="s">
        <v>373</v>
      </c>
      <c r="E82" s="21"/>
      <c r="F82" s="18"/>
      <c r="G82" s="306">
        <v>8.8000000000000007</v>
      </c>
      <c r="H82" s="306">
        <v>5.9</v>
      </c>
      <c r="I82" s="306">
        <v>6.2</v>
      </c>
      <c r="J82" s="306">
        <v>5.9</v>
      </c>
      <c r="K82" s="305">
        <v>6.7</v>
      </c>
      <c r="L82" s="306">
        <v>8.6999999999999993</v>
      </c>
      <c r="M82" s="306">
        <v>13.7</v>
      </c>
      <c r="N82" s="306">
        <v>15.2</v>
      </c>
      <c r="O82" s="306">
        <v>15.1</v>
      </c>
      <c r="P82" s="305">
        <v>13.2</v>
      </c>
      <c r="Q82" s="306">
        <v>18.899999999999999</v>
      </c>
      <c r="R82" s="306">
        <v>45.5</v>
      </c>
      <c r="S82" s="306">
        <v>35.5</v>
      </c>
      <c r="T82" s="306">
        <v>32.200000000000003</v>
      </c>
      <c r="U82" s="305">
        <v>33.1</v>
      </c>
      <c r="V82" s="306">
        <v>28.1</v>
      </c>
      <c r="W82" s="306">
        <v>24.7</v>
      </c>
      <c r="X82" s="306">
        <v>31.8</v>
      </c>
      <c r="Y82" s="306">
        <v>18.5</v>
      </c>
      <c r="Z82" s="305">
        <v>25.8</v>
      </c>
      <c r="AA82" s="710">
        <v>20.6</v>
      </c>
      <c r="AB82" s="710">
        <v>20.6</v>
      </c>
      <c r="AC82" s="710" t="s">
        <v>1266</v>
      </c>
      <c r="AD82" s="710" t="s">
        <v>1266</v>
      </c>
      <c r="AE82" s="711">
        <v>20.6</v>
      </c>
      <c r="AF82" s="18"/>
      <c r="AG82" s="18"/>
      <c r="AH82" s="18"/>
      <c r="AI82" s="18"/>
      <c r="AJ82" s="18"/>
      <c r="AK82" s="18"/>
      <c r="AL82" s="18"/>
      <c r="AM82" s="18"/>
    </row>
    <row r="83" spans="1:39" s="18" customFormat="1" ht="11.25" x14ac:dyDescent="0.2">
      <c r="A83" s="704"/>
      <c r="B83" s="682"/>
      <c r="C83" s="705" t="s">
        <v>374</v>
      </c>
      <c r="D83" s="705"/>
      <c r="E83" s="705"/>
      <c r="F83" s="690"/>
      <c r="G83" s="178"/>
      <c r="H83" s="178"/>
      <c r="I83" s="178"/>
      <c r="J83" s="178"/>
      <c r="K83" s="179"/>
      <c r="L83" s="178"/>
      <c r="M83" s="178"/>
      <c r="N83" s="178"/>
      <c r="O83" s="178"/>
      <c r="P83" s="179"/>
      <c r="Q83" s="178"/>
      <c r="R83" s="178"/>
      <c r="S83" s="178"/>
      <c r="T83" s="178"/>
      <c r="U83" s="179"/>
      <c r="V83" s="178"/>
      <c r="W83" s="178"/>
      <c r="X83" s="178"/>
      <c r="Y83" s="178"/>
      <c r="Z83" s="179"/>
      <c r="AA83" s="179"/>
      <c r="AB83" s="179"/>
      <c r="AC83" s="179"/>
      <c r="AD83" s="179"/>
      <c r="AE83" s="179"/>
    </row>
    <row r="84" spans="1:39" s="18" customFormat="1" ht="12" customHeight="1" x14ac:dyDescent="0.2">
      <c r="A84" s="208"/>
      <c r="C84" s="21"/>
      <c r="D84" s="21" t="s">
        <v>84</v>
      </c>
      <c r="E84" s="21"/>
      <c r="G84" s="31">
        <v>748</v>
      </c>
      <c r="H84" s="31">
        <v>614</v>
      </c>
      <c r="I84" s="31">
        <v>701</v>
      </c>
      <c r="J84" s="31">
        <v>708</v>
      </c>
      <c r="K84" s="30">
        <v>693</v>
      </c>
      <c r="L84" s="31">
        <v>725</v>
      </c>
      <c r="M84" s="31">
        <v>692</v>
      </c>
      <c r="N84" s="31">
        <v>737</v>
      </c>
      <c r="O84" s="31">
        <v>720</v>
      </c>
      <c r="P84" s="30">
        <v>719</v>
      </c>
      <c r="Q84" s="31">
        <v>758</v>
      </c>
      <c r="R84" s="31">
        <v>637</v>
      </c>
      <c r="S84" s="31">
        <v>703</v>
      </c>
      <c r="T84" s="31">
        <v>615</v>
      </c>
      <c r="U84" s="30">
        <v>678</v>
      </c>
      <c r="V84" s="31">
        <v>686</v>
      </c>
      <c r="W84" s="31">
        <v>638</v>
      </c>
      <c r="X84" s="31">
        <v>690</v>
      </c>
      <c r="Y84" s="31">
        <v>634</v>
      </c>
      <c r="Z84" s="30">
        <v>662</v>
      </c>
      <c r="AA84" s="368">
        <v>525</v>
      </c>
      <c r="AB84" s="368">
        <v>670</v>
      </c>
      <c r="AC84" s="368" t="s">
        <v>1266</v>
      </c>
      <c r="AD84" s="368" t="s">
        <v>1266</v>
      </c>
      <c r="AE84" s="369">
        <v>598</v>
      </c>
    </row>
    <row r="85" spans="1:39" s="18" customFormat="1" ht="12" customHeight="1" x14ac:dyDescent="0.2">
      <c r="A85" s="208"/>
      <c r="C85" s="21"/>
      <c r="D85" s="21" t="s">
        <v>153</v>
      </c>
      <c r="E85" s="21"/>
      <c r="G85" s="31">
        <v>835</v>
      </c>
      <c r="H85" s="31">
        <v>716</v>
      </c>
      <c r="I85" s="31">
        <v>699</v>
      </c>
      <c r="J85" s="31">
        <v>720</v>
      </c>
      <c r="K85" s="30">
        <v>742</v>
      </c>
      <c r="L85" s="31">
        <v>747</v>
      </c>
      <c r="M85" s="31">
        <v>763</v>
      </c>
      <c r="N85" s="31">
        <v>804</v>
      </c>
      <c r="O85" s="31">
        <v>833</v>
      </c>
      <c r="P85" s="30">
        <v>787</v>
      </c>
      <c r="Q85" s="31">
        <v>807</v>
      </c>
      <c r="R85" s="31">
        <v>841</v>
      </c>
      <c r="S85" s="31">
        <v>809</v>
      </c>
      <c r="T85" s="31">
        <v>763</v>
      </c>
      <c r="U85" s="30">
        <v>804</v>
      </c>
      <c r="V85" s="31">
        <v>832</v>
      </c>
      <c r="W85" s="31">
        <v>726</v>
      </c>
      <c r="X85" s="31">
        <v>760</v>
      </c>
      <c r="Y85" s="31">
        <v>678</v>
      </c>
      <c r="Z85" s="30">
        <v>749</v>
      </c>
      <c r="AA85" s="368">
        <v>830</v>
      </c>
      <c r="AB85" s="368">
        <v>722</v>
      </c>
      <c r="AC85" s="368" t="s">
        <v>1266</v>
      </c>
      <c r="AD85" s="368" t="s">
        <v>1266</v>
      </c>
      <c r="AE85" s="369">
        <v>775</v>
      </c>
    </row>
    <row r="86" spans="1:39" s="18" customFormat="1" ht="12" customHeight="1" x14ac:dyDescent="0.2">
      <c r="A86" s="208"/>
      <c r="C86" s="21"/>
      <c r="D86" s="21" t="s">
        <v>154</v>
      </c>
      <c r="E86" s="21"/>
      <c r="G86" s="31">
        <v>223</v>
      </c>
      <c r="H86" s="31">
        <v>157</v>
      </c>
      <c r="I86" s="31">
        <v>187</v>
      </c>
      <c r="J86" s="31">
        <v>200</v>
      </c>
      <c r="K86" s="30">
        <v>192</v>
      </c>
      <c r="L86" s="31">
        <v>129</v>
      </c>
      <c r="M86" s="31">
        <v>52</v>
      </c>
      <c r="N86" s="31">
        <v>81</v>
      </c>
      <c r="O86" s="31">
        <v>91</v>
      </c>
      <c r="P86" s="30">
        <v>88</v>
      </c>
      <c r="Q86" s="31">
        <v>85</v>
      </c>
      <c r="R86" s="31">
        <v>2</v>
      </c>
      <c r="S86" s="31">
        <v>0</v>
      </c>
      <c r="T86" s="31">
        <v>0</v>
      </c>
      <c r="U86" s="30">
        <v>22</v>
      </c>
      <c r="V86" s="31">
        <v>0</v>
      </c>
      <c r="W86" s="31">
        <v>0</v>
      </c>
      <c r="X86" s="31">
        <v>0</v>
      </c>
      <c r="Y86" s="31">
        <v>0</v>
      </c>
      <c r="Z86" s="30">
        <v>0</v>
      </c>
      <c r="AA86" s="398">
        <v>0</v>
      </c>
      <c r="AB86" s="398">
        <v>0</v>
      </c>
      <c r="AC86" s="398" t="s">
        <v>1266</v>
      </c>
      <c r="AD86" s="398" t="s">
        <v>1266</v>
      </c>
      <c r="AE86" s="438">
        <v>0</v>
      </c>
    </row>
    <row r="87" spans="1:39" s="454" customFormat="1" ht="12" customHeight="1" x14ac:dyDescent="0.2">
      <c r="A87" s="208"/>
      <c r="B87" s="682"/>
      <c r="C87" s="94" t="s">
        <v>375</v>
      </c>
      <c r="D87" s="94"/>
      <c r="E87" s="94"/>
      <c r="F87" s="18"/>
      <c r="G87" s="706">
        <v>1806</v>
      </c>
      <c r="H87" s="706">
        <v>1487</v>
      </c>
      <c r="I87" s="706">
        <v>1587</v>
      </c>
      <c r="J87" s="706">
        <v>1628</v>
      </c>
      <c r="K87" s="707">
        <v>1627</v>
      </c>
      <c r="L87" s="706">
        <v>1601</v>
      </c>
      <c r="M87" s="706">
        <v>1507</v>
      </c>
      <c r="N87" s="706">
        <v>1622</v>
      </c>
      <c r="O87" s="706">
        <v>1644</v>
      </c>
      <c r="P87" s="707">
        <v>1594</v>
      </c>
      <c r="Q87" s="706">
        <v>1650</v>
      </c>
      <c r="R87" s="706">
        <v>1480</v>
      </c>
      <c r="S87" s="706">
        <v>1512</v>
      </c>
      <c r="T87" s="706">
        <v>1378</v>
      </c>
      <c r="U87" s="707">
        <v>1504</v>
      </c>
      <c r="V87" s="706">
        <v>1518</v>
      </c>
      <c r="W87" s="706">
        <v>1364</v>
      </c>
      <c r="X87" s="706">
        <v>1450</v>
      </c>
      <c r="Y87" s="706">
        <v>1312</v>
      </c>
      <c r="Z87" s="707">
        <v>1411</v>
      </c>
      <c r="AA87" s="32">
        <v>1355</v>
      </c>
      <c r="AB87" s="32">
        <v>1392</v>
      </c>
      <c r="AC87" s="32" t="s">
        <v>1266</v>
      </c>
      <c r="AD87" s="32" t="s">
        <v>1266</v>
      </c>
      <c r="AE87" s="33">
        <v>1373</v>
      </c>
      <c r="AF87" s="18"/>
      <c r="AG87" s="18"/>
      <c r="AH87" s="18"/>
      <c r="AI87" s="18"/>
      <c r="AJ87" s="18"/>
      <c r="AK87" s="18"/>
      <c r="AL87" s="18"/>
      <c r="AM87" s="18"/>
    </row>
    <row r="88" spans="1:39" s="454" customFormat="1" ht="12" customHeight="1" x14ac:dyDescent="0.2">
      <c r="A88" s="208"/>
      <c r="B88" s="682"/>
      <c r="C88" s="215" t="s">
        <v>1258</v>
      </c>
      <c r="D88" s="215"/>
      <c r="E88" s="215"/>
      <c r="F88" s="18"/>
      <c r="G88" s="708">
        <v>96.1</v>
      </c>
      <c r="H88" s="708">
        <v>95.6</v>
      </c>
      <c r="I88" s="708">
        <v>96.2</v>
      </c>
      <c r="J88" s="708">
        <v>96.1</v>
      </c>
      <c r="K88" s="709">
        <v>96</v>
      </c>
      <c r="L88" s="708">
        <v>94.8</v>
      </c>
      <c r="M88" s="708">
        <v>93.5</v>
      </c>
      <c r="N88" s="708">
        <v>95.6</v>
      </c>
      <c r="O88" s="708">
        <v>95.4</v>
      </c>
      <c r="P88" s="709">
        <v>94.8</v>
      </c>
      <c r="Q88" s="708">
        <v>95</v>
      </c>
      <c r="R88" s="708">
        <v>93.9</v>
      </c>
      <c r="S88" s="708">
        <v>94.3</v>
      </c>
      <c r="T88" s="708">
        <v>95</v>
      </c>
      <c r="U88" s="709">
        <v>94.5</v>
      </c>
      <c r="V88" s="708">
        <v>96.1</v>
      </c>
      <c r="W88" s="708">
        <v>95.7</v>
      </c>
      <c r="X88" s="708">
        <v>96.3</v>
      </c>
      <c r="Y88" s="708">
        <v>96.1</v>
      </c>
      <c r="Z88" s="709">
        <v>96.1</v>
      </c>
      <c r="AA88" s="710">
        <v>90.4</v>
      </c>
      <c r="AB88" s="710">
        <v>96.4</v>
      </c>
      <c r="AC88" s="710" t="s">
        <v>1266</v>
      </c>
      <c r="AD88" s="710" t="s">
        <v>1266</v>
      </c>
      <c r="AE88" s="711">
        <v>93.4</v>
      </c>
      <c r="AF88" s="18"/>
      <c r="AG88" s="18"/>
      <c r="AH88" s="18"/>
      <c r="AI88" s="18"/>
      <c r="AJ88" s="18"/>
      <c r="AK88" s="18"/>
      <c r="AL88" s="18"/>
      <c r="AM88" s="18"/>
    </row>
    <row r="89" spans="1:39" s="454" customFormat="1" ht="12" customHeight="1" x14ac:dyDescent="0.2">
      <c r="A89" s="208"/>
      <c r="B89" s="215"/>
      <c r="C89" s="215"/>
      <c r="D89" s="215"/>
      <c r="E89" s="215"/>
      <c r="F89" s="18"/>
      <c r="G89" s="708"/>
      <c r="H89" s="708"/>
      <c r="I89" s="708"/>
      <c r="J89" s="708"/>
      <c r="K89" s="709"/>
      <c r="L89" s="708"/>
      <c r="M89" s="708"/>
      <c r="N89" s="708"/>
      <c r="O89" s="708"/>
      <c r="P89" s="709"/>
      <c r="Q89" s="708"/>
      <c r="R89" s="708"/>
      <c r="S89" s="708"/>
      <c r="T89" s="708"/>
      <c r="U89" s="709"/>
      <c r="V89" s="708"/>
      <c r="W89" s="708"/>
      <c r="X89" s="708"/>
      <c r="Y89" s="708"/>
      <c r="Z89" s="709"/>
      <c r="AA89" s="709"/>
      <c r="AB89" s="709"/>
      <c r="AC89" s="709"/>
      <c r="AD89" s="709"/>
      <c r="AE89" s="709"/>
      <c r="AF89" s="18"/>
      <c r="AG89" s="18"/>
      <c r="AH89" s="18"/>
      <c r="AI89" s="18"/>
      <c r="AJ89" s="18"/>
      <c r="AK89" s="18"/>
      <c r="AL89" s="18"/>
      <c r="AM89" s="18"/>
    </row>
    <row r="90" spans="1:39" s="454" customFormat="1" ht="12" customHeight="1" x14ac:dyDescent="0.2">
      <c r="A90" s="204"/>
      <c r="B90" s="223" t="s">
        <v>349</v>
      </c>
      <c r="C90" s="223"/>
      <c r="D90" s="223"/>
      <c r="E90" s="223"/>
      <c r="F90" s="18"/>
      <c r="G90" s="178"/>
      <c r="H90" s="178"/>
      <c r="I90" s="178"/>
      <c r="J90" s="178"/>
      <c r="K90" s="179"/>
      <c r="L90" s="178"/>
      <c r="M90" s="178"/>
      <c r="N90" s="178"/>
      <c r="O90" s="178"/>
      <c r="P90" s="179"/>
      <c r="Q90" s="178"/>
      <c r="R90" s="178"/>
      <c r="S90" s="178"/>
      <c r="T90" s="178"/>
      <c r="U90" s="179"/>
      <c r="V90" s="178"/>
      <c r="W90" s="178"/>
      <c r="X90" s="178"/>
      <c r="Y90" s="178"/>
      <c r="Z90" s="179"/>
      <c r="AA90" s="179"/>
      <c r="AB90" s="179"/>
      <c r="AC90" s="179"/>
      <c r="AD90" s="179"/>
      <c r="AE90" s="179"/>
      <c r="AF90" s="18"/>
      <c r="AG90" s="18"/>
      <c r="AH90" s="18"/>
      <c r="AI90" s="18"/>
      <c r="AJ90" s="18"/>
      <c r="AK90" s="18"/>
      <c r="AL90" s="18"/>
      <c r="AM90" s="18"/>
    </row>
    <row r="91" spans="1:39" s="454" customFormat="1" ht="12" customHeight="1" x14ac:dyDescent="0.2">
      <c r="A91" s="204"/>
      <c r="B91" s="339"/>
      <c r="C91" s="21" t="s">
        <v>48</v>
      </c>
      <c r="D91" s="339"/>
      <c r="E91" s="339"/>
      <c r="F91" s="18"/>
      <c r="G91" s="31"/>
      <c r="H91" s="31"/>
      <c r="I91" s="31"/>
      <c r="J91" s="31"/>
      <c r="K91" s="30"/>
      <c r="L91" s="31"/>
      <c r="M91" s="31"/>
      <c r="N91" s="31"/>
      <c r="O91" s="31"/>
      <c r="P91" s="30"/>
      <c r="Q91" s="31"/>
      <c r="R91" s="31"/>
      <c r="S91" s="31"/>
      <c r="T91" s="31"/>
      <c r="U91" s="30"/>
      <c r="V91" s="31"/>
      <c r="W91" s="31"/>
      <c r="X91" s="31"/>
      <c r="Y91" s="31"/>
      <c r="Z91" s="30"/>
      <c r="AA91" s="31"/>
      <c r="AB91" s="31"/>
      <c r="AC91" s="31"/>
      <c r="AD91" s="31"/>
      <c r="AE91" s="30"/>
      <c r="AF91" s="18"/>
      <c r="AG91" s="18"/>
      <c r="AH91" s="18"/>
      <c r="AI91" s="18"/>
      <c r="AJ91" s="18"/>
      <c r="AK91" s="18"/>
      <c r="AL91" s="18"/>
      <c r="AM91" s="18"/>
    </row>
    <row r="92" spans="1:39" s="454" customFormat="1" ht="12" customHeight="1" x14ac:dyDescent="0.2">
      <c r="A92" s="204"/>
      <c r="B92" s="21"/>
      <c r="C92" s="21"/>
      <c r="D92" s="21" t="s">
        <v>84</v>
      </c>
      <c r="E92" s="21"/>
      <c r="F92" s="18"/>
      <c r="G92" s="31">
        <v>557</v>
      </c>
      <c r="H92" s="31">
        <v>719</v>
      </c>
      <c r="I92" s="31">
        <v>96</v>
      </c>
      <c r="J92" s="31">
        <v>-231</v>
      </c>
      <c r="K92" s="30">
        <v>1141</v>
      </c>
      <c r="L92" s="31">
        <v>47</v>
      </c>
      <c r="M92" s="31">
        <v>291</v>
      </c>
      <c r="N92" s="31">
        <v>429</v>
      </c>
      <c r="O92" s="31">
        <v>419</v>
      </c>
      <c r="P92" s="30">
        <v>1186</v>
      </c>
      <c r="Q92" s="31">
        <v>589</v>
      </c>
      <c r="R92" s="31">
        <v>1873</v>
      </c>
      <c r="S92" s="31">
        <v>1448</v>
      </c>
      <c r="T92" s="31">
        <v>994</v>
      </c>
      <c r="U92" s="30">
        <v>4904</v>
      </c>
      <c r="V92" s="31">
        <v>1546</v>
      </c>
      <c r="W92" s="31">
        <v>869</v>
      </c>
      <c r="X92" s="31">
        <v>1020</v>
      </c>
      <c r="Y92" s="31">
        <v>1119</v>
      </c>
      <c r="Z92" s="30">
        <v>4554</v>
      </c>
      <c r="AA92" s="387">
        <v>613</v>
      </c>
      <c r="AB92" s="387">
        <v>438</v>
      </c>
      <c r="AC92" s="387" t="s">
        <v>1266</v>
      </c>
      <c r="AD92" s="368" t="s">
        <v>1266</v>
      </c>
      <c r="AE92" s="369">
        <v>1051</v>
      </c>
      <c r="AF92" s="18"/>
      <c r="AG92" s="18"/>
      <c r="AH92" s="18"/>
      <c r="AI92" s="18"/>
      <c r="AJ92" s="18"/>
      <c r="AK92" s="18"/>
      <c r="AL92" s="18"/>
      <c r="AM92" s="18"/>
    </row>
    <row r="93" spans="1:39" s="454" customFormat="1" ht="12" customHeight="1" x14ac:dyDescent="0.2">
      <c r="A93" s="204"/>
      <c r="B93" s="21"/>
      <c r="C93" s="21"/>
      <c r="D93" s="21" t="s">
        <v>85</v>
      </c>
      <c r="E93" s="21"/>
      <c r="F93" s="18"/>
      <c r="G93" s="31">
        <v>364</v>
      </c>
      <c r="H93" s="31">
        <v>686</v>
      </c>
      <c r="I93" s="31">
        <v>540</v>
      </c>
      <c r="J93" s="31">
        <v>357</v>
      </c>
      <c r="K93" s="30">
        <v>1947</v>
      </c>
      <c r="L93" s="31">
        <v>609</v>
      </c>
      <c r="M93" s="31">
        <v>536</v>
      </c>
      <c r="N93" s="31">
        <v>729</v>
      </c>
      <c r="O93" s="31">
        <v>192</v>
      </c>
      <c r="P93" s="30">
        <v>2066</v>
      </c>
      <c r="Q93" s="31">
        <v>1567</v>
      </c>
      <c r="R93" s="31">
        <v>2133</v>
      </c>
      <c r="S93" s="31">
        <v>1277</v>
      </c>
      <c r="T93" s="31">
        <v>908</v>
      </c>
      <c r="U93" s="30">
        <v>5885</v>
      </c>
      <c r="V93" s="31">
        <v>1213</v>
      </c>
      <c r="W93" s="31">
        <v>-73</v>
      </c>
      <c r="X93" s="31">
        <v>1035</v>
      </c>
      <c r="Y93" s="31">
        <v>-316</v>
      </c>
      <c r="Z93" s="30">
        <v>1859</v>
      </c>
      <c r="AA93" s="387">
        <v>676</v>
      </c>
      <c r="AB93" s="387">
        <v>711</v>
      </c>
      <c r="AC93" s="387" t="s">
        <v>1266</v>
      </c>
      <c r="AD93" s="368" t="s">
        <v>1266</v>
      </c>
      <c r="AE93" s="369">
        <v>1387</v>
      </c>
      <c r="AF93" s="18"/>
      <c r="AG93" s="18"/>
      <c r="AH93" s="18"/>
      <c r="AI93" s="18"/>
      <c r="AJ93" s="18"/>
      <c r="AK93" s="18"/>
      <c r="AL93" s="18"/>
      <c r="AM93" s="18"/>
    </row>
    <row r="94" spans="1:39" s="454" customFormat="1" ht="12" customHeight="1" x14ac:dyDescent="0.2">
      <c r="A94" s="204"/>
      <c r="B94" s="94"/>
      <c r="C94" s="94"/>
      <c r="D94" s="94"/>
      <c r="E94" s="94"/>
      <c r="F94" s="18"/>
      <c r="G94" s="178">
        <v>921</v>
      </c>
      <c r="H94" s="178">
        <v>1405</v>
      </c>
      <c r="I94" s="178">
        <v>636</v>
      </c>
      <c r="J94" s="178">
        <v>126</v>
      </c>
      <c r="K94" s="179">
        <v>3088</v>
      </c>
      <c r="L94" s="178">
        <v>656</v>
      </c>
      <c r="M94" s="178">
        <v>827</v>
      </c>
      <c r="N94" s="178">
        <v>1158</v>
      </c>
      <c r="O94" s="178">
        <v>611</v>
      </c>
      <c r="P94" s="179">
        <v>3252</v>
      </c>
      <c r="Q94" s="178">
        <v>2156</v>
      </c>
      <c r="R94" s="178">
        <v>4006</v>
      </c>
      <c r="S94" s="178">
        <v>2725</v>
      </c>
      <c r="T94" s="178">
        <v>1902</v>
      </c>
      <c r="U94" s="179">
        <v>10789</v>
      </c>
      <c r="V94" s="178">
        <v>2759</v>
      </c>
      <c r="W94" s="178">
        <v>796</v>
      </c>
      <c r="X94" s="178">
        <v>2055</v>
      </c>
      <c r="Y94" s="178">
        <v>803</v>
      </c>
      <c r="Z94" s="179">
        <v>6413</v>
      </c>
      <c r="AA94" s="32">
        <v>1289</v>
      </c>
      <c r="AB94" s="32">
        <v>1149</v>
      </c>
      <c r="AC94" s="32" t="s">
        <v>1266</v>
      </c>
      <c r="AD94" s="32" t="s">
        <v>1266</v>
      </c>
      <c r="AE94" s="33">
        <v>2438</v>
      </c>
      <c r="AF94" s="18"/>
      <c r="AG94" s="18"/>
      <c r="AH94" s="18"/>
      <c r="AI94" s="18"/>
      <c r="AJ94" s="18"/>
      <c r="AK94" s="18"/>
      <c r="AL94" s="18"/>
      <c r="AM94" s="18"/>
    </row>
    <row r="95" spans="1:39" s="454" customFormat="1" ht="12" customHeight="1" x14ac:dyDescent="0.2">
      <c r="A95" s="204"/>
      <c r="B95" s="680"/>
      <c r="C95" s="341" t="s">
        <v>376</v>
      </c>
      <c r="D95" s="680"/>
      <c r="E95" s="680"/>
      <c r="F95" s="18"/>
      <c r="G95" s="37"/>
      <c r="H95" s="37"/>
      <c r="I95" s="37"/>
      <c r="J95" s="37"/>
      <c r="K95" s="38"/>
      <c r="L95" s="37"/>
      <c r="M95" s="37"/>
      <c r="N95" s="37"/>
      <c r="O95" s="37"/>
      <c r="P95" s="38"/>
      <c r="Q95" s="37"/>
      <c r="R95" s="37"/>
      <c r="S95" s="37"/>
      <c r="T95" s="37"/>
      <c r="U95" s="38"/>
      <c r="V95" s="37"/>
      <c r="W95" s="37"/>
      <c r="X95" s="37"/>
      <c r="Y95" s="37"/>
      <c r="Z95" s="38"/>
      <c r="AA95" s="37"/>
      <c r="AB95" s="37"/>
      <c r="AC95" s="37"/>
      <c r="AD95" s="37"/>
      <c r="AE95" s="38"/>
      <c r="AF95" s="18"/>
      <c r="AG95" s="18"/>
      <c r="AH95" s="18"/>
      <c r="AI95" s="18"/>
      <c r="AJ95" s="18"/>
      <c r="AK95" s="18"/>
      <c r="AL95" s="18"/>
      <c r="AM95" s="18"/>
    </row>
    <row r="96" spans="1:39" s="454" customFormat="1" ht="12" customHeight="1" x14ac:dyDescent="0.2">
      <c r="A96" s="204"/>
      <c r="B96" s="21"/>
      <c r="C96" s="21"/>
      <c r="D96" s="21" t="s">
        <v>84</v>
      </c>
      <c r="E96" s="21"/>
      <c r="F96" s="18"/>
      <c r="G96" s="31">
        <v>-151</v>
      </c>
      <c r="H96" s="31">
        <v>140</v>
      </c>
      <c r="I96" s="31">
        <v>-51</v>
      </c>
      <c r="J96" s="31">
        <v>-765</v>
      </c>
      <c r="K96" s="30">
        <v>-827</v>
      </c>
      <c r="L96" s="31">
        <v>-168</v>
      </c>
      <c r="M96" s="31">
        <v>50</v>
      </c>
      <c r="N96" s="31">
        <v>34</v>
      </c>
      <c r="O96" s="31">
        <v>879</v>
      </c>
      <c r="P96" s="30">
        <v>795</v>
      </c>
      <c r="Q96" s="31">
        <v>74</v>
      </c>
      <c r="R96" s="31">
        <v>68</v>
      </c>
      <c r="S96" s="31">
        <v>-93</v>
      </c>
      <c r="T96" s="31">
        <v>-200</v>
      </c>
      <c r="U96" s="30">
        <v>-151</v>
      </c>
      <c r="V96" s="31">
        <v>168</v>
      </c>
      <c r="W96" s="31">
        <v>114</v>
      </c>
      <c r="X96" s="31">
        <v>83</v>
      </c>
      <c r="Y96" s="31">
        <v>-5</v>
      </c>
      <c r="Z96" s="30">
        <v>360</v>
      </c>
      <c r="AA96" s="387">
        <v>155</v>
      </c>
      <c r="AB96" s="387">
        <v>-27</v>
      </c>
      <c r="AC96" s="387" t="s">
        <v>1266</v>
      </c>
      <c r="AD96" s="368" t="s">
        <v>1266</v>
      </c>
      <c r="AE96" s="369">
        <v>128</v>
      </c>
      <c r="AF96" s="18"/>
      <c r="AG96" s="18"/>
      <c r="AH96" s="18"/>
      <c r="AI96" s="18"/>
      <c r="AJ96" s="18"/>
      <c r="AK96" s="18"/>
      <c r="AL96" s="18"/>
      <c r="AM96" s="18"/>
    </row>
    <row r="97" spans="1:39" s="18" customFormat="1" ht="11.25" x14ac:dyDescent="0.2">
      <c r="A97" s="204"/>
      <c r="B97" s="21"/>
      <c r="C97" s="21"/>
      <c r="D97" s="21" t="s">
        <v>85</v>
      </c>
      <c r="E97" s="21"/>
      <c r="G97" s="31">
        <v>408</v>
      </c>
      <c r="H97" s="31">
        <v>671</v>
      </c>
      <c r="I97" s="31">
        <v>-228</v>
      </c>
      <c r="J97" s="31">
        <v>-354</v>
      </c>
      <c r="K97" s="30">
        <v>497</v>
      </c>
      <c r="L97" s="31">
        <v>-110</v>
      </c>
      <c r="M97" s="31">
        <v>137</v>
      </c>
      <c r="N97" s="31">
        <v>64</v>
      </c>
      <c r="O97" s="31">
        <v>158</v>
      </c>
      <c r="P97" s="30">
        <v>249</v>
      </c>
      <c r="Q97" s="31">
        <v>101</v>
      </c>
      <c r="R97" s="31">
        <v>407</v>
      </c>
      <c r="S97" s="31">
        <v>232</v>
      </c>
      <c r="T97" s="31">
        <v>1331</v>
      </c>
      <c r="U97" s="30">
        <v>2071</v>
      </c>
      <c r="V97" s="31">
        <v>-89</v>
      </c>
      <c r="W97" s="31">
        <v>127</v>
      </c>
      <c r="X97" s="31">
        <v>423</v>
      </c>
      <c r="Y97" s="31">
        <v>1362</v>
      </c>
      <c r="Z97" s="30">
        <v>1823</v>
      </c>
      <c r="AA97" s="387">
        <v>146</v>
      </c>
      <c r="AB97" s="387">
        <v>1309</v>
      </c>
      <c r="AC97" s="387" t="s">
        <v>1266</v>
      </c>
      <c r="AD97" s="368" t="s">
        <v>1266</v>
      </c>
      <c r="AE97" s="369">
        <v>1455</v>
      </c>
    </row>
    <row r="98" spans="1:39" s="18" customFormat="1" ht="11.25" x14ac:dyDescent="0.2">
      <c r="A98" s="204"/>
      <c r="B98" s="94"/>
      <c r="C98" s="94"/>
      <c r="D98" s="94"/>
      <c r="E98" s="94"/>
      <c r="G98" s="178">
        <v>257</v>
      </c>
      <c r="H98" s="178">
        <v>811</v>
      </c>
      <c r="I98" s="178">
        <v>-279</v>
      </c>
      <c r="J98" s="178">
        <v>-1119</v>
      </c>
      <c r="K98" s="179">
        <v>-330</v>
      </c>
      <c r="L98" s="178">
        <v>-278</v>
      </c>
      <c r="M98" s="178">
        <v>187</v>
      </c>
      <c r="N98" s="178">
        <v>98</v>
      </c>
      <c r="O98" s="178">
        <v>1037</v>
      </c>
      <c r="P98" s="179">
        <v>1044</v>
      </c>
      <c r="Q98" s="178">
        <v>175</v>
      </c>
      <c r="R98" s="178">
        <v>475</v>
      </c>
      <c r="S98" s="178">
        <v>139</v>
      </c>
      <c r="T98" s="178">
        <v>1131</v>
      </c>
      <c r="U98" s="179">
        <v>1920</v>
      </c>
      <c r="V98" s="178">
        <v>79</v>
      </c>
      <c r="W98" s="178">
        <v>241</v>
      </c>
      <c r="X98" s="178">
        <v>506</v>
      </c>
      <c r="Y98" s="178">
        <v>1357</v>
      </c>
      <c r="Z98" s="179">
        <v>2183</v>
      </c>
      <c r="AA98" s="32">
        <v>301</v>
      </c>
      <c r="AB98" s="32">
        <v>1282</v>
      </c>
      <c r="AC98" s="32" t="s">
        <v>1266</v>
      </c>
      <c r="AD98" s="41" t="s">
        <v>1266</v>
      </c>
      <c r="AE98" s="42">
        <v>1583</v>
      </c>
    </row>
    <row r="99" spans="1:39" s="18" customFormat="1" ht="11.25" x14ac:dyDescent="0.2">
      <c r="A99" s="204"/>
      <c r="B99" s="27"/>
      <c r="C99" s="27" t="s">
        <v>86</v>
      </c>
      <c r="D99" s="27"/>
      <c r="E99" s="27"/>
      <c r="G99" s="37"/>
      <c r="H99" s="37"/>
      <c r="I99" s="37"/>
      <c r="J99" s="37"/>
      <c r="K99" s="37"/>
      <c r="L99" s="37"/>
      <c r="M99" s="37"/>
      <c r="N99" s="37"/>
      <c r="O99" s="37"/>
      <c r="P99" s="37"/>
      <c r="Q99" s="37"/>
      <c r="R99" s="37"/>
      <c r="S99" s="37"/>
      <c r="T99" s="37"/>
      <c r="U99" s="37"/>
      <c r="V99" s="37"/>
      <c r="W99" s="37"/>
      <c r="X99" s="37"/>
      <c r="Y99" s="37"/>
      <c r="Z99" s="37"/>
      <c r="AA99" s="37"/>
      <c r="AB99" s="37"/>
      <c r="AC99" s="37"/>
      <c r="AD99" s="37"/>
      <c r="AE99" s="38"/>
    </row>
    <row r="100" spans="1:39" s="18" customFormat="1" ht="11.25" x14ac:dyDescent="0.2">
      <c r="A100" s="204"/>
      <c r="B100" s="21"/>
      <c r="C100" s="21"/>
      <c r="D100" s="21" t="s">
        <v>84</v>
      </c>
      <c r="E100" s="21"/>
      <c r="G100" s="31">
        <v>708</v>
      </c>
      <c r="H100" s="31">
        <v>579</v>
      </c>
      <c r="I100" s="31">
        <v>147</v>
      </c>
      <c r="J100" s="31">
        <v>534</v>
      </c>
      <c r="K100" s="30">
        <v>1968</v>
      </c>
      <c r="L100" s="31">
        <v>215</v>
      </c>
      <c r="M100" s="31">
        <v>241</v>
      </c>
      <c r="N100" s="31">
        <v>395</v>
      </c>
      <c r="O100" s="31">
        <v>-460</v>
      </c>
      <c r="P100" s="30">
        <v>391</v>
      </c>
      <c r="Q100" s="31">
        <v>515</v>
      </c>
      <c r="R100" s="31">
        <v>1805</v>
      </c>
      <c r="S100" s="31">
        <v>1541</v>
      </c>
      <c r="T100" s="31">
        <v>1194</v>
      </c>
      <c r="U100" s="30">
        <v>5055</v>
      </c>
      <c r="V100" s="31">
        <v>1378</v>
      </c>
      <c r="W100" s="31">
        <v>755</v>
      </c>
      <c r="X100" s="31">
        <v>937</v>
      </c>
      <c r="Y100" s="31">
        <v>1124</v>
      </c>
      <c r="Z100" s="30">
        <v>4194</v>
      </c>
      <c r="AA100" s="387">
        <v>458</v>
      </c>
      <c r="AB100" s="387">
        <v>465</v>
      </c>
      <c r="AC100" s="387" t="s">
        <v>1266</v>
      </c>
      <c r="AD100" s="368" t="s">
        <v>1266</v>
      </c>
      <c r="AE100" s="369">
        <v>923</v>
      </c>
    </row>
    <row r="101" spans="1:39" s="18" customFormat="1" ht="11.25" x14ac:dyDescent="0.2">
      <c r="A101" s="204"/>
      <c r="B101" s="215"/>
      <c r="C101" s="21"/>
      <c r="D101" s="21" t="s">
        <v>85</v>
      </c>
      <c r="E101" s="21"/>
      <c r="G101" s="31">
        <v>-44</v>
      </c>
      <c r="H101" s="31">
        <v>15</v>
      </c>
      <c r="I101" s="31">
        <v>768</v>
      </c>
      <c r="J101" s="31">
        <v>711</v>
      </c>
      <c r="K101" s="30">
        <v>1450</v>
      </c>
      <c r="L101" s="31">
        <v>719</v>
      </c>
      <c r="M101" s="31">
        <v>399</v>
      </c>
      <c r="N101" s="31">
        <v>665</v>
      </c>
      <c r="O101" s="31">
        <v>34</v>
      </c>
      <c r="P101" s="30">
        <v>1817</v>
      </c>
      <c r="Q101" s="31">
        <v>1466</v>
      </c>
      <c r="R101" s="31">
        <v>1726</v>
      </c>
      <c r="S101" s="31">
        <v>1045</v>
      </c>
      <c r="T101" s="31">
        <v>-423</v>
      </c>
      <c r="U101" s="30">
        <v>3814</v>
      </c>
      <c r="V101" s="31">
        <v>1302</v>
      </c>
      <c r="W101" s="31">
        <v>-200</v>
      </c>
      <c r="X101" s="31">
        <v>612</v>
      </c>
      <c r="Y101" s="31">
        <v>-1678</v>
      </c>
      <c r="Z101" s="30">
        <v>36</v>
      </c>
      <c r="AA101" s="387">
        <v>530</v>
      </c>
      <c r="AB101" s="387">
        <v>-598</v>
      </c>
      <c r="AC101" s="387" t="s">
        <v>1266</v>
      </c>
      <c r="AD101" s="368" t="s">
        <v>1266</v>
      </c>
      <c r="AE101" s="369">
        <v>-68</v>
      </c>
    </row>
    <row r="102" spans="1:39" s="18" customFormat="1" ht="11.25" x14ac:dyDescent="0.2">
      <c r="A102" s="204"/>
      <c r="B102" s="94"/>
      <c r="C102" s="27"/>
      <c r="D102" s="27"/>
      <c r="E102" s="27"/>
      <c r="G102" s="178">
        <v>664</v>
      </c>
      <c r="H102" s="178">
        <v>594</v>
      </c>
      <c r="I102" s="178">
        <v>915</v>
      </c>
      <c r="J102" s="178">
        <v>1245</v>
      </c>
      <c r="K102" s="179">
        <v>3418</v>
      </c>
      <c r="L102" s="178">
        <v>934</v>
      </c>
      <c r="M102" s="178">
        <v>640</v>
      </c>
      <c r="N102" s="178">
        <v>1060</v>
      </c>
      <c r="O102" s="178">
        <v>-426</v>
      </c>
      <c r="P102" s="179">
        <v>2208</v>
      </c>
      <c r="Q102" s="178">
        <v>1981</v>
      </c>
      <c r="R102" s="178">
        <v>3531</v>
      </c>
      <c r="S102" s="178">
        <v>2586</v>
      </c>
      <c r="T102" s="178">
        <v>771</v>
      </c>
      <c r="U102" s="179">
        <v>8869</v>
      </c>
      <c r="V102" s="178">
        <v>2680</v>
      </c>
      <c r="W102" s="178">
        <v>555</v>
      </c>
      <c r="X102" s="178">
        <v>1549</v>
      </c>
      <c r="Y102" s="178">
        <v>-554</v>
      </c>
      <c r="Z102" s="179">
        <v>4230</v>
      </c>
      <c r="AA102" s="32">
        <v>988</v>
      </c>
      <c r="AB102" s="32">
        <v>-133</v>
      </c>
      <c r="AC102" s="32" t="s">
        <v>1266</v>
      </c>
      <c r="AD102" s="41" t="s">
        <v>1266</v>
      </c>
      <c r="AE102" s="42">
        <v>855</v>
      </c>
    </row>
    <row r="103" spans="1:39" s="18" customFormat="1" ht="11.25" x14ac:dyDescent="0.2">
      <c r="A103" s="204"/>
      <c r="B103" s="67"/>
      <c r="C103" s="27" t="s">
        <v>350</v>
      </c>
      <c r="D103" s="67"/>
      <c r="E103" s="67"/>
      <c r="G103" s="37"/>
      <c r="H103" s="37"/>
      <c r="I103" s="37"/>
      <c r="J103" s="37"/>
      <c r="K103" s="38"/>
      <c r="L103" s="37"/>
      <c r="M103" s="37"/>
      <c r="N103" s="37"/>
      <c r="O103" s="37"/>
      <c r="P103" s="38"/>
      <c r="Q103" s="37"/>
      <c r="R103" s="37"/>
      <c r="S103" s="37"/>
      <c r="T103" s="37"/>
      <c r="U103" s="38"/>
      <c r="V103" s="37"/>
      <c r="W103" s="37"/>
      <c r="X103" s="37"/>
      <c r="Y103" s="37"/>
      <c r="Z103" s="38"/>
      <c r="AA103" s="37"/>
      <c r="AB103" s="37"/>
      <c r="AC103" s="37"/>
      <c r="AD103" s="37"/>
      <c r="AE103" s="38"/>
    </row>
    <row r="104" spans="1:39" s="18" customFormat="1" ht="11.25" x14ac:dyDescent="0.2">
      <c r="A104" s="204"/>
      <c r="B104" s="21"/>
      <c r="C104" s="21"/>
      <c r="D104" s="21" t="s">
        <v>84</v>
      </c>
      <c r="E104" s="21"/>
      <c r="G104" s="31">
        <v>342</v>
      </c>
      <c r="H104" s="31">
        <v>344</v>
      </c>
      <c r="I104" s="31">
        <v>336</v>
      </c>
      <c r="J104" s="31">
        <v>337</v>
      </c>
      <c r="K104" s="30">
        <v>1359</v>
      </c>
      <c r="L104" s="31">
        <v>333</v>
      </c>
      <c r="M104" s="31">
        <v>337</v>
      </c>
      <c r="N104" s="31">
        <v>337</v>
      </c>
      <c r="O104" s="31">
        <v>342</v>
      </c>
      <c r="P104" s="30">
        <v>1349</v>
      </c>
      <c r="Q104" s="31">
        <v>322</v>
      </c>
      <c r="R104" s="31">
        <v>334</v>
      </c>
      <c r="S104" s="31">
        <v>327</v>
      </c>
      <c r="T104" s="31">
        <v>345</v>
      </c>
      <c r="U104" s="30">
        <v>1328</v>
      </c>
      <c r="V104" s="31">
        <v>402</v>
      </c>
      <c r="W104" s="31">
        <v>466</v>
      </c>
      <c r="X104" s="31">
        <v>490</v>
      </c>
      <c r="Y104" s="31">
        <v>525</v>
      </c>
      <c r="Z104" s="30">
        <v>1883</v>
      </c>
      <c r="AA104" s="387">
        <v>539</v>
      </c>
      <c r="AB104" s="387">
        <v>524</v>
      </c>
      <c r="AC104" s="387" t="s">
        <v>1266</v>
      </c>
      <c r="AD104" s="368" t="s">
        <v>1266</v>
      </c>
      <c r="AE104" s="369">
        <v>1063</v>
      </c>
    </row>
    <row r="105" spans="1:39" s="18" customFormat="1" ht="11.25" x14ac:dyDescent="0.2">
      <c r="A105" s="204"/>
      <c r="B105" s="21"/>
      <c r="C105" s="21"/>
      <c r="D105" s="21" t="s">
        <v>85</v>
      </c>
      <c r="E105" s="21"/>
      <c r="G105" s="31">
        <v>405</v>
      </c>
      <c r="H105" s="31">
        <v>408</v>
      </c>
      <c r="I105" s="31">
        <v>407</v>
      </c>
      <c r="J105" s="31">
        <v>411</v>
      </c>
      <c r="K105" s="30">
        <v>1631</v>
      </c>
      <c r="L105" s="31">
        <v>412</v>
      </c>
      <c r="M105" s="31">
        <v>417</v>
      </c>
      <c r="N105" s="31">
        <v>410</v>
      </c>
      <c r="O105" s="31">
        <v>412</v>
      </c>
      <c r="P105" s="30">
        <v>1651</v>
      </c>
      <c r="Q105" s="31">
        <v>395</v>
      </c>
      <c r="R105" s="31">
        <v>381</v>
      </c>
      <c r="S105" s="31">
        <v>370</v>
      </c>
      <c r="T105" s="31">
        <v>396</v>
      </c>
      <c r="U105" s="30">
        <v>1542</v>
      </c>
      <c r="V105" s="31">
        <v>395</v>
      </c>
      <c r="W105" s="31">
        <v>428</v>
      </c>
      <c r="X105" s="31">
        <v>425</v>
      </c>
      <c r="Y105" s="31">
        <v>417</v>
      </c>
      <c r="Z105" s="30">
        <v>1665</v>
      </c>
      <c r="AA105" s="387">
        <v>405</v>
      </c>
      <c r="AB105" s="387">
        <v>415</v>
      </c>
      <c r="AC105" s="387" t="s">
        <v>1266</v>
      </c>
      <c r="AD105" s="368" t="s">
        <v>1266</v>
      </c>
      <c r="AE105" s="369">
        <v>820</v>
      </c>
    </row>
    <row r="106" spans="1:39" s="18" customFormat="1" ht="12" customHeight="1" x14ac:dyDescent="0.2">
      <c r="A106" s="204"/>
      <c r="B106" s="94"/>
      <c r="C106" s="94"/>
      <c r="D106" s="94"/>
      <c r="E106" s="94"/>
      <c r="G106" s="178">
        <v>747</v>
      </c>
      <c r="H106" s="178">
        <v>752</v>
      </c>
      <c r="I106" s="178">
        <v>743</v>
      </c>
      <c r="J106" s="178">
        <v>748</v>
      </c>
      <c r="K106" s="179">
        <v>2990</v>
      </c>
      <c r="L106" s="178">
        <v>745</v>
      </c>
      <c r="M106" s="178">
        <v>754</v>
      </c>
      <c r="N106" s="178">
        <v>747</v>
      </c>
      <c r="O106" s="178">
        <v>754</v>
      </c>
      <c r="P106" s="179">
        <v>3000</v>
      </c>
      <c r="Q106" s="178">
        <v>717</v>
      </c>
      <c r="R106" s="178">
        <v>715</v>
      </c>
      <c r="S106" s="178">
        <v>697</v>
      </c>
      <c r="T106" s="178">
        <v>741</v>
      </c>
      <c r="U106" s="179">
        <v>2870</v>
      </c>
      <c r="V106" s="178">
        <v>797</v>
      </c>
      <c r="W106" s="178">
        <v>894</v>
      </c>
      <c r="X106" s="178">
        <v>915</v>
      </c>
      <c r="Y106" s="178">
        <v>942</v>
      </c>
      <c r="Z106" s="179">
        <v>3548</v>
      </c>
      <c r="AA106" s="41">
        <v>944</v>
      </c>
      <c r="AB106" s="41">
        <v>939</v>
      </c>
      <c r="AC106" s="41" t="s">
        <v>1266</v>
      </c>
      <c r="AD106" s="41" t="s">
        <v>1266</v>
      </c>
      <c r="AE106" s="42">
        <v>1883</v>
      </c>
    </row>
    <row r="107" spans="1:39" s="18" customFormat="1" ht="12" customHeight="1" x14ac:dyDescent="0.2">
      <c r="A107" s="204"/>
      <c r="B107" s="67"/>
      <c r="C107" s="27" t="s">
        <v>677</v>
      </c>
      <c r="D107" s="67"/>
      <c r="E107" s="67"/>
      <c r="G107" s="37"/>
      <c r="H107" s="37"/>
      <c r="I107" s="37"/>
      <c r="J107" s="37"/>
      <c r="K107" s="38"/>
      <c r="L107" s="37"/>
      <c r="M107" s="37"/>
      <c r="N107" s="37"/>
      <c r="O107" s="37"/>
      <c r="P107" s="38"/>
      <c r="Q107" s="37"/>
      <c r="R107" s="37"/>
      <c r="S107" s="37"/>
      <c r="T107" s="37"/>
      <c r="U107" s="38"/>
      <c r="V107" s="37"/>
      <c r="W107" s="37"/>
      <c r="X107" s="37"/>
      <c r="Y107" s="37"/>
      <c r="Z107" s="38"/>
      <c r="AA107" s="37"/>
      <c r="AB107" s="37"/>
      <c r="AC107" s="37"/>
      <c r="AD107" s="37"/>
      <c r="AE107" s="38"/>
    </row>
    <row r="108" spans="1:39" s="18" customFormat="1" ht="12" customHeight="1" x14ac:dyDescent="0.2">
      <c r="A108" s="204"/>
      <c r="B108" s="21"/>
      <c r="C108" s="21"/>
      <c r="D108" s="21" t="s">
        <v>84</v>
      </c>
      <c r="E108" s="21"/>
      <c r="G108" s="31">
        <v>123</v>
      </c>
      <c r="H108" s="31">
        <v>74</v>
      </c>
      <c r="I108" s="31">
        <v>139</v>
      </c>
      <c r="J108" s="31">
        <v>236.82074250000005</v>
      </c>
      <c r="K108" s="30">
        <v>572.82074250000005</v>
      </c>
      <c r="L108" s="31">
        <v>118</v>
      </c>
      <c r="M108" s="31">
        <v>147</v>
      </c>
      <c r="N108" s="31">
        <v>177</v>
      </c>
      <c r="O108" s="31">
        <v>444</v>
      </c>
      <c r="P108" s="30">
        <v>886</v>
      </c>
      <c r="Q108" s="31">
        <v>262</v>
      </c>
      <c r="R108" s="31">
        <v>249</v>
      </c>
      <c r="S108" s="31">
        <v>278</v>
      </c>
      <c r="T108" s="31">
        <v>3377</v>
      </c>
      <c r="U108" s="30">
        <v>4166</v>
      </c>
      <c r="V108" s="31">
        <v>411</v>
      </c>
      <c r="W108" s="31">
        <v>1383</v>
      </c>
      <c r="X108" s="31">
        <v>251</v>
      </c>
      <c r="Y108" s="31">
        <v>688</v>
      </c>
      <c r="Z108" s="30">
        <v>2733</v>
      </c>
      <c r="AA108" s="387">
        <v>480</v>
      </c>
      <c r="AB108" s="387">
        <v>414</v>
      </c>
      <c r="AC108" s="387" t="s">
        <v>1266</v>
      </c>
      <c r="AD108" s="368" t="s">
        <v>1266</v>
      </c>
      <c r="AE108" s="369">
        <v>894</v>
      </c>
    </row>
    <row r="109" spans="1:39" s="18" customFormat="1" ht="12" customHeight="1" x14ac:dyDescent="0.2">
      <c r="A109" s="204"/>
      <c r="B109" s="21"/>
      <c r="C109" s="21"/>
      <c r="D109" s="21" t="s">
        <v>85</v>
      </c>
      <c r="E109" s="21"/>
      <c r="G109" s="31">
        <v>534</v>
      </c>
      <c r="H109" s="31">
        <v>295</v>
      </c>
      <c r="I109" s="31">
        <v>1380</v>
      </c>
      <c r="J109" s="31">
        <v>533</v>
      </c>
      <c r="K109" s="30">
        <v>2742</v>
      </c>
      <c r="L109" s="31">
        <v>414</v>
      </c>
      <c r="M109" s="31">
        <v>372</v>
      </c>
      <c r="N109" s="31">
        <v>420</v>
      </c>
      <c r="O109" s="31">
        <v>780</v>
      </c>
      <c r="P109" s="30">
        <v>1986</v>
      </c>
      <c r="Q109" s="31">
        <v>453</v>
      </c>
      <c r="R109" s="31">
        <v>426</v>
      </c>
      <c r="S109" s="31">
        <v>435</v>
      </c>
      <c r="T109" s="31">
        <v>772</v>
      </c>
      <c r="U109" s="30">
        <v>2086</v>
      </c>
      <c r="V109" s="31">
        <v>579</v>
      </c>
      <c r="W109" s="31">
        <v>475</v>
      </c>
      <c r="X109" s="31">
        <v>551</v>
      </c>
      <c r="Y109" s="31">
        <v>915</v>
      </c>
      <c r="Z109" s="30">
        <v>2520</v>
      </c>
      <c r="AA109" s="387">
        <v>640</v>
      </c>
      <c r="AB109" s="387">
        <v>631</v>
      </c>
      <c r="AC109" s="387" t="s">
        <v>1266</v>
      </c>
      <c r="AD109" s="368" t="s">
        <v>1266</v>
      </c>
      <c r="AE109" s="369">
        <v>1271</v>
      </c>
    </row>
    <row r="110" spans="1:39" s="18" customFormat="1" ht="12" customHeight="1" x14ac:dyDescent="0.2">
      <c r="A110" s="204"/>
      <c r="B110" s="94"/>
      <c r="C110" s="94"/>
      <c r="D110" s="94"/>
      <c r="E110" s="94"/>
      <c r="G110" s="178">
        <v>657</v>
      </c>
      <c r="H110" s="178">
        <v>369</v>
      </c>
      <c r="I110" s="178">
        <v>1519</v>
      </c>
      <c r="J110" s="178">
        <v>769.82074250000005</v>
      </c>
      <c r="K110" s="179">
        <v>3314.8207425000001</v>
      </c>
      <c r="L110" s="178">
        <v>532</v>
      </c>
      <c r="M110" s="178">
        <v>519</v>
      </c>
      <c r="N110" s="178">
        <v>597</v>
      </c>
      <c r="O110" s="178">
        <v>1224</v>
      </c>
      <c r="P110" s="179">
        <v>2872</v>
      </c>
      <c r="Q110" s="178">
        <v>715</v>
      </c>
      <c r="R110" s="178">
        <v>675</v>
      </c>
      <c r="S110" s="178">
        <v>713</v>
      </c>
      <c r="T110" s="178">
        <v>4149</v>
      </c>
      <c r="U110" s="179">
        <v>6252</v>
      </c>
      <c r="V110" s="178">
        <v>990</v>
      </c>
      <c r="W110" s="178">
        <v>1858</v>
      </c>
      <c r="X110" s="178">
        <v>802</v>
      </c>
      <c r="Y110" s="178">
        <v>1603</v>
      </c>
      <c r="Z110" s="179">
        <v>5253</v>
      </c>
      <c r="AA110" s="41">
        <v>1120</v>
      </c>
      <c r="AB110" s="41">
        <v>1045</v>
      </c>
      <c r="AC110" s="41" t="s">
        <v>1266</v>
      </c>
      <c r="AD110" s="41" t="s">
        <v>1266</v>
      </c>
      <c r="AE110" s="42">
        <v>2165</v>
      </c>
    </row>
    <row r="111" spans="1:39" s="18" customFormat="1" ht="11.25" x14ac:dyDescent="0.2">
      <c r="B111" s="76"/>
      <c r="C111" s="76"/>
      <c r="D111" s="76"/>
      <c r="E111" s="76"/>
      <c r="G111" s="155"/>
      <c r="H111" s="155"/>
      <c r="I111" s="155"/>
      <c r="J111" s="155"/>
      <c r="K111" s="155"/>
      <c r="L111" s="155"/>
      <c r="M111" s="155"/>
      <c r="N111" s="155"/>
      <c r="O111" s="155"/>
      <c r="P111" s="155"/>
      <c r="Q111" s="155"/>
      <c r="R111" s="155"/>
      <c r="S111" s="155"/>
      <c r="T111" s="155"/>
      <c r="U111" s="155"/>
      <c r="V111" s="155"/>
      <c r="W111" s="155"/>
      <c r="X111" s="155"/>
      <c r="Y111" s="155"/>
      <c r="Z111" s="155"/>
      <c r="AA111" s="155"/>
      <c r="AB111" s="155"/>
      <c r="AC111" s="155"/>
    </row>
    <row r="112" spans="1:39" ht="12.75" customHeight="1" x14ac:dyDescent="0.2">
      <c r="B112" s="870"/>
      <c r="C112" s="1"/>
      <c r="D112" s="19"/>
      <c r="E112" s="19"/>
      <c r="F112" s="19"/>
      <c r="G112" s="19"/>
      <c r="H112" s="19"/>
      <c r="I112" s="19"/>
      <c r="J112" s="19"/>
      <c r="K112" s="19"/>
      <c r="L112" s="19"/>
      <c r="M112" s="19"/>
      <c r="N112" s="19"/>
      <c r="O112" s="19"/>
      <c r="Q112" s="19"/>
      <c r="R112" s="19"/>
      <c r="S112" s="19"/>
      <c r="T112" s="19"/>
      <c r="V112" s="19"/>
      <c r="W112" s="19"/>
      <c r="X112" s="19"/>
      <c r="Y112" s="19"/>
      <c r="AC112" s="18"/>
      <c r="AD112" s="18"/>
      <c r="AE112" s="18"/>
      <c r="AF112" s="18"/>
      <c r="AG112" s="18"/>
      <c r="AH112" s="18"/>
      <c r="AI112" s="18"/>
      <c r="AJ112" s="18"/>
      <c r="AK112" s="18"/>
      <c r="AL112" s="18"/>
      <c r="AM112" s="18"/>
    </row>
    <row r="113" spans="2:31" x14ac:dyDescent="0.2">
      <c r="F113" s="200"/>
      <c r="N113" s="164"/>
      <c r="Q113" s="164"/>
      <c r="R113" s="164"/>
      <c r="S113" s="164"/>
      <c r="T113" s="164"/>
      <c r="V113" s="164"/>
      <c r="W113" s="164"/>
      <c r="X113" s="164"/>
      <c r="Y113" s="164"/>
      <c r="AA113" s="164"/>
      <c r="AC113" s="18"/>
      <c r="AE113" s="165"/>
    </row>
    <row r="114" spans="2:31" ht="13.5" hidden="1" thickBot="1" x14ac:dyDescent="0.25">
      <c r="B114" s="229" t="s">
        <v>365</v>
      </c>
      <c r="C114" s="867"/>
      <c r="D114" s="867"/>
      <c r="E114" s="867"/>
      <c r="F114" s="200"/>
      <c r="G114" s="907"/>
      <c r="H114" s="907"/>
      <c r="I114" s="907"/>
      <c r="J114" s="907"/>
      <c r="K114" s="871">
        <v>0.253</v>
      </c>
      <c r="L114" s="907"/>
      <c r="M114" s="907"/>
      <c r="N114" s="907"/>
      <c r="O114" s="907"/>
      <c r="P114" s="871">
        <v>0.27600000000000002</v>
      </c>
      <c r="Q114" s="907"/>
      <c r="R114" s="907"/>
      <c r="S114" s="907"/>
      <c r="T114" s="907"/>
      <c r="U114" s="871">
        <v>0.29099999999999998</v>
      </c>
      <c r="V114" s="907"/>
      <c r="W114" s="907"/>
      <c r="X114" s="907"/>
      <c r="Y114" s="907"/>
      <c r="Z114" s="871"/>
      <c r="AA114" s="907"/>
      <c r="AB114" s="907"/>
      <c r="AC114" s="907"/>
      <c r="AD114" s="907"/>
      <c r="AE114" s="869"/>
    </row>
    <row r="115" spans="2:31" hidden="1" x14ac:dyDescent="0.2">
      <c r="N115" s="164"/>
      <c r="Q115" s="164"/>
      <c r="R115" s="164"/>
      <c r="S115" s="164"/>
      <c r="T115" s="164"/>
      <c r="V115" s="164"/>
      <c r="W115" s="164"/>
      <c r="X115" s="164"/>
      <c r="Y115" s="164"/>
      <c r="AA115" s="164"/>
      <c r="AC115" s="18"/>
      <c r="AE115" s="165"/>
    </row>
    <row r="116" spans="2:31" hidden="1" x14ac:dyDescent="0.2">
      <c r="B116" s="339" t="s">
        <v>1020</v>
      </c>
      <c r="C116" s="21"/>
      <c r="D116" s="21"/>
      <c r="E116" s="21"/>
      <c r="F116" s="202"/>
      <c r="G116" s="202"/>
      <c r="H116" s="202"/>
      <c r="I116" s="202"/>
      <c r="J116" s="202"/>
      <c r="K116" s="699"/>
      <c r="L116" s="202"/>
      <c r="M116" s="202"/>
      <c r="N116" s="202"/>
      <c r="O116" s="202"/>
      <c r="Q116" s="202"/>
      <c r="R116" s="202"/>
      <c r="S116" s="202"/>
      <c r="T116" s="202"/>
      <c r="V116" s="202"/>
      <c r="W116" s="202"/>
      <c r="X116" s="202"/>
      <c r="Y116" s="202"/>
      <c r="AA116" s="699"/>
      <c r="AB116" s="699"/>
      <c r="AC116" s="699"/>
      <c r="AD116" s="699"/>
      <c r="AE116" s="976"/>
    </row>
    <row r="117" spans="2:31" hidden="1" x14ac:dyDescent="0.2">
      <c r="B117" s="21"/>
      <c r="C117" s="21" t="s">
        <v>661</v>
      </c>
      <c r="D117" s="21"/>
      <c r="E117" s="21"/>
      <c r="F117" s="18"/>
      <c r="G117" s="693"/>
      <c r="H117" s="693"/>
      <c r="I117" s="693"/>
      <c r="J117" s="693"/>
      <c r="K117" s="139">
        <v>6735</v>
      </c>
      <c r="L117" s="693"/>
      <c r="M117" s="693"/>
      <c r="N117" s="693"/>
      <c r="O117" s="693"/>
      <c r="P117" s="139">
        <v>5446</v>
      </c>
      <c r="Q117" s="693"/>
      <c r="R117" s="693"/>
      <c r="S117" s="693"/>
      <c r="T117" s="693"/>
      <c r="U117" s="139">
        <v>6770</v>
      </c>
      <c r="V117" s="693"/>
      <c r="W117" s="693"/>
      <c r="X117" s="693"/>
      <c r="Y117" s="693"/>
      <c r="Z117" s="139"/>
      <c r="AA117" s="693"/>
      <c r="AB117" s="693"/>
      <c r="AC117" s="693"/>
      <c r="AD117" s="693"/>
      <c r="AE117" s="369"/>
    </row>
    <row r="118" spans="2:31" hidden="1" x14ac:dyDescent="0.2">
      <c r="B118" s="21"/>
      <c r="C118" s="4" t="s">
        <v>850</v>
      </c>
      <c r="D118" s="4"/>
      <c r="E118" s="4"/>
      <c r="F118" s="454"/>
      <c r="G118" s="469"/>
      <c r="H118" s="469"/>
      <c r="I118" s="469"/>
      <c r="J118" s="469"/>
      <c r="K118" s="818">
        <v>125156</v>
      </c>
      <c r="L118" s="469"/>
      <c r="M118" s="469"/>
      <c r="N118" s="469"/>
      <c r="O118" s="469"/>
      <c r="P118" s="818">
        <v>85140</v>
      </c>
      <c r="Q118" s="469"/>
      <c r="R118" s="469"/>
      <c r="S118" s="469"/>
      <c r="T118" s="469"/>
      <c r="U118" s="818">
        <v>122099</v>
      </c>
      <c r="V118" s="469"/>
      <c r="W118" s="469"/>
      <c r="X118" s="469"/>
      <c r="Y118" s="469"/>
      <c r="Z118" s="818"/>
      <c r="AA118" s="469"/>
      <c r="AB118" s="469"/>
      <c r="AC118" s="469"/>
      <c r="AD118" s="469"/>
      <c r="AE118" s="987"/>
    </row>
    <row r="119" spans="2:31" ht="13.5" hidden="1" thickBot="1" x14ac:dyDescent="0.25">
      <c r="B119" s="114"/>
      <c r="C119" s="977" t="s">
        <v>662</v>
      </c>
      <c r="D119" s="977"/>
      <c r="E119" s="977"/>
      <c r="F119" s="454"/>
      <c r="G119" s="978"/>
      <c r="H119" s="978"/>
      <c r="I119" s="978"/>
      <c r="J119" s="978"/>
      <c r="K119" s="308">
        <f>K117+K118</f>
        <v>131891</v>
      </c>
      <c r="L119" s="978"/>
      <c r="M119" s="978"/>
      <c r="N119" s="978"/>
      <c r="O119" s="978"/>
      <c r="P119" s="308">
        <f>P117+P118</f>
        <v>90586</v>
      </c>
      <c r="Q119" s="978"/>
      <c r="R119" s="978"/>
      <c r="S119" s="978"/>
      <c r="T119" s="978"/>
      <c r="U119" s="308">
        <v>128869</v>
      </c>
      <c r="V119" s="978"/>
      <c r="W119" s="978"/>
      <c r="X119" s="978"/>
      <c r="Y119" s="978"/>
      <c r="Z119" s="308">
        <v>0</v>
      </c>
      <c r="AA119" s="978"/>
      <c r="AB119" s="978"/>
      <c r="AC119" s="978"/>
      <c r="AD119" s="978"/>
      <c r="AE119" s="161">
        <f>AE117+AE118</f>
        <v>0</v>
      </c>
    </row>
    <row r="122" spans="2:31" ht="23.25" customHeight="1" x14ac:dyDescent="0.2">
      <c r="B122" s="164"/>
      <c r="C122" s="164"/>
      <c r="D122" s="164"/>
      <c r="E122" s="164"/>
      <c r="K122" s="164"/>
      <c r="N122" s="164"/>
      <c r="P122" s="164"/>
      <c r="Q122" s="164"/>
      <c r="R122" s="164"/>
      <c r="S122" s="164"/>
      <c r="T122" s="164"/>
      <c r="U122" s="164"/>
      <c r="V122" s="164"/>
      <c r="W122" s="164"/>
      <c r="X122" s="164"/>
      <c r="Y122" s="164"/>
      <c r="Z122" s="164"/>
    </row>
  </sheetData>
  <hyperlinks>
    <hyperlink ref="P2" location="Contents!B20" display="Contents" xr:uid="{AAF5E857-7637-47AE-961B-C31D97785162}"/>
    <hyperlink ref="E8" location="Footnotes!A1" display="Footnotes" xr:uid="{13ED04D2-8A93-4BB3-8A93-BE0F36A009BB}"/>
    <hyperlink ref="E62" location="Footnotes!B57" display="Footnotes!B57" xr:uid="{809B8128-3024-4C5C-9897-7E77CEEF46CB}"/>
    <hyperlink ref="E66" location="Footnotes!B58" display="Footnotes!B58" xr:uid="{F28B02B5-7D47-4A7D-B70C-C94BFACE4B75}"/>
    <hyperlink ref="E54" location="Footnotes!B55" display="Footnotes!B55" xr:uid="{6CCC9A88-2F76-4AC2-A20C-20FAA3C791CF}"/>
    <hyperlink ref="E53" location="Footnotes!B54" display="Footnotes!B54" xr:uid="{A9EFEE15-7CE6-4094-BF39-CC8F291825F0}"/>
    <hyperlink ref="E57" location="Footnotes!B56" display="Footnotes!B56" xr:uid="{946E1D69-4A0A-438C-B05D-63E019493885}"/>
    <hyperlink ref="E55" location="Footnotes!B55" display="Footnotes!B55" xr:uid="{90CC0AE8-ABA2-4DE8-B942-601F8960D187}"/>
  </hyperlinks>
  <pageMargins left="0" right="0" top="0.11" bottom="0.39370078740157483" header="0" footer="0.19685039370078741"/>
  <pageSetup paperSize="8" scale="79" fitToHeight="2" orientation="landscape" r:id="rId1"/>
  <customProperties>
    <customPr name="_pios_id" r:id="rId2"/>
  </customProperties>
  <ignoredErrors>
    <ignoredError sqref="E54" formula="1"/>
  </ignoredErrors>
  <drawing r:id="rId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28">
    <tabColor rgb="FF008080"/>
    <pageSetUpPr fitToPage="1"/>
  </sheetPr>
  <dimension ref="A1:AC26"/>
  <sheetViews>
    <sheetView showGridLines="0" zoomScaleNormal="100" zoomScaleSheetLayoutView="100" workbookViewId="0">
      <pane xSplit="6" ySplit="7" topLeftCell="G8" activePane="bottomRight" state="frozen"/>
      <selection activeCell="B1" sqref="B1"/>
      <selection pane="topRight" activeCell="B1" sqref="B1"/>
      <selection pane="bottomLeft" activeCell="B1" sqref="B1"/>
      <selection pane="bottomRight" activeCell="B1" sqref="B1"/>
    </sheetView>
  </sheetViews>
  <sheetFormatPr defaultColWidth="9.140625" defaultRowHeight="12.75" x14ac:dyDescent="0.2"/>
  <cols>
    <col min="1" max="1" width="2.28515625" customWidth="1"/>
    <col min="2" max="3" width="2.28515625" style="200" customWidth="1"/>
    <col min="4" max="4" width="50.7109375" style="200" customWidth="1"/>
    <col min="5" max="5" width="14" style="200" customWidth="1"/>
    <col min="6" max="6" width="2.7109375" style="164" customWidth="1"/>
    <col min="7" max="8" width="7.7109375" style="164" customWidth="1"/>
    <col min="9" max="9" width="7.7109375" style="18" customWidth="1"/>
    <col min="10" max="21" width="7.7109375" style="164" customWidth="1"/>
    <col min="22" max="23" width="9.42578125" style="164" bestFit="1" customWidth="1"/>
    <col min="24" max="16384" width="9.140625" style="164"/>
  </cols>
  <sheetData>
    <row r="1" spans="2:29" x14ac:dyDescent="0.2">
      <c r="B1" s="61" t="str">
        <f>Summary!$B$1</f>
        <v>Financial and Operating Information 2020 - 2024</v>
      </c>
    </row>
    <row r="2" spans="2:29" x14ac:dyDescent="0.2">
      <c r="B2" s="29" t="s">
        <v>22</v>
      </c>
      <c r="K2" s="122" t="s">
        <v>5</v>
      </c>
      <c r="L2" s="122"/>
      <c r="M2" s="122"/>
      <c r="N2" s="122"/>
      <c r="O2" s="122"/>
      <c r="P2" s="122"/>
    </row>
    <row r="3" spans="2:29" ht="50.25" customHeight="1" x14ac:dyDescent="0.2">
      <c r="B3" s="1175" t="s">
        <v>1041</v>
      </c>
      <c r="C3" s="1175"/>
      <c r="D3" s="1175"/>
      <c r="E3" s="1175"/>
      <c r="F3"/>
    </row>
    <row r="4" spans="2:29" ht="21.75" x14ac:dyDescent="0.25">
      <c r="B4" s="24" t="s">
        <v>1028</v>
      </c>
      <c r="C4" s="24"/>
      <c r="D4" s="24"/>
      <c r="E4" s="24"/>
      <c r="F4"/>
    </row>
    <row r="5" spans="2:29" ht="12" customHeight="1" thickBot="1" x14ac:dyDescent="0.3">
      <c r="B5" s="24"/>
      <c r="C5" s="24"/>
      <c r="D5" s="24"/>
      <c r="E5" s="24"/>
      <c r="F5"/>
      <c r="I5" s="164"/>
      <c r="S5" s="18"/>
    </row>
    <row r="6" spans="2:29" x14ac:dyDescent="0.2">
      <c r="B6" s="210"/>
      <c r="C6" s="210"/>
      <c r="D6" s="210"/>
      <c r="E6" s="210"/>
      <c r="F6"/>
      <c r="G6" s="211"/>
      <c r="H6" s="211"/>
      <c r="I6" s="211"/>
      <c r="J6" s="211"/>
      <c r="K6" s="64"/>
      <c r="L6" s="64"/>
      <c r="M6" s="64"/>
      <c r="N6" s="64"/>
      <c r="O6" s="64"/>
      <c r="P6" s="64"/>
      <c r="Q6" s="64"/>
      <c r="R6" s="64"/>
      <c r="S6" s="64"/>
      <c r="T6" s="64"/>
      <c r="U6" s="64" t="s">
        <v>33</v>
      </c>
    </row>
    <row r="7" spans="2:29" s="18" customFormat="1" ht="12" customHeight="1" x14ac:dyDescent="0.2">
      <c r="B7" s="73"/>
      <c r="C7" s="73"/>
      <c r="D7" s="73"/>
      <c r="E7" s="967" t="s">
        <v>925</v>
      </c>
      <c r="G7" s="73" t="s">
        <v>34</v>
      </c>
      <c r="H7" s="73" t="s">
        <v>35</v>
      </c>
      <c r="I7" s="73" t="s">
        <v>36</v>
      </c>
      <c r="J7" s="73" t="s">
        <v>37</v>
      </c>
      <c r="K7" s="302">
        <v>2020</v>
      </c>
      <c r="L7" s="73" t="s">
        <v>34</v>
      </c>
      <c r="M7" s="73" t="s">
        <v>35</v>
      </c>
      <c r="N7" s="73" t="s">
        <v>36</v>
      </c>
      <c r="O7" s="73" t="s">
        <v>37</v>
      </c>
      <c r="P7" s="302">
        <v>2021</v>
      </c>
      <c r="Q7" s="73" t="s">
        <v>34</v>
      </c>
      <c r="R7" s="73" t="s">
        <v>35</v>
      </c>
      <c r="S7" s="73" t="s">
        <v>36</v>
      </c>
      <c r="T7" s="73" t="s">
        <v>37</v>
      </c>
      <c r="U7" s="302">
        <v>2022</v>
      </c>
      <c r="V7" s="164"/>
      <c r="W7" s="164"/>
      <c r="X7" s="164"/>
      <c r="Y7" s="164"/>
      <c r="Z7" s="164"/>
      <c r="AA7" s="164"/>
      <c r="AB7" s="164"/>
      <c r="AC7" s="164"/>
    </row>
    <row r="8" spans="2:29" ht="12" customHeight="1" x14ac:dyDescent="0.2">
      <c r="B8" s="18" t="s">
        <v>939</v>
      </c>
      <c r="C8" s="212"/>
      <c r="D8" s="212"/>
      <c r="E8" s="1129" t="str">
        <f>Footnotes!B60</f>
        <v>b</v>
      </c>
      <c r="F8"/>
      <c r="G8" s="31">
        <v>-218</v>
      </c>
      <c r="H8" s="31">
        <v>-71</v>
      </c>
      <c r="I8" s="31">
        <v>-244</v>
      </c>
      <c r="J8" s="31">
        <v>295</v>
      </c>
      <c r="K8" s="30">
        <v>-238</v>
      </c>
      <c r="L8" s="31">
        <v>451</v>
      </c>
      <c r="M8" s="31">
        <v>711</v>
      </c>
      <c r="N8" s="31">
        <v>903</v>
      </c>
      <c r="O8" s="31">
        <v>623</v>
      </c>
      <c r="P8" s="30">
        <v>2688</v>
      </c>
      <c r="Q8" s="1019">
        <v>-24033</v>
      </c>
      <c r="R8" s="1019">
        <v>0</v>
      </c>
      <c r="S8" s="1019">
        <v>0</v>
      </c>
      <c r="T8" s="1019">
        <v>0</v>
      </c>
      <c r="U8" s="1020">
        <v>-24033</v>
      </c>
      <c r="V8" s="203"/>
      <c r="W8" s="203"/>
      <c r="X8" s="203"/>
      <c r="Y8" s="203"/>
      <c r="Z8" s="203"/>
      <c r="AA8" s="203"/>
    </row>
    <row r="9" spans="2:29" ht="12" customHeight="1" x14ac:dyDescent="0.2">
      <c r="B9" s="18" t="s">
        <v>347</v>
      </c>
      <c r="C9" s="212"/>
      <c r="D9" s="212"/>
      <c r="E9" s="212"/>
      <c r="F9"/>
      <c r="G9" s="31">
        <v>201</v>
      </c>
      <c r="H9" s="31">
        <v>-53</v>
      </c>
      <c r="I9" s="31">
        <v>-34</v>
      </c>
      <c r="J9" s="31">
        <v>-25</v>
      </c>
      <c r="K9" s="30">
        <v>89</v>
      </c>
      <c r="L9" s="31">
        <v>-88</v>
      </c>
      <c r="M9" s="31">
        <v>-68</v>
      </c>
      <c r="N9" s="31">
        <v>-35</v>
      </c>
      <c r="O9" s="31">
        <v>-68</v>
      </c>
      <c r="P9" s="30">
        <v>-259</v>
      </c>
      <c r="Q9" s="1019">
        <v>0</v>
      </c>
      <c r="R9" s="1019">
        <v>0</v>
      </c>
      <c r="S9" s="1019">
        <v>0</v>
      </c>
      <c r="T9" s="1019">
        <v>0</v>
      </c>
      <c r="U9" s="1020">
        <v>0</v>
      </c>
      <c r="V9" s="203"/>
      <c r="W9" s="203"/>
      <c r="X9" s="203"/>
      <c r="Y9" s="203"/>
    </row>
    <row r="10" spans="2:29" ht="12" customHeight="1" x14ac:dyDescent="0.2">
      <c r="B10" s="213" t="s">
        <v>484</v>
      </c>
      <c r="C10" s="214"/>
      <c r="D10" s="214"/>
      <c r="E10" s="214"/>
      <c r="F10"/>
      <c r="G10" s="423">
        <v>-17</v>
      </c>
      <c r="H10" s="423">
        <v>-124</v>
      </c>
      <c r="I10" s="423">
        <v>-278</v>
      </c>
      <c r="J10" s="423">
        <f>SUM(J8:J9)</f>
        <v>270</v>
      </c>
      <c r="K10" s="424">
        <v>-149</v>
      </c>
      <c r="L10" s="423">
        <v>363</v>
      </c>
      <c r="M10" s="423">
        <v>643</v>
      </c>
      <c r="N10" s="423">
        <v>868</v>
      </c>
      <c r="O10" s="423">
        <v>555</v>
      </c>
      <c r="P10" s="424">
        <v>2429</v>
      </c>
      <c r="Q10" s="1021">
        <v>-24033</v>
      </c>
      <c r="R10" s="1021">
        <v>0</v>
      </c>
      <c r="S10" s="1021">
        <v>0</v>
      </c>
      <c r="T10" s="1021">
        <v>0</v>
      </c>
      <c r="U10" s="1022">
        <v>-24033</v>
      </c>
      <c r="V10" s="203"/>
      <c r="W10" s="203"/>
      <c r="X10" s="203"/>
      <c r="Y10" s="203"/>
    </row>
    <row r="11" spans="2:29" ht="12" customHeight="1" x14ac:dyDescent="0.2">
      <c r="B11" s="215" t="s">
        <v>485</v>
      </c>
      <c r="C11" s="212"/>
      <c r="D11" s="212"/>
      <c r="E11" s="212"/>
      <c r="F11"/>
      <c r="G11" s="31">
        <v>0</v>
      </c>
      <c r="H11" s="31">
        <v>63</v>
      </c>
      <c r="I11" s="31">
        <v>101</v>
      </c>
      <c r="J11" s="31">
        <v>41</v>
      </c>
      <c r="K11" s="30">
        <v>205</v>
      </c>
      <c r="L11" s="31">
        <v>0</v>
      </c>
      <c r="M11" s="31">
        <v>46</v>
      </c>
      <c r="N11" s="31">
        <v>55</v>
      </c>
      <c r="O11" s="31">
        <v>190</v>
      </c>
      <c r="P11" s="30">
        <v>291</v>
      </c>
      <c r="Q11" s="1019">
        <v>24033</v>
      </c>
      <c r="R11" s="1019">
        <v>0</v>
      </c>
      <c r="S11" s="1019">
        <v>0</v>
      </c>
      <c r="T11" s="1019">
        <v>0</v>
      </c>
      <c r="U11" s="1020">
        <v>24033</v>
      </c>
      <c r="V11" s="203"/>
      <c r="W11" s="203"/>
      <c r="X11" s="203"/>
      <c r="Y11" s="203"/>
    </row>
    <row r="12" spans="2:29" ht="12" customHeight="1" x14ac:dyDescent="0.2">
      <c r="B12" s="91" t="s">
        <v>93</v>
      </c>
      <c r="C12" s="91"/>
      <c r="D12" s="91"/>
      <c r="E12" s="91"/>
      <c r="F12"/>
      <c r="G12" s="41">
        <v>-17</v>
      </c>
      <c r="H12" s="41">
        <v>-61</v>
      </c>
      <c r="I12" s="41">
        <v>-177</v>
      </c>
      <c r="J12" s="41">
        <f>SUM(J10:J11)</f>
        <v>311</v>
      </c>
      <c r="K12" s="42">
        <v>56</v>
      </c>
      <c r="L12" s="41">
        <v>363</v>
      </c>
      <c r="M12" s="41">
        <v>689</v>
      </c>
      <c r="N12" s="41">
        <v>923</v>
      </c>
      <c r="O12" s="41">
        <v>745</v>
      </c>
      <c r="P12" s="42">
        <v>2720</v>
      </c>
      <c r="Q12" s="1018">
        <v>0</v>
      </c>
      <c r="R12" s="1018">
        <v>0</v>
      </c>
      <c r="S12" s="1018">
        <v>0</v>
      </c>
      <c r="T12" s="1018">
        <v>0</v>
      </c>
      <c r="U12" s="1017">
        <v>0</v>
      </c>
      <c r="V12" s="203"/>
      <c r="W12" s="203"/>
      <c r="X12" s="203"/>
      <c r="Y12" s="203"/>
    </row>
    <row r="13" spans="2:29" ht="12" customHeight="1" x14ac:dyDescent="0.2">
      <c r="B13" s="21" t="s">
        <v>730</v>
      </c>
      <c r="C13" s="215"/>
      <c r="D13" s="215"/>
      <c r="E13" s="215"/>
      <c r="F13"/>
      <c r="G13" s="128">
        <v>-3</v>
      </c>
      <c r="H13" s="128">
        <v>-8</v>
      </c>
      <c r="I13" s="128">
        <v>-17</v>
      </c>
      <c r="J13" s="128">
        <v>31</v>
      </c>
      <c r="K13" s="129">
        <v>3</v>
      </c>
      <c r="L13" s="128">
        <v>35</v>
      </c>
      <c r="M13" s="128">
        <v>68</v>
      </c>
      <c r="N13" s="128">
        <v>93</v>
      </c>
      <c r="O13" s="128">
        <v>73</v>
      </c>
      <c r="P13" s="129">
        <v>269</v>
      </c>
      <c r="Q13" s="1014">
        <v>0</v>
      </c>
      <c r="R13" s="1014">
        <v>0</v>
      </c>
      <c r="S13" s="1014">
        <v>0</v>
      </c>
      <c r="T13" s="1014">
        <v>0</v>
      </c>
      <c r="U13" s="1016">
        <v>0</v>
      </c>
      <c r="V13" s="203"/>
      <c r="W13" s="203"/>
      <c r="X13" s="203"/>
      <c r="Y13" s="203"/>
    </row>
    <row r="14" spans="2:29" ht="12" customHeight="1" x14ac:dyDescent="0.2">
      <c r="B14" s="91" t="s">
        <v>98</v>
      </c>
      <c r="C14" s="91"/>
      <c r="D14" s="91"/>
      <c r="E14" s="91"/>
      <c r="F14"/>
      <c r="G14" s="41">
        <f t="shared" ref="G14:K14" si="0">G12-G13</f>
        <v>-14</v>
      </c>
      <c r="H14" s="41">
        <f t="shared" si="0"/>
        <v>-53</v>
      </c>
      <c r="I14" s="41">
        <f t="shared" si="0"/>
        <v>-160</v>
      </c>
      <c r="J14" s="41">
        <f t="shared" si="0"/>
        <v>280</v>
      </c>
      <c r="K14" s="42">
        <f t="shared" si="0"/>
        <v>53</v>
      </c>
      <c r="L14" s="41">
        <v>328</v>
      </c>
      <c r="M14" s="41">
        <v>621</v>
      </c>
      <c r="N14" s="41">
        <v>830</v>
      </c>
      <c r="O14" s="41">
        <v>672</v>
      </c>
      <c r="P14" s="42">
        <v>2451</v>
      </c>
      <c r="Q14" s="1018">
        <v>0</v>
      </c>
      <c r="R14" s="1018">
        <v>0</v>
      </c>
      <c r="S14" s="1018">
        <v>0</v>
      </c>
      <c r="T14" s="1018">
        <v>0</v>
      </c>
      <c r="U14" s="1017">
        <v>0</v>
      </c>
      <c r="V14" s="203"/>
      <c r="W14" s="203"/>
      <c r="X14" s="203"/>
      <c r="Y14" s="203"/>
    </row>
    <row r="15" spans="2:29" ht="12" customHeight="1" x14ac:dyDescent="0.2">
      <c r="B15" s="21"/>
      <c r="C15" s="212"/>
      <c r="D15" s="212"/>
      <c r="E15" s="212"/>
      <c r="F15"/>
      <c r="G15" s="31"/>
      <c r="H15" s="31"/>
      <c r="I15" s="31"/>
      <c r="J15" s="31"/>
      <c r="K15" s="30"/>
      <c r="L15" s="31"/>
      <c r="M15" s="31"/>
      <c r="N15" s="31"/>
      <c r="O15" s="31"/>
      <c r="P15" s="30"/>
      <c r="Q15" s="444"/>
      <c r="R15" s="444"/>
      <c r="S15" s="444"/>
      <c r="T15" s="444"/>
      <c r="U15" s="445"/>
    </row>
    <row r="16" spans="2:29" ht="12" customHeight="1" x14ac:dyDescent="0.2">
      <c r="B16" s="21"/>
      <c r="C16" s="212"/>
      <c r="D16" s="212"/>
      <c r="E16" s="212"/>
      <c r="F16"/>
      <c r="G16" s="31"/>
      <c r="H16" s="31"/>
      <c r="I16" s="31"/>
      <c r="J16" s="31"/>
      <c r="K16" s="30"/>
      <c r="L16" s="31"/>
      <c r="M16" s="31"/>
      <c r="N16" s="31"/>
      <c r="O16" s="31"/>
      <c r="P16" s="30"/>
      <c r="Q16" s="444"/>
      <c r="R16" s="444"/>
      <c r="S16" s="444"/>
      <c r="T16" s="444"/>
      <c r="U16" s="445"/>
    </row>
    <row r="17" spans="1:29" ht="12" customHeight="1" x14ac:dyDescent="0.2">
      <c r="A17" s="204"/>
      <c r="B17" s="340" t="s">
        <v>486</v>
      </c>
      <c r="C17" s="340"/>
      <c r="D17" s="340"/>
      <c r="E17" s="340"/>
      <c r="F17"/>
      <c r="G17" s="178"/>
      <c r="H17" s="178"/>
      <c r="I17" s="178"/>
      <c r="J17" s="178"/>
      <c r="K17" s="179"/>
      <c r="L17" s="178"/>
      <c r="M17" s="178"/>
      <c r="N17" s="178"/>
      <c r="O17" s="178"/>
      <c r="P17" s="179"/>
      <c r="Q17" s="450"/>
      <c r="R17" s="450"/>
      <c r="S17" s="450"/>
      <c r="T17" s="450"/>
      <c r="U17" s="451"/>
    </row>
    <row r="18" spans="1:29" s="202" customFormat="1" ht="12" customHeight="1" x14ac:dyDescent="0.2">
      <c r="A18" s="83"/>
      <c r="B18" s="341"/>
      <c r="C18" s="341" t="s">
        <v>487</v>
      </c>
      <c r="D18" s="341"/>
      <c r="E18" s="341"/>
      <c r="F18" s="5"/>
      <c r="G18" s="37">
        <v>916</v>
      </c>
      <c r="H18" s="37">
        <v>856</v>
      </c>
      <c r="I18" s="37">
        <v>858</v>
      </c>
      <c r="J18" s="37">
        <v>876</v>
      </c>
      <c r="K18" s="38">
        <v>877</v>
      </c>
      <c r="L18" s="37">
        <v>827</v>
      </c>
      <c r="M18" s="37">
        <v>858</v>
      </c>
      <c r="N18" s="37">
        <v>876</v>
      </c>
      <c r="O18" s="37">
        <v>879</v>
      </c>
      <c r="P18" s="38">
        <v>860</v>
      </c>
      <c r="Q18" s="1023">
        <v>584</v>
      </c>
      <c r="R18" s="1023">
        <v>0</v>
      </c>
      <c r="S18" s="1023">
        <v>0</v>
      </c>
      <c r="T18" s="1023">
        <v>0</v>
      </c>
      <c r="U18" s="1024">
        <v>584</v>
      </c>
      <c r="V18" s="203"/>
      <c r="W18" s="203"/>
      <c r="X18" s="203"/>
      <c r="Y18" s="203"/>
      <c r="Z18" s="164"/>
      <c r="AA18" s="164"/>
      <c r="AB18" s="164"/>
      <c r="AC18" s="164"/>
    </row>
    <row r="19" spans="1:29" s="202" customFormat="1" ht="12" customHeight="1" x14ac:dyDescent="0.2">
      <c r="A19" s="83"/>
      <c r="B19" s="21"/>
      <c r="C19" s="21" t="s">
        <v>354</v>
      </c>
      <c r="D19" s="21"/>
      <c r="E19" s="21"/>
      <c r="F19" s="5"/>
      <c r="G19" s="31">
        <v>1275</v>
      </c>
      <c r="H19" s="31">
        <v>1248</v>
      </c>
      <c r="I19" s="31">
        <v>1260</v>
      </c>
      <c r="J19" s="31">
        <v>1360</v>
      </c>
      <c r="K19" s="30">
        <v>1286</v>
      </c>
      <c r="L19" s="31">
        <v>1294</v>
      </c>
      <c r="M19" s="31">
        <v>1374</v>
      </c>
      <c r="N19" s="31">
        <v>1418</v>
      </c>
      <c r="O19" s="31">
        <v>1433</v>
      </c>
      <c r="P19" s="30">
        <v>1380</v>
      </c>
      <c r="Q19" s="1019">
        <v>963</v>
      </c>
      <c r="R19" s="1019">
        <v>0</v>
      </c>
      <c r="S19" s="1019">
        <v>0</v>
      </c>
      <c r="T19" s="1019">
        <v>0</v>
      </c>
      <c r="U19" s="1020">
        <v>963</v>
      </c>
      <c r="V19" s="203"/>
      <c r="W19" s="203"/>
      <c r="X19" s="203"/>
      <c r="Y19" s="203"/>
      <c r="Z19" s="164"/>
      <c r="AA19" s="164"/>
      <c r="AB19" s="164"/>
      <c r="AC19" s="164"/>
    </row>
    <row r="20" spans="1:29" s="202" customFormat="1" ht="12" customHeight="1" thickBot="1" x14ac:dyDescent="0.25">
      <c r="A20" s="83"/>
      <c r="B20" s="114"/>
      <c r="C20" s="114" t="s">
        <v>488</v>
      </c>
      <c r="D20" s="114"/>
      <c r="E20" s="114"/>
      <c r="F20" s="5"/>
      <c r="G20" s="309">
        <v>1136</v>
      </c>
      <c r="H20" s="309">
        <v>1071</v>
      </c>
      <c r="I20" s="309">
        <v>1075</v>
      </c>
      <c r="J20" s="309">
        <v>1111</v>
      </c>
      <c r="K20" s="310">
        <v>1098</v>
      </c>
      <c r="L20" s="309">
        <v>1050</v>
      </c>
      <c r="M20" s="309">
        <v>1095</v>
      </c>
      <c r="N20" s="309">
        <v>1120</v>
      </c>
      <c r="O20" s="309">
        <v>1126</v>
      </c>
      <c r="P20" s="310">
        <v>1098</v>
      </c>
      <c r="Q20" s="1025">
        <v>750</v>
      </c>
      <c r="R20" s="1025">
        <v>0</v>
      </c>
      <c r="S20" s="1025">
        <v>0</v>
      </c>
      <c r="T20" s="1025">
        <v>0</v>
      </c>
      <c r="U20" s="1026">
        <v>750</v>
      </c>
      <c r="V20" s="203"/>
      <c r="W20" s="203"/>
      <c r="X20" s="203"/>
      <c r="Y20" s="203"/>
      <c r="Z20" s="164"/>
      <c r="AA20" s="164"/>
      <c r="AB20" s="164"/>
      <c r="AC20" s="164"/>
    </row>
    <row r="21" spans="1:29" x14ac:dyDescent="0.2">
      <c r="A21" s="204"/>
      <c r="B21" s="21"/>
      <c r="C21" s="21"/>
      <c r="D21" s="21"/>
      <c r="E21" s="21"/>
      <c r="F21"/>
      <c r="G21" s="31"/>
      <c r="H21" s="31"/>
      <c r="I21" s="31"/>
      <c r="J21" s="31"/>
      <c r="K21" s="30"/>
      <c r="L21" s="30"/>
      <c r="M21" s="30"/>
      <c r="N21" s="30"/>
      <c r="O21" s="30"/>
      <c r="P21" s="30"/>
      <c r="Q21" s="1015"/>
      <c r="R21" s="1015"/>
      <c r="S21" s="1015"/>
      <c r="T21" s="1015"/>
      <c r="U21" s="1015"/>
    </row>
    <row r="22" spans="1:29" ht="17.25" customHeight="1" x14ac:dyDescent="0.2">
      <c r="B22" s="84"/>
      <c r="C22" s="1174"/>
      <c r="D22" s="1174"/>
      <c r="E22" s="1174"/>
      <c r="F22" s="1174"/>
      <c r="G22" s="1170"/>
      <c r="H22" s="1170"/>
      <c r="I22" s="1170"/>
      <c r="J22" s="1170"/>
      <c r="K22" s="1170"/>
      <c r="L22"/>
      <c r="M22"/>
      <c r="N22"/>
      <c r="O22"/>
      <c r="P22"/>
    </row>
    <row r="23" spans="1:29" x14ac:dyDescent="0.2">
      <c r="A23" s="164"/>
      <c r="B23" s="76"/>
      <c r="C23" s="164"/>
      <c r="D23" s="76"/>
      <c r="E23" s="76"/>
      <c r="I23" s="164"/>
    </row>
    <row r="24" spans="1:29" x14ac:dyDescent="0.2">
      <c r="A24" s="164"/>
      <c r="B24" s="76"/>
      <c r="C24" s="76"/>
      <c r="D24" s="76"/>
      <c r="E24" s="76"/>
      <c r="I24" s="164"/>
    </row>
    <row r="25" spans="1:29" x14ac:dyDescent="0.2">
      <c r="A25" s="164"/>
      <c r="B25" s="76"/>
      <c r="C25" s="76"/>
      <c r="D25" s="76"/>
      <c r="E25" s="76"/>
      <c r="I25" s="164"/>
    </row>
    <row r="26" spans="1:29" x14ac:dyDescent="0.2">
      <c r="A26" s="164"/>
      <c r="B26" s="76"/>
      <c r="C26" s="76"/>
      <c r="D26" s="76"/>
      <c r="E26" s="76"/>
      <c r="I26" s="164"/>
    </row>
  </sheetData>
  <mergeCells count="2">
    <mergeCell ref="C22:K22"/>
    <mergeCell ref="B3:E3"/>
  </mergeCells>
  <hyperlinks>
    <hyperlink ref="K2" location="Contents!B20" display="Contents" xr:uid="{00000000-0004-0000-1A00-000000000000}"/>
    <hyperlink ref="E7" location="Footnotes!A1" display="Footnotes" xr:uid="{EA6492DB-69C6-46C5-8D4F-A9A806B49B10}"/>
    <hyperlink ref="E8" location="Footnotes!B60" display="Footnotes!B60" xr:uid="{BD18192C-543E-4106-A03C-79A26DB3E30C}"/>
  </hyperlinks>
  <pageMargins left="0" right="0" top="0" bottom="0.39370078740157483" header="0" footer="0.19685039370078741"/>
  <pageSetup paperSize="8" fitToHeight="2" orientation="landscape" r:id="rId1"/>
  <customProperties>
    <customPr name="_pios_id" r:id="rId2"/>
  </customProperties>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18">
    <tabColor rgb="FF008080"/>
    <pageSetUpPr fitToPage="1"/>
  </sheetPr>
  <dimension ref="A1:AT28"/>
  <sheetViews>
    <sheetView showGridLines="0" zoomScaleNormal="100" zoomScaleSheetLayoutView="100" workbookViewId="0">
      <pane xSplit="5" ySplit="7" topLeftCell="T8" activePane="bottomRight" state="frozen"/>
      <selection activeCell="B1" sqref="B1"/>
      <selection pane="topRight" activeCell="B1" sqref="B1"/>
      <selection pane="bottomLeft" activeCell="B1" sqref="B1"/>
      <selection pane="bottomRight" activeCell="B1" sqref="B1"/>
    </sheetView>
  </sheetViews>
  <sheetFormatPr defaultColWidth="9.140625" defaultRowHeight="12.75" x14ac:dyDescent="0.2"/>
  <cols>
    <col min="1" max="2" width="2.7109375" customWidth="1"/>
    <col min="3" max="3" width="50.7109375" style="200" customWidth="1"/>
    <col min="4" max="4" width="19.28515625" style="200" customWidth="1"/>
    <col min="5" max="5" width="2.7109375" style="164" customWidth="1"/>
    <col min="6" max="10" width="7.7109375" style="165" customWidth="1"/>
    <col min="11" max="14" width="7.7109375" style="164" customWidth="1"/>
    <col min="15" max="25" width="9.140625" style="164"/>
    <col min="26" max="30" width="7.7109375" style="164" customWidth="1"/>
    <col min="31" max="16384" width="9.140625" style="164"/>
  </cols>
  <sheetData>
    <row r="1" spans="1:30" customFormat="1" ht="12" x14ac:dyDescent="0.2">
      <c r="B1" s="61" t="str">
        <f>Summary!$B$1</f>
        <v>Financial and Operating Information 2020 - 2024</v>
      </c>
      <c r="C1" s="79"/>
      <c r="D1" s="79"/>
      <c r="F1" s="119"/>
      <c r="G1" s="119"/>
      <c r="H1" s="119"/>
      <c r="I1" s="119"/>
      <c r="J1" s="119"/>
    </row>
    <row r="2" spans="1:30" customFormat="1" ht="12" x14ac:dyDescent="0.2">
      <c r="A2" s="5"/>
      <c r="B2" s="29" t="s">
        <v>29</v>
      </c>
      <c r="C2" s="79"/>
      <c r="D2" s="79"/>
      <c r="F2" s="119"/>
      <c r="G2" s="119"/>
      <c r="H2" s="119"/>
      <c r="I2" s="119"/>
      <c r="J2" s="119"/>
      <c r="O2" s="122" t="s">
        <v>5</v>
      </c>
      <c r="P2" s="122"/>
      <c r="Q2" s="122"/>
      <c r="R2" s="122"/>
      <c r="S2" s="122"/>
      <c r="T2" s="122"/>
      <c r="U2" s="122"/>
      <c r="V2" s="122"/>
      <c r="W2" s="122"/>
      <c r="X2" s="122"/>
      <c r="Y2" s="122"/>
    </row>
    <row r="3" spans="1:30" customFormat="1" ht="12" x14ac:dyDescent="0.2">
      <c r="A3" s="5"/>
      <c r="B3" s="5"/>
      <c r="C3" s="79"/>
      <c r="D3" s="79"/>
      <c r="F3" s="154"/>
      <c r="G3" s="154"/>
      <c r="H3" s="154"/>
      <c r="I3" s="154"/>
      <c r="J3" s="154"/>
      <c r="K3" s="180"/>
      <c r="L3" s="180"/>
      <c r="M3" s="180"/>
      <c r="N3" s="180"/>
      <c r="O3" s="180"/>
      <c r="P3" s="180"/>
      <c r="Q3" s="180"/>
      <c r="R3" s="180"/>
      <c r="S3" s="180"/>
      <c r="T3" s="180"/>
      <c r="U3" s="180"/>
      <c r="V3" s="180"/>
      <c r="W3" s="180"/>
      <c r="X3" s="180"/>
      <c r="Y3" s="180"/>
    </row>
    <row r="4" spans="1:30" customFormat="1" ht="18.75" x14ac:dyDescent="0.25">
      <c r="A4" s="5"/>
      <c r="B4" s="24" t="s">
        <v>29</v>
      </c>
      <c r="F4" s="119"/>
      <c r="G4" s="119"/>
      <c r="H4" s="119"/>
      <c r="I4" s="119"/>
      <c r="J4" s="119"/>
    </row>
    <row r="5" spans="1:30" s="18" customFormat="1" ht="12" customHeight="1" thickBot="1" x14ac:dyDescent="0.25">
      <c r="B5" s="18" t="s">
        <v>1042</v>
      </c>
      <c r="C5" s="60"/>
      <c r="D5" s="60"/>
      <c r="F5" s="49"/>
      <c r="G5" s="49"/>
      <c r="H5" s="49"/>
      <c r="I5" s="49"/>
      <c r="J5" s="49"/>
      <c r="K5" s="49"/>
      <c r="L5" s="49"/>
      <c r="M5" s="49"/>
      <c r="N5" s="49"/>
      <c r="O5" s="49"/>
      <c r="P5" s="49"/>
      <c r="Q5" s="49"/>
      <c r="R5" s="49"/>
      <c r="S5" s="49"/>
      <c r="T5" s="49"/>
      <c r="U5" s="49"/>
      <c r="V5" s="49"/>
      <c r="W5" s="49"/>
      <c r="X5" s="49"/>
      <c r="Y5" s="49"/>
    </row>
    <row r="6" spans="1:30" s="18" customFormat="1" ht="12" customHeight="1" x14ac:dyDescent="0.2">
      <c r="B6" s="88"/>
      <c r="C6" s="207"/>
      <c r="D6" s="207"/>
      <c r="F6" s="216"/>
      <c r="G6" s="216"/>
      <c r="H6" s="216"/>
      <c r="I6" s="216"/>
      <c r="J6" s="216"/>
      <c r="K6" s="216"/>
      <c r="L6" s="216"/>
      <c r="M6" s="216"/>
      <c r="N6" s="216"/>
      <c r="O6" s="216"/>
      <c r="P6" s="216"/>
      <c r="Q6" s="216"/>
      <c r="R6" s="216"/>
      <c r="S6" s="216"/>
      <c r="T6" s="216"/>
      <c r="U6" s="216"/>
      <c r="V6" s="216"/>
      <c r="W6" s="216"/>
      <c r="X6" s="216"/>
      <c r="Y6" s="216"/>
      <c r="Z6" s="216"/>
      <c r="AA6" s="216"/>
      <c r="AB6" s="216"/>
      <c r="AC6" s="216"/>
      <c r="AD6" s="64" t="s">
        <v>33</v>
      </c>
    </row>
    <row r="7" spans="1:30" s="18" customFormat="1" ht="12" x14ac:dyDescent="0.2">
      <c r="B7" s="73"/>
      <c r="C7" s="73"/>
      <c r="D7" s="967" t="s">
        <v>925</v>
      </c>
      <c r="F7" s="73" t="s">
        <v>34</v>
      </c>
      <c r="G7" s="73" t="s">
        <v>35</v>
      </c>
      <c r="H7" s="73" t="s">
        <v>36</v>
      </c>
      <c r="I7" s="73" t="s">
        <v>37</v>
      </c>
      <c r="J7" s="298">
        <v>2020</v>
      </c>
      <c r="K7" s="73" t="s">
        <v>34</v>
      </c>
      <c r="L7" s="73" t="s">
        <v>35</v>
      </c>
      <c r="M7" s="73" t="s">
        <v>36</v>
      </c>
      <c r="N7" s="73" t="s">
        <v>37</v>
      </c>
      <c r="O7" s="298">
        <v>2021</v>
      </c>
      <c r="P7" s="73" t="s">
        <v>34</v>
      </c>
      <c r="Q7" s="73" t="s">
        <v>35</v>
      </c>
      <c r="R7" s="73" t="s">
        <v>36</v>
      </c>
      <c r="S7" s="73" t="s">
        <v>37</v>
      </c>
      <c r="T7" s="298">
        <v>2022</v>
      </c>
      <c r="U7" s="73" t="s">
        <v>34</v>
      </c>
      <c r="V7" s="73" t="s">
        <v>35</v>
      </c>
      <c r="W7" s="73" t="s">
        <v>36</v>
      </c>
      <c r="X7" s="73" t="s">
        <v>37</v>
      </c>
      <c r="Y7" s="298">
        <v>2023</v>
      </c>
      <c r="Z7" s="73" t="s">
        <v>34</v>
      </c>
      <c r="AA7" s="73" t="s">
        <v>35</v>
      </c>
      <c r="AB7" s="73" t="s">
        <v>36</v>
      </c>
      <c r="AC7" s="73" t="s">
        <v>37</v>
      </c>
      <c r="AD7" s="298">
        <v>2024</v>
      </c>
    </row>
    <row r="8" spans="1:30" s="18" customFormat="1" ht="12" customHeight="1" x14ac:dyDescent="0.2">
      <c r="B8" s="21" t="s">
        <v>346</v>
      </c>
      <c r="C8" s="21"/>
      <c r="D8" s="21"/>
      <c r="F8" s="452">
        <v>-566</v>
      </c>
      <c r="G8" s="452">
        <v>-259</v>
      </c>
      <c r="H8" s="452">
        <v>-42</v>
      </c>
      <c r="I8" s="452">
        <v>288</v>
      </c>
      <c r="J8" s="453">
        <v>-579</v>
      </c>
      <c r="K8" s="452">
        <v>-678</v>
      </c>
      <c r="L8" s="452">
        <v>-425</v>
      </c>
      <c r="M8" s="452">
        <v>-750</v>
      </c>
      <c r="N8" s="452">
        <v>-924</v>
      </c>
      <c r="O8" s="453">
        <v>-2777</v>
      </c>
      <c r="P8" s="452">
        <v>-24719</v>
      </c>
      <c r="Q8" s="452">
        <v>-1028</v>
      </c>
      <c r="R8" s="452">
        <v>-1093</v>
      </c>
      <c r="S8" s="452">
        <v>103</v>
      </c>
      <c r="T8" s="453">
        <v>-26737</v>
      </c>
      <c r="U8" s="452">
        <v>-90</v>
      </c>
      <c r="V8" s="452">
        <v>-297</v>
      </c>
      <c r="W8" s="452">
        <v>-500</v>
      </c>
      <c r="X8" s="452">
        <v>-16</v>
      </c>
      <c r="Y8" s="453">
        <v>-903</v>
      </c>
      <c r="Z8" s="387">
        <v>-300</v>
      </c>
      <c r="AA8" s="387">
        <v>-180</v>
      </c>
      <c r="AB8" s="387" t="s">
        <v>1266</v>
      </c>
      <c r="AC8" s="387" t="s">
        <v>1266</v>
      </c>
      <c r="AD8" s="388">
        <v>-480</v>
      </c>
    </row>
    <row r="9" spans="1:30" s="18" customFormat="1" ht="12" customHeight="1" x14ac:dyDescent="0.2">
      <c r="A9" s="60"/>
      <c r="B9" s="21" t="s">
        <v>347</v>
      </c>
      <c r="C9" s="21"/>
      <c r="D9" s="21"/>
      <c r="F9" s="31">
        <v>0</v>
      </c>
      <c r="G9" s="31">
        <v>0</v>
      </c>
      <c r="H9" s="31">
        <v>0</v>
      </c>
      <c r="I9" s="31">
        <v>0</v>
      </c>
      <c r="J9" s="30">
        <v>0</v>
      </c>
      <c r="K9" s="31">
        <v>0</v>
      </c>
      <c r="L9" s="31">
        <v>0</v>
      </c>
      <c r="M9" s="31">
        <v>0</v>
      </c>
      <c r="N9" s="31">
        <v>0</v>
      </c>
      <c r="O9" s="30">
        <v>0</v>
      </c>
      <c r="P9" s="31">
        <v>0</v>
      </c>
      <c r="Q9" s="31">
        <v>0</v>
      </c>
      <c r="R9" s="31">
        <v>0</v>
      </c>
      <c r="S9" s="31">
        <v>0</v>
      </c>
      <c r="T9" s="30">
        <v>0</v>
      </c>
      <c r="U9" s="31">
        <v>0</v>
      </c>
      <c r="V9" s="31">
        <v>0</v>
      </c>
      <c r="W9" s="31">
        <v>0</v>
      </c>
      <c r="X9" s="31">
        <v>0</v>
      </c>
      <c r="Y9" s="30">
        <v>0</v>
      </c>
      <c r="Z9" s="387">
        <v>0</v>
      </c>
      <c r="AA9" s="387">
        <v>0</v>
      </c>
      <c r="AB9" s="387" t="s">
        <v>1266</v>
      </c>
      <c r="AC9" s="387" t="s">
        <v>1266</v>
      </c>
      <c r="AD9" s="388">
        <v>0</v>
      </c>
    </row>
    <row r="10" spans="1:30" s="18" customFormat="1" ht="12" customHeight="1" x14ac:dyDescent="0.2">
      <c r="A10" s="60"/>
      <c r="B10" s="213" t="s">
        <v>86</v>
      </c>
      <c r="C10" s="213"/>
      <c r="D10" s="213"/>
      <c r="F10" s="117">
        <v>-566</v>
      </c>
      <c r="G10" s="117">
        <v>-259</v>
      </c>
      <c r="H10" s="117">
        <v>-42</v>
      </c>
      <c r="I10" s="117">
        <v>288</v>
      </c>
      <c r="J10" s="176">
        <v>-579</v>
      </c>
      <c r="K10" s="117">
        <v>-678</v>
      </c>
      <c r="L10" s="117">
        <v>-425</v>
      </c>
      <c r="M10" s="117">
        <v>-750</v>
      </c>
      <c r="N10" s="117">
        <v>-924</v>
      </c>
      <c r="O10" s="176">
        <v>-2777</v>
      </c>
      <c r="P10" s="117">
        <v>-24719</v>
      </c>
      <c r="Q10" s="117">
        <v>-1028</v>
      </c>
      <c r="R10" s="117">
        <v>-1093</v>
      </c>
      <c r="S10" s="117">
        <v>103</v>
      </c>
      <c r="T10" s="176">
        <v>-26737</v>
      </c>
      <c r="U10" s="117">
        <v>-90</v>
      </c>
      <c r="V10" s="117">
        <v>-297</v>
      </c>
      <c r="W10" s="117">
        <v>-500</v>
      </c>
      <c r="X10" s="117">
        <v>-16</v>
      </c>
      <c r="Y10" s="176">
        <v>-903</v>
      </c>
      <c r="Z10" s="117">
        <v>-300</v>
      </c>
      <c r="AA10" s="117">
        <v>-180</v>
      </c>
      <c r="AB10" s="117" t="s">
        <v>1266</v>
      </c>
      <c r="AC10" s="117" t="s">
        <v>1266</v>
      </c>
      <c r="AD10" s="176">
        <v>-480</v>
      </c>
    </row>
    <row r="11" spans="1:30" s="18" customFormat="1" ht="12" customHeight="1" x14ac:dyDescent="0.2">
      <c r="A11" s="60"/>
      <c r="B11" s="215" t="s">
        <v>485</v>
      </c>
      <c r="C11" s="215"/>
      <c r="D11" s="215"/>
      <c r="F11" s="128">
        <v>134</v>
      </c>
      <c r="G11" s="128">
        <v>39</v>
      </c>
      <c r="H11" s="128">
        <v>-79</v>
      </c>
      <c r="I11" s="128">
        <v>-397</v>
      </c>
      <c r="J11" s="129">
        <v>-303</v>
      </c>
      <c r="K11" s="128">
        <v>508</v>
      </c>
      <c r="L11" s="128">
        <v>120</v>
      </c>
      <c r="M11" s="128">
        <v>377</v>
      </c>
      <c r="N11" s="128">
        <v>389</v>
      </c>
      <c r="O11" s="129">
        <v>1394</v>
      </c>
      <c r="P11" s="128">
        <v>24460</v>
      </c>
      <c r="Q11" s="128">
        <v>827</v>
      </c>
      <c r="R11" s="128">
        <v>688</v>
      </c>
      <c r="S11" s="128">
        <v>-409</v>
      </c>
      <c r="T11" s="129">
        <v>25566</v>
      </c>
      <c r="U11" s="128">
        <v>-206</v>
      </c>
      <c r="V11" s="128">
        <v>127</v>
      </c>
      <c r="W11" s="128">
        <v>197</v>
      </c>
      <c r="X11" s="128">
        <v>-81</v>
      </c>
      <c r="Y11" s="129">
        <v>37</v>
      </c>
      <c r="Z11" s="387">
        <v>146</v>
      </c>
      <c r="AA11" s="387">
        <v>22</v>
      </c>
      <c r="AB11" s="387" t="s">
        <v>1266</v>
      </c>
      <c r="AC11" s="387" t="s">
        <v>1266</v>
      </c>
      <c r="AD11" s="388">
        <v>168</v>
      </c>
    </row>
    <row r="12" spans="1:30" s="18" customFormat="1" ht="12" customHeight="1" x14ac:dyDescent="0.2">
      <c r="A12" s="60"/>
      <c r="B12" s="91" t="s">
        <v>48</v>
      </c>
      <c r="C12" s="91"/>
      <c r="D12" s="91"/>
      <c r="F12" s="41">
        <v>-432</v>
      </c>
      <c r="G12" s="41">
        <v>-220</v>
      </c>
      <c r="H12" s="41">
        <v>-121</v>
      </c>
      <c r="I12" s="41">
        <v>-109</v>
      </c>
      <c r="J12" s="42">
        <v>-882</v>
      </c>
      <c r="K12" s="41">
        <v>-170</v>
      </c>
      <c r="L12" s="41">
        <v>-305</v>
      </c>
      <c r="M12" s="41">
        <v>-373</v>
      </c>
      <c r="N12" s="41">
        <v>-535</v>
      </c>
      <c r="O12" s="42">
        <v>-1383</v>
      </c>
      <c r="P12" s="41">
        <v>-259</v>
      </c>
      <c r="Q12" s="41">
        <v>-201</v>
      </c>
      <c r="R12" s="41">
        <v>-405</v>
      </c>
      <c r="S12" s="41">
        <v>-306</v>
      </c>
      <c r="T12" s="42">
        <v>-1171</v>
      </c>
      <c r="U12" s="41">
        <v>-296</v>
      </c>
      <c r="V12" s="41">
        <v>-170</v>
      </c>
      <c r="W12" s="41">
        <v>-303</v>
      </c>
      <c r="X12" s="41">
        <v>-97</v>
      </c>
      <c r="Y12" s="42">
        <v>-866</v>
      </c>
      <c r="Z12" s="41">
        <v>-154</v>
      </c>
      <c r="AA12" s="41">
        <v>-158</v>
      </c>
      <c r="AB12" s="41" t="s">
        <v>1266</v>
      </c>
      <c r="AC12" s="41" t="s">
        <v>1266</v>
      </c>
      <c r="AD12" s="42">
        <v>-312</v>
      </c>
    </row>
    <row r="13" spans="1:30" s="18" customFormat="1" ht="12" customHeight="1" x14ac:dyDescent="0.2">
      <c r="A13" s="60"/>
      <c r="B13" s="21" t="s">
        <v>730</v>
      </c>
      <c r="C13" s="215"/>
      <c r="D13" s="215"/>
      <c r="E13" s="21"/>
      <c r="F13" s="128">
        <v>-100</v>
      </c>
      <c r="G13" s="128">
        <v>131</v>
      </c>
      <c r="H13" s="128">
        <v>-13</v>
      </c>
      <c r="I13" s="128">
        <v>-55</v>
      </c>
      <c r="J13" s="129">
        <v>-37</v>
      </c>
      <c r="K13" s="128">
        <v>-54</v>
      </c>
      <c r="L13" s="128">
        <v>-101</v>
      </c>
      <c r="M13" s="128">
        <v>-11</v>
      </c>
      <c r="N13" s="128">
        <v>-128</v>
      </c>
      <c r="O13" s="129">
        <v>-294</v>
      </c>
      <c r="P13" s="128">
        <v>-23</v>
      </c>
      <c r="Q13" s="128">
        <v>-167</v>
      </c>
      <c r="R13" s="128">
        <v>-206</v>
      </c>
      <c r="S13" s="128">
        <v>-43</v>
      </c>
      <c r="T13" s="129">
        <v>-439</v>
      </c>
      <c r="U13" s="128">
        <v>-29</v>
      </c>
      <c r="V13" s="128">
        <v>-10</v>
      </c>
      <c r="W13" s="128">
        <v>-162</v>
      </c>
      <c r="X13" s="128">
        <v>-121</v>
      </c>
      <c r="Y13" s="129">
        <v>-322</v>
      </c>
      <c r="Z13" s="398">
        <v>-99</v>
      </c>
      <c r="AA13" s="398">
        <v>-3</v>
      </c>
      <c r="AB13" s="398" t="s">
        <v>1266</v>
      </c>
      <c r="AC13" s="398" t="s">
        <v>1266</v>
      </c>
      <c r="AD13" s="438">
        <v>-102</v>
      </c>
    </row>
    <row r="14" spans="1:30" s="18" customFormat="1" ht="12" customHeight="1" x14ac:dyDescent="0.2">
      <c r="A14" s="60"/>
      <c r="B14" s="91" t="s">
        <v>98</v>
      </c>
      <c r="C14" s="91"/>
      <c r="D14" s="91"/>
      <c r="E14" s="21"/>
      <c r="F14" s="41">
        <v>-332</v>
      </c>
      <c r="G14" s="41">
        <v>-351</v>
      </c>
      <c r="H14" s="41">
        <v>-108</v>
      </c>
      <c r="I14" s="41">
        <v>-54</v>
      </c>
      <c r="J14" s="42">
        <v>-845</v>
      </c>
      <c r="K14" s="41">
        <v>-116</v>
      </c>
      <c r="L14" s="41">
        <v>-204</v>
      </c>
      <c r="M14" s="41">
        <v>-362</v>
      </c>
      <c r="N14" s="41">
        <v>-407</v>
      </c>
      <c r="O14" s="42">
        <v>-1089</v>
      </c>
      <c r="P14" s="41">
        <v>-236</v>
      </c>
      <c r="Q14" s="41">
        <v>-34</v>
      </c>
      <c r="R14" s="41">
        <v>-199</v>
      </c>
      <c r="S14" s="41">
        <v>-263</v>
      </c>
      <c r="T14" s="42">
        <v>-732</v>
      </c>
      <c r="U14" s="41">
        <v>-267</v>
      </c>
      <c r="V14" s="41">
        <v>-160</v>
      </c>
      <c r="W14" s="41">
        <v>-141</v>
      </c>
      <c r="X14" s="41">
        <v>24</v>
      </c>
      <c r="Y14" s="42">
        <v>-544</v>
      </c>
      <c r="Z14" s="41">
        <v>-55</v>
      </c>
      <c r="AA14" s="41">
        <v>-155</v>
      </c>
      <c r="AB14" s="41" t="s">
        <v>1266</v>
      </c>
      <c r="AC14" s="41" t="s">
        <v>1266</v>
      </c>
      <c r="AD14" s="42">
        <v>-210</v>
      </c>
    </row>
    <row r="15" spans="1:30" s="18" customFormat="1" ht="12" customHeight="1" x14ac:dyDescent="0.2">
      <c r="B15" s="223" t="s">
        <v>349</v>
      </c>
      <c r="C15" s="223"/>
      <c r="D15" s="223"/>
      <c r="F15" s="178"/>
      <c r="G15" s="178"/>
      <c r="H15" s="178"/>
      <c r="I15" s="178"/>
      <c r="J15" s="179"/>
      <c r="K15" s="178"/>
      <c r="L15" s="178"/>
      <c r="M15" s="178"/>
      <c r="N15" s="178"/>
      <c r="O15" s="179"/>
      <c r="P15" s="178"/>
      <c r="Q15" s="178"/>
      <c r="R15" s="178"/>
      <c r="S15" s="178"/>
      <c r="T15" s="179"/>
      <c r="U15" s="178"/>
      <c r="V15" s="178"/>
      <c r="W15" s="178"/>
      <c r="X15" s="178"/>
      <c r="Y15" s="179"/>
      <c r="Z15" s="32"/>
      <c r="AA15" s="32"/>
      <c r="AB15" s="32"/>
      <c r="AC15" s="32"/>
      <c r="AD15" s="33"/>
    </row>
    <row r="16" spans="1:30" s="18" customFormat="1" ht="12" customHeight="1" x14ac:dyDescent="0.2">
      <c r="B16" s="21" t="s">
        <v>48</v>
      </c>
      <c r="C16" s="339"/>
      <c r="D16" s="339"/>
      <c r="F16" s="31"/>
      <c r="G16" s="31"/>
      <c r="H16" s="31"/>
      <c r="I16" s="31"/>
      <c r="J16" s="30"/>
      <c r="K16" s="31"/>
      <c r="L16" s="31"/>
      <c r="M16" s="31"/>
      <c r="N16" s="31"/>
      <c r="O16" s="30"/>
      <c r="P16" s="31"/>
      <c r="Q16" s="31"/>
      <c r="R16" s="31"/>
      <c r="S16" s="31"/>
      <c r="T16" s="30"/>
      <c r="U16" s="31"/>
      <c r="V16" s="31"/>
      <c r="W16" s="31"/>
      <c r="X16" s="31"/>
      <c r="Y16" s="30"/>
      <c r="Z16" s="387"/>
      <c r="AA16" s="387"/>
      <c r="AB16" s="387"/>
      <c r="AC16" s="387"/>
      <c r="AD16" s="388"/>
    </row>
    <row r="17" spans="2:46" s="18" customFormat="1" ht="12" customHeight="1" x14ac:dyDescent="0.2">
      <c r="B17" s="21"/>
      <c r="C17" s="21" t="s">
        <v>84</v>
      </c>
      <c r="D17" s="21"/>
      <c r="F17" s="31">
        <v>-134</v>
      </c>
      <c r="G17" s="31">
        <v>-128</v>
      </c>
      <c r="H17" s="31">
        <v>-53</v>
      </c>
      <c r="I17" s="31">
        <v>-142</v>
      </c>
      <c r="J17" s="30">
        <v>-457</v>
      </c>
      <c r="K17" s="31">
        <v>-110</v>
      </c>
      <c r="L17" s="31">
        <v>-189</v>
      </c>
      <c r="M17" s="31">
        <v>2</v>
      </c>
      <c r="N17" s="31">
        <v>-34</v>
      </c>
      <c r="O17" s="30">
        <v>-331</v>
      </c>
      <c r="P17" s="31">
        <v>-149</v>
      </c>
      <c r="Q17" s="31">
        <v>-242</v>
      </c>
      <c r="R17" s="31">
        <v>-152</v>
      </c>
      <c r="S17" s="31">
        <v>-155</v>
      </c>
      <c r="T17" s="30">
        <v>-698</v>
      </c>
      <c r="U17" s="31">
        <v>-128</v>
      </c>
      <c r="V17" s="31">
        <v>-147</v>
      </c>
      <c r="W17" s="31">
        <v>-66</v>
      </c>
      <c r="X17" s="31">
        <v>-228</v>
      </c>
      <c r="Y17" s="30">
        <v>-569</v>
      </c>
      <c r="Z17" s="368">
        <v>-160</v>
      </c>
      <c r="AA17" s="368">
        <v>-147</v>
      </c>
      <c r="AB17" s="368" t="s">
        <v>1266</v>
      </c>
      <c r="AC17" s="368" t="s">
        <v>1266</v>
      </c>
      <c r="AD17" s="369">
        <v>-307</v>
      </c>
    </row>
    <row r="18" spans="2:46" s="18" customFormat="1" ht="12" customHeight="1" x14ac:dyDescent="0.2">
      <c r="B18" s="215"/>
      <c r="C18" s="21" t="s">
        <v>85</v>
      </c>
      <c r="D18" s="21"/>
      <c r="F18" s="31">
        <v>-298</v>
      </c>
      <c r="G18" s="31">
        <v>-92</v>
      </c>
      <c r="H18" s="31">
        <v>-68</v>
      </c>
      <c r="I18" s="31">
        <v>33</v>
      </c>
      <c r="J18" s="30">
        <v>-425</v>
      </c>
      <c r="K18" s="31">
        <v>-60</v>
      </c>
      <c r="L18" s="31">
        <v>-116</v>
      </c>
      <c r="M18" s="31">
        <v>-375</v>
      </c>
      <c r="N18" s="31">
        <v>-501</v>
      </c>
      <c r="O18" s="30">
        <v>-1052</v>
      </c>
      <c r="P18" s="31">
        <v>-110</v>
      </c>
      <c r="Q18" s="31">
        <v>41</v>
      </c>
      <c r="R18" s="31">
        <v>-253</v>
      </c>
      <c r="S18" s="31">
        <v>-151</v>
      </c>
      <c r="T18" s="30">
        <v>-473</v>
      </c>
      <c r="U18" s="31">
        <v>-168</v>
      </c>
      <c r="V18" s="31">
        <v>-23</v>
      </c>
      <c r="W18" s="31">
        <v>-237</v>
      </c>
      <c r="X18" s="31">
        <v>131</v>
      </c>
      <c r="Y18" s="30">
        <v>-297</v>
      </c>
      <c r="Z18" s="368">
        <v>6</v>
      </c>
      <c r="AA18" s="368">
        <v>-11</v>
      </c>
      <c r="AB18" s="368" t="s">
        <v>1266</v>
      </c>
      <c r="AC18" s="368" t="s">
        <v>1266</v>
      </c>
      <c r="AD18" s="369">
        <v>-5</v>
      </c>
    </row>
    <row r="19" spans="2:46" s="18" customFormat="1" ht="12" customHeight="1" x14ac:dyDescent="0.2">
      <c r="B19" s="217"/>
      <c r="C19" s="217"/>
      <c r="D19" s="217"/>
      <c r="F19" s="311">
        <v>-432</v>
      </c>
      <c r="G19" s="311">
        <v>-220</v>
      </c>
      <c r="H19" s="311">
        <v>-121</v>
      </c>
      <c r="I19" s="311">
        <v>-109</v>
      </c>
      <c r="J19" s="312">
        <v>-882</v>
      </c>
      <c r="K19" s="311">
        <v>-170</v>
      </c>
      <c r="L19" s="311">
        <v>-305</v>
      </c>
      <c r="M19" s="311">
        <v>-373</v>
      </c>
      <c r="N19" s="311">
        <v>-535</v>
      </c>
      <c r="O19" s="312">
        <v>-1383</v>
      </c>
      <c r="P19" s="311">
        <v>-259</v>
      </c>
      <c r="Q19" s="311">
        <v>-201</v>
      </c>
      <c r="R19" s="311">
        <v>-405</v>
      </c>
      <c r="S19" s="311">
        <v>-306</v>
      </c>
      <c r="T19" s="312">
        <v>-1171</v>
      </c>
      <c r="U19" s="311">
        <v>-296</v>
      </c>
      <c r="V19" s="311">
        <v>-170</v>
      </c>
      <c r="W19" s="311">
        <v>-303</v>
      </c>
      <c r="X19" s="311">
        <v>-97</v>
      </c>
      <c r="Y19" s="312">
        <v>-866</v>
      </c>
      <c r="Z19" s="425">
        <v>-154</v>
      </c>
      <c r="AA19" s="425">
        <v>-158</v>
      </c>
      <c r="AB19" s="425" t="s">
        <v>1266</v>
      </c>
      <c r="AC19" s="425" t="s">
        <v>1266</v>
      </c>
      <c r="AD19" s="429">
        <v>-312</v>
      </c>
    </row>
    <row r="20" spans="2:46" s="18" customFormat="1" ht="12" customHeight="1" x14ac:dyDescent="0.2">
      <c r="B20" s="21" t="s">
        <v>99</v>
      </c>
      <c r="C20" s="21"/>
      <c r="D20" s="21"/>
      <c r="F20" s="31"/>
      <c r="G20" s="31"/>
      <c r="H20" s="31"/>
      <c r="I20" s="31"/>
      <c r="J20" s="30"/>
      <c r="K20" s="31"/>
      <c r="L20" s="31"/>
      <c r="M20" s="31"/>
      <c r="N20" s="31"/>
      <c r="O20" s="30"/>
      <c r="P20" s="31"/>
      <c r="Q20" s="31"/>
      <c r="R20" s="31"/>
      <c r="S20" s="31"/>
      <c r="T20" s="30"/>
      <c r="U20" s="31"/>
      <c r="V20" s="31"/>
      <c r="W20" s="31"/>
      <c r="X20" s="31"/>
      <c r="Y20" s="30"/>
      <c r="Z20" s="387"/>
      <c r="AA20" s="387"/>
      <c r="AB20" s="387"/>
      <c r="AC20" s="387"/>
      <c r="AD20" s="388"/>
    </row>
    <row r="21" spans="2:46" s="18" customFormat="1" ht="12" customHeight="1" x14ac:dyDescent="0.2">
      <c r="B21" s="21"/>
      <c r="C21" s="21" t="s">
        <v>84</v>
      </c>
      <c r="D21" s="21"/>
      <c r="F21" s="31">
        <v>47</v>
      </c>
      <c r="G21" s="31">
        <v>44</v>
      </c>
      <c r="H21" s="31">
        <v>135</v>
      </c>
      <c r="I21" s="31">
        <v>303</v>
      </c>
      <c r="J21" s="30">
        <v>529</v>
      </c>
      <c r="K21" s="31">
        <v>32</v>
      </c>
      <c r="L21" s="31">
        <v>131</v>
      </c>
      <c r="M21" s="31">
        <v>84</v>
      </c>
      <c r="N21" s="31">
        <v>160</v>
      </c>
      <c r="O21" s="30">
        <v>407</v>
      </c>
      <c r="P21" s="31">
        <v>22</v>
      </c>
      <c r="Q21" s="31">
        <v>111</v>
      </c>
      <c r="R21" s="31">
        <v>-47</v>
      </c>
      <c r="S21" s="31">
        <v>95</v>
      </c>
      <c r="T21" s="30">
        <v>181</v>
      </c>
      <c r="U21" s="31">
        <v>24</v>
      </c>
      <c r="V21" s="31">
        <v>49</v>
      </c>
      <c r="W21" s="31">
        <v>40</v>
      </c>
      <c r="X21" s="31">
        <v>522</v>
      </c>
      <c r="Y21" s="30">
        <v>635</v>
      </c>
      <c r="Z21" s="387">
        <v>19</v>
      </c>
      <c r="AA21" s="387">
        <v>-9</v>
      </c>
      <c r="AB21" s="387" t="s">
        <v>1266</v>
      </c>
      <c r="AC21" s="387" t="s">
        <v>1266</v>
      </c>
      <c r="AD21" s="388">
        <v>10</v>
      </c>
    </row>
    <row r="22" spans="2:46" s="18" customFormat="1" ht="12" customHeight="1" x14ac:dyDescent="0.2">
      <c r="B22" s="21"/>
      <c r="C22" s="21" t="s">
        <v>85</v>
      </c>
      <c r="D22" s="21"/>
      <c r="F22" s="31">
        <v>87</v>
      </c>
      <c r="G22" s="31">
        <v>-5</v>
      </c>
      <c r="H22" s="31">
        <v>-214</v>
      </c>
      <c r="I22" s="31">
        <v>-700</v>
      </c>
      <c r="J22" s="30">
        <v>-832</v>
      </c>
      <c r="K22" s="31">
        <v>476</v>
      </c>
      <c r="L22" s="31">
        <v>-11</v>
      </c>
      <c r="M22" s="31">
        <v>293</v>
      </c>
      <c r="N22" s="31">
        <v>229</v>
      </c>
      <c r="O22" s="30">
        <v>987</v>
      </c>
      <c r="P22" s="31">
        <v>24438</v>
      </c>
      <c r="Q22" s="31">
        <v>716</v>
      </c>
      <c r="R22" s="31">
        <v>735</v>
      </c>
      <c r="S22" s="31">
        <v>-504</v>
      </c>
      <c r="T22" s="30">
        <v>25385</v>
      </c>
      <c r="U22" s="31">
        <v>-230</v>
      </c>
      <c r="V22" s="31">
        <v>78</v>
      </c>
      <c r="W22" s="31">
        <v>157</v>
      </c>
      <c r="X22" s="31">
        <v>-603</v>
      </c>
      <c r="Y22" s="30">
        <v>-598</v>
      </c>
      <c r="Z22" s="387">
        <v>127</v>
      </c>
      <c r="AA22" s="387">
        <v>31</v>
      </c>
      <c r="AB22" s="387" t="s">
        <v>1266</v>
      </c>
      <c r="AC22" s="387" t="s">
        <v>1266</v>
      </c>
      <c r="AD22" s="388">
        <v>158</v>
      </c>
    </row>
    <row r="23" spans="2:46" s="18" customFormat="1" ht="12" customHeight="1" x14ac:dyDescent="0.2">
      <c r="B23" s="311"/>
      <c r="C23" s="311"/>
      <c r="D23" s="311"/>
      <c r="F23" s="311">
        <v>134</v>
      </c>
      <c r="G23" s="311">
        <v>39</v>
      </c>
      <c r="H23" s="311">
        <v>-79</v>
      </c>
      <c r="I23" s="311">
        <v>-397</v>
      </c>
      <c r="J23" s="312">
        <v>-303</v>
      </c>
      <c r="K23" s="311">
        <v>508</v>
      </c>
      <c r="L23" s="311">
        <v>120</v>
      </c>
      <c r="M23" s="311">
        <v>377</v>
      </c>
      <c r="N23" s="311">
        <v>389</v>
      </c>
      <c r="O23" s="312">
        <v>1394</v>
      </c>
      <c r="P23" s="311">
        <v>24460</v>
      </c>
      <c r="Q23" s="311">
        <v>827</v>
      </c>
      <c r="R23" s="311">
        <v>688</v>
      </c>
      <c r="S23" s="311">
        <v>-409</v>
      </c>
      <c r="T23" s="312">
        <v>25566</v>
      </c>
      <c r="U23" s="311">
        <v>-206</v>
      </c>
      <c r="V23" s="311">
        <v>127</v>
      </c>
      <c r="W23" s="311">
        <v>197</v>
      </c>
      <c r="X23" s="311">
        <v>-81</v>
      </c>
      <c r="Y23" s="312">
        <v>37</v>
      </c>
      <c r="Z23" s="426">
        <v>146</v>
      </c>
      <c r="AA23" s="426">
        <v>22</v>
      </c>
      <c r="AB23" s="426" t="s">
        <v>1266</v>
      </c>
      <c r="AC23" s="426" t="s">
        <v>1266</v>
      </c>
      <c r="AD23" s="428">
        <v>168</v>
      </c>
    </row>
    <row r="24" spans="2:46" s="18" customFormat="1" ht="11.25" x14ac:dyDescent="0.2">
      <c r="B24" s="21" t="s">
        <v>86</v>
      </c>
      <c r="C24" s="339"/>
      <c r="D24" s="339"/>
      <c r="F24" s="31"/>
      <c r="G24" s="31"/>
      <c r="H24" s="31"/>
      <c r="I24" s="31"/>
      <c r="J24" s="30"/>
      <c r="K24" s="31"/>
      <c r="L24" s="31"/>
      <c r="M24" s="31"/>
      <c r="N24" s="31"/>
      <c r="O24" s="30"/>
      <c r="P24" s="31"/>
      <c r="Q24" s="31"/>
      <c r="R24" s="31"/>
      <c r="S24" s="31"/>
      <c r="T24" s="30"/>
      <c r="U24" s="31"/>
      <c r="V24" s="31"/>
      <c r="W24" s="31"/>
      <c r="X24" s="31"/>
      <c r="Y24" s="30"/>
      <c r="Z24" s="387"/>
      <c r="AA24" s="387"/>
      <c r="AB24" s="387"/>
      <c r="AC24" s="387"/>
      <c r="AD24" s="388"/>
    </row>
    <row r="25" spans="2:46" s="18" customFormat="1" ht="11.25" x14ac:dyDescent="0.2">
      <c r="B25" s="21"/>
      <c r="C25" s="21" t="s">
        <v>84</v>
      </c>
      <c r="D25" s="21"/>
      <c r="F25" s="31">
        <v>-181</v>
      </c>
      <c r="G25" s="31">
        <v>-172</v>
      </c>
      <c r="H25" s="31">
        <v>-188</v>
      </c>
      <c r="I25" s="31">
        <v>-445</v>
      </c>
      <c r="J25" s="30">
        <v>-986</v>
      </c>
      <c r="K25" s="31">
        <v>-142</v>
      </c>
      <c r="L25" s="31">
        <v>-320</v>
      </c>
      <c r="M25" s="31">
        <v>-82</v>
      </c>
      <c r="N25" s="31">
        <v>-194</v>
      </c>
      <c r="O25" s="30">
        <v>-738</v>
      </c>
      <c r="P25" s="31">
        <v>-171</v>
      </c>
      <c r="Q25" s="31">
        <v>-353</v>
      </c>
      <c r="R25" s="31">
        <v>-105</v>
      </c>
      <c r="S25" s="31">
        <v>-250</v>
      </c>
      <c r="T25" s="30">
        <v>-879</v>
      </c>
      <c r="U25" s="31">
        <v>-152</v>
      </c>
      <c r="V25" s="31">
        <v>-196</v>
      </c>
      <c r="W25" s="31">
        <v>-106</v>
      </c>
      <c r="X25" s="31">
        <v>-750</v>
      </c>
      <c r="Y25" s="30">
        <v>-1204</v>
      </c>
      <c r="Z25" s="368">
        <v>-179</v>
      </c>
      <c r="AA25" s="368">
        <v>-138</v>
      </c>
      <c r="AB25" s="368" t="s">
        <v>1266</v>
      </c>
      <c r="AC25" s="368" t="s">
        <v>1266</v>
      </c>
      <c r="AD25" s="369">
        <v>-317</v>
      </c>
    </row>
    <row r="26" spans="2:46" s="18" customFormat="1" ht="11.25" x14ac:dyDescent="0.2">
      <c r="B26" s="21"/>
      <c r="C26" s="21" t="s">
        <v>85</v>
      </c>
      <c r="D26" s="21"/>
      <c r="F26" s="31">
        <v>-385</v>
      </c>
      <c r="G26" s="31">
        <v>-87</v>
      </c>
      <c r="H26" s="31">
        <v>146</v>
      </c>
      <c r="I26" s="31">
        <v>733</v>
      </c>
      <c r="J26" s="30">
        <v>407</v>
      </c>
      <c r="K26" s="31">
        <v>-536</v>
      </c>
      <c r="L26" s="31">
        <v>-105</v>
      </c>
      <c r="M26" s="31">
        <v>-668</v>
      </c>
      <c r="N26" s="31">
        <v>-730</v>
      </c>
      <c r="O26" s="30">
        <v>-2039</v>
      </c>
      <c r="P26" s="31">
        <v>-24548</v>
      </c>
      <c r="Q26" s="31">
        <v>-675</v>
      </c>
      <c r="R26" s="31">
        <v>-988</v>
      </c>
      <c r="S26" s="31">
        <v>353</v>
      </c>
      <c r="T26" s="30">
        <v>-25858</v>
      </c>
      <c r="U26" s="31">
        <v>62</v>
      </c>
      <c r="V26" s="31">
        <v>-101</v>
      </c>
      <c r="W26" s="31">
        <v>-394</v>
      </c>
      <c r="X26" s="31">
        <v>734</v>
      </c>
      <c r="Y26" s="30">
        <v>301</v>
      </c>
      <c r="Z26" s="368">
        <v>-121</v>
      </c>
      <c r="AA26" s="368">
        <v>-42</v>
      </c>
      <c r="AB26" s="368" t="s">
        <v>1266</v>
      </c>
      <c r="AC26" s="368" t="s">
        <v>1266</v>
      </c>
      <c r="AD26" s="369">
        <v>-163</v>
      </c>
    </row>
    <row r="27" spans="2:46" s="18" customFormat="1" ht="12.75" customHeight="1" thickBot="1" x14ac:dyDescent="0.25">
      <c r="B27" s="218"/>
      <c r="C27" s="218"/>
      <c r="D27" s="218"/>
      <c r="F27" s="313">
        <v>-566</v>
      </c>
      <c r="G27" s="313">
        <v>-259</v>
      </c>
      <c r="H27" s="313">
        <v>-42</v>
      </c>
      <c r="I27" s="313">
        <v>288</v>
      </c>
      <c r="J27" s="314">
        <v>-579</v>
      </c>
      <c r="K27" s="313">
        <v>-678</v>
      </c>
      <c r="L27" s="313">
        <v>-425</v>
      </c>
      <c r="M27" s="313">
        <v>-750</v>
      </c>
      <c r="N27" s="313">
        <v>-924</v>
      </c>
      <c r="O27" s="314">
        <v>-2777</v>
      </c>
      <c r="P27" s="313">
        <v>-24719</v>
      </c>
      <c r="Q27" s="313">
        <v>-1028</v>
      </c>
      <c r="R27" s="313">
        <v>-1093</v>
      </c>
      <c r="S27" s="313">
        <v>103</v>
      </c>
      <c r="T27" s="314">
        <v>-26737</v>
      </c>
      <c r="U27" s="313">
        <v>-90</v>
      </c>
      <c r="V27" s="313">
        <v>-297</v>
      </c>
      <c r="W27" s="313">
        <v>-500</v>
      </c>
      <c r="X27" s="313">
        <v>-16</v>
      </c>
      <c r="Y27" s="314">
        <v>-903</v>
      </c>
      <c r="Z27" s="427">
        <v>-300</v>
      </c>
      <c r="AA27" s="427">
        <v>-180</v>
      </c>
      <c r="AB27" s="427" t="s">
        <v>1266</v>
      </c>
      <c r="AC27" s="427" t="s">
        <v>1266</v>
      </c>
      <c r="AD27" s="430">
        <v>-480</v>
      </c>
    </row>
    <row r="28" spans="2:46" x14ac:dyDescent="0.2">
      <c r="AA28" s="18"/>
      <c r="AB28" s="18"/>
      <c r="AC28" s="18"/>
      <c r="AD28" s="18"/>
      <c r="AE28" s="18"/>
      <c r="AF28" s="18"/>
      <c r="AG28" s="18"/>
      <c r="AH28" s="18"/>
      <c r="AI28" s="18"/>
      <c r="AJ28" s="18"/>
      <c r="AK28" s="18"/>
      <c r="AL28" s="18"/>
      <c r="AM28" s="18"/>
      <c r="AN28" s="18"/>
      <c r="AO28" s="18"/>
      <c r="AP28" s="18"/>
      <c r="AQ28" s="18"/>
      <c r="AR28" s="18"/>
      <c r="AS28" s="18"/>
      <c r="AT28" s="18"/>
    </row>
  </sheetData>
  <phoneticPr fontId="2" type="noConversion"/>
  <hyperlinks>
    <hyperlink ref="O2" location="Contents!B20" display="Contents" xr:uid="{00000000-0004-0000-1B00-000000000000}"/>
    <hyperlink ref="D7" location="Footnotes!A1" display="Footnotes" xr:uid="{D974F5F4-45FF-4D28-A42F-F4869B465941}"/>
  </hyperlinks>
  <pageMargins left="0" right="0" top="0" bottom="0.39370078740157483" header="0" footer="0.19685039370078741"/>
  <pageSetup paperSize="8" scale="82" fitToHeight="2" orientation="landscape" r:id="rId1"/>
  <customProperties>
    <customPr name="_pios_id" r:id="rId2"/>
  </customProperties>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2">
    <tabColor rgb="FF7BC543"/>
    <pageSetUpPr fitToPage="1"/>
  </sheetPr>
  <dimension ref="A1:P35"/>
  <sheetViews>
    <sheetView showGridLines="0" zoomScaleNormal="100" zoomScaleSheetLayoutView="80" workbookViewId="0">
      <selection activeCell="B1" sqref="B1"/>
    </sheetView>
  </sheetViews>
  <sheetFormatPr defaultColWidth="9.140625" defaultRowHeight="12" x14ac:dyDescent="0.2"/>
  <cols>
    <col min="1" max="1" width="2.42578125" style="58" customWidth="1"/>
    <col min="2" max="2" width="11.85546875" style="58" customWidth="1"/>
    <col min="3" max="3" width="12.140625" style="58" customWidth="1"/>
    <col min="4" max="4" width="20.42578125" style="58" customWidth="1"/>
    <col min="5" max="5" width="23.42578125" style="58" customWidth="1"/>
    <col min="6" max="6" width="112.140625" style="58" customWidth="1"/>
    <col min="7" max="7" width="12.140625" style="58" customWidth="1"/>
    <col min="8" max="8" width="18.85546875" style="58" customWidth="1"/>
    <col min="9" max="9" width="4.28515625" style="58" customWidth="1"/>
    <col min="10" max="12" width="6.140625" style="58" customWidth="1"/>
    <col min="13" max="16384" width="9.140625" style="58"/>
  </cols>
  <sheetData>
    <row r="1" spans="1:16" customFormat="1" ht="19.5" x14ac:dyDescent="0.3">
      <c r="A1" s="1143" t="str">
        <f>Contents!$B$1</f>
        <v>Financial and Operating Information 2020-2024</v>
      </c>
      <c r="B1" s="58"/>
    </row>
    <row r="2" spans="1:16" customFormat="1" x14ac:dyDescent="0.2">
      <c r="A2" s="29"/>
      <c r="B2" s="58"/>
    </row>
    <row r="3" spans="1:16" customFormat="1" x14ac:dyDescent="0.2"/>
    <row r="4" spans="1:16" ht="23.25" x14ac:dyDescent="0.2">
      <c r="A4" s="351" t="s">
        <v>6</v>
      </c>
    </row>
    <row r="5" spans="1:16" ht="15.75" customHeight="1" x14ac:dyDescent="0.2"/>
    <row r="6" spans="1:16" s="59" customFormat="1" ht="75.75" customHeight="1" x14ac:dyDescent="0.2">
      <c r="A6" s="1163" t="s">
        <v>1251</v>
      </c>
      <c r="B6" s="1163"/>
      <c r="C6" s="1163"/>
      <c r="D6" s="1163"/>
      <c r="E6" s="1163"/>
      <c r="F6" s="1163"/>
      <c r="H6" s="757"/>
      <c r="I6" s="757"/>
      <c r="J6" s="757"/>
      <c r="K6" s="757"/>
      <c r="L6" s="757"/>
      <c r="M6" s="757"/>
      <c r="N6" s="757"/>
      <c r="O6" s="757"/>
      <c r="P6" s="757"/>
    </row>
    <row r="7" spans="1:16" s="59" customFormat="1" ht="50.25" customHeight="1" x14ac:dyDescent="0.2">
      <c r="A7" s="1163" t="s">
        <v>1253</v>
      </c>
      <c r="B7" s="1163"/>
      <c r="C7" s="1163"/>
      <c r="D7" s="1163"/>
      <c r="E7" s="1163"/>
      <c r="F7" s="1163"/>
      <c r="H7" s="757"/>
      <c r="I7" s="757"/>
      <c r="J7" s="757"/>
      <c r="K7" s="757"/>
      <c r="L7" s="757"/>
      <c r="M7" s="757"/>
      <c r="N7" s="757"/>
      <c r="O7" s="757"/>
      <c r="P7" s="757"/>
    </row>
    <row r="8" spans="1:16" s="59" customFormat="1" ht="172.5" customHeight="1" x14ac:dyDescent="0.2">
      <c r="A8" s="1161" t="s">
        <v>1252</v>
      </c>
      <c r="B8" s="1162"/>
      <c r="C8" s="1162"/>
      <c r="D8" s="1162"/>
      <c r="E8" s="1162"/>
      <c r="F8" s="1162"/>
      <c r="H8" s="757"/>
      <c r="I8" s="757"/>
      <c r="J8" s="757"/>
      <c r="K8" s="757"/>
      <c r="L8" s="757"/>
      <c r="M8" s="757"/>
      <c r="N8" s="757"/>
      <c r="O8" s="757"/>
      <c r="P8" s="757"/>
    </row>
    <row r="9" spans="1:16" s="59" customFormat="1" ht="183" customHeight="1" x14ac:dyDescent="0.2">
      <c r="A9" s="1163" t="s">
        <v>1044</v>
      </c>
      <c r="B9" s="1163"/>
      <c r="C9" s="1163"/>
      <c r="D9" s="1163"/>
      <c r="E9" s="1163"/>
      <c r="F9" s="1163"/>
      <c r="H9" s="757"/>
      <c r="I9" s="757"/>
      <c r="J9" s="757"/>
      <c r="K9" s="757"/>
      <c r="L9" s="757"/>
      <c r="M9" s="757"/>
      <c r="N9" s="757"/>
      <c r="O9" s="757"/>
      <c r="P9" s="757"/>
    </row>
    <row r="10" spans="1:16" s="59" customFormat="1" ht="257.25" customHeight="1" x14ac:dyDescent="0.2">
      <c r="A10" s="1164" t="s">
        <v>1139</v>
      </c>
      <c r="B10" s="1164"/>
      <c r="C10" s="1164"/>
      <c r="D10" s="1164"/>
      <c r="E10" s="1164"/>
      <c r="F10" s="1164"/>
      <c r="H10" s="757"/>
      <c r="I10" s="757"/>
      <c r="J10" s="757"/>
      <c r="K10" s="757"/>
      <c r="L10" s="757"/>
      <c r="M10" s="757"/>
      <c r="N10" s="757"/>
      <c r="O10" s="757"/>
      <c r="P10" s="757"/>
    </row>
    <row r="11" spans="1:16" s="59" customFormat="1" ht="168" customHeight="1" x14ac:dyDescent="0.2">
      <c r="A11" s="1163" t="s">
        <v>1045</v>
      </c>
      <c r="B11" s="1163"/>
      <c r="C11" s="1163"/>
      <c r="D11" s="1163"/>
      <c r="E11" s="1163"/>
      <c r="F11" s="1163"/>
      <c r="H11" s="757"/>
      <c r="I11" s="757"/>
      <c r="J11" s="757"/>
      <c r="K11" s="757"/>
      <c r="L11" s="757"/>
      <c r="M11" s="757"/>
      <c r="N11" s="757"/>
      <c r="O11" s="757"/>
      <c r="P11" s="757"/>
    </row>
    <row r="12" spans="1:16" s="59" customFormat="1" ht="14.25" x14ac:dyDescent="0.2">
      <c r="A12" s="1163"/>
      <c r="B12" s="1163"/>
      <c r="C12" s="1163"/>
      <c r="D12" s="1163"/>
      <c r="E12" s="1163"/>
      <c r="F12" s="1163"/>
    </row>
    <row r="13" spans="1:16" s="59" customFormat="1" ht="14.25" x14ac:dyDescent="0.2">
      <c r="A13" s="1161"/>
      <c r="B13" s="1162"/>
      <c r="C13" s="1162"/>
      <c r="D13" s="1162"/>
      <c r="E13" s="1162"/>
      <c r="F13" s="1162"/>
    </row>
    <row r="14" spans="1:16" s="59" customFormat="1" ht="14.25" x14ac:dyDescent="0.2">
      <c r="C14" s="23"/>
      <c r="D14" s="23"/>
      <c r="E14" s="23"/>
      <c r="F14" s="23"/>
    </row>
    <row r="15" spans="1:16" s="59" customFormat="1" ht="14.25" x14ac:dyDescent="0.2">
      <c r="C15" s="23"/>
      <c r="D15" s="23"/>
      <c r="E15" s="23"/>
      <c r="F15" s="23"/>
    </row>
    <row r="16" spans="1:16" s="59" customFormat="1" ht="14.25" x14ac:dyDescent="0.2">
      <c r="C16" s="23"/>
      <c r="D16" s="23"/>
      <c r="E16" s="23"/>
      <c r="F16" s="23"/>
    </row>
    <row r="17" spans="1:12" s="59" customFormat="1" ht="14.25" x14ac:dyDescent="0.2">
      <c r="C17" s="23"/>
      <c r="D17" s="23"/>
      <c r="E17" s="23"/>
      <c r="F17" s="23"/>
    </row>
    <row r="18" spans="1:12" s="59" customFormat="1" ht="14.25" x14ac:dyDescent="0.2">
      <c r="C18" s="23"/>
      <c r="D18" s="23"/>
      <c r="E18" s="23"/>
      <c r="F18" s="23"/>
    </row>
    <row r="19" spans="1:12" s="59" customFormat="1" ht="15.75" customHeight="1" x14ac:dyDescent="0.2">
      <c r="C19" s="23"/>
      <c r="D19" s="23"/>
      <c r="E19" s="23"/>
      <c r="F19" s="23"/>
    </row>
    <row r="20" spans="1:12" s="59" customFormat="1" ht="14.25" x14ac:dyDescent="0.2"/>
    <row r="21" spans="1:12" ht="14.25" x14ac:dyDescent="0.2">
      <c r="G21" s="59"/>
      <c r="H21" s="59"/>
      <c r="I21" s="59"/>
      <c r="J21" s="59"/>
      <c r="K21" s="59"/>
      <c r="L21" s="59"/>
    </row>
    <row r="22" spans="1:12" ht="14.25" x14ac:dyDescent="0.2">
      <c r="G22" s="59"/>
      <c r="H22" s="59"/>
      <c r="I22" s="59"/>
      <c r="J22" s="59"/>
      <c r="K22" s="59"/>
      <c r="L22" s="59"/>
    </row>
    <row r="23" spans="1:12" ht="14.25" x14ac:dyDescent="0.2">
      <c r="G23" s="59"/>
      <c r="H23" s="59"/>
      <c r="I23" s="59"/>
      <c r="J23" s="59"/>
      <c r="K23" s="59"/>
      <c r="L23" s="59"/>
    </row>
    <row r="25" spans="1:12" ht="12.75" customHeight="1" x14ac:dyDescent="0.2">
      <c r="A25" s="23"/>
    </row>
    <row r="26" spans="1:12" ht="12" customHeight="1" x14ac:dyDescent="0.2">
      <c r="A26" s="23"/>
    </row>
    <row r="27" spans="1:12" ht="12" customHeight="1" x14ac:dyDescent="0.2">
      <c r="A27" s="23"/>
    </row>
    <row r="28" spans="1:12" ht="12" customHeight="1" x14ac:dyDescent="0.2">
      <c r="A28" s="23"/>
    </row>
    <row r="29" spans="1:12" ht="12" customHeight="1" x14ac:dyDescent="0.2">
      <c r="A29" s="23"/>
    </row>
    <row r="30" spans="1:12" ht="12" customHeight="1" x14ac:dyDescent="0.2">
      <c r="A30" s="23"/>
    </row>
    <row r="31" spans="1:12" ht="12" customHeight="1" x14ac:dyDescent="0.2">
      <c r="A31" s="23"/>
    </row>
    <row r="32" spans="1:12" ht="12" customHeight="1" x14ac:dyDescent="0.2">
      <c r="A32" s="23"/>
    </row>
    <row r="33" spans="1:1" ht="12" customHeight="1" x14ac:dyDescent="0.2">
      <c r="A33" s="23"/>
    </row>
    <row r="34" spans="1:1" ht="12" customHeight="1" x14ac:dyDescent="0.2">
      <c r="A34" s="23"/>
    </row>
    <row r="35" spans="1:1" ht="12" customHeight="1" x14ac:dyDescent="0.2">
      <c r="A35" s="23"/>
    </row>
  </sheetData>
  <mergeCells count="8">
    <mergeCell ref="A13:F13"/>
    <mergeCell ref="A6:F6"/>
    <mergeCell ref="A7:F7"/>
    <mergeCell ref="A11:F11"/>
    <mergeCell ref="A12:F12"/>
    <mergeCell ref="A10:F10"/>
    <mergeCell ref="A8:F8"/>
    <mergeCell ref="A9:F9"/>
  </mergeCells>
  <pageMargins left="0.18" right="0" top="0.17" bottom="0.39370078740157483" header="0" footer="0.19685039370078741"/>
  <pageSetup paperSize="8" fitToHeight="2" orientation="landscape" r:id="rId1"/>
  <customProperties>
    <customPr name="_pios_id" r:id="rId2"/>
  </customPropertie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C59BF7-13D1-4182-B27D-2597B0923FF7}">
  <sheetPr codeName="Sheet32">
    <tabColor rgb="FF008080"/>
    <pageSetUpPr fitToPage="1"/>
  </sheetPr>
  <dimension ref="A1:AH37"/>
  <sheetViews>
    <sheetView showGridLines="0" zoomScaleNormal="100" zoomScaleSheetLayoutView="100" workbookViewId="0">
      <pane xSplit="5" ySplit="5" topLeftCell="R6" activePane="bottomRight" state="frozen"/>
      <selection activeCell="B1" sqref="B1"/>
      <selection pane="topRight" activeCell="B1" sqref="B1"/>
      <selection pane="bottomLeft" activeCell="B1" sqref="B1"/>
      <selection pane="bottomRight" activeCell="B1" sqref="B1"/>
    </sheetView>
  </sheetViews>
  <sheetFormatPr defaultColWidth="9.140625" defaultRowHeight="12.75" x14ac:dyDescent="0.2"/>
  <cols>
    <col min="1" max="1" width="2.28515625" style="79" customWidth="1"/>
    <col min="2" max="2" width="2" style="200" customWidth="1"/>
    <col min="3" max="3" width="61.42578125" style="200" bestFit="1" customWidth="1"/>
    <col min="4" max="4" width="10.42578125" style="200" bestFit="1" customWidth="1"/>
    <col min="5" max="5" width="2.7109375" style="201" customWidth="1"/>
    <col min="6" max="6" width="8.140625" style="164" bestFit="1" customWidth="1"/>
    <col min="7" max="10" width="8.42578125" style="164" bestFit="1" customWidth="1"/>
    <col min="11" max="11" width="8.140625" style="164" bestFit="1" customWidth="1"/>
    <col min="12" max="14" width="8.42578125" style="164" bestFit="1" customWidth="1"/>
    <col min="15" max="16384" width="9.140625" style="164"/>
  </cols>
  <sheetData>
    <row r="1" spans="1:34" x14ac:dyDescent="0.2">
      <c r="B1" s="61" t="str">
        <f>Summary!$B$1</f>
        <v>Financial and Operating Information 2020 - 2024</v>
      </c>
    </row>
    <row r="2" spans="1:34" x14ac:dyDescent="0.2">
      <c r="B2" s="29" t="s">
        <v>158</v>
      </c>
      <c r="F2" s="203"/>
      <c r="G2" s="203"/>
      <c r="H2" s="203"/>
      <c r="I2" s="203"/>
      <c r="J2" s="203"/>
      <c r="O2" s="122" t="s">
        <v>5</v>
      </c>
      <c r="P2" s="122"/>
      <c r="Q2" s="122"/>
      <c r="R2" s="122"/>
      <c r="S2" s="122"/>
      <c r="T2" s="122"/>
      <c r="U2" s="122"/>
      <c r="V2" s="122"/>
      <c r="W2" s="122"/>
      <c r="X2" s="122"/>
      <c r="Y2" s="122"/>
    </row>
    <row r="3" spans="1:34" x14ac:dyDescent="0.2">
      <c r="B3" s="776"/>
      <c r="F3" s="203"/>
      <c r="G3" s="203"/>
      <c r="H3" s="203"/>
      <c r="I3" s="203"/>
      <c r="J3" s="203"/>
      <c r="K3" s="203"/>
      <c r="L3" s="203"/>
      <c r="M3" s="203"/>
      <c r="N3" s="203"/>
      <c r="O3" s="203"/>
      <c r="P3" s="203"/>
      <c r="Q3" s="203"/>
      <c r="R3" s="203"/>
      <c r="S3" s="203"/>
      <c r="T3" s="203"/>
      <c r="U3" s="203"/>
      <c r="V3" s="203"/>
      <c r="W3" s="203"/>
      <c r="X3" s="203"/>
      <c r="Y3" s="203"/>
    </row>
    <row r="4" spans="1:34" x14ac:dyDescent="0.2">
      <c r="F4" s="203"/>
      <c r="G4" s="203"/>
      <c r="H4" s="203"/>
      <c r="I4" s="203"/>
      <c r="J4" s="203"/>
      <c r="K4" s="203"/>
      <c r="L4" s="203"/>
      <c r="M4" s="203"/>
      <c r="N4" s="203"/>
      <c r="O4" s="203"/>
      <c r="P4" s="203"/>
      <c r="Q4" s="203"/>
      <c r="R4" s="203"/>
      <c r="S4" s="203"/>
      <c r="T4" s="203"/>
      <c r="U4" s="203"/>
      <c r="V4" s="203"/>
      <c r="W4" s="203"/>
      <c r="X4" s="203"/>
      <c r="Y4" s="203"/>
    </row>
    <row r="5" spans="1:34" ht="21.75" x14ac:dyDescent="0.25">
      <c r="B5" s="24" t="s">
        <v>840</v>
      </c>
      <c r="C5" s="24"/>
      <c r="D5" s="164"/>
      <c r="E5" s="24"/>
    </row>
    <row r="6" spans="1:34" ht="13.5" thickBot="1" x14ac:dyDescent="0.25">
      <c r="B6" s="18"/>
      <c r="C6" s="60"/>
      <c r="D6" s="60"/>
      <c r="E6" s="18"/>
      <c r="F6" s="49"/>
      <c r="G6" s="49"/>
      <c r="H6" s="49"/>
      <c r="I6" s="49"/>
      <c r="J6" s="18"/>
      <c r="K6" s="49"/>
      <c r="L6" s="49"/>
      <c r="M6" s="49"/>
      <c r="N6" s="49"/>
      <c r="O6" s="18"/>
      <c r="P6" s="18"/>
      <c r="Q6" s="18"/>
      <c r="R6" s="18"/>
      <c r="S6" s="18"/>
      <c r="T6" s="18"/>
      <c r="U6" s="18"/>
      <c r="V6" s="18"/>
      <c r="W6" s="18"/>
      <c r="X6" s="18"/>
      <c r="Y6" s="18"/>
      <c r="Z6" s="18"/>
      <c r="AA6" s="18"/>
      <c r="AB6" s="18"/>
      <c r="AC6" s="18"/>
      <c r="AD6" s="18"/>
    </row>
    <row r="7" spans="1:34" s="18" customFormat="1" ht="12" customHeight="1" x14ac:dyDescent="0.2">
      <c r="A7" s="76"/>
      <c r="B7" s="88"/>
      <c r="C7" s="207"/>
      <c r="D7" s="207"/>
      <c r="F7" s="216"/>
      <c r="G7" s="216"/>
      <c r="H7" s="216"/>
      <c r="I7" s="216"/>
      <c r="J7" s="88"/>
      <c r="K7" s="216"/>
      <c r="L7" s="216"/>
      <c r="M7" s="216"/>
      <c r="N7" s="216"/>
      <c r="O7" s="88"/>
      <c r="P7" s="88"/>
      <c r="Q7" s="88"/>
      <c r="R7" s="88"/>
      <c r="S7" s="88"/>
      <c r="T7" s="88"/>
      <c r="U7" s="88"/>
      <c r="V7" s="88"/>
      <c r="W7" s="88"/>
      <c r="X7" s="88"/>
      <c r="Y7" s="88"/>
      <c r="Z7" s="216"/>
      <c r="AA7" s="216"/>
      <c r="AB7" s="216"/>
      <c r="AC7" s="216"/>
      <c r="AD7" s="970" t="s">
        <v>100</v>
      </c>
    </row>
    <row r="8" spans="1:34" s="18" customFormat="1" ht="12" x14ac:dyDescent="0.2">
      <c r="A8" s="76"/>
      <c r="B8" s="66"/>
      <c r="C8" s="66"/>
      <c r="D8" s="967" t="s">
        <v>925</v>
      </c>
      <c r="F8" s="66" t="s">
        <v>34</v>
      </c>
      <c r="G8" s="66" t="s">
        <v>35</v>
      </c>
      <c r="H8" s="66" t="s">
        <v>36</v>
      </c>
      <c r="I8" s="66" t="s">
        <v>37</v>
      </c>
      <c r="J8" s="298">
        <v>2020</v>
      </c>
      <c r="K8" s="66" t="s">
        <v>34</v>
      </c>
      <c r="L8" s="66" t="s">
        <v>35</v>
      </c>
      <c r="M8" s="66" t="s">
        <v>36</v>
      </c>
      <c r="N8" s="66" t="s">
        <v>37</v>
      </c>
      <c r="O8" s="298">
        <v>2021</v>
      </c>
      <c r="P8" s="66" t="s">
        <v>34</v>
      </c>
      <c r="Q8" s="66" t="s">
        <v>35</v>
      </c>
      <c r="R8" s="66" t="s">
        <v>36</v>
      </c>
      <c r="S8" s="66" t="s">
        <v>37</v>
      </c>
      <c r="T8" s="298">
        <v>2022</v>
      </c>
      <c r="U8" s="66" t="s">
        <v>34</v>
      </c>
      <c r="V8" s="66" t="s">
        <v>35</v>
      </c>
      <c r="W8" s="66" t="s">
        <v>36</v>
      </c>
      <c r="X8" s="66" t="s">
        <v>37</v>
      </c>
      <c r="Y8" s="298">
        <v>2023</v>
      </c>
      <c r="Z8" s="66" t="s">
        <v>34</v>
      </c>
      <c r="AA8" s="66" t="s">
        <v>35</v>
      </c>
      <c r="AB8" s="66" t="s">
        <v>36</v>
      </c>
      <c r="AC8" s="66" t="s">
        <v>37</v>
      </c>
      <c r="AD8" s="298">
        <v>2024</v>
      </c>
    </row>
    <row r="9" spans="1:34" s="18" customFormat="1" ht="12" x14ac:dyDescent="0.2">
      <c r="A9" s="76"/>
      <c r="B9" s="223" t="s">
        <v>672</v>
      </c>
      <c r="C9" s="223"/>
      <c r="D9" s="1127" t="str">
        <f>Footnotes!B61</f>
        <v>a</v>
      </c>
      <c r="F9" s="178"/>
      <c r="G9" s="178"/>
      <c r="H9" s="178"/>
      <c r="I9" s="303"/>
      <c r="J9" s="179"/>
      <c r="K9" s="178"/>
      <c r="L9" s="178"/>
      <c r="M9" s="178"/>
      <c r="N9" s="303"/>
      <c r="O9" s="179"/>
      <c r="P9" s="178"/>
      <c r="Q9" s="178"/>
      <c r="R9" s="178"/>
      <c r="S9" s="303"/>
      <c r="T9" s="179"/>
      <c r="U9" s="178"/>
      <c r="V9" s="178"/>
      <c r="W9" s="178"/>
      <c r="X9" s="303"/>
      <c r="Y9" s="179"/>
      <c r="Z9" s="421"/>
      <c r="AA9" s="421"/>
      <c r="AB9" s="421"/>
      <c r="AC9" s="421"/>
      <c r="AD9" s="439"/>
    </row>
    <row r="10" spans="1:34" s="18" customFormat="1" ht="12" customHeight="1" x14ac:dyDescent="0.2">
      <c r="A10" s="204"/>
      <c r="B10" s="21"/>
      <c r="C10" s="21" t="s">
        <v>942</v>
      </c>
      <c r="D10" s="1122" t="str">
        <f>Footnotes!B62</f>
        <v>b</v>
      </c>
      <c r="F10" s="34">
        <v>47.47</v>
      </c>
      <c r="G10" s="34">
        <v>22.75</v>
      </c>
      <c r="H10" s="34">
        <v>38.17</v>
      </c>
      <c r="I10" s="34">
        <v>38.42</v>
      </c>
      <c r="J10" s="35">
        <v>36.159999999999997</v>
      </c>
      <c r="K10" s="34">
        <v>53.2</v>
      </c>
      <c r="L10" s="34">
        <v>60.69</v>
      </c>
      <c r="M10" s="34">
        <v>65.63</v>
      </c>
      <c r="N10" s="34">
        <v>71.12</v>
      </c>
      <c r="O10" s="35">
        <v>62.69</v>
      </c>
      <c r="P10" s="34">
        <v>83.8</v>
      </c>
      <c r="Q10" s="34">
        <v>100.94</v>
      </c>
      <c r="R10" s="34">
        <v>92.44</v>
      </c>
      <c r="S10" s="34">
        <v>80.44</v>
      </c>
      <c r="T10" s="35">
        <v>89.65</v>
      </c>
      <c r="U10" s="34">
        <v>72.58</v>
      </c>
      <c r="V10" s="34">
        <v>69.760000000000005</v>
      </c>
      <c r="W10" s="34">
        <v>71.849999999999994</v>
      </c>
      <c r="X10" s="34">
        <v>76.5</v>
      </c>
      <c r="Y10" s="35">
        <v>72.69</v>
      </c>
      <c r="Z10" s="422">
        <v>71.239999999999995</v>
      </c>
      <c r="AA10" s="422">
        <v>73.73</v>
      </c>
      <c r="AB10" s="422" t="s">
        <v>1266</v>
      </c>
      <c r="AC10" s="422" t="s">
        <v>1266</v>
      </c>
      <c r="AD10" s="440">
        <v>72.489999999999995</v>
      </c>
      <c r="AE10" s="771"/>
      <c r="AF10" s="771"/>
      <c r="AG10" s="771"/>
      <c r="AH10" s="771"/>
    </row>
    <row r="11" spans="1:34" s="18" customFormat="1" ht="12" customHeight="1" x14ac:dyDescent="0.2">
      <c r="A11" s="76"/>
      <c r="B11" s="21"/>
      <c r="C11" s="21" t="s">
        <v>156</v>
      </c>
      <c r="D11" s="1122" t="str">
        <f>Footnotes!B70</f>
        <v>j</v>
      </c>
      <c r="F11" s="34">
        <v>2.83</v>
      </c>
      <c r="G11" s="34">
        <v>2.5299999999999998</v>
      </c>
      <c r="H11" s="34">
        <v>2.56</v>
      </c>
      <c r="I11" s="34">
        <v>3.1</v>
      </c>
      <c r="J11" s="35">
        <v>2.75</v>
      </c>
      <c r="K11" s="34">
        <v>3.98</v>
      </c>
      <c r="L11" s="34">
        <v>4.01</v>
      </c>
      <c r="M11" s="34">
        <v>5.17</v>
      </c>
      <c r="N11" s="34">
        <v>7.38</v>
      </c>
      <c r="O11" s="35">
        <v>5.2</v>
      </c>
      <c r="P11" s="34">
        <v>8.2799999999999994</v>
      </c>
      <c r="Q11" s="34">
        <v>8.77</v>
      </c>
      <c r="R11" s="34">
        <v>10.41</v>
      </c>
      <c r="S11" s="34">
        <v>9.59</v>
      </c>
      <c r="T11" s="35">
        <v>9.2899999999999991</v>
      </c>
      <c r="U11" s="34">
        <v>7.2</v>
      </c>
      <c r="V11" s="34">
        <v>4.91</v>
      </c>
      <c r="W11" s="34">
        <v>4.88</v>
      </c>
      <c r="X11" s="34">
        <v>5.45</v>
      </c>
      <c r="Y11" s="35">
        <v>5.6</v>
      </c>
      <c r="Z11" s="422">
        <v>4.62</v>
      </c>
      <c r="AA11" s="422">
        <v>4.47</v>
      </c>
      <c r="AB11" s="422" t="s">
        <v>1266</v>
      </c>
      <c r="AC11" s="422" t="s">
        <v>1266</v>
      </c>
      <c r="AD11" s="440">
        <v>4.55</v>
      </c>
      <c r="AE11" s="771"/>
      <c r="AF11" s="771"/>
      <c r="AG11" s="771"/>
    </row>
    <row r="12" spans="1:34" s="18" customFormat="1" ht="12" customHeight="1" thickBot="1" x14ac:dyDescent="0.25">
      <c r="A12" s="204"/>
      <c r="B12" s="21"/>
      <c r="C12" s="21" t="s">
        <v>157</v>
      </c>
      <c r="D12" s="1122" t="str">
        <f>Footnotes!B62&amp;","&amp;Footnotes!B70</f>
        <v>b,j</v>
      </c>
      <c r="F12" s="34">
        <v>31.8</v>
      </c>
      <c r="G12" s="34">
        <v>19.059999999999999</v>
      </c>
      <c r="H12" s="34">
        <v>26.42</v>
      </c>
      <c r="I12" s="34">
        <v>28.48</v>
      </c>
      <c r="J12" s="35">
        <v>26.31</v>
      </c>
      <c r="K12" s="34">
        <v>37.753919562117005</v>
      </c>
      <c r="L12" s="34">
        <v>41.632769146035393</v>
      </c>
      <c r="M12" s="34">
        <v>47.019175875975364</v>
      </c>
      <c r="N12" s="34">
        <v>56.046344005106562</v>
      </c>
      <c r="O12" s="35">
        <v>45.78981630619203</v>
      </c>
      <c r="P12" s="34">
        <v>64.81</v>
      </c>
      <c r="Q12" s="34">
        <v>74.650000000000006</v>
      </c>
      <c r="R12" s="34">
        <v>74.08</v>
      </c>
      <c r="S12" s="34">
        <v>66.180000000000007</v>
      </c>
      <c r="T12" s="35">
        <v>69.95</v>
      </c>
      <c r="U12" s="34">
        <v>54.96</v>
      </c>
      <c r="V12" s="34">
        <v>46.27</v>
      </c>
      <c r="W12" s="34">
        <v>47.28</v>
      </c>
      <c r="X12" s="34">
        <v>50.9</v>
      </c>
      <c r="Y12" s="35">
        <v>49.84</v>
      </c>
      <c r="Z12" s="422">
        <v>46.42</v>
      </c>
      <c r="AA12" s="422">
        <v>47.49</v>
      </c>
      <c r="AB12" s="422" t="s">
        <v>1266</v>
      </c>
      <c r="AC12" s="422" t="s">
        <v>1266</v>
      </c>
      <c r="AD12" s="440">
        <v>46.95</v>
      </c>
      <c r="AE12" s="771"/>
      <c r="AF12" s="771"/>
      <c r="AG12" s="771"/>
    </row>
    <row r="13" spans="1:34" x14ac:dyDescent="0.2">
      <c r="A13" s="204"/>
      <c r="B13" s="207"/>
      <c r="C13" s="207"/>
      <c r="D13" s="207"/>
      <c r="E13"/>
      <c r="F13" s="304"/>
      <c r="G13" s="304"/>
      <c r="H13" s="304"/>
      <c r="I13" s="304"/>
      <c r="J13" s="304"/>
      <c r="K13" s="304"/>
      <c r="L13" s="304"/>
      <c r="M13" s="304"/>
      <c r="N13" s="304"/>
      <c r="O13" s="304"/>
      <c r="P13" s="304"/>
      <c r="Q13" s="304"/>
      <c r="R13" s="304"/>
      <c r="S13" s="304"/>
      <c r="T13" s="304"/>
      <c r="U13" s="304"/>
      <c r="V13" s="304"/>
      <c r="W13" s="304"/>
      <c r="X13" s="304"/>
      <c r="Y13" s="304"/>
      <c r="Z13" s="287"/>
      <c r="AA13" s="287"/>
      <c r="AB13" s="286"/>
      <c r="AC13" s="286"/>
      <c r="AD13" s="282"/>
    </row>
    <row r="14" spans="1:34" ht="12" customHeight="1" x14ac:dyDescent="0.2">
      <c r="A14" s="204"/>
      <c r="B14" s="275" t="s">
        <v>828</v>
      </c>
      <c r="C14" s="275"/>
      <c r="D14" s="275"/>
      <c r="E14"/>
      <c r="F14" s="73" t="s">
        <v>159</v>
      </c>
      <c r="G14" s="73" t="s">
        <v>160</v>
      </c>
      <c r="H14" s="73" t="s">
        <v>161</v>
      </c>
      <c r="I14" s="73" t="s">
        <v>162</v>
      </c>
      <c r="J14" s="298">
        <v>2020</v>
      </c>
      <c r="K14" s="73" t="s">
        <v>159</v>
      </c>
      <c r="L14" s="73" t="s">
        <v>160</v>
      </c>
      <c r="M14" s="73" t="s">
        <v>161</v>
      </c>
      <c r="N14" s="73" t="s">
        <v>162</v>
      </c>
      <c r="O14" s="298">
        <v>2021</v>
      </c>
      <c r="P14" s="73" t="s">
        <v>159</v>
      </c>
      <c r="Q14" s="73" t="s">
        <v>160</v>
      </c>
      <c r="R14" s="73" t="s">
        <v>161</v>
      </c>
      <c r="S14" s="73" t="s">
        <v>162</v>
      </c>
      <c r="T14" s="298">
        <v>2022</v>
      </c>
      <c r="U14" s="73" t="s">
        <v>159</v>
      </c>
      <c r="V14" s="73" t="s">
        <v>160</v>
      </c>
      <c r="W14" s="73" t="s">
        <v>161</v>
      </c>
      <c r="X14" s="73" t="s">
        <v>162</v>
      </c>
      <c r="Y14" s="298">
        <v>2023</v>
      </c>
      <c r="Z14" s="73" t="s">
        <v>159</v>
      </c>
      <c r="AA14" s="73" t="s">
        <v>160</v>
      </c>
      <c r="AB14" s="73" t="s">
        <v>161</v>
      </c>
      <c r="AC14" s="73" t="s">
        <v>162</v>
      </c>
      <c r="AD14" s="288">
        <v>2024</v>
      </c>
    </row>
    <row r="15" spans="1:34" s="18" customFormat="1" ht="11.25" x14ac:dyDescent="0.2">
      <c r="A15" s="208"/>
      <c r="B15" s="215"/>
      <c r="C15" s="215" t="s">
        <v>829</v>
      </c>
      <c r="D15" s="215"/>
      <c r="F15" s="324">
        <v>7.07</v>
      </c>
      <c r="G15" s="324">
        <v>6.13</v>
      </c>
      <c r="H15" s="324">
        <v>6.3</v>
      </c>
      <c r="I15" s="324">
        <v>6.39</v>
      </c>
      <c r="J15" s="325">
        <v>6.39</v>
      </c>
      <c r="K15" s="324">
        <v>7.36</v>
      </c>
      <c r="L15" s="324">
        <v>7.33</v>
      </c>
      <c r="M15" s="324">
        <v>6.96</v>
      </c>
      <c r="N15" s="324">
        <v>6.82</v>
      </c>
      <c r="O15" s="325">
        <v>6.82</v>
      </c>
      <c r="P15" s="324">
        <v>6.52</v>
      </c>
      <c r="Q15" s="324">
        <v>6.53</v>
      </c>
      <c r="R15" s="324">
        <v>6.25</v>
      </c>
      <c r="S15" s="324">
        <v>6.07</v>
      </c>
      <c r="T15" s="325">
        <v>6.07</v>
      </c>
      <c r="U15" s="324">
        <v>5.73</v>
      </c>
      <c r="V15" s="324">
        <v>5.94</v>
      </c>
      <c r="W15" s="324">
        <v>5.88</v>
      </c>
      <c r="X15" s="324">
        <v>5.78</v>
      </c>
      <c r="Y15" s="325">
        <v>5.78</v>
      </c>
      <c r="Z15" s="294">
        <v>6</v>
      </c>
      <c r="AA15" s="294">
        <v>6.17</v>
      </c>
      <c r="AB15" s="294"/>
      <c r="AC15" s="294"/>
      <c r="AD15" s="744">
        <v>6.17</v>
      </c>
    </row>
    <row r="16" spans="1:34" s="18" customFormat="1" ht="12" thickBot="1" x14ac:dyDescent="0.25">
      <c r="A16" s="208"/>
      <c r="B16" s="342"/>
      <c r="C16" s="342" t="s">
        <v>830</v>
      </c>
      <c r="D16" s="342"/>
      <c r="F16" s="321">
        <v>93</v>
      </c>
      <c r="G16" s="321">
        <v>94.2</v>
      </c>
      <c r="H16" s="321">
        <v>93.8</v>
      </c>
      <c r="I16" s="321">
        <v>94</v>
      </c>
      <c r="J16" s="322">
        <v>94</v>
      </c>
      <c r="K16" s="321">
        <v>93</v>
      </c>
      <c r="L16" s="321">
        <v>93.7</v>
      </c>
      <c r="M16" s="321">
        <v>94.3</v>
      </c>
      <c r="N16" s="321">
        <v>94</v>
      </c>
      <c r="O16" s="322">
        <v>94</v>
      </c>
      <c r="P16" s="321">
        <v>96.1</v>
      </c>
      <c r="Q16" s="321">
        <v>95.3</v>
      </c>
      <c r="R16" s="321">
        <v>95.8</v>
      </c>
      <c r="S16" s="321">
        <v>96</v>
      </c>
      <c r="T16" s="322">
        <v>96</v>
      </c>
      <c r="U16" s="321">
        <v>95.5</v>
      </c>
      <c r="V16" s="321">
        <v>95</v>
      </c>
      <c r="W16" s="321">
        <v>95.7</v>
      </c>
      <c r="X16" s="321">
        <v>95</v>
      </c>
      <c r="Y16" s="322">
        <v>95</v>
      </c>
      <c r="Z16" s="293">
        <v>94.9</v>
      </c>
      <c r="AA16" s="293">
        <v>95.5</v>
      </c>
      <c r="AB16" s="293"/>
      <c r="AC16" s="293"/>
      <c r="AD16" s="745">
        <v>95.5</v>
      </c>
    </row>
    <row r="17" spans="1:30" ht="10.5" customHeight="1" x14ac:dyDescent="0.2">
      <c r="A17" s="204"/>
      <c r="B17" s="60"/>
      <c r="C17" s="60"/>
      <c r="D17" s="60"/>
      <c r="E17"/>
      <c r="F17" s="130"/>
      <c r="G17" s="130"/>
      <c r="H17" s="130"/>
      <c r="I17" s="130"/>
      <c r="J17" s="130"/>
      <c r="K17" s="130"/>
      <c r="L17" s="130"/>
      <c r="M17" s="130"/>
      <c r="N17" s="130"/>
      <c r="O17" s="130"/>
      <c r="P17" s="130"/>
      <c r="Q17" s="130"/>
      <c r="R17" s="130"/>
      <c r="S17" s="130"/>
      <c r="T17" s="130"/>
      <c r="U17" s="130"/>
      <c r="V17" s="130"/>
      <c r="W17" s="130"/>
      <c r="X17" s="130"/>
      <c r="Y17" s="130"/>
      <c r="Z17" s="252"/>
      <c r="AA17" s="252"/>
      <c r="AB17" s="130"/>
      <c r="AC17" s="130"/>
      <c r="AD17" s="238"/>
    </row>
    <row r="18" spans="1:30" s="202" customFormat="1" ht="10.5" customHeight="1" x14ac:dyDescent="0.2">
      <c r="A18" s="204"/>
      <c r="B18" s="60"/>
      <c r="C18" s="60"/>
      <c r="D18" s="60"/>
      <c r="E18"/>
      <c r="F18" s="130"/>
      <c r="G18" s="130"/>
      <c r="H18" s="130"/>
      <c r="I18" s="130"/>
      <c r="J18" s="130"/>
      <c r="K18" s="130"/>
      <c r="L18" s="130"/>
      <c r="M18" s="130"/>
      <c r="N18" s="130"/>
      <c r="O18" s="130"/>
      <c r="P18" s="130"/>
      <c r="Q18" s="130"/>
      <c r="R18" s="130"/>
      <c r="S18" s="130"/>
      <c r="T18" s="130"/>
      <c r="U18" s="130"/>
      <c r="V18" s="130"/>
      <c r="W18" s="130"/>
      <c r="X18" s="130"/>
      <c r="Y18" s="130"/>
      <c r="Z18" s="252"/>
      <c r="AA18" s="252"/>
      <c r="AB18" s="130"/>
      <c r="AC18" s="130"/>
      <c r="AD18" s="238"/>
    </row>
    <row r="19" spans="1:30" s="202" customFormat="1" x14ac:dyDescent="0.2">
      <c r="A19" s="79"/>
      <c r="B19" s="886" t="s">
        <v>894</v>
      </c>
      <c r="C19" s="886"/>
      <c r="D19" s="886"/>
      <c r="E19" s="21"/>
      <c r="F19" s="887"/>
      <c r="G19" s="887"/>
      <c r="H19" s="887"/>
      <c r="I19" s="887"/>
      <c r="J19" s="888"/>
      <c r="K19" s="887"/>
      <c r="L19" s="887"/>
      <c r="M19" s="887"/>
      <c r="N19" s="887"/>
      <c r="O19" s="888"/>
      <c r="P19" s="887"/>
      <c r="Q19" s="887"/>
      <c r="R19" s="887"/>
      <c r="S19" s="887"/>
      <c r="T19" s="888"/>
      <c r="U19" s="887"/>
      <c r="V19" s="887"/>
      <c r="W19" s="887"/>
      <c r="X19" s="887"/>
      <c r="Y19" s="888"/>
      <c r="Z19" s="887"/>
      <c r="AA19" s="887"/>
      <c r="AB19" s="887"/>
      <c r="AC19" s="887"/>
      <c r="AD19" s="889"/>
    </row>
    <row r="20" spans="1:30" s="202" customFormat="1" x14ac:dyDescent="0.2">
      <c r="A20" s="79"/>
      <c r="B20" s="569"/>
      <c r="C20" s="569" t="s">
        <v>943</v>
      </c>
      <c r="D20" s="1130" t="str">
        <f>Footnotes!B63&amp;","&amp;Footnotes!B64&amp;","&amp;Footnotes!B65&amp;","&amp;Footnotes!B66</f>
        <v>c,d,e,f</v>
      </c>
      <c r="E20" s="21"/>
      <c r="F20" s="890"/>
      <c r="G20" s="890"/>
      <c r="H20" s="890"/>
      <c r="I20" s="890"/>
      <c r="J20" s="891">
        <v>20.16</v>
      </c>
      <c r="K20" s="890"/>
      <c r="L20" s="890"/>
      <c r="M20" s="890"/>
      <c r="N20" s="890"/>
      <c r="O20" s="891">
        <v>23.02</v>
      </c>
      <c r="P20" s="890"/>
      <c r="Q20" s="890"/>
      <c r="R20" s="890"/>
      <c r="S20" s="890"/>
      <c r="T20" s="891">
        <v>36.461479786422579</v>
      </c>
      <c r="U20" s="890"/>
      <c r="V20" s="890"/>
      <c r="W20" s="890"/>
      <c r="X20" s="890"/>
      <c r="Y20" s="891">
        <v>47.84</v>
      </c>
      <c r="Z20" s="890"/>
      <c r="AA20" s="890"/>
      <c r="AB20" s="890"/>
      <c r="AC20" s="890"/>
      <c r="AD20" s="892"/>
    </row>
    <row r="21" spans="1:30" s="202" customFormat="1" x14ac:dyDescent="0.2">
      <c r="A21" s="79"/>
      <c r="B21" s="569" t="s">
        <v>944</v>
      </c>
      <c r="C21" s="569"/>
      <c r="D21" s="1130" t="str">
        <f>Footnotes!B63&amp;","&amp;Footnotes!B65&amp;","&amp;Footnotes!B66</f>
        <v>c,e,f</v>
      </c>
      <c r="E21" s="21"/>
      <c r="F21" s="890"/>
      <c r="G21" s="890"/>
      <c r="H21" s="890"/>
      <c r="I21" s="890"/>
      <c r="J21" s="891">
        <v>7.61</v>
      </c>
      <c r="K21" s="890"/>
      <c r="L21" s="890"/>
      <c r="M21" s="890"/>
      <c r="N21" s="890"/>
      <c r="O21" s="891">
        <v>7.06</v>
      </c>
      <c r="P21" s="890"/>
      <c r="Q21" s="890"/>
      <c r="R21" s="890"/>
      <c r="S21" s="890"/>
      <c r="T21" s="891">
        <v>11.004338394793926</v>
      </c>
      <c r="U21" s="890"/>
      <c r="V21" s="890"/>
      <c r="W21" s="890"/>
      <c r="X21" s="890"/>
      <c r="Y21" s="891">
        <v>15.69</v>
      </c>
      <c r="Z21" s="890"/>
      <c r="AA21" s="890"/>
      <c r="AB21" s="890"/>
      <c r="AC21" s="890"/>
      <c r="AD21" s="892"/>
    </row>
    <row r="22" spans="1:30" s="202" customFormat="1" x14ac:dyDescent="0.2">
      <c r="A22" s="79"/>
      <c r="B22" s="569" t="s">
        <v>945</v>
      </c>
      <c r="C22" s="569"/>
      <c r="D22" s="1130" t="str">
        <f>Footnotes!B67&amp;","&amp;Footnotes!B68</f>
        <v>g,h</v>
      </c>
      <c r="E22" s="21"/>
      <c r="F22" s="890"/>
      <c r="G22" s="890"/>
      <c r="H22" s="890"/>
      <c r="I22" s="890"/>
      <c r="J22" s="891">
        <v>6.39</v>
      </c>
      <c r="K22" s="890"/>
      <c r="L22" s="890"/>
      <c r="M22" s="890"/>
      <c r="N22" s="890"/>
      <c r="O22" s="891">
        <v>6.82</v>
      </c>
      <c r="P22" s="890"/>
      <c r="Q22" s="890"/>
      <c r="R22" s="890"/>
      <c r="S22" s="890"/>
      <c r="T22" s="891">
        <v>6.07</v>
      </c>
      <c r="U22" s="890"/>
      <c r="V22" s="890"/>
      <c r="W22" s="890"/>
      <c r="X22" s="890"/>
      <c r="Y22" s="891">
        <v>5.78</v>
      </c>
      <c r="Z22" s="890"/>
      <c r="AA22" s="890"/>
      <c r="AB22" s="890"/>
      <c r="AC22" s="890"/>
      <c r="AD22" s="892"/>
    </row>
    <row r="23" spans="1:30" s="202" customFormat="1" x14ac:dyDescent="0.2">
      <c r="A23" s="79"/>
      <c r="B23" s="569" t="s">
        <v>946</v>
      </c>
      <c r="C23" s="569"/>
      <c r="D23" s="1130" t="str">
        <f>Footnotes!B69</f>
        <v>i</v>
      </c>
      <c r="E23" s="21"/>
      <c r="F23" s="890"/>
      <c r="G23" s="890"/>
      <c r="H23" s="890"/>
      <c r="I23" s="890"/>
      <c r="J23" s="891">
        <v>32.78</v>
      </c>
      <c r="K23" s="890"/>
      <c r="L23" s="890"/>
      <c r="M23" s="890"/>
      <c r="N23" s="890"/>
      <c r="O23" s="891">
        <v>21.4</v>
      </c>
      <c r="P23" s="890"/>
      <c r="Q23" s="890"/>
      <c r="R23" s="890"/>
      <c r="S23" s="890"/>
      <c r="T23" s="891">
        <v>20.338080773458461</v>
      </c>
      <c r="U23" s="890"/>
      <c r="V23" s="890"/>
      <c r="W23" s="890"/>
      <c r="X23" s="890"/>
      <c r="Y23" s="891">
        <v>21.81</v>
      </c>
      <c r="Z23" s="890"/>
      <c r="AA23" s="890"/>
      <c r="AB23" s="890"/>
      <c r="AC23" s="890"/>
      <c r="AD23" s="892"/>
    </row>
    <row r="24" spans="1:30" x14ac:dyDescent="0.2">
      <c r="B24" s="502"/>
      <c r="C24" s="19"/>
      <c r="E24" s="21"/>
    </row>
    <row r="25" spans="1:30" x14ac:dyDescent="0.2">
      <c r="B25" s="502"/>
      <c r="C25" s="19"/>
      <c r="E25" s="21"/>
      <c r="AD25" s="202"/>
    </row>
    <row r="26" spans="1:30" x14ac:dyDescent="0.2">
      <c r="B26" s="502"/>
      <c r="C26" s="19"/>
      <c r="E26" s="21"/>
    </row>
    <row r="27" spans="1:30" x14ac:dyDescent="0.2">
      <c r="B27" s="502"/>
      <c r="C27" s="19"/>
      <c r="D27" s="19"/>
      <c r="E27" s="21"/>
    </row>
    <row r="28" spans="1:30" x14ac:dyDescent="0.2">
      <c r="B28" s="79"/>
      <c r="C28" s="19"/>
      <c r="D28" s="19"/>
      <c r="E28" s="21"/>
    </row>
    <row r="29" spans="1:30" x14ac:dyDescent="0.2">
      <c r="B29" s="502"/>
      <c r="C29" s="503"/>
      <c r="D29" s="503"/>
      <c r="E29" s="21"/>
    </row>
    <row r="30" spans="1:30" x14ac:dyDescent="0.2">
      <c r="B30" s="502"/>
      <c r="C30" s="19"/>
      <c r="D30" s="19"/>
      <c r="E30" s="21"/>
    </row>
    <row r="31" spans="1:30" x14ac:dyDescent="0.2">
      <c r="B31" s="502"/>
      <c r="C31" s="19"/>
      <c r="D31" s="19"/>
      <c r="E31" s="21"/>
    </row>
    <row r="32" spans="1:30" x14ac:dyDescent="0.2">
      <c r="B32" s="164"/>
      <c r="C32" s="19"/>
      <c r="D32" s="19"/>
    </row>
    <row r="33" spans="2:4" x14ac:dyDescent="0.2">
      <c r="B33" s="502"/>
      <c r="C33" s="19"/>
      <c r="D33" s="19"/>
    </row>
    <row r="34" spans="2:4" x14ac:dyDescent="0.2">
      <c r="B34" s="502"/>
      <c r="C34" s="19"/>
      <c r="D34" s="19"/>
    </row>
    <row r="35" spans="2:4" x14ac:dyDescent="0.2">
      <c r="B35" s="502"/>
      <c r="C35" s="19"/>
      <c r="D35" s="19"/>
    </row>
    <row r="36" spans="2:4" x14ac:dyDescent="0.2">
      <c r="B36" s="502"/>
      <c r="C36" s="19"/>
      <c r="D36" s="19"/>
    </row>
    <row r="37" spans="2:4" x14ac:dyDescent="0.2">
      <c r="B37" s="502"/>
      <c r="C37" s="19"/>
      <c r="D37" s="19"/>
    </row>
  </sheetData>
  <hyperlinks>
    <hyperlink ref="O2" location="Contents!B20" display="Contents" xr:uid="{9F766513-E487-4029-88B7-31B06EA34A25}"/>
    <hyperlink ref="D8" location="Footnotes!A1" display="Footnotes" xr:uid="{A9B20A64-99F9-4AC3-8D14-AAD717EAA6A0}"/>
    <hyperlink ref="D9" location="Footnotes!B61" display="Footnotes!B61" xr:uid="{7BA62138-075F-41AD-A1C9-2E5DFE9995C1}"/>
    <hyperlink ref="D10" location="Footnotes!B62" display="Footnotes!B62" xr:uid="{00092FA5-84E6-4A56-901A-8738C9CE2816}"/>
    <hyperlink ref="D12" location="Footnotes!B62" display="Footnotes!B62" xr:uid="{51AD89F1-1DA7-4645-8F93-B8EA952460CF}"/>
    <hyperlink ref="D20" location="Footnotes!B63:B66" display="Footnotes!B63:B66" xr:uid="{8B2F16D8-EFEC-4B60-921E-240DE1B2D1AA}"/>
    <hyperlink ref="D21" location="Footnotes!B63:B66" display="Footnotes!B63:B66" xr:uid="{2C787E1D-D6FC-41DD-B29F-F68A55E45709}"/>
    <hyperlink ref="D22" location="Footnotes!B67:B68" display="Footnotes!B67:B68" xr:uid="{8FE19AD0-6518-4D13-AB37-AF7960AA8993}"/>
    <hyperlink ref="D23" location="Footnotes!B69" display="Footnotes!B69" xr:uid="{98AAE514-EA17-4B8C-AC4B-FD24CB9D3967}"/>
    <hyperlink ref="D11" location="Footnotes!B70" display="Footnotes!B70" xr:uid="{BCBE0532-7DEF-4859-8E5D-7A30416EE89F}"/>
  </hyperlinks>
  <pageMargins left="0" right="0" top="0" bottom="0.39370078740157483" header="0" footer="0.19685039370078741"/>
  <pageSetup paperSize="8" scale="78" fitToHeight="2" orientation="landscape" r:id="rId1"/>
  <customProperties>
    <customPr name="_pios_id" r:id="rId2"/>
  </customProperties>
  <ignoredErrors>
    <ignoredError sqref="D11" formula="1"/>
  </ignoredErrors>
  <drawing r:id="rId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9">
    <tabColor rgb="FF7BC543"/>
    <pageSetUpPr fitToPage="1"/>
  </sheetPr>
  <dimension ref="B1:R109"/>
  <sheetViews>
    <sheetView showGridLines="0" zoomScale="110" zoomScaleNormal="110" zoomScaleSheetLayoutView="100" workbookViewId="0">
      <selection activeCell="B1" sqref="B1"/>
    </sheetView>
  </sheetViews>
  <sheetFormatPr defaultRowHeight="12" x14ac:dyDescent="0.2"/>
  <cols>
    <col min="1" max="1" width="2.28515625" customWidth="1"/>
    <col min="2" max="2" width="37.140625" customWidth="1"/>
    <col min="3" max="16" width="10.7109375" customWidth="1"/>
  </cols>
  <sheetData>
    <row r="1" spans="2:18" x14ac:dyDescent="0.2">
      <c r="B1" s="61" t="str">
        <f>Summary!$B$1</f>
        <v>Financial and Operating Information 2020 - 2024</v>
      </c>
    </row>
    <row r="2" spans="2:18" x14ac:dyDescent="0.2">
      <c r="B2" s="29"/>
      <c r="O2" s="122" t="s">
        <v>5</v>
      </c>
    </row>
    <row r="4" spans="2:18" ht="18.75" x14ac:dyDescent="0.25">
      <c r="B4" s="24" t="s">
        <v>30</v>
      </c>
    </row>
    <row r="5" spans="2:18" x14ac:dyDescent="0.2">
      <c r="B5" s="18"/>
      <c r="C5" s="18"/>
      <c r="D5" s="18"/>
      <c r="E5" s="18"/>
      <c r="F5" s="18"/>
      <c r="G5" s="18"/>
      <c r="H5" s="18"/>
      <c r="I5" s="18"/>
      <c r="J5" s="18"/>
      <c r="K5" s="18"/>
      <c r="L5" s="18"/>
      <c r="M5" s="18"/>
      <c r="N5" s="18"/>
      <c r="O5" s="18"/>
      <c r="P5" s="18"/>
    </row>
    <row r="6" spans="2:18" ht="71.25" customHeight="1" x14ac:dyDescent="0.2">
      <c r="B6" s="45" t="s">
        <v>489</v>
      </c>
      <c r="C6" s="1176" t="s">
        <v>1223</v>
      </c>
      <c r="D6" s="1176"/>
      <c r="E6" s="1176"/>
      <c r="F6" s="1175"/>
      <c r="G6" s="1175"/>
      <c r="H6" s="1175"/>
      <c r="I6" s="1175"/>
      <c r="J6" s="1175"/>
      <c r="K6" s="1175"/>
      <c r="L6" s="1175"/>
      <c r="M6" s="1175"/>
      <c r="N6" s="1175"/>
      <c r="O6" s="1175"/>
      <c r="P6" s="1175"/>
      <c r="R6" s="740"/>
    </row>
    <row r="7" spans="2:18" ht="11.45" customHeight="1" x14ac:dyDescent="0.2"/>
    <row r="8" spans="2:18" ht="97.5" customHeight="1" x14ac:dyDescent="0.2">
      <c r="B8" s="45" t="s">
        <v>687</v>
      </c>
      <c r="C8" s="1176" t="s">
        <v>1224</v>
      </c>
      <c r="D8" s="1176"/>
      <c r="E8" s="1176"/>
      <c r="F8" s="1175"/>
      <c r="G8" s="1175"/>
      <c r="H8" s="1175"/>
      <c r="I8" s="1175"/>
      <c r="J8" s="1175"/>
      <c r="K8" s="1175"/>
      <c r="L8" s="1175"/>
      <c r="M8" s="1175"/>
      <c r="N8" s="1175"/>
      <c r="O8" s="1175"/>
      <c r="P8" s="1175"/>
    </row>
    <row r="9" spans="2:18" ht="11.45" customHeight="1" x14ac:dyDescent="0.2">
      <c r="B9" s="18"/>
      <c r="C9" s="18"/>
      <c r="D9" s="18"/>
      <c r="E9" s="18"/>
      <c r="F9" s="18"/>
      <c r="G9" s="18"/>
      <c r="H9" s="18"/>
      <c r="I9" s="18"/>
      <c r="J9" s="18"/>
      <c r="K9" s="18"/>
      <c r="L9" s="18"/>
      <c r="M9" s="18"/>
      <c r="N9" s="18"/>
      <c r="O9" s="18"/>
      <c r="P9" s="18"/>
    </row>
    <row r="10" spans="2:18" ht="73.5" customHeight="1" x14ac:dyDescent="0.2">
      <c r="B10" s="43" t="s">
        <v>99</v>
      </c>
      <c r="C10" s="1176" t="s">
        <v>1225</v>
      </c>
      <c r="D10" s="1176"/>
      <c r="E10" s="1176"/>
      <c r="F10" s="1175"/>
      <c r="G10" s="1175"/>
      <c r="H10" s="1175"/>
      <c r="I10" s="1175"/>
      <c r="J10" s="1175"/>
      <c r="K10" s="1175"/>
      <c r="L10" s="1175"/>
      <c r="M10" s="1175"/>
      <c r="N10" s="1175"/>
      <c r="O10" s="1175"/>
      <c r="P10" s="1175"/>
      <c r="R10" s="740"/>
    </row>
    <row r="11" spans="2:18" ht="11.45" customHeight="1" x14ac:dyDescent="0.2">
      <c r="B11" s="44"/>
      <c r="C11" s="13"/>
      <c r="D11" s="13"/>
      <c r="E11" s="13"/>
      <c r="F11" s="16"/>
      <c r="G11" s="16"/>
      <c r="H11" s="16"/>
      <c r="I11" s="16"/>
      <c r="J11" s="16"/>
      <c r="K11" s="16"/>
      <c r="L11" s="16"/>
      <c r="M11" s="16"/>
      <c r="N11" s="16"/>
      <c r="O11" s="16"/>
      <c r="P11" s="16"/>
    </row>
    <row r="12" spans="2:18" ht="24.75" customHeight="1" x14ac:dyDescent="0.2">
      <c r="B12" s="44" t="s">
        <v>1226</v>
      </c>
      <c r="C12" s="1176" t="s">
        <v>1227</v>
      </c>
      <c r="D12" s="1176"/>
      <c r="E12" s="1176"/>
      <c r="F12" s="1175"/>
      <c r="G12" s="1175"/>
      <c r="H12" s="1175"/>
      <c r="I12" s="1175"/>
      <c r="J12" s="1175"/>
      <c r="K12" s="1175"/>
      <c r="L12" s="1175"/>
      <c r="M12" s="1175"/>
      <c r="N12" s="1175"/>
      <c r="O12" s="1175"/>
      <c r="P12" s="1175"/>
    </row>
    <row r="13" spans="2:18" ht="11.45" customHeight="1" x14ac:dyDescent="0.2">
      <c r="B13" s="44"/>
      <c r="C13" s="13"/>
      <c r="D13" s="13"/>
      <c r="E13" s="13"/>
      <c r="F13" s="16"/>
      <c r="G13" s="16"/>
      <c r="H13" s="16"/>
      <c r="I13" s="16"/>
      <c r="J13" s="16"/>
      <c r="K13" s="16"/>
      <c r="L13" s="16"/>
      <c r="M13" s="16"/>
      <c r="N13" s="16"/>
      <c r="O13" s="16"/>
      <c r="P13" s="16"/>
    </row>
    <row r="14" spans="2:18" x14ac:dyDescent="0.2">
      <c r="B14" s="44" t="s">
        <v>1228</v>
      </c>
      <c r="C14" s="1176" t="s">
        <v>1229</v>
      </c>
      <c r="D14" s="1176"/>
      <c r="E14" s="1176"/>
      <c r="F14" s="1175"/>
      <c r="G14" s="1175"/>
      <c r="H14" s="1175"/>
      <c r="I14" s="1175"/>
      <c r="J14" s="1175"/>
      <c r="K14" s="1175"/>
      <c r="L14" s="1175"/>
      <c r="M14" s="1175"/>
      <c r="N14" s="1175"/>
      <c r="O14" s="1175"/>
      <c r="P14" s="1175"/>
    </row>
    <row r="15" spans="2:18" x14ac:dyDescent="0.2">
      <c r="B15" s="44"/>
      <c r="C15" s="12"/>
      <c r="D15" s="12"/>
      <c r="E15" s="12"/>
      <c r="F15" s="18"/>
      <c r="G15" s="18"/>
      <c r="H15" s="18"/>
      <c r="I15" s="18"/>
      <c r="J15" s="18"/>
      <c r="K15" s="18"/>
      <c r="L15" s="18"/>
      <c r="M15" s="18"/>
      <c r="N15" s="18"/>
      <c r="O15" s="18"/>
      <c r="P15" s="18"/>
    </row>
    <row r="16" spans="2:18" ht="24.75" customHeight="1" x14ac:dyDescent="0.2">
      <c r="B16" s="44" t="s">
        <v>490</v>
      </c>
      <c r="C16" s="1176" t="s">
        <v>1154</v>
      </c>
      <c r="D16" s="1176"/>
      <c r="E16" s="1176"/>
      <c r="F16" s="1175"/>
      <c r="G16" s="1175"/>
      <c r="H16" s="1175"/>
      <c r="I16" s="1175"/>
      <c r="J16" s="1175"/>
      <c r="K16" s="1175"/>
      <c r="L16" s="1175"/>
      <c r="M16" s="1175"/>
      <c r="N16" s="1175"/>
      <c r="O16" s="1175"/>
      <c r="P16" s="1175"/>
    </row>
    <row r="17" spans="2:16" x14ac:dyDescent="0.2">
      <c r="B17" s="18"/>
      <c r="C17" s="18"/>
      <c r="D17" s="18"/>
      <c r="E17" s="18"/>
      <c r="F17" s="18"/>
      <c r="G17" s="18"/>
      <c r="H17" s="18"/>
      <c r="I17" s="18"/>
      <c r="J17" s="18"/>
      <c r="K17" s="18"/>
      <c r="L17" s="18"/>
      <c r="M17" s="18"/>
      <c r="N17" s="18"/>
      <c r="O17" s="18"/>
      <c r="P17" s="18"/>
    </row>
    <row r="18" spans="2:16" x14ac:dyDescent="0.2">
      <c r="B18" s="45" t="s">
        <v>491</v>
      </c>
      <c r="C18" s="1176" t="s">
        <v>492</v>
      </c>
      <c r="D18" s="1176"/>
      <c r="E18" s="1176"/>
      <c r="F18" s="1175"/>
      <c r="G18" s="1175"/>
      <c r="H18" s="1175"/>
      <c r="I18" s="1175"/>
      <c r="J18" s="1175"/>
      <c r="K18" s="1175"/>
      <c r="L18" s="1175"/>
      <c r="M18" s="1175"/>
      <c r="N18" s="1175"/>
      <c r="O18" s="1175"/>
      <c r="P18" s="1175"/>
    </row>
    <row r="19" spans="2:16" x14ac:dyDescent="0.2">
      <c r="B19" s="45"/>
      <c r="C19" s="13"/>
      <c r="D19" s="13"/>
      <c r="E19" s="13"/>
      <c r="F19" s="16"/>
      <c r="G19" s="16"/>
      <c r="H19" s="16"/>
      <c r="I19" s="16"/>
      <c r="J19" s="16"/>
      <c r="K19" s="16"/>
      <c r="L19" s="16"/>
      <c r="M19" s="16"/>
      <c r="N19" s="16"/>
      <c r="O19" s="16"/>
      <c r="P19" s="16"/>
    </row>
    <row r="20" spans="2:16" ht="75" customHeight="1" x14ac:dyDescent="0.2">
      <c r="B20" s="45" t="s">
        <v>360</v>
      </c>
      <c r="C20" s="1176" t="s">
        <v>1230</v>
      </c>
      <c r="D20" s="1176"/>
      <c r="E20" s="1176"/>
      <c r="F20" s="1176"/>
      <c r="G20" s="1176"/>
      <c r="H20" s="1176"/>
      <c r="I20" s="1176"/>
      <c r="J20" s="1176"/>
      <c r="K20" s="1176"/>
      <c r="L20" s="1176"/>
      <c r="M20" s="1176"/>
      <c r="N20" s="1176"/>
      <c r="O20" s="1176"/>
      <c r="P20" s="1176"/>
    </row>
    <row r="21" spans="2:16" x14ac:dyDescent="0.2">
      <c r="B21" s="45"/>
      <c r="C21" s="13"/>
      <c r="D21" s="13"/>
      <c r="E21" s="13"/>
      <c r="F21" s="13"/>
      <c r="G21" s="13"/>
      <c r="H21" s="13"/>
      <c r="I21" s="13"/>
      <c r="J21" s="13"/>
      <c r="K21" s="13"/>
      <c r="L21" s="13"/>
      <c r="M21" s="13"/>
      <c r="N21" s="13"/>
      <c r="O21" s="13"/>
      <c r="P21" s="13"/>
    </row>
    <row r="22" spans="2:16" ht="63.75" customHeight="1" x14ac:dyDescent="0.2">
      <c r="B22" s="45" t="s">
        <v>1135</v>
      </c>
      <c r="C22" s="1176" t="s">
        <v>1231</v>
      </c>
      <c r="D22" s="1176"/>
      <c r="E22" s="1176"/>
      <c r="F22" s="1176"/>
      <c r="G22" s="1176"/>
      <c r="H22" s="1176"/>
      <c r="I22" s="1176"/>
      <c r="J22" s="1176"/>
      <c r="K22" s="1176"/>
      <c r="L22" s="1176"/>
      <c r="M22" s="1176"/>
      <c r="N22" s="1176"/>
      <c r="O22" s="1176"/>
      <c r="P22" s="1176"/>
    </row>
    <row r="23" spans="2:16" x14ac:dyDescent="0.2">
      <c r="B23" s="45"/>
      <c r="C23" s="13"/>
      <c r="D23" s="13"/>
      <c r="E23" s="13"/>
      <c r="F23" s="16"/>
      <c r="G23" s="16"/>
      <c r="H23" s="16"/>
      <c r="I23" s="16"/>
      <c r="J23" s="16"/>
      <c r="K23" s="16"/>
      <c r="L23" s="16"/>
      <c r="M23" s="16"/>
      <c r="N23" s="16"/>
      <c r="O23" s="16"/>
      <c r="P23" s="16"/>
    </row>
    <row r="24" spans="2:16" x14ac:dyDescent="0.2">
      <c r="B24" s="45" t="s">
        <v>815</v>
      </c>
      <c r="C24" s="1176" t="s">
        <v>832</v>
      </c>
      <c r="D24" s="1176"/>
      <c r="E24" s="1176"/>
      <c r="F24" s="1175"/>
      <c r="G24" s="1175"/>
      <c r="H24" s="1175"/>
      <c r="I24" s="1175"/>
      <c r="J24" s="1175"/>
      <c r="K24" s="1175"/>
      <c r="L24" s="1175"/>
      <c r="M24" s="1175"/>
      <c r="N24" s="1175"/>
      <c r="O24" s="1175"/>
      <c r="P24" s="1175"/>
    </row>
    <row r="25" spans="2:16" x14ac:dyDescent="0.2">
      <c r="B25" s="45"/>
      <c r="C25" s="13"/>
      <c r="D25" s="13"/>
      <c r="E25" s="13"/>
      <c r="F25" s="16"/>
      <c r="G25" s="16"/>
      <c r="H25" s="16"/>
      <c r="I25" s="16"/>
      <c r="J25" s="16"/>
      <c r="K25" s="16"/>
      <c r="L25" s="16"/>
      <c r="M25" s="16"/>
      <c r="N25" s="16"/>
      <c r="O25" s="16"/>
      <c r="P25" s="16"/>
    </row>
    <row r="26" spans="2:16" ht="22.5" x14ac:dyDescent="0.2">
      <c r="B26" s="45" t="s">
        <v>1232</v>
      </c>
      <c r="C26" s="1176" t="s">
        <v>1273</v>
      </c>
      <c r="D26" s="1177"/>
      <c r="E26" s="1177"/>
      <c r="F26" s="1177"/>
      <c r="G26" s="1177"/>
      <c r="H26" s="1177"/>
      <c r="I26" s="1177"/>
      <c r="J26" s="1177"/>
      <c r="K26" s="1177"/>
      <c r="L26" s="1177"/>
      <c r="M26" s="1177"/>
      <c r="N26" s="1177"/>
      <c r="O26" s="1177"/>
      <c r="P26" s="1177"/>
    </row>
    <row r="27" spans="2:16" x14ac:dyDescent="0.2">
      <c r="B27" s="45"/>
      <c r="C27" s="15"/>
      <c r="D27" s="15"/>
      <c r="E27" s="15"/>
      <c r="F27" s="15"/>
      <c r="G27" s="15"/>
      <c r="H27" s="15"/>
      <c r="I27" s="15"/>
      <c r="J27" s="15"/>
      <c r="K27" s="15"/>
      <c r="L27" s="15"/>
      <c r="M27" s="15"/>
      <c r="N27" s="15"/>
      <c r="O27" s="15"/>
      <c r="P27" s="15"/>
    </row>
    <row r="28" spans="2:16" ht="109.5" customHeight="1" x14ac:dyDescent="0.2">
      <c r="B28" s="45" t="s">
        <v>831</v>
      </c>
      <c r="C28" s="1176" t="s">
        <v>1274</v>
      </c>
      <c r="D28" s="1176"/>
      <c r="E28" s="1176"/>
      <c r="F28" s="1175"/>
      <c r="G28" s="1175"/>
      <c r="H28" s="1175"/>
      <c r="I28" s="1175"/>
      <c r="J28" s="1175"/>
      <c r="K28" s="1175"/>
      <c r="L28" s="1175"/>
      <c r="M28" s="1175"/>
      <c r="N28" s="1175"/>
      <c r="O28" s="1175"/>
      <c r="P28" s="1175"/>
    </row>
    <row r="29" spans="2:16" x14ac:dyDescent="0.2">
      <c r="B29" s="43"/>
      <c r="C29" s="1176"/>
      <c r="D29" s="1176"/>
      <c r="E29" s="1176"/>
      <c r="F29" s="1175"/>
      <c r="G29" s="1175"/>
      <c r="H29" s="1175"/>
      <c r="I29" s="1175"/>
      <c r="J29" s="1175"/>
      <c r="K29" s="1175"/>
      <c r="L29" s="1175"/>
      <c r="M29" s="1175"/>
      <c r="N29" s="1175"/>
      <c r="O29" s="1175"/>
      <c r="P29" s="1175"/>
    </row>
    <row r="30" spans="2:16" ht="54" customHeight="1" x14ac:dyDescent="0.2">
      <c r="B30" s="45" t="s">
        <v>493</v>
      </c>
      <c r="C30" s="1176" t="s">
        <v>1141</v>
      </c>
      <c r="D30" s="1176"/>
      <c r="E30" s="1176"/>
      <c r="F30" s="1175"/>
      <c r="G30" s="1175"/>
      <c r="H30" s="1175"/>
      <c r="I30" s="1175"/>
      <c r="J30" s="1175"/>
      <c r="K30" s="1175"/>
      <c r="L30" s="1175"/>
      <c r="M30" s="1175"/>
      <c r="N30" s="1175"/>
      <c r="O30" s="1175"/>
      <c r="P30" s="1175"/>
    </row>
    <row r="31" spans="2:16" x14ac:dyDescent="0.2">
      <c r="B31" s="45"/>
      <c r="C31" s="13"/>
      <c r="D31" s="13"/>
      <c r="E31" s="13"/>
      <c r="F31" s="16"/>
      <c r="G31" s="16"/>
      <c r="H31" s="16"/>
      <c r="I31" s="16"/>
      <c r="J31" s="16"/>
      <c r="K31" s="16"/>
      <c r="L31" s="16"/>
      <c r="M31" s="16"/>
      <c r="N31" s="16"/>
      <c r="O31" s="16"/>
      <c r="P31" s="16"/>
    </row>
    <row r="32" spans="2:16" ht="73.5" customHeight="1" x14ac:dyDescent="0.2">
      <c r="B32" s="45" t="s">
        <v>825</v>
      </c>
      <c r="C32" s="1176" t="s">
        <v>1142</v>
      </c>
      <c r="D32" s="1176"/>
      <c r="E32" s="1176"/>
      <c r="F32" s="1175"/>
      <c r="G32" s="1175"/>
      <c r="H32" s="1175"/>
      <c r="I32" s="1175"/>
      <c r="J32" s="1175"/>
      <c r="K32" s="1175"/>
      <c r="L32" s="1175"/>
      <c r="M32" s="1175"/>
      <c r="N32" s="1175"/>
      <c r="O32" s="1175"/>
      <c r="P32" s="1175"/>
    </row>
    <row r="33" spans="2:18" x14ac:dyDescent="0.2">
      <c r="B33" s="45"/>
      <c r="C33" s="13"/>
      <c r="D33" s="13"/>
      <c r="E33" s="13"/>
      <c r="F33" s="16"/>
      <c r="G33" s="16"/>
      <c r="H33" s="16"/>
      <c r="I33" s="16"/>
      <c r="J33" s="16"/>
      <c r="K33" s="16"/>
      <c r="L33" s="16"/>
      <c r="M33" s="16"/>
      <c r="N33" s="16"/>
      <c r="O33" s="16"/>
      <c r="P33" s="16"/>
    </row>
    <row r="34" spans="2:18" x14ac:dyDescent="0.2">
      <c r="B34" s="45" t="s">
        <v>816</v>
      </c>
      <c r="C34" s="1176" t="s">
        <v>1233</v>
      </c>
      <c r="D34" s="1177"/>
      <c r="E34" s="1177"/>
      <c r="F34" s="1177"/>
      <c r="G34" s="1177"/>
      <c r="H34" s="1177"/>
      <c r="I34" s="1177"/>
      <c r="J34" s="1177"/>
      <c r="K34" s="1177"/>
      <c r="L34" s="1177"/>
      <c r="M34" s="1177"/>
      <c r="N34" s="1177"/>
      <c r="O34" s="1177"/>
      <c r="P34" s="1177"/>
    </row>
    <row r="35" spans="2:18" x14ac:dyDescent="0.2">
      <c r="B35" s="43"/>
      <c r="C35" s="1176"/>
      <c r="D35" s="1176"/>
      <c r="E35" s="1176"/>
      <c r="F35" s="1175"/>
      <c r="G35" s="1175"/>
      <c r="H35" s="1175"/>
      <c r="I35" s="1175"/>
      <c r="J35" s="1175"/>
      <c r="K35" s="1175"/>
      <c r="L35" s="1175"/>
      <c r="M35" s="1175"/>
      <c r="N35" s="1175"/>
      <c r="O35" s="1175"/>
      <c r="P35" s="1175"/>
    </row>
    <row r="36" spans="2:18" ht="12" customHeight="1" x14ac:dyDescent="0.2">
      <c r="B36" s="1178" t="s">
        <v>104</v>
      </c>
      <c r="C36" s="1179" t="s">
        <v>1234</v>
      </c>
      <c r="D36" s="1179"/>
      <c r="E36" s="1179"/>
      <c r="F36" s="1179"/>
      <c r="G36" s="1179"/>
      <c r="H36" s="1179"/>
      <c r="I36" s="1179"/>
      <c r="J36" s="1179"/>
      <c r="K36" s="1179"/>
      <c r="L36" s="1179"/>
      <c r="M36" s="1179"/>
      <c r="N36" s="1179"/>
      <c r="O36" s="1179"/>
      <c r="P36" s="1179"/>
    </row>
    <row r="37" spans="2:18" ht="375" customHeight="1" x14ac:dyDescent="0.2">
      <c r="B37" s="1178"/>
      <c r="C37" s="1179"/>
      <c r="D37" s="1179"/>
      <c r="E37" s="1179"/>
      <c r="F37" s="1179"/>
      <c r="G37" s="1179"/>
      <c r="H37" s="1179"/>
      <c r="I37" s="1179"/>
      <c r="J37" s="1179"/>
      <c r="K37" s="1179"/>
      <c r="L37" s="1179"/>
      <c r="M37" s="1179"/>
      <c r="N37" s="1179"/>
      <c r="O37" s="1179"/>
      <c r="P37" s="1179"/>
    </row>
    <row r="38" spans="2:18" x14ac:dyDescent="0.2">
      <c r="B38" s="43"/>
      <c r="C38" s="1176"/>
      <c r="D38" s="1176"/>
      <c r="E38" s="1176"/>
      <c r="F38" s="1175"/>
      <c r="G38" s="1175"/>
      <c r="H38" s="1175"/>
      <c r="I38" s="1175"/>
      <c r="J38" s="1175"/>
      <c r="K38" s="1175"/>
      <c r="L38" s="1175"/>
      <c r="M38" s="1175"/>
      <c r="N38" s="1175"/>
      <c r="O38" s="1175"/>
      <c r="P38" s="1175"/>
    </row>
    <row r="39" spans="2:18" ht="122.25" customHeight="1" x14ac:dyDescent="0.2">
      <c r="B39" s="45" t="s">
        <v>494</v>
      </c>
      <c r="C39" s="1176" t="s">
        <v>1235</v>
      </c>
      <c r="D39" s="1176"/>
      <c r="E39" s="1176"/>
      <c r="F39" s="1175"/>
      <c r="G39" s="1175"/>
      <c r="H39" s="1175"/>
      <c r="I39" s="1175"/>
      <c r="J39" s="1175"/>
      <c r="K39" s="1175"/>
      <c r="L39" s="1175"/>
      <c r="M39" s="1175"/>
      <c r="N39" s="1175"/>
      <c r="O39" s="1175"/>
      <c r="P39" s="1175"/>
    </row>
    <row r="40" spans="2:18" x14ac:dyDescent="0.2">
      <c r="B40" s="45"/>
      <c r="C40" s="13"/>
      <c r="D40" s="13"/>
      <c r="E40" s="13"/>
      <c r="F40" s="16"/>
      <c r="G40" s="16"/>
      <c r="H40" s="16"/>
      <c r="I40" s="16"/>
      <c r="J40" s="16"/>
      <c r="K40" s="16"/>
      <c r="L40" s="16"/>
      <c r="M40" s="16"/>
      <c r="N40" s="16"/>
      <c r="O40" s="16"/>
      <c r="P40" s="16"/>
    </row>
    <row r="41" spans="2:18" ht="51" customHeight="1" x14ac:dyDescent="0.2">
      <c r="B41" s="45" t="s">
        <v>495</v>
      </c>
      <c r="C41" s="1176" t="s">
        <v>1236</v>
      </c>
      <c r="D41" s="1176"/>
      <c r="E41" s="1176"/>
      <c r="F41" s="1176"/>
      <c r="G41" s="1176"/>
      <c r="H41" s="1176"/>
      <c r="I41" s="1176"/>
      <c r="J41" s="1176"/>
      <c r="K41" s="1176"/>
      <c r="L41" s="1176"/>
      <c r="M41" s="1176"/>
      <c r="N41" s="1176"/>
      <c r="O41" s="1176"/>
      <c r="P41" s="1176"/>
    </row>
    <row r="42" spans="2:18" x14ac:dyDescent="0.2">
      <c r="B42" s="45"/>
      <c r="C42" s="13"/>
      <c r="D42" s="13"/>
      <c r="E42" s="13"/>
      <c r="F42" s="13"/>
      <c r="G42" s="13"/>
      <c r="H42" s="13"/>
      <c r="I42" s="13"/>
      <c r="J42" s="13"/>
      <c r="K42" s="13"/>
      <c r="L42" s="13"/>
      <c r="M42" s="13"/>
      <c r="N42" s="13"/>
      <c r="O42" s="13"/>
      <c r="P42" s="13"/>
    </row>
    <row r="43" spans="2:18" x14ac:dyDescent="0.2">
      <c r="B43" s="43" t="s">
        <v>496</v>
      </c>
      <c r="C43" s="1176" t="s">
        <v>653</v>
      </c>
      <c r="D43" s="1176"/>
      <c r="E43" s="1176"/>
      <c r="F43" s="1175"/>
      <c r="G43" s="1175"/>
      <c r="H43" s="1175"/>
      <c r="I43" s="1175"/>
      <c r="J43" s="1175"/>
      <c r="K43" s="1175"/>
      <c r="L43" s="1175"/>
      <c r="M43" s="1175"/>
      <c r="N43" s="1175"/>
      <c r="O43" s="1175"/>
      <c r="P43" s="1175"/>
    </row>
    <row r="44" spans="2:18" x14ac:dyDescent="0.2">
      <c r="B44" s="43"/>
      <c r="C44" s="13"/>
      <c r="D44" s="13"/>
      <c r="E44" s="13"/>
      <c r="F44" s="16"/>
      <c r="G44" s="16"/>
      <c r="H44" s="16"/>
      <c r="I44" s="16"/>
      <c r="J44" s="16"/>
      <c r="K44" s="16"/>
      <c r="L44" s="16"/>
      <c r="M44" s="16"/>
      <c r="N44" s="16"/>
      <c r="O44" s="16"/>
      <c r="P44" s="16"/>
    </row>
    <row r="45" spans="2:18" ht="40.5" customHeight="1" x14ac:dyDescent="0.2">
      <c r="B45" s="43" t="s">
        <v>819</v>
      </c>
      <c r="C45" s="1176" t="s">
        <v>1143</v>
      </c>
      <c r="D45" s="1176"/>
      <c r="E45" s="1176"/>
      <c r="F45" s="1175"/>
      <c r="G45" s="1175"/>
      <c r="H45" s="1175"/>
      <c r="I45" s="1175"/>
      <c r="J45" s="1175"/>
      <c r="K45" s="1175"/>
      <c r="L45" s="1175"/>
      <c r="M45" s="1175"/>
      <c r="N45" s="1175"/>
      <c r="O45" s="1175"/>
      <c r="P45" s="1175"/>
      <c r="R45" s="740"/>
    </row>
    <row r="46" spans="2:18" x14ac:dyDescent="0.2">
      <c r="B46" s="43"/>
      <c r="C46" s="13"/>
      <c r="D46" s="13"/>
      <c r="E46" s="13"/>
      <c r="F46" s="16"/>
      <c r="G46" s="16"/>
      <c r="H46" s="16"/>
      <c r="I46" s="16"/>
      <c r="J46" s="16"/>
      <c r="K46" s="16"/>
      <c r="L46" s="16"/>
      <c r="M46" s="16"/>
      <c r="N46" s="16"/>
      <c r="O46" s="16"/>
      <c r="P46" s="16"/>
    </row>
    <row r="47" spans="2:18" ht="180" customHeight="1" x14ac:dyDescent="0.2">
      <c r="B47" s="44" t="s">
        <v>497</v>
      </c>
      <c r="C47" s="1176" t="s">
        <v>1144</v>
      </c>
      <c r="D47" s="1176"/>
      <c r="E47" s="1176"/>
      <c r="F47" s="1175"/>
      <c r="G47" s="1175"/>
      <c r="H47" s="1175"/>
      <c r="I47" s="1175"/>
      <c r="J47" s="1175"/>
      <c r="K47" s="1175"/>
      <c r="L47" s="1175"/>
      <c r="M47" s="1175"/>
      <c r="N47" s="1175"/>
      <c r="O47" s="1175"/>
      <c r="P47" s="1175"/>
    </row>
    <row r="48" spans="2:18" ht="11.45" customHeight="1" x14ac:dyDescent="0.2">
      <c r="B48" s="44"/>
      <c r="C48" s="13"/>
      <c r="D48" s="13"/>
      <c r="E48" s="13"/>
      <c r="F48" s="16"/>
      <c r="G48" s="16"/>
      <c r="H48" s="16"/>
      <c r="I48" s="16"/>
      <c r="J48" s="16"/>
      <c r="K48" s="16"/>
      <c r="L48" s="16"/>
      <c r="M48" s="16"/>
      <c r="N48" s="16"/>
      <c r="O48" s="16"/>
      <c r="P48" s="16"/>
    </row>
    <row r="49" spans="2:16" x14ac:dyDescent="0.2">
      <c r="B49" s="44" t="s">
        <v>1275</v>
      </c>
      <c r="C49" s="1176" t="s">
        <v>948</v>
      </c>
      <c r="D49" s="1177"/>
      <c r="E49" s="1177"/>
      <c r="F49" s="1177"/>
      <c r="G49" s="1177"/>
      <c r="H49" s="1177"/>
      <c r="I49" s="1177"/>
      <c r="J49" s="1177"/>
      <c r="K49" s="1177"/>
      <c r="L49" s="1177"/>
      <c r="M49" s="1177"/>
      <c r="N49" s="1177"/>
      <c r="O49" s="1177"/>
      <c r="P49" s="1177"/>
    </row>
    <row r="50" spans="2:16" x14ac:dyDescent="0.2">
      <c r="B50" s="44"/>
      <c r="C50" s="13"/>
      <c r="D50" s="13"/>
      <c r="E50" s="13"/>
      <c r="F50" s="16"/>
      <c r="G50" s="16"/>
      <c r="H50" s="16"/>
      <c r="I50" s="16"/>
      <c r="J50" s="16"/>
      <c r="K50" s="16"/>
      <c r="L50" s="16"/>
      <c r="M50" s="16"/>
      <c r="N50" s="16"/>
      <c r="O50" s="16"/>
      <c r="P50" s="16"/>
    </row>
    <row r="51" spans="2:16" x14ac:dyDescent="0.2">
      <c r="B51" s="43" t="s">
        <v>498</v>
      </c>
      <c r="C51" s="1176" t="s">
        <v>1151</v>
      </c>
      <c r="D51" s="1176"/>
      <c r="E51" s="1176"/>
      <c r="F51" s="1175"/>
      <c r="G51" s="1175"/>
      <c r="H51" s="1175"/>
      <c r="I51" s="1175"/>
      <c r="J51" s="1175"/>
      <c r="K51" s="1175"/>
      <c r="L51" s="1175"/>
      <c r="M51" s="1175"/>
      <c r="N51" s="1175"/>
      <c r="O51" s="1175"/>
      <c r="P51" s="1175"/>
    </row>
    <row r="52" spans="2:16" x14ac:dyDescent="0.2">
      <c r="B52" s="43"/>
      <c r="C52" s="13"/>
      <c r="D52" s="13"/>
      <c r="E52" s="13"/>
      <c r="F52" s="16"/>
      <c r="G52" s="16"/>
      <c r="H52" s="16"/>
      <c r="I52" s="16"/>
      <c r="J52" s="16"/>
      <c r="K52" s="16"/>
      <c r="L52" s="16"/>
      <c r="M52" s="16"/>
      <c r="N52" s="16"/>
      <c r="O52" s="16"/>
      <c r="P52" s="16"/>
    </row>
    <row r="53" spans="2:16" ht="12" customHeight="1" x14ac:dyDescent="0.2">
      <c r="B53" s="43" t="s">
        <v>1237</v>
      </c>
      <c r="C53" s="1176" t="s">
        <v>1238</v>
      </c>
      <c r="D53" s="1177"/>
      <c r="E53" s="1177"/>
      <c r="F53" s="1177"/>
      <c r="G53" s="1177"/>
      <c r="H53" s="1177"/>
      <c r="I53" s="1177"/>
      <c r="J53" s="1177"/>
      <c r="K53" s="1177"/>
      <c r="L53" s="1177"/>
      <c r="M53" s="1177"/>
      <c r="N53" s="1177"/>
      <c r="O53" s="1177"/>
      <c r="P53" s="1177"/>
    </row>
    <row r="54" spans="2:16" x14ac:dyDescent="0.2">
      <c r="B54" s="43"/>
      <c r="C54" s="13"/>
      <c r="D54" s="15"/>
      <c r="E54" s="15"/>
      <c r="F54" s="15"/>
      <c r="G54" s="15"/>
      <c r="H54" s="15"/>
      <c r="I54" s="15"/>
      <c r="J54" s="15"/>
      <c r="K54" s="15"/>
      <c r="L54" s="15"/>
      <c r="M54" s="15"/>
      <c r="N54" s="15"/>
      <c r="O54" s="15"/>
      <c r="P54" s="15"/>
    </row>
    <row r="55" spans="2:16" ht="29.25" customHeight="1" x14ac:dyDescent="0.2">
      <c r="B55" s="43" t="s">
        <v>848</v>
      </c>
      <c r="C55" s="1176" t="s">
        <v>849</v>
      </c>
      <c r="D55" s="1177"/>
      <c r="E55" s="1177"/>
      <c r="F55" s="1177"/>
      <c r="G55" s="1177"/>
      <c r="H55" s="1177"/>
      <c r="I55" s="1177"/>
      <c r="J55" s="1177"/>
      <c r="K55" s="1177"/>
      <c r="L55" s="1177"/>
      <c r="M55" s="1177"/>
      <c r="N55" s="1177"/>
      <c r="O55" s="1177"/>
      <c r="P55" s="1177"/>
    </row>
    <row r="56" spans="2:16" x14ac:dyDescent="0.2">
      <c r="B56" s="43"/>
      <c r="C56" s="13"/>
      <c r="D56" s="13"/>
      <c r="E56" s="13"/>
      <c r="F56" s="16"/>
      <c r="G56" s="16"/>
      <c r="H56" s="16"/>
      <c r="I56" s="16"/>
      <c r="J56" s="16"/>
      <c r="K56" s="16"/>
      <c r="L56" s="16"/>
      <c r="M56" s="16"/>
      <c r="N56" s="16"/>
      <c r="O56" s="16"/>
      <c r="P56" s="16"/>
    </row>
    <row r="57" spans="2:16" ht="12" customHeight="1" x14ac:dyDescent="0.2">
      <c r="B57" s="43" t="s">
        <v>499</v>
      </c>
      <c r="C57" s="1176" t="s">
        <v>1149</v>
      </c>
      <c r="D57" s="1176"/>
      <c r="E57" s="1176"/>
      <c r="F57" s="1175"/>
      <c r="G57" s="1175"/>
      <c r="H57" s="1175"/>
      <c r="I57" s="1175"/>
      <c r="J57" s="1175"/>
      <c r="K57" s="1175"/>
      <c r="L57" s="1175"/>
      <c r="M57" s="1175"/>
      <c r="N57" s="1175"/>
      <c r="O57" s="1175"/>
      <c r="P57" s="1175"/>
    </row>
    <row r="58" spans="2:16" x14ac:dyDescent="0.2">
      <c r="B58" s="43"/>
      <c r="C58" s="1176"/>
      <c r="D58" s="1176"/>
      <c r="E58" s="1176"/>
      <c r="F58" s="1175"/>
      <c r="G58" s="1175"/>
      <c r="H58" s="1175"/>
      <c r="I58" s="1175"/>
      <c r="J58" s="1175"/>
      <c r="K58" s="1175"/>
      <c r="L58" s="1175"/>
      <c r="M58" s="1175"/>
      <c r="N58" s="1175"/>
      <c r="O58" s="1175"/>
      <c r="P58" s="1175"/>
    </row>
    <row r="59" spans="2:16" ht="30.75" customHeight="1" x14ac:dyDescent="0.2">
      <c r="B59" s="43" t="s">
        <v>500</v>
      </c>
      <c r="C59" s="1176" t="s">
        <v>501</v>
      </c>
      <c r="D59" s="1176"/>
      <c r="E59" s="1176"/>
      <c r="F59" s="1175"/>
      <c r="G59" s="1175"/>
      <c r="H59" s="1175"/>
      <c r="I59" s="1175"/>
      <c r="J59" s="1175"/>
      <c r="K59" s="1175"/>
      <c r="L59" s="1175"/>
      <c r="M59" s="1175"/>
      <c r="N59" s="1175"/>
      <c r="O59" s="1175"/>
      <c r="P59" s="1175"/>
    </row>
    <row r="60" spans="2:16" x14ac:dyDescent="0.2">
      <c r="B60" s="43"/>
      <c r="C60" s="13"/>
      <c r="D60" s="13"/>
      <c r="E60" s="13"/>
      <c r="F60" s="16"/>
      <c r="G60" s="16"/>
      <c r="H60" s="16"/>
      <c r="I60" s="16"/>
      <c r="J60" s="16"/>
      <c r="K60" s="16"/>
      <c r="L60" s="16"/>
      <c r="M60" s="16"/>
      <c r="N60" s="16"/>
      <c r="O60" s="16"/>
      <c r="P60" s="16"/>
    </row>
    <row r="61" spans="2:16" ht="38.25" customHeight="1" x14ac:dyDescent="0.2">
      <c r="B61" s="45" t="s">
        <v>502</v>
      </c>
      <c r="C61" s="1176" t="s">
        <v>1150</v>
      </c>
      <c r="D61" s="1176"/>
      <c r="E61" s="1176"/>
      <c r="F61" s="1175"/>
      <c r="G61" s="1175"/>
      <c r="H61" s="1175"/>
      <c r="I61" s="1175"/>
      <c r="J61" s="1175"/>
      <c r="K61" s="1175"/>
      <c r="L61" s="1175"/>
      <c r="M61" s="1175"/>
      <c r="N61" s="1175"/>
      <c r="O61" s="1175"/>
      <c r="P61" s="1175"/>
    </row>
    <row r="62" spans="2:16" x14ac:dyDescent="0.2">
      <c r="B62" s="45"/>
      <c r="C62" s="13"/>
      <c r="D62" s="13"/>
      <c r="E62" s="13"/>
      <c r="F62" s="16"/>
      <c r="G62" s="16"/>
      <c r="H62" s="16"/>
      <c r="I62" s="16"/>
      <c r="J62" s="16"/>
      <c r="K62" s="16"/>
      <c r="L62" s="16"/>
      <c r="M62" s="16"/>
      <c r="N62" s="16"/>
      <c r="O62" s="16"/>
      <c r="P62" s="16"/>
    </row>
    <row r="63" spans="2:16" ht="39" customHeight="1" x14ac:dyDescent="0.2">
      <c r="B63" s="45" t="s">
        <v>820</v>
      </c>
      <c r="C63" s="1176" t="s">
        <v>1145</v>
      </c>
      <c r="D63" s="1176"/>
      <c r="E63" s="1176"/>
      <c r="F63" s="1175"/>
      <c r="G63" s="1175"/>
      <c r="H63" s="1175"/>
      <c r="I63" s="1175"/>
      <c r="J63" s="1175"/>
      <c r="K63" s="1175"/>
      <c r="L63" s="1175"/>
      <c r="M63" s="1175"/>
      <c r="N63" s="1175"/>
      <c r="O63" s="1175"/>
      <c r="P63" s="1175"/>
    </row>
    <row r="64" spans="2:16" x14ac:dyDescent="0.2">
      <c r="B64" s="43"/>
      <c r="C64" s="13"/>
      <c r="D64" s="13"/>
      <c r="E64" s="13"/>
      <c r="F64" s="16"/>
      <c r="G64" s="16"/>
      <c r="H64" s="16"/>
      <c r="I64" s="16"/>
      <c r="J64" s="16"/>
      <c r="K64" s="16"/>
      <c r="L64" s="16"/>
      <c r="M64" s="16"/>
      <c r="N64" s="16"/>
      <c r="O64" s="16"/>
      <c r="P64" s="16"/>
    </row>
    <row r="65" spans="2:16" x14ac:dyDescent="0.2">
      <c r="B65" s="45" t="s">
        <v>813</v>
      </c>
      <c r="C65" s="1176" t="s">
        <v>814</v>
      </c>
      <c r="D65" s="1176"/>
      <c r="E65" s="1176"/>
      <c r="F65" s="1176"/>
      <c r="G65" s="1176"/>
      <c r="H65" s="1176"/>
      <c r="I65" s="1176"/>
      <c r="J65" s="1176"/>
      <c r="K65" s="1176"/>
      <c r="L65" s="1176"/>
      <c r="M65" s="1176"/>
      <c r="N65" s="1176"/>
      <c r="O65" s="1176"/>
      <c r="P65" s="1176"/>
    </row>
    <row r="66" spans="2:16" x14ac:dyDescent="0.2">
      <c r="B66" s="43"/>
      <c r="C66" s="13"/>
      <c r="D66" s="13"/>
      <c r="E66" s="13"/>
      <c r="F66" s="16"/>
      <c r="G66" s="16"/>
      <c r="H66" s="16"/>
      <c r="I66" s="16"/>
      <c r="J66" s="16"/>
      <c r="K66" s="16"/>
      <c r="L66" s="16"/>
      <c r="M66" s="16"/>
      <c r="N66" s="16"/>
      <c r="O66" s="16"/>
      <c r="P66" s="16"/>
    </row>
    <row r="67" spans="2:16" ht="27" customHeight="1" x14ac:dyDescent="0.2">
      <c r="B67" s="45" t="s">
        <v>817</v>
      </c>
      <c r="C67" s="1176" t="s">
        <v>818</v>
      </c>
      <c r="D67" s="1176"/>
      <c r="E67" s="1176"/>
      <c r="F67" s="1176"/>
      <c r="G67" s="1176"/>
      <c r="H67" s="1176"/>
      <c r="I67" s="1176"/>
      <c r="J67" s="1176"/>
      <c r="K67" s="1176"/>
      <c r="L67" s="1176"/>
      <c r="M67" s="1176"/>
      <c r="N67" s="1176"/>
      <c r="O67" s="1176"/>
      <c r="P67" s="1176"/>
    </row>
    <row r="68" spans="2:16" x14ac:dyDescent="0.2">
      <c r="B68" s="43"/>
      <c r="C68" s="13"/>
      <c r="D68" s="13"/>
      <c r="E68" s="13"/>
      <c r="F68" s="16"/>
      <c r="G68" s="16"/>
      <c r="H68" s="16"/>
      <c r="I68" s="16"/>
      <c r="J68" s="16"/>
      <c r="K68" s="16"/>
      <c r="L68" s="16"/>
      <c r="M68" s="16"/>
      <c r="N68" s="16"/>
      <c r="O68" s="16"/>
      <c r="P68" s="16"/>
    </row>
    <row r="69" spans="2:16" ht="31.5" customHeight="1" x14ac:dyDescent="0.2">
      <c r="B69" s="45" t="s">
        <v>503</v>
      </c>
      <c r="C69" s="1176" t="s">
        <v>1276</v>
      </c>
      <c r="D69" s="1176"/>
      <c r="E69" s="1176"/>
      <c r="F69" s="1176"/>
      <c r="G69" s="1176"/>
      <c r="H69" s="1176"/>
      <c r="I69" s="1176"/>
      <c r="J69" s="1176"/>
      <c r="K69" s="1176"/>
      <c r="L69" s="1176"/>
      <c r="M69" s="1176"/>
      <c r="N69" s="1176"/>
      <c r="O69" s="1176"/>
      <c r="P69" s="1176"/>
    </row>
    <row r="70" spans="2:16" x14ac:dyDescent="0.2">
      <c r="B70" s="45"/>
      <c r="C70" s="13"/>
      <c r="D70" s="13"/>
      <c r="E70" s="13"/>
      <c r="F70" s="16"/>
      <c r="G70" s="16"/>
      <c r="H70" s="16"/>
      <c r="I70" s="16"/>
      <c r="J70" s="16"/>
      <c r="K70" s="16"/>
      <c r="L70" s="16"/>
      <c r="M70" s="16"/>
      <c r="N70" s="16"/>
      <c r="O70" s="16"/>
      <c r="P70" s="16"/>
    </row>
    <row r="71" spans="2:16" ht="49.5" customHeight="1" x14ac:dyDescent="0.2">
      <c r="B71" s="43" t="s">
        <v>504</v>
      </c>
      <c r="C71" s="1176" t="s">
        <v>1155</v>
      </c>
      <c r="D71" s="1176"/>
      <c r="E71" s="1176"/>
      <c r="F71" s="1175"/>
      <c r="G71" s="1175"/>
      <c r="H71" s="1175"/>
      <c r="I71" s="1175"/>
      <c r="J71" s="1175"/>
      <c r="K71" s="1175"/>
      <c r="L71" s="1175"/>
      <c r="M71" s="1175"/>
      <c r="N71" s="1175"/>
      <c r="O71" s="1175"/>
      <c r="P71" s="1175"/>
    </row>
    <row r="72" spans="2:16" x14ac:dyDescent="0.2">
      <c r="B72" s="43"/>
      <c r="C72" s="13"/>
      <c r="D72" s="13"/>
      <c r="E72" s="13"/>
      <c r="F72" s="16"/>
      <c r="G72" s="16"/>
      <c r="H72" s="16"/>
      <c r="I72" s="16"/>
      <c r="J72" s="16"/>
      <c r="K72" s="16"/>
      <c r="L72" s="16"/>
      <c r="M72" s="16"/>
      <c r="N72" s="16"/>
      <c r="O72" s="16"/>
      <c r="P72" s="16"/>
    </row>
    <row r="73" spans="2:16" ht="27" customHeight="1" x14ac:dyDescent="0.2">
      <c r="B73" s="43" t="s">
        <v>505</v>
      </c>
      <c r="C73" s="1176" t="s">
        <v>506</v>
      </c>
      <c r="D73" s="1176"/>
      <c r="E73" s="1176"/>
      <c r="F73" s="1175"/>
      <c r="G73" s="1175"/>
      <c r="H73" s="1175"/>
      <c r="I73" s="1175"/>
      <c r="J73" s="1175"/>
      <c r="K73" s="1175"/>
      <c r="L73" s="1175"/>
      <c r="M73" s="1175"/>
      <c r="N73" s="1175"/>
      <c r="O73" s="1175"/>
      <c r="P73" s="1175"/>
    </row>
    <row r="74" spans="2:16" x14ac:dyDescent="0.2">
      <c r="B74" s="43"/>
      <c r="C74" s="1176"/>
      <c r="D74" s="1176"/>
      <c r="E74" s="1176"/>
      <c r="F74" s="1175"/>
      <c r="G74" s="1175"/>
      <c r="H74" s="1175"/>
      <c r="I74" s="1175"/>
      <c r="J74" s="1175"/>
      <c r="K74" s="1175"/>
      <c r="L74" s="1175"/>
      <c r="M74" s="1175"/>
      <c r="N74" s="1175"/>
      <c r="O74" s="1175"/>
      <c r="P74" s="1175"/>
    </row>
    <row r="75" spans="2:16" ht="42" customHeight="1" x14ac:dyDescent="0.2">
      <c r="B75" s="43" t="s">
        <v>507</v>
      </c>
      <c r="C75" s="1176" t="s">
        <v>508</v>
      </c>
      <c r="D75" s="1176"/>
      <c r="E75" s="1176"/>
      <c r="F75" s="1175"/>
      <c r="G75" s="1175"/>
      <c r="H75" s="1175"/>
      <c r="I75" s="1175"/>
      <c r="J75" s="1175"/>
      <c r="K75" s="1175"/>
      <c r="L75" s="1175"/>
      <c r="M75" s="1175"/>
      <c r="N75" s="1175"/>
      <c r="O75" s="1175"/>
      <c r="P75" s="1175"/>
    </row>
    <row r="76" spans="2:16" ht="12" customHeight="1" x14ac:dyDescent="0.2">
      <c r="B76" s="43"/>
      <c r="C76" s="1176"/>
      <c r="D76" s="1176"/>
      <c r="E76" s="1176"/>
      <c r="F76" s="1175"/>
      <c r="G76" s="1175"/>
      <c r="H76" s="1175"/>
      <c r="I76" s="1175"/>
      <c r="J76" s="1175"/>
      <c r="K76" s="1175"/>
      <c r="L76" s="1175"/>
      <c r="M76" s="1175"/>
      <c r="N76" s="1175"/>
      <c r="O76" s="1175"/>
      <c r="P76" s="1175"/>
    </row>
    <row r="77" spans="2:16" x14ac:dyDescent="0.2">
      <c r="B77" s="43" t="s">
        <v>509</v>
      </c>
      <c r="C77" s="1176" t="s">
        <v>510</v>
      </c>
      <c r="D77" s="1176"/>
      <c r="E77" s="1176"/>
      <c r="F77" s="1175"/>
      <c r="G77" s="1175"/>
      <c r="H77" s="1175"/>
      <c r="I77" s="1175"/>
      <c r="J77" s="1175"/>
      <c r="K77" s="1175"/>
      <c r="L77" s="1175"/>
      <c r="M77" s="1175"/>
      <c r="N77" s="1175"/>
      <c r="O77" s="1175"/>
      <c r="P77" s="1175"/>
    </row>
    <row r="78" spans="2:16" x14ac:dyDescent="0.2">
      <c r="B78" s="43"/>
      <c r="C78" s="13"/>
      <c r="D78" s="13"/>
      <c r="E78" s="13"/>
      <c r="F78" s="16"/>
      <c r="G78" s="16"/>
      <c r="H78" s="16"/>
      <c r="I78" s="16"/>
      <c r="J78" s="16"/>
      <c r="K78" s="16"/>
      <c r="L78" s="16"/>
      <c r="M78" s="16"/>
      <c r="N78" s="16"/>
      <c r="O78" s="16"/>
      <c r="P78" s="16"/>
    </row>
    <row r="79" spans="2:16" ht="39.75" customHeight="1" x14ac:dyDescent="0.2">
      <c r="B79" s="43" t="s">
        <v>807</v>
      </c>
      <c r="C79" s="1176" t="s">
        <v>1156</v>
      </c>
      <c r="D79" s="1177"/>
      <c r="E79" s="1177"/>
      <c r="F79" s="1177"/>
      <c r="G79" s="1177"/>
      <c r="H79" s="1177"/>
      <c r="I79" s="1177"/>
      <c r="J79" s="1177"/>
      <c r="K79" s="1177"/>
      <c r="L79" s="1177"/>
      <c r="M79" s="1177"/>
      <c r="N79" s="1177"/>
      <c r="O79" s="1177"/>
      <c r="P79" s="1177"/>
    </row>
    <row r="80" spans="2:16" x14ac:dyDescent="0.2">
      <c r="B80" s="43"/>
      <c r="C80" s="1176"/>
      <c r="D80" s="1176"/>
      <c r="E80" s="1176"/>
      <c r="F80" s="1175"/>
      <c r="G80" s="1175"/>
      <c r="H80" s="1175"/>
      <c r="I80" s="1175"/>
      <c r="J80" s="1175"/>
      <c r="K80" s="1175"/>
      <c r="L80" s="1175"/>
      <c r="M80" s="1175"/>
      <c r="N80" s="1175"/>
      <c r="O80" s="1175"/>
      <c r="P80" s="1175"/>
    </row>
    <row r="81" spans="2:16" ht="75.75" customHeight="1" x14ac:dyDescent="0.2">
      <c r="B81" s="45" t="s">
        <v>511</v>
      </c>
      <c r="C81" s="1176" t="s">
        <v>1146</v>
      </c>
      <c r="D81" s="1176"/>
      <c r="E81" s="1176"/>
      <c r="F81" s="1175"/>
      <c r="G81" s="1175"/>
      <c r="H81" s="1175"/>
      <c r="I81" s="1175"/>
      <c r="J81" s="1175"/>
      <c r="K81" s="1175"/>
      <c r="L81" s="1175"/>
      <c r="M81" s="1175"/>
      <c r="N81" s="1175"/>
      <c r="O81" s="1175"/>
      <c r="P81" s="1175"/>
    </row>
    <row r="82" spans="2:16" x14ac:dyDescent="0.2">
      <c r="B82" s="45"/>
      <c r="C82" s="13"/>
      <c r="D82" s="13"/>
      <c r="E82" s="13"/>
      <c r="F82" s="16"/>
      <c r="G82" s="16"/>
      <c r="H82" s="16"/>
      <c r="I82" s="16"/>
      <c r="J82" s="16"/>
      <c r="K82" s="16"/>
      <c r="L82" s="16"/>
      <c r="M82" s="16"/>
      <c r="N82" s="16"/>
      <c r="O82" s="16"/>
      <c r="P82" s="16"/>
    </row>
    <row r="83" spans="2:16" ht="69.75" customHeight="1" x14ac:dyDescent="0.2">
      <c r="B83" s="43" t="s">
        <v>512</v>
      </c>
      <c r="C83" s="1176" t="s">
        <v>1148</v>
      </c>
      <c r="D83" s="1176"/>
      <c r="E83" s="1176"/>
      <c r="F83" s="1175"/>
      <c r="G83" s="1175"/>
      <c r="H83" s="1175"/>
      <c r="I83" s="1175"/>
      <c r="J83" s="1175"/>
      <c r="K83" s="1175"/>
      <c r="L83" s="1175"/>
      <c r="M83" s="1175"/>
      <c r="N83" s="1175"/>
      <c r="O83" s="1175"/>
      <c r="P83" s="1175"/>
    </row>
    <row r="84" spans="2:16" x14ac:dyDescent="0.2">
      <c r="B84" s="45"/>
      <c r="C84" s="13"/>
      <c r="D84" s="13"/>
      <c r="E84" s="13"/>
      <c r="F84" s="16"/>
      <c r="G84" s="16"/>
      <c r="H84" s="16"/>
      <c r="I84" s="16"/>
      <c r="J84" s="16"/>
      <c r="K84" s="16"/>
      <c r="L84" s="16"/>
      <c r="M84" s="16"/>
      <c r="N84" s="16"/>
      <c r="O84" s="16"/>
      <c r="P84" s="16"/>
    </row>
    <row r="85" spans="2:16" ht="29.25" customHeight="1" x14ac:dyDescent="0.2">
      <c r="B85" s="45" t="s">
        <v>362</v>
      </c>
      <c r="C85" s="1176" t="s">
        <v>810</v>
      </c>
      <c r="D85" s="1176"/>
      <c r="E85" s="1176"/>
      <c r="F85" s="1175"/>
      <c r="G85" s="1175"/>
      <c r="H85" s="1175"/>
      <c r="I85" s="1175"/>
      <c r="J85" s="1175"/>
      <c r="K85" s="1175"/>
      <c r="L85" s="1175"/>
      <c r="M85" s="1175"/>
      <c r="N85" s="1175"/>
      <c r="O85" s="1175"/>
      <c r="P85" s="1175"/>
    </row>
    <row r="86" spans="2:16" x14ac:dyDescent="0.2">
      <c r="B86" s="43"/>
      <c r="C86" s="13"/>
      <c r="D86" s="13"/>
      <c r="E86" s="13"/>
      <c r="F86" s="16"/>
      <c r="G86" s="16"/>
      <c r="H86" s="16"/>
      <c r="I86" s="16"/>
      <c r="J86" s="16"/>
      <c r="K86" s="16"/>
      <c r="L86" s="16"/>
      <c r="M86" s="16"/>
      <c r="N86" s="16"/>
      <c r="O86" s="16"/>
      <c r="P86" s="16"/>
    </row>
    <row r="87" spans="2:16" ht="27.75" customHeight="1" x14ac:dyDescent="0.2">
      <c r="B87" s="45" t="s">
        <v>811</v>
      </c>
      <c r="C87" s="1176" t="s">
        <v>812</v>
      </c>
      <c r="D87" s="1176"/>
      <c r="E87" s="1176"/>
      <c r="F87" s="1175"/>
      <c r="G87" s="1175"/>
      <c r="H87" s="1175"/>
      <c r="I87" s="1175"/>
      <c r="J87" s="1175"/>
      <c r="K87" s="1175"/>
      <c r="L87" s="1175"/>
      <c r="M87" s="1175"/>
      <c r="N87" s="1175"/>
      <c r="O87" s="1175"/>
      <c r="P87" s="1175"/>
    </row>
    <row r="88" spans="2:16" x14ac:dyDescent="0.2">
      <c r="B88" s="43"/>
      <c r="C88" s="13"/>
      <c r="D88" s="13"/>
      <c r="E88" s="13"/>
      <c r="F88" s="16"/>
      <c r="G88" s="16"/>
      <c r="H88" s="16"/>
      <c r="I88" s="16"/>
      <c r="J88" s="16"/>
      <c r="K88" s="16"/>
      <c r="L88" s="16"/>
      <c r="M88" s="16"/>
      <c r="N88" s="16"/>
      <c r="O88" s="16"/>
      <c r="P88" s="16"/>
    </row>
    <row r="89" spans="2:16" ht="44.25" customHeight="1" x14ac:dyDescent="0.2">
      <c r="B89" s="43" t="s">
        <v>808</v>
      </c>
      <c r="C89" s="1176" t="s">
        <v>1168</v>
      </c>
      <c r="D89" s="1176"/>
      <c r="E89" s="1176"/>
      <c r="F89" s="1175"/>
      <c r="G89" s="1175"/>
      <c r="H89" s="1175"/>
      <c r="I89" s="1175"/>
      <c r="J89" s="1175"/>
      <c r="K89" s="1175"/>
      <c r="L89" s="1175"/>
      <c r="M89" s="1175"/>
      <c r="N89" s="1175"/>
      <c r="O89" s="1175"/>
      <c r="P89" s="1175"/>
    </row>
    <row r="90" spans="2:16" x14ac:dyDescent="0.2">
      <c r="B90" s="741"/>
      <c r="C90" s="742"/>
      <c r="D90" s="742"/>
      <c r="E90" s="742"/>
      <c r="F90" s="743"/>
      <c r="G90" s="743"/>
      <c r="H90" s="743"/>
      <c r="I90" s="743"/>
      <c r="J90" s="743"/>
      <c r="K90" s="743"/>
      <c r="L90" s="743"/>
      <c r="M90" s="743"/>
      <c r="N90" s="743"/>
      <c r="O90" s="743"/>
      <c r="P90" s="743"/>
    </row>
    <row r="91" spans="2:16" ht="105" customHeight="1" x14ac:dyDescent="0.2">
      <c r="B91" s="45" t="s">
        <v>513</v>
      </c>
      <c r="C91" s="1176" t="s">
        <v>1239</v>
      </c>
      <c r="D91" s="1176"/>
      <c r="E91" s="1176"/>
      <c r="F91" s="1175"/>
      <c r="G91" s="1175"/>
      <c r="H91" s="1175"/>
      <c r="I91" s="1175"/>
      <c r="J91" s="1175"/>
      <c r="K91" s="1175"/>
      <c r="L91" s="1175"/>
      <c r="M91" s="1175"/>
      <c r="N91" s="1175"/>
      <c r="O91" s="1175"/>
      <c r="P91" s="1175"/>
    </row>
    <row r="92" spans="2:16" x14ac:dyDescent="0.2">
      <c r="B92" s="45"/>
      <c r="C92" s="13"/>
      <c r="D92" s="13"/>
      <c r="E92" s="13"/>
      <c r="F92" s="16"/>
      <c r="G92" s="16"/>
      <c r="H92" s="16"/>
      <c r="I92" s="16"/>
      <c r="J92" s="16"/>
      <c r="K92" s="16"/>
      <c r="L92" s="16"/>
      <c r="M92" s="16"/>
      <c r="N92" s="16"/>
      <c r="O92" s="16"/>
      <c r="P92" s="16"/>
    </row>
    <row r="93" spans="2:16" ht="40.5" customHeight="1" x14ac:dyDescent="0.2">
      <c r="B93" s="45" t="s">
        <v>809</v>
      </c>
      <c r="C93" s="1176" t="s">
        <v>1169</v>
      </c>
      <c r="D93" s="1176"/>
      <c r="E93" s="1176"/>
      <c r="F93" s="1175"/>
      <c r="G93" s="1175"/>
      <c r="H93" s="1175"/>
      <c r="I93" s="1175"/>
      <c r="J93" s="1175"/>
      <c r="K93" s="1175"/>
      <c r="L93" s="1175"/>
      <c r="M93" s="1175"/>
      <c r="N93" s="1175"/>
      <c r="O93" s="1175"/>
      <c r="P93" s="1175"/>
    </row>
    <row r="94" spans="2:16" x14ac:dyDescent="0.2">
      <c r="B94" s="45"/>
      <c r="C94" s="13"/>
      <c r="D94" s="13"/>
      <c r="E94" s="13"/>
      <c r="F94" s="16"/>
      <c r="G94" s="16"/>
      <c r="H94" s="16"/>
      <c r="I94" s="16"/>
      <c r="J94" s="16"/>
      <c r="K94" s="16"/>
      <c r="L94" s="16"/>
      <c r="M94" s="16"/>
      <c r="N94" s="16"/>
      <c r="O94" s="16"/>
      <c r="P94" s="16"/>
    </row>
    <row r="95" spans="2:16" ht="101.25" customHeight="1" x14ac:dyDescent="0.2">
      <c r="B95" s="45" t="s">
        <v>1240</v>
      </c>
      <c r="C95" s="1176" t="s">
        <v>1241</v>
      </c>
      <c r="D95" s="1176"/>
      <c r="E95" s="1176"/>
      <c r="F95" s="1175"/>
      <c r="G95" s="1175"/>
      <c r="H95" s="1175"/>
      <c r="I95" s="1175"/>
      <c r="J95" s="1175"/>
      <c r="K95" s="1175"/>
      <c r="L95" s="1175"/>
      <c r="M95" s="1175"/>
      <c r="N95" s="1175"/>
      <c r="O95" s="1175"/>
      <c r="P95" s="1175"/>
    </row>
    <row r="96" spans="2:16" x14ac:dyDescent="0.2">
      <c r="B96" s="43"/>
      <c r="C96" s="1176"/>
      <c r="D96" s="1176"/>
      <c r="E96" s="1176"/>
      <c r="F96" s="1175"/>
      <c r="G96" s="1175"/>
      <c r="H96" s="1175"/>
      <c r="I96" s="1175"/>
      <c r="J96" s="1175"/>
      <c r="K96" s="1175"/>
      <c r="L96" s="1175"/>
      <c r="M96" s="1175"/>
      <c r="N96" s="1175"/>
      <c r="O96" s="1175"/>
      <c r="P96" s="1175"/>
    </row>
    <row r="97" spans="2:16" ht="66.75" customHeight="1" x14ac:dyDescent="0.2">
      <c r="B97" s="45" t="s">
        <v>1242</v>
      </c>
      <c r="C97" s="1176" t="s">
        <v>1147</v>
      </c>
      <c r="D97" s="1176"/>
      <c r="E97" s="1176"/>
      <c r="F97" s="1175"/>
      <c r="G97" s="1175"/>
      <c r="H97" s="1175"/>
      <c r="I97" s="1175"/>
      <c r="J97" s="1175"/>
      <c r="K97" s="1175"/>
      <c r="L97" s="1175"/>
      <c r="M97" s="1175"/>
      <c r="N97" s="1175"/>
      <c r="O97" s="1175"/>
      <c r="P97" s="1175"/>
    </row>
    <row r="98" spans="2:16" x14ac:dyDescent="0.2">
      <c r="B98" s="45"/>
      <c r="C98" s="13"/>
      <c r="D98" s="13"/>
      <c r="E98" s="13"/>
      <c r="F98" s="16"/>
      <c r="G98" s="16"/>
      <c r="H98" s="16"/>
      <c r="I98" s="16"/>
      <c r="J98" s="16"/>
      <c r="K98" s="16"/>
      <c r="L98" s="16"/>
      <c r="M98" s="16"/>
      <c r="N98" s="16"/>
      <c r="O98" s="16"/>
      <c r="P98" s="16"/>
    </row>
    <row r="99" spans="2:16" ht="12" customHeight="1" x14ac:dyDescent="0.2">
      <c r="B99" s="43" t="s">
        <v>23</v>
      </c>
      <c r="C99" s="1176" t="s">
        <v>915</v>
      </c>
      <c r="D99" s="1176"/>
      <c r="E99" s="1176"/>
      <c r="F99" s="1175"/>
      <c r="G99" s="1175"/>
      <c r="H99" s="1175"/>
      <c r="I99" s="1175"/>
      <c r="J99" s="1175"/>
      <c r="K99" s="1175"/>
      <c r="L99" s="1175"/>
      <c r="M99" s="1175"/>
      <c r="N99" s="1175"/>
      <c r="O99" s="1175"/>
      <c r="P99" s="1175"/>
    </row>
    <row r="100" spans="2:16" ht="12" customHeight="1" x14ac:dyDescent="0.2">
      <c r="B100" s="45"/>
      <c r="C100" s="13"/>
      <c r="D100" s="13"/>
      <c r="E100" s="13"/>
      <c r="F100" s="16"/>
      <c r="G100" s="16"/>
      <c r="H100" s="16"/>
      <c r="I100" s="16"/>
      <c r="J100" s="16"/>
      <c r="K100" s="16"/>
      <c r="L100" s="16"/>
      <c r="M100" s="16"/>
      <c r="N100" s="16"/>
      <c r="O100" s="16"/>
      <c r="P100" s="16"/>
    </row>
    <row r="101" spans="2:16" ht="42" customHeight="1" x14ac:dyDescent="0.2">
      <c r="B101" s="43" t="s">
        <v>826</v>
      </c>
      <c r="C101" s="1176" t="s">
        <v>1157</v>
      </c>
      <c r="D101" s="1176"/>
      <c r="E101" s="1176"/>
      <c r="F101" s="1175"/>
      <c r="G101" s="1175"/>
      <c r="H101" s="1175"/>
      <c r="I101" s="1175"/>
      <c r="J101" s="1175"/>
      <c r="K101" s="1175"/>
      <c r="L101" s="1175"/>
      <c r="M101" s="1175"/>
      <c r="N101" s="1175"/>
      <c r="O101" s="1175"/>
      <c r="P101" s="1175"/>
    </row>
    <row r="102" spans="2:16" x14ac:dyDescent="0.2">
      <c r="B102" s="43"/>
      <c r="C102" s="1176"/>
      <c r="D102" s="1176"/>
      <c r="E102" s="1176"/>
      <c r="F102" s="1175"/>
      <c r="G102" s="1175"/>
      <c r="H102" s="1175"/>
      <c r="I102" s="1175"/>
      <c r="J102" s="1175"/>
      <c r="K102" s="1175"/>
      <c r="L102" s="1175"/>
      <c r="M102" s="1175"/>
      <c r="N102" s="1175"/>
      <c r="O102" s="1175"/>
      <c r="P102" s="1175"/>
    </row>
    <row r="103" spans="2:16" ht="27.75" customHeight="1" x14ac:dyDescent="0.2">
      <c r="B103" s="43" t="s">
        <v>827</v>
      </c>
      <c r="C103" s="1176" t="s">
        <v>1277</v>
      </c>
      <c r="D103" s="1176"/>
      <c r="E103" s="1176"/>
      <c r="F103" s="1175"/>
      <c r="G103" s="1175"/>
      <c r="H103" s="1175"/>
      <c r="I103" s="1175"/>
      <c r="J103" s="1175"/>
      <c r="K103" s="1175"/>
      <c r="L103" s="1175"/>
      <c r="M103" s="1175"/>
      <c r="N103" s="1175"/>
      <c r="O103" s="1175"/>
      <c r="P103" s="1175"/>
    </row>
    <row r="104" spans="2:16" x14ac:dyDescent="0.2">
      <c r="B104" s="43"/>
      <c r="C104" s="1176"/>
      <c r="D104" s="1176"/>
      <c r="E104" s="1176"/>
      <c r="F104" s="1175"/>
      <c r="G104" s="1175"/>
      <c r="H104" s="1175"/>
      <c r="I104" s="1175"/>
      <c r="J104" s="1175"/>
      <c r="K104" s="1175"/>
      <c r="L104" s="1175"/>
      <c r="M104" s="1175"/>
      <c r="N104" s="1175"/>
      <c r="O104" s="1175"/>
      <c r="P104" s="1175"/>
    </row>
    <row r="106" spans="2:16" ht="15" x14ac:dyDescent="0.2">
      <c r="C106" s="756"/>
      <c r="D106" s="756"/>
    </row>
    <row r="109" spans="2:16" ht="15" x14ac:dyDescent="0.2">
      <c r="C109" s="756"/>
    </row>
  </sheetData>
  <mergeCells count="60">
    <mergeCell ref="C101:P101"/>
    <mergeCell ref="C103:P103"/>
    <mergeCell ref="C91:P91"/>
    <mergeCell ref="C93:P93"/>
    <mergeCell ref="C95:P95"/>
    <mergeCell ref="C97:P97"/>
    <mergeCell ref="C99:P99"/>
    <mergeCell ref="B36:B37"/>
    <mergeCell ref="C58:P58"/>
    <mergeCell ref="C36:P37"/>
    <mergeCell ref="C41:P41"/>
    <mergeCell ref="C74:P74"/>
    <mergeCell ref="C67:P67"/>
    <mergeCell ref="C69:P69"/>
    <mergeCell ref="C63:P63"/>
    <mergeCell ref="C43:P43"/>
    <mergeCell ref="C61:P61"/>
    <mergeCell ref="C65:P65"/>
    <mergeCell ref="C49:P49"/>
    <mergeCell ref="C89:P89"/>
    <mergeCell ref="C77:P77"/>
    <mergeCell ref="C83:P83"/>
    <mergeCell ref="C71:P71"/>
    <mergeCell ref="C85:P85"/>
    <mergeCell ref="C80:P80"/>
    <mergeCell ref="C75:P75"/>
    <mergeCell ref="C73:P73"/>
    <mergeCell ref="C76:P76"/>
    <mergeCell ref="C79:P79"/>
    <mergeCell ref="C81:P81"/>
    <mergeCell ref="C87:P87"/>
    <mergeCell ref="C104:P104"/>
    <mergeCell ref="C102:P102"/>
    <mergeCell ref="C96:P96"/>
    <mergeCell ref="C8:P8"/>
    <mergeCell ref="C6:P6"/>
    <mergeCell ref="C10:P10"/>
    <mergeCell ref="C18:P18"/>
    <mergeCell ref="C34:P34"/>
    <mergeCell ref="C12:P12"/>
    <mergeCell ref="C14:P14"/>
    <mergeCell ref="C16:P16"/>
    <mergeCell ref="C28:P28"/>
    <mergeCell ref="C35:P35"/>
    <mergeCell ref="C38:P38"/>
    <mergeCell ref="C51:P51"/>
    <mergeCell ref="C57:P57"/>
    <mergeCell ref="C22:P22"/>
    <mergeCell ref="C20:P20"/>
    <mergeCell ref="C32:P32"/>
    <mergeCell ref="C59:P59"/>
    <mergeCell ref="C53:P53"/>
    <mergeCell ref="C45:P45"/>
    <mergeCell ref="C39:P39"/>
    <mergeCell ref="C47:P47"/>
    <mergeCell ref="C55:P55"/>
    <mergeCell ref="C30:P30"/>
    <mergeCell ref="C24:P24"/>
    <mergeCell ref="C26:P26"/>
    <mergeCell ref="C29:P29"/>
  </mergeCells>
  <hyperlinks>
    <hyperlink ref="O2" location="Contents!B20" display="Contents" xr:uid="{AC7B405F-4516-40E1-A83D-EF9E42C50FCE}"/>
  </hyperlinks>
  <pageMargins left="0" right="0" top="0.16" bottom="0.39370078740157483" header="0" footer="0.19685039370078741"/>
  <pageSetup paperSize="8" scale="87" fitToHeight="0" orientation="portrait" r:id="rId1"/>
  <customProperties>
    <customPr name="_pios_id" r:id="rId2"/>
  </customProperties>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789E87-058D-49D4-BABC-8F05505AF111}">
  <sheetPr codeName="Sheet27">
    <pageSetUpPr fitToPage="1"/>
  </sheetPr>
  <dimension ref="A1:O71"/>
  <sheetViews>
    <sheetView topLeftCell="A30" zoomScaleNormal="100" zoomScaleSheetLayoutView="100" workbookViewId="0">
      <selection activeCell="B1" sqref="B1"/>
    </sheetView>
  </sheetViews>
  <sheetFormatPr defaultRowHeight="12" x14ac:dyDescent="0.2"/>
  <cols>
    <col min="1" max="1" width="32.140625" customWidth="1"/>
    <col min="2" max="2" width="14" bestFit="1" customWidth="1"/>
    <col min="3" max="3" width="177.28515625" style="22" customWidth="1"/>
  </cols>
  <sheetData>
    <row r="1" spans="1:3" x14ac:dyDescent="0.2">
      <c r="A1" s="119" t="s">
        <v>920</v>
      </c>
      <c r="B1" s="944" t="s">
        <v>919</v>
      </c>
      <c r="C1" s="1117" t="s">
        <v>921</v>
      </c>
    </row>
    <row r="2" spans="1:3" x14ac:dyDescent="0.2">
      <c r="A2" s="992" t="s">
        <v>732</v>
      </c>
      <c r="B2" s="991" t="s">
        <v>71</v>
      </c>
      <c r="C2" s="22" t="s">
        <v>1138</v>
      </c>
    </row>
    <row r="3" spans="1:3" x14ac:dyDescent="0.2">
      <c r="A3" s="992" t="s">
        <v>732</v>
      </c>
      <c r="B3" s="991" t="s">
        <v>73</v>
      </c>
      <c r="C3" s="22" t="s">
        <v>1243</v>
      </c>
    </row>
    <row r="4" spans="1:3" x14ac:dyDescent="0.2">
      <c r="A4" s="992" t="s">
        <v>732</v>
      </c>
      <c r="B4" s="991" t="s">
        <v>110</v>
      </c>
      <c r="C4" s="22" t="s">
        <v>1140</v>
      </c>
    </row>
    <row r="5" spans="1:3" x14ac:dyDescent="0.2">
      <c r="A5" s="992" t="s">
        <v>8</v>
      </c>
      <c r="B5" s="991" t="s">
        <v>71</v>
      </c>
      <c r="C5" s="22" t="s">
        <v>900</v>
      </c>
    </row>
    <row r="6" spans="1:3" ht="54.75" customHeight="1" x14ac:dyDescent="0.2">
      <c r="A6" s="992" t="s">
        <v>922</v>
      </c>
      <c r="B6" s="991" t="s">
        <v>71</v>
      </c>
      <c r="C6" s="9" t="s">
        <v>1250</v>
      </c>
    </row>
    <row r="7" spans="1:3" x14ac:dyDescent="0.2">
      <c r="A7" s="992" t="s">
        <v>922</v>
      </c>
      <c r="B7" s="991" t="s">
        <v>73</v>
      </c>
      <c r="C7" s="9" t="s">
        <v>1152</v>
      </c>
    </row>
    <row r="8" spans="1:3" ht="24" x14ac:dyDescent="0.2">
      <c r="A8" s="992" t="s">
        <v>922</v>
      </c>
      <c r="B8" s="991" t="s">
        <v>110</v>
      </c>
      <c r="C8" s="9" t="s">
        <v>1254</v>
      </c>
    </row>
    <row r="9" spans="1:3" ht="90" customHeight="1" x14ac:dyDescent="0.2">
      <c r="A9" s="992" t="s">
        <v>12</v>
      </c>
      <c r="B9" s="991" t="s">
        <v>71</v>
      </c>
      <c r="C9" s="9" t="s">
        <v>1163</v>
      </c>
    </row>
    <row r="10" spans="1:3" ht="168" customHeight="1" x14ac:dyDescent="0.2">
      <c r="A10" s="992" t="s">
        <v>12</v>
      </c>
      <c r="B10" s="991" t="s">
        <v>73</v>
      </c>
      <c r="C10" s="9" t="s">
        <v>1246</v>
      </c>
    </row>
    <row r="11" spans="1:3" ht="29.25" customHeight="1" x14ac:dyDescent="0.2">
      <c r="A11" s="992" t="s">
        <v>12</v>
      </c>
      <c r="B11" s="991" t="s">
        <v>110</v>
      </c>
      <c r="C11" s="9" t="s">
        <v>664</v>
      </c>
    </row>
    <row r="12" spans="1:3" x14ac:dyDescent="0.2">
      <c r="A12" s="992" t="s">
        <v>12</v>
      </c>
      <c r="B12" s="991" t="s">
        <v>111</v>
      </c>
      <c r="C12" s="9" t="s">
        <v>1249</v>
      </c>
    </row>
    <row r="13" spans="1:3" ht="24" x14ac:dyDescent="0.2">
      <c r="A13" s="992" t="s">
        <v>12</v>
      </c>
      <c r="B13" s="991" t="s">
        <v>112</v>
      </c>
      <c r="C13" s="9" t="s">
        <v>1164</v>
      </c>
    </row>
    <row r="14" spans="1:3" ht="114.75" customHeight="1" x14ac:dyDescent="0.2">
      <c r="A14" s="992" t="s">
        <v>12</v>
      </c>
      <c r="B14" s="991" t="s">
        <v>113</v>
      </c>
      <c r="C14" s="9" t="s">
        <v>1165</v>
      </c>
    </row>
    <row r="15" spans="1:3" ht="44.25" customHeight="1" x14ac:dyDescent="0.2">
      <c r="A15" s="992" t="s">
        <v>12</v>
      </c>
      <c r="B15" s="991" t="s">
        <v>114</v>
      </c>
      <c r="C15" s="9" t="s">
        <v>1051</v>
      </c>
    </row>
    <row r="16" spans="1:3" x14ac:dyDescent="0.2">
      <c r="A16" s="992" t="s">
        <v>12</v>
      </c>
      <c r="B16" s="991" t="s">
        <v>115</v>
      </c>
      <c r="C16" s="22" t="s">
        <v>834</v>
      </c>
    </row>
    <row r="17" spans="1:15" ht="72" x14ac:dyDescent="0.2">
      <c r="A17" s="992" t="s">
        <v>12</v>
      </c>
      <c r="B17" s="991" t="s">
        <v>117</v>
      </c>
      <c r="C17" s="9" t="s">
        <v>1259</v>
      </c>
    </row>
    <row r="18" spans="1:15" ht="31.5" customHeight="1" x14ac:dyDescent="0.2">
      <c r="A18" s="992" t="s">
        <v>12</v>
      </c>
      <c r="B18" s="991" t="s">
        <v>118</v>
      </c>
      <c r="C18" s="9" t="s">
        <v>1035</v>
      </c>
    </row>
    <row r="19" spans="1:15" x14ac:dyDescent="0.2">
      <c r="A19" s="992" t="s">
        <v>12</v>
      </c>
      <c r="B19" s="991" t="s">
        <v>168</v>
      </c>
      <c r="C19" s="22" t="s">
        <v>116</v>
      </c>
    </row>
    <row r="20" spans="1:15" ht="24" x14ac:dyDescent="0.2">
      <c r="A20" s="992" t="s">
        <v>12</v>
      </c>
      <c r="B20" s="991" t="s">
        <v>906</v>
      </c>
      <c r="C20" s="9" t="s">
        <v>1248</v>
      </c>
    </row>
    <row r="21" spans="1:15" ht="36" x14ac:dyDescent="0.2">
      <c r="A21" s="992" t="s">
        <v>12</v>
      </c>
      <c r="B21" s="991" t="s">
        <v>952</v>
      </c>
      <c r="C21" s="9" t="s">
        <v>1161</v>
      </c>
    </row>
    <row r="22" spans="1:15" ht="132" x14ac:dyDescent="0.2">
      <c r="A22" s="992" t="s">
        <v>12</v>
      </c>
      <c r="B22" s="991" t="s">
        <v>953</v>
      </c>
      <c r="C22" s="9" t="s">
        <v>1260</v>
      </c>
    </row>
    <row r="23" spans="1:15" ht="75" customHeight="1" x14ac:dyDescent="0.2">
      <c r="A23" s="992" t="s">
        <v>12</v>
      </c>
      <c r="B23" s="991" t="s">
        <v>1034</v>
      </c>
      <c r="C23" s="9" t="s">
        <v>1167</v>
      </c>
    </row>
    <row r="24" spans="1:15" ht="17.25" customHeight="1" x14ac:dyDescent="0.2">
      <c r="A24" s="992" t="s">
        <v>12</v>
      </c>
      <c r="B24" s="991" t="s">
        <v>1052</v>
      </c>
      <c r="C24" s="9" t="s">
        <v>1166</v>
      </c>
    </row>
    <row r="25" spans="1:15" x14ac:dyDescent="0.2">
      <c r="A25" s="992" t="s">
        <v>13</v>
      </c>
      <c r="B25" s="991" t="s">
        <v>71</v>
      </c>
      <c r="C25" s="9" t="s">
        <v>900</v>
      </c>
      <c r="D25" s="15"/>
      <c r="E25" s="15"/>
      <c r="F25" s="15"/>
      <c r="G25" s="15"/>
      <c r="H25" s="15"/>
      <c r="I25" s="15"/>
      <c r="J25" s="15"/>
      <c r="K25" s="15"/>
      <c r="L25" s="15"/>
      <c r="M25" s="15"/>
      <c r="N25" s="15"/>
      <c r="O25" s="15"/>
    </row>
    <row r="26" spans="1:15" x14ac:dyDescent="0.2">
      <c r="A26" s="992" t="s">
        <v>13</v>
      </c>
      <c r="B26" s="991" t="s">
        <v>73</v>
      </c>
      <c r="C26" s="22" t="s">
        <v>913</v>
      </c>
    </row>
    <row r="27" spans="1:15" x14ac:dyDescent="0.2">
      <c r="A27" s="992" t="s">
        <v>13</v>
      </c>
      <c r="B27" s="991" t="s">
        <v>110</v>
      </c>
      <c r="C27" s="22" t="s">
        <v>914</v>
      </c>
    </row>
    <row r="28" spans="1:15" ht="24" x14ac:dyDescent="0.2">
      <c r="A28" s="992" t="s">
        <v>15</v>
      </c>
      <c r="B28" s="991" t="s">
        <v>71</v>
      </c>
      <c r="C28" s="9" t="s">
        <v>838</v>
      </c>
      <c r="D28" s="15"/>
      <c r="E28" s="15"/>
      <c r="F28" s="15"/>
      <c r="G28" s="15"/>
      <c r="H28" s="15"/>
      <c r="I28" s="15"/>
      <c r="J28" s="15"/>
      <c r="K28" s="15"/>
      <c r="L28" s="15"/>
      <c r="M28" s="15"/>
      <c r="N28" s="15"/>
      <c r="O28" s="15"/>
    </row>
    <row r="29" spans="1:15" ht="24" x14ac:dyDescent="0.2">
      <c r="A29" s="992" t="s">
        <v>15</v>
      </c>
      <c r="B29" s="991" t="s">
        <v>73</v>
      </c>
      <c r="C29" s="9" t="s">
        <v>1256</v>
      </c>
      <c r="D29" s="15"/>
      <c r="E29" s="15"/>
      <c r="F29" s="15"/>
      <c r="G29" s="15"/>
      <c r="H29" s="15"/>
      <c r="I29" s="15"/>
      <c r="J29" s="15"/>
      <c r="K29" s="15"/>
      <c r="L29" s="15"/>
      <c r="M29" s="15"/>
      <c r="N29" s="15"/>
      <c r="O29" s="15"/>
    </row>
    <row r="30" spans="1:15" x14ac:dyDescent="0.2">
      <c r="A30" s="992" t="s">
        <v>947</v>
      </c>
      <c r="B30" s="991" t="s">
        <v>71</v>
      </c>
      <c r="C30" s="9" t="s">
        <v>958</v>
      </c>
      <c r="D30" s="15"/>
      <c r="E30" s="15"/>
      <c r="F30" s="15"/>
      <c r="G30" s="15"/>
      <c r="H30" s="15"/>
      <c r="I30" s="15"/>
      <c r="J30" s="15"/>
      <c r="K30" s="15"/>
      <c r="L30" s="15"/>
      <c r="M30" s="15"/>
      <c r="N30" s="15"/>
      <c r="O30" s="15"/>
    </row>
    <row r="31" spans="1:15" ht="120" x14ac:dyDescent="0.2">
      <c r="A31" s="992" t="s">
        <v>947</v>
      </c>
      <c r="B31" s="991" t="s">
        <v>73</v>
      </c>
      <c r="C31" s="9" t="s">
        <v>1264</v>
      </c>
      <c r="D31" s="15"/>
      <c r="E31" s="15"/>
      <c r="F31" s="15"/>
      <c r="G31" s="15"/>
      <c r="H31" s="15"/>
      <c r="I31" s="15"/>
      <c r="J31" s="15"/>
      <c r="K31" s="15"/>
      <c r="L31" s="15"/>
      <c r="M31" s="15"/>
      <c r="N31" s="15"/>
      <c r="O31" s="15"/>
    </row>
    <row r="32" spans="1:15" x14ac:dyDescent="0.2">
      <c r="A32" s="992" t="s">
        <v>947</v>
      </c>
      <c r="B32" s="991" t="s">
        <v>110</v>
      </c>
      <c r="C32" s="9" t="s">
        <v>1048</v>
      </c>
      <c r="D32" s="15"/>
      <c r="E32" s="15"/>
      <c r="F32" s="15"/>
      <c r="G32" s="15"/>
      <c r="H32" s="15"/>
      <c r="I32" s="15"/>
      <c r="J32" s="15"/>
      <c r="K32" s="15"/>
      <c r="L32" s="15"/>
      <c r="M32" s="15"/>
      <c r="N32" s="15"/>
      <c r="O32" s="15"/>
    </row>
    <row r="33" spans="1:13" x14ac:dyDescent="0.2">
      <c r="A33" s="992" t="s">
        <v>130</v>
      </c>
      <c r="B33" s="991" t="s">
        <v>71</v>
      </c>
      <c r="C33" s="9" t="s">
        <v>907</v>
      </c>
    </row>
    <row r="34" spans="1:13" x14ac:dyDescent="0.2">
      <c r="A34" s="992" t="s">
        <v>130</v>
      </c>
      <c r="B34" s="991" t="s">
        <v>73</v>
      </c>
      <c r="C34" s="22" t="s">
        <v>1247</v>
      </c>
    </row>
    <row r="35" spans="1:13" ht="36" x14ac:dyDescent="0.2">
      <c r="A35" s="992" t="s">
        <v>130</v>
      </c>
      <c r="B35" s="991" t="s">
        <v>110</v>
      </c>
      <c r="C35" s="9" t="s">
        <v>1162</v>
      </c>
    </row>
    <row r="36" spans="1:13" ht="36" x14ac:dyDescent="0.2">
      <c r="A36" s="992" t="s">
        <v>130</v>
      </c>
      <c r="B36" s="991" t="s">
        <v>111</v>
      </c>
      <c r="C36" s="9" t="s">
        <v>1160</v>
      </c>
    </row>
    <row r="37" spans="1:13" ht="24" x14ac:dyDescent="0.2">
      <c r="A37" s="992" t="s">
        <v>130</v>
      </c>
      <c r="B37" s="991" t="s">
        <v>112</v>
      </c>
      <c r="C37" s="9" t="s">
        <v>954</v>
      </c>
    </row>
    <row r="38" spans="1:13" ht="63.75" customHeight="1" x14ac:dyDescent="0.2">
      <c r="A38" s="992" t="s">
        <v>923</v>
      </c>
      <c r="B38" s="991" t="s">
        <v>71</v>
      </c>
      <c r="C38" s="9" t="s">
        <v>1261</v>
      </c>
      <c r="D38" s="15"/>
      <c r="E38" s="15"/>
      <c r="F38" s="15"/>
      <c r="G38" s="15"/>
      <c r="H38" s="15"/>
      <c r="I38" s="15"/>
      <c r="J38" s="15"/>
      <c r="K38" s="15"/>
      <c r="L38" s="15"/>
      <c r="M38" s="15"/>
    </row>
    <row r="39" spans="1:13" ht="12" customHeight="1" x14ac:dyDescent="0.2">
      <c r="A39" s="992" t="s">
        <v>923</v>
      </c>
      <c r="B39" s="991" t="s">
        <v>73</v>
      </c>
      <c r="C39" s="9" t="s">
        <v>623</v>
      </c>
      <c r="D39" s="15"/>
      <c r="E39" s="15"/>
      <c r="F39" s="15"/>
      <c r="G39" s="15"/>
      <c r="H39" s="15"/>
      <c r="I39" s="15"/>
      <c r="J39" s="15"/>
      <c r="K39" s="15"/>
      <c r="L39" s="15"/>
      <c r="M39" s="15"/>
    </row>
    <row r="40" spans="1:13" ht="92.25" customHeight="1" x14ac:dyDescent="0.2">
      <c r="A40" s="992" t="s">
        <v>923</v>
      </c>
      <c r="B40" s="991" t="s">
        <v>110</v>
      </c>
      <c r="C40" s="9" t="s">
        <v>1262</v>
      </c>
      <c r="D40" s="15"/>
      <c r="E40" s="15"/>
      <c r="F40" s="15"/>
      <c r="G40" s="15"/>
      <c r="H40" s="15"/>
      <c r="I40" s="15"/>
      <c r="J40" s="15"/>
      <c r="K40" s="15"/>
      <c r="L40" s="15"/>
      <c r="M40" s="15"/>
    </row>
    <row r="41" spans="1:13" ht="69" customHeight="1" x14ac:dyDescent="0.2">
      <c r="A41" s="992" t="s">
        <v>19</v>
      </c>
      <c r="B41" s="991" t="s">
        <v>71</v>
      </c>
      <c r="C41" s="9" t="s">
        <v>1261</v>
      </c>
      <c r="D41" s="15"/>
      <c r="E41" s="15"/>
      <c r="F41" s="15"/>
      <c r="G41" s="15"/>
      <c r="H41" s="15"/>
      <c r="I41" s="15"/>
      <c r="J41" s="15"/>
      <c r="K41" s="15"/>
      <c r="L41" s="15"/>
      <c r="M41" s="15"/>
    </row>
    <row r="42" spans="1:13" ht="90.75" customHeight="1" x14ac:dyDescent="0.2">
      <c r="A42" s="992" t="s">
        <v>19</v>
      </c>
      <c r="B42" s="991" t="s">
        <v>73</v>
      </c>
      <c r="C42" s="9" t="s">
        <v>1263</v>
      </c>
      <c r="D42" s="15"/>
      <c r="E42" s="15"/>
      <c r="F42" s="15"/>
      <c r="G42" s="15"/>
      <c r="H42" s="15"/>
      <c r="I42" s="15"/>
      <c r="J42" s="15"/>
      <c r="K42" s="15"/>
      <c r="L42" s="15"/>
      <c r="M42" s="15"/>
    </row>
    <row r="43" spans="1:13" ht="24" x14ac:dyDescent="0.2">
      <c r="A43" s="992" t="s">
        <v>19</v>
      </c>
      <c r="B43" s="991" t="s">
        <v>110</v>
      </c>
      <c r="C43" s="9" t="s">
        <v>640</v>
      </c>
      <c r="D43" s="15"/>
      <c r="E43" s="15"/>
      <c r="F43" s="15"/>
      <c r="G43" s="15"/>
      <c r="H43" s="15"/>
      <c r="I43" s="15"/>
      <c r="J43" s="15"/>
      <c r="K43" s="15"/>
      <c r="L43" s="15"/>
      <c r="M43" s="15"/>
    </row>
    <row r="44" spans="1:13" x14ac:dyDescent="0.2">
      <c r="A44" s="992" t="s">
        <v>19</v>
      </c>
      <c r="B44" s="991" t="s">
        <v>111</v>
      </c>
      <c r="C44" s="9" t="s">
        <v>839</v>
      </c>
      <c r="D44" s="15"/>
      <c r="E44" s="15"/>
      <c r="F44" s="15"/>
      <c r="G44" s="15"/>
      <c r="H44" s="15"/>
      <c r="I44" s="15"/>
      <c r="J44" s="15"/>
      <c r="K44" s="15"/>
      <c r="L44" s="15"/>
      <c r="M44" s="15"/>
    </row>
    <row r="45" spans="1:13" x14ac:dyDescent="0.2">
      <c r="A45" s="1158" t="s">
        <v>1265</v>
      </c>
      <c r="B45" s="991" t="s">
        <v>71</v>
      </c>
      <c r="C45" s="9" t="s">
        <v>1268</v>
      </c>
      <c r="D45" s="15"/>
      <c r="E45" s="15"/>
      <c r="F45" s="15"/>
      <c r="G45" s="15"/>
      <c r="H45" s="15"/>
      <c r="I45" s="15"/>
      <c r="J45" s="15"/>
      <c r="K45" s="15"/>
      <c r="L45" s="15"/>
      <c r="M45" s="15"/>
    </row>
    <row r="46" spans="1:13" x14ac:dyDescent="0.2">
      <c r="A46" s="1158" t="s">
        <v>1265</v>
      </c>
      <c r="B46" s="991" t="s">
        <v>73</v>
      </c>
      <c r="C46" s="9" t="s">
        <v>1267</v>
      </c>
      <c r="D46" s="15"/>
      <c r="E46" s="15"/>
      <c r="F46" s="15"/>
      <c r="G46" s="15"/>
      <c r="H46" s="15"/>
      <c r="I46" s="15"/>
      <c r="J46" s="15"/>
      <c r="K46" s="15"/>
      <c r="L46" s="15"/>
      <c r="M46" s="15"/>
    </row>
    <row r="47" spans="1:13" x14ac:dyDescent="0.2">
      <c r="A47" s="992" t="s">
        <v>504</v>
      </c>
      <c r="B47" s="991" t="s">
        <v>71</v>
      </c>
      <c r="C47" s="22" t="s">
        <v>916</v>
      </c>
    </row>
    <row r="48" spans="1:13" ht="27" customHeight="1" x14ac:dyDescent="0.2">
      <c r="A48" s="992" t="s">
        <v>504</v>
      </c>
      <c r="B48" s="991" t="s">
        <v>73</v>
      </c>
      <c r="C48" s="9" t="s">
        <v>1153</v>
      </c>
    </row>
    <row r="49" spans="1:3" x14ac:dyDescent="0.2">
      <c r="A49" s="992" t="s">
        <v>25</v>
      </c>
      <c r="B49" s="991" t="s">
        <v>71</v>
      </c>
      <c r="C49" s="22" t="s">
        <v>1136</v>
      </c>
    </row>
    <row r="50" spans="1:3" x14ac:dyDescent="0.2">
      <c r="A50" s="992" t="s">
        <v>25</v>
      </c>
      <c r="B50" s="991" t="s">
        <v>73</v>
      </c>
      <c r="C50" s="22" t="s">
        <v>276</v>
      </c>
    </row>
    <row r="51" spans="1:3" x14ac:dyDescent="0.2">
      <c r="A51" s="992" t="s">
        <v>25</v>
      </c>
      <c r="B51" s="991" t="s">
        <v>110</v>
      </c>
      <c r="C51" s="22" t="s">
        <v>1159</v>
      </c>
    </row>
    <row r="52" spans="1:3" x14ac:dyDescent="0.2">
      <c r="A52" s="992" t="s">
        <v>26</v>
      </c>
      <c r="B52" s="991" t="s">
        <v>71</v>
      </c>
      <c r="C52" s="22" t="s">
        <v>276</v>
      </c>
    </row>
    <row r="53" spans="1:3" x14ac:dyDescent="0.2">
      <c r="A53" s="992" t="s">
        <v>26</v>
      </c>
      <c r="B53" s="991" t="s">
        <v>73</v>
      </c>
      <c r="C53" s="9" t="s">
        <v>1050</v>
      </c>
    </row>
    <row r="54" spans="1:3" x14ac:dyDescent="0.2">
      <c r="A54" s="992" t="s">
        <v>27</v>
      </c>
      <c r="B54" s="991" t="s">
        <v>71</v>
      </c>
      <c r="C54" s="22" t="s">
        <v>1244</v>
      </c>
    </row>
    <row r="55" spans="1:3" x14ac:dyDescent="0.2">
      <c r="A55" s="992" t="s">
        <v>27</v>
      </c>
      <c r="B55" s="991" t="s">
        <v>73</v>
      </c>
      <c r="C55" s="22" t="s">
        <v>1137</v>
      </c>
    </row>
    <row r="56" spans="1:3" ht="24" x14ac:dyDescent="0.2">
      <c r="A56" s="992" t="s">
        <v>27</v>
      </c>
      <c r="B56" s="991" t="s">
        <v>110</v>
      </c>
      <c r="C56" s="9" t="s">
        <v>1245</v>
      </c>
    </row>
    <row r="57" spans="1:3" x14ac:dyDescent="0.2">
      <c r="A57" s="992" t="s">
        <v>27</v>
      </c>
      <c r="B57" s="991" t="s">
        <v>111</v>
      </c>
      <c r="C57" s="22" t="s">
        <v>1243</v>
      </c>
    </row>
    <row r="58" spans="1:3" ht="24" x14ac:dyDescent="0.2">
      <c r="A58" s="992" t="s">
        <v>27</v>
      </c>
      <c r="B58" s="991" t="s">
        <v>112</v>
      </c>
      <c r="C58" s="9" t="s">
        <v>851</v>
      </c>
    </row>
    <row r="59" spans="1:3" ht="39" customHeight="1" x14ac:dyDescent="0.2">
      <c r="A59" s="992" t="s">
        <v>28</v>
      </c>
      <c r="B59" s="991" t="s">
        <v>71</v>
      </c>
      <c r="C59" s="9" t="s">
        <v>1255</v>
      </c>
    </row>
    <row r="60" spans="1:3" ht="27.75" customHeight="1" x14ac:dyDescent="0.2">
      <c r="A60" s="992" t="s">
        <v>28</v>
      </c>
      <c r="B60" s="991" t="s">
        <v>73</v>
      </c>
      <c r="C60" s="9" t="s">
        <v>918</v>
      </c>
    </row>
    <row r="61" spans="1:3" x14ac:dyDescent="0.2">
      <c r="A61" s="992" t="s">
        <v>940</v>
      </c>
      <c r="B61" s="991" t="s">
        <v>71</v>
      </c>
      <c r="C61" s="22" t="s">
        <v>895</v>
      </c>
    </row>
    <row r="62" spans="1:3" x14ac:dyDescent="0.2">
      <c r="A62" s="992" t="s">
        <v>940</v>
      </c>
      <c r="B62" s="991" t="s">
        <v>73</v>
      </c>
      <c r="C62" s="22" t="s">
        <v>649</v>
      </c>
    </row>
    <row r="63" spans="1:3" x14ac:dyDescent="0.2">
      <c r="A63" s="992" t="s">
        <v>940</v>
      </c>
      <c r="B63" s="991" t="s">
        <v>110</v>
      </c>
      <c r="C63" s="22" t="s">
        <v>356</v>
      </c>
    </row>
    <row r="64" spans="1:3" x14ac:dyDescent="0.2">
      <c r="A64" s="992" t="s">
        <v>940</v>
      </c>
      <c r="B64" s="991" t="s">
        <v>111</v>
      </c>
      <c r="C64" s="22" t="s">
        <v>163</v>
      </c>
    </row>
    <row r="65" spans="1:3" ht="24" x14ac:dyDescent="0.2">
      <c r="A65" s="992" t="s">
        <v>940</v>
      </c>
      <c r="B65" s="991" t="s">
        <v>112</v>
      </c>
      <c r="C65" s="9" t="s">
        <v>960</v>
      </c>
    </row>
    <row r="66" spans="1:3" x14ac:dyDescent="0.2">
      <c r="A66" s="992" t="s">
        <v>940</v>
      </c>
      <c r="B66" s="991" t="s">
        <v>113</v>
      </c>
      <c r="C66" s="22" t="s">
        <v>164</v>
      </c>
    </row>
    <row r="67" spans="1:3" x14ac:dyDescent="0.2">
      <c r="A67" s="992" t="s">
        <v>940</v>
      </c>
      <c r="B67" s="991" t="s">
        <v>114</v>
      </c>
      <c r="C67" s="22" t="s">
        <v>941</v>
      </c>
    </row>
    <row r="68" spans="1:3" x14ac:dyDescent="0.2">
      <c r="A68" s="992" t="s">
        <v>940</v>
      </c>
      <c r="B68" s="991" t="s">
        <v>115</v>
      </c>
      <c r="C68" s="22" t="s">
        <v>165</v>
      </c>
    </row>
    <row r="69" spans="1:3" x14ac:dyDescent="0.2">
      <c r="A69" s="992" t="s">
        <v>940</v>
      </c>
      <c r="B69" s="991" t="s">
        <v>117</v>
      </c>
      <c r="C69" s="22" t="s">
        <v>166</v>
      </c>
    </row>
    <row r="70" spans="1:3" x14ac:dyDescent="0.2">
      <c r="A70" s="992" t="s">
        <v>940</v>
      </c>
      <c r="B70" s="991" t="s">
        <v>118</v>
      </c>
      <c r="C70" s="22" t="s">
        <v>167</v>
      </c>
    </row>
    <row r="71" spans="1:3" x14ac:dyDescent="0.2">
      <c r="A71" s="992" t="s">
        <v>940</v>
      </c>
      <c r="B71" s="991" t="s">
        <v>168</v>
      </c>
      <c r="C71" s="9" t="s">
        <v>1050</v>
      </c>
    </row>
  </sheetData>
  <autoFilter ref="A1:C70" xr:uid="{21C6B97C-9FF3-4717-B8B8-415CBE5C86DE}"/>
  <hyperlinks>
    <hyperlink ref="A2" location="Summary!A1" display="Summary" xr:uid="{8ABF2943-3653-4C44-A415-40543E583FC5}"/>
    <hyperlink ref="A3" location="Summary!A1" display="Summary" xr:uid="{2F8E21E9-E067-4AD8-A76C-E51CBDFBF199}"/>
    <hyperlink ref="A5" location="'Group income statement'!A1" display="Group income statement" xr:uid="{AC10B689-492F-4F37-8ABE-D59C88C097E8}"/>
    <hyperlink ref="A6" location="SOCI!A1" display="SOCI" xr:uid="{89595F42-4EC9-49C8-82CD-E508353B3C36}"/>
    <hyperlink ref="A9" location="'Adjusting items by segment'!A1" display="Adjusting items by segment" xr:uid="{E0E022B2-38FC-44E2-A835-FF8D1C365297}"/>
    <hyperlink ref="A25" location="'Sales and other oper revenues'!A1" display="Sales and other operating revenues" xr:uid="{E3BA9DB1-5BFE-49C5-B20F-358EF1BEC6B4}"/>
    <hyperlink ref="A26:A27" location="'Sales and other oper revenues'!A1" display="Sales and other operating revenues" xr:uid="{2CF9D530-23E3-4A69-9EFF-48DFD43BCF97}"/>
    <hyperlink ref="A28" location="'Group cash flow statement'!A1" display="Group cash flow statement" xr:uid="{74CE13E0-2D9E-4CF4-9E5A-19E7C3C59A54}"/>
    <hyperlink ref="A33" location="'Capital exp cash basis'!A1" display="Capital expenditure on a cash basis" xr:uid="{BC3AA68B-0943-4D47-8BAD-28E87F20F842}"/>
    <hyperlink ref="A34:A35" location="'Capital exp cash basis'!A1" display="Capital expenditure on a cash basis" xr:uid="{3D56E1A5-69D0-4451-8811-374BEEF76F3B}"/>
    <hyperlink ref="A38" location="'Net debt &amp; net debt incl leases'!A1" display="Net debt &amp; net debt including leases" xr:uid="{2EBB790C-B66F-4A62-9880-43FE32F41BEB}"/>
    <hyperlink ref="A39:A40" location="'Net debt &amp; net debt incl leases'!A1" display="Net debt &amp; net debt including leases" xr:uid="{DA76107D-9A05-4934-ADA6-332FB5CDF079}"/>
    <hyperlink ref="A41" location="'Debt ratios'!A1" display="Debt ratios" xr:uid="{963E689B-CA26-446F-A17F-037D313732BF}"/>
    <hyperlink ref="A42:A44" location="'Debt ratios'!A1" display="Debt ratios" xr:uid="{1215104C-C458-41B5-8BE0-7B642545D48D}"/>
    <hyperlink ref="A47" location="'Realizations '!A1" display="Realizations" xr:uid="{3B44F973-66CB-480F-8C5E-9B97982F228C}"/>
    <hyperlink ref="A49" location="'Gas &amp; Low Carbon Energy'!A1" display="gas &amp; low carbon energy" xr:uid="{F9288A6A-7AA6-4A69-924E-9EF3A95D0E58}"/>
    <hyperlink ref="A50" location="'Gas &amp; Low Carbon Energy'!A1" display="gas &amp; low carbon energy" xr:uid="{34724C50-7048-4890-8363-72916D033364}"/>
    <hyperlink ref="A54" location="'Customers &amp; Products'!A1" display="customers &amp; products" xr:uid="{D589729D-C3CB-4EE8-BCCA-13C08EACE06F}"/>
    <hyperlink ref="A56:A57" location="'Customers &amp; Products'!A1" display="customers &amp; products" xr:uid="{E7792A31-9E91-4A2A-9B19-7F14C9C393C2}"/>
    <hyperlink ref="A59" location="Rosneft!A1" display="Rosneft" xr:uid="{B23CB49F-9B13-4107-92F3-1188CAC9E03A}"/>
    <hyperlink ref="A60" location="Rosneft!A1" display="Rosneft" xr:uid="{8FA4FDC5-74C2-42B8-A970-2C42C60DB041}"/>
    <hyperlink ref="A31" location="'Working capital reconciliation'!A1" display="Working capital reconciliation" xr:uid="{FC2BFB96-16C6-47B6-975E-F89DF4AEFD4E}"/>
    <hyperlink ref="A10:A22" location="'Adjusting items by segment'!A1" display="Adjusting items by segment" xr:uid="{232533FE-39DC-4477-A587-430D28771146}"/>
    <hyperlink ref="A16" location="'Adjusting items by segment'!A1" display="Adjusting items by segment" xr:uid="{295499CC-B9CB-4EA8-BDC6-8D07247A36AB}"/>
    <hyperlink ref="A14" location="'Adjusting items by segment'!A1" display="'Adjusting items by segment'!A1" xr:uid="{7AAEC9D9-D80A-4860-A2EC-CDF1587E781E}"/>
    <hyperlink ref="A37" location="'Capital exp cash basis'!A1" display="Capital expenditure on a cash basis" xr:uid="{BDD74FD7-DFD5-42E7-B535-F9B02FB9B102}"/>
    <hyperlink ref="A36" location="'Capital exp cash basis'!A1" display="Capital expenditure on a cash basis" xr:uid="{DCECA7E4-85F9-4E95-8512-C95CDF173A87}"/>
    <hyperlink ref="A30" location="'Working capital reconciliation'!A1" display="Working capital reconciliation" xr:uid="{7C9274C4-2563-4086-8D18-019D65FD9D58}"/>
    <hyperlink ref="A19" location="'Adjusting items by segment'!A1" display="Adjusting items by segment" xr:uid="{6C9F7C31-01A8-468A-A689-BED8D9502D39}"/>
    <hyperlink ref="A61" location="'oil &amp; gas group metrics'!Print_Area" display="oil &amp; gas group metrics" xr:uid="{8BBC2A7D-0A65-4366-B700-ECD1C16EE4F3}"/>
    <hyperlink ref="A62" location="'oil &amp; gas group metrics'!Print_Area" display="oil &amp; gas group metrics" xr:uid="{5ECF6D09-49D6-42F8-910E-844F067964E4}"/>
    <hyperlink ref="A63" location="'oil &amp; gas group metrics'!Print_Area" display="oil &amp; gas group metrics" xr:uid="{01BE1760-05FC-41BD-8509-64CBE0D2545B}"/>
    <hyperlink ref="A64" location="'oil &amp; gas group metrics'!Print_Area" display="oil &amp; gas group metrics" xr:uid="{8A0F0BAA-066C-49E1-AD2C-412E5FE611FB}"/>
    <hyperlink ref="A65" location="'oil &amp; gas group metrics'!Print_Area" display="oil &amp; gas group metrics" xr:uid="{D591D341-DC67-4109-B27C-0DD75C4FAF26}"/>
    <hyperlink ref="A66" location="'oil &amp; gas group metrics'!Print_Area" display="oil &amp; gas group metrics" xr:uid="{34D77C40-E61A-4224-A6F3-037E33FA899D}"/>
    <hyperlink ref="A67" location="'oil &amp; gas group metrics'!Print_Area" display="oil &amp; gas group metrics" xr:uid="{6684AD13-CB51-465D-A14E-6CFEC7E96736}"/>
    <hyperlink ref="A68" location="'oil &amp; gas group metrics'!Print_Area" display="oil &amp; gas group metrics" xr:uid="{FF99665B-326F-4978-ADF3-35CF9483BCA8}"/>
    <hyperlink ref="A69" location="'oil &amp; gas group metrics'!Print_Area" display="oil &amp; gas group metrics" xr:uid="{9A5CB4EE-17E3-40B5-A846-10B3B35E3AF2}"/>
    <hyperlink ref="A70" location="'oil &amp; gas group metrics'!Print_Area" display="oil &amp; gas group metrics" xr:uid="{E562EBC9-20B0-4EC6-A5A4-05A271F78997}"/>
    <hyperlink ref="A23" location="'Adjusting items by segment'!A1" display="Adjusting items by segment" xr:uid="{E74FEAC6-0E66-4281-9135-3C1B60A98655}"/>
    <hyperlink ref="A32" location="'Working capital reconciliation'!A1" display="Working capital reconciliation" xr:uid="{2B03710F-7631-4B72-A2FA-92D7A26F2025}"/>
    <hyperlink ref="A48" location="'Realizations '!A1" display="Realizations" xr:uid="{04FBB51C-1D32-46BD-9D1E-9D391A005B49}"/>
    <hyperlink ref="A52" location="'Oil Production &amp; Operations'!A1" display="oil production &amp; operations" xr:uid="{08B5C754-4802-4ED7-A8B3-8694BF5EE36E}"/>
    <hyperlink ref="A71" location="'oil &amp; gas group metrics'!Print_Area" display="oil &amp; gas group metrics" xr:uid="{ECAC4CDA-277D-4F68-AD28-6C70EBA31E2B}"/>
    <hyperlink ref="A24" location="'Adjusting items by segment'!A1" display="Adjusting items by segment" xr:uid="{E98A06F2-E471-4B53-BE97-6DBB671568C5}"/>
    <hyperlink ref="A58" location="'Customers &amp; Products'!A1" display="customers &amp; products" xr:uid="{A1421602-0959-4A59-92A5-9D37F24E541E}"/>
    <hyperlink ref="A4" location="Summary!A1" display="Summary" xr:uid="{94484741-C9CB-4DC5-B96E-271837D4F1BB}"/>
    <hyperlink ref="A51" location="'Gas &amp; Low Carbon Energy'!A1" display="gas &amp; low carbon energy" xr:uid="{D948D278-E53D-4E80-B4DB-B231FC4628CF}"/>
    <hyperlink ref="A7" location="SOCI!A1" display="SOCI" xr:uid="{30B6269F-6B3A-4C32-A89B-C071AA5C351C}"/>
    <hyperlink ref="A55" location="'Customers &amp; Products'!A1" display="customers &amp; products" xr:uid="{F304938F-49A0-4457-BD9E-60FECF556379}"/>
    <hyperlink ref="A8" location="SOCI!A1" display="SOCI" xr:uid="{873F16D5-EF38-4459-9753-0987E5141A67}"/>
    <hyperlink ref="A29" location="'Group cash flow statement'!A1" display="Group cash flow statement" xr:uid="{300A588E-C4B4-46CB-BAE5-75741ACCA4A1}"/>
    <hyperlink ref="A53" location="'Oil Production &amp; Operations'!A1" display="oil production &amp; operations" xr:uid="{AAEEB2D1-8993-4665-9792-5ADB15AD8539}"/>
    <hyperlink ref="A45" location="'Shares in issue'!A1" display="Shares in issue" xr:uid="{B60A7AB0-65AE-453D-B64A-33CBA58884A8}"/>
    <hyperlink ref="A46" location="'Shares in issue'!A1" display="Shares in issue" xr:uid="{8194EEAA-577F-4828-8157-C5C96142860B}"/>
  </hyperlinks>
  <pageMargins left="0.25" right="0.25" top="0.75" bottom="0.75" header="0.3" footer="0.3"/>
  <pageSetup paperSize="8" fitToHeight="0" orientation="landscape" r:id="rId1"/>
  <rowBreaks count="1" manualBreakCount="1">
    <brk id="24" max="2" man="1"/>
  </rowBreaks>
  <colBreaks count="1" manualBreakCount="1">
    <brk id="3" max="62" man="1"/>
  </colBreaks>
  <customProperties>
    <customPr name="_pios_id" r:id="rId2"/>
  </customProperties>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D94CC9-494B-41A2-AF4D-09C1CBBB6897}">
  <sheetPr>
    <tabColor rgb="FF008080"/>
  </sheetPr>
  <dimension ref="A1"/>
  <sheetViews>
    <sheetView workbookViewId="0">
      <selection activeCell="B1" sqref="B1"/>
    </sheetView>
  </sheetViews>
  <sheetFormatPr defaultColWidth="9.140625" defaultRowHeight="12" x14ac:dyDescent="0.2"/>
  <sheetData/>
  <pageMargins left="0.7" right="0.7" top="0.75" bottom="0.75" header="0.3" footer="0.3"/>
  <pageSetup paperSize="9" orientation="portrait" r:id="rId1"/>
  <customProperties>
    <customPr name="_pios_id" r:id="rId2"/>
  </customProperties>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6034D8-360C-412B-AD90-C5EABB4B01A4}">
  <sheetPr codeName="Sheet16">
    <tabColor rgb="FF008080"/>
    <pageSetUpPr fitToPage="1"/>
  </sheetPr>
  <dimension ref="A1:M69"/>
  <sheetViews>
    <sheetView showGridLines="0" zoomScaleNormal="100" zoomScaleSheetLayoutView="100" workbookViewId="0">
      <selection activeCell="B1" sqref="B1"/>
    </sheetView>
  </sheetViews>
  <sheetFormatPr defaultColWidth="11.42578125" defaultRowHeight="11.25" x14ac:dyDescent="0.2"/>
  <cols>
    <col min="1" max="3" width="1.42578125" style="18" customWidth="1"/>
    <col min="4" max="4" width="54.42578125" style="18" customWidth="1"/>
    <col min="5" max="5" width="1.42578125" style="18" customWidth="1"/>
    <col min="6" max="10" width="8.85546875" style="18" customWidth="1"/>
    <col min="11" max="11" width="2.85546875" style="18" customWidth="1"/>
    <col min="12" max="16384" width="11.42578125" style="18"/>
  </cols>
  <sheetData>
    <row r="1" spans="1:10" ht="10.15" customHeight="1" x14ac:dyDescent="0.2">
      <c r="B1" s="61" t="str">
        <f>Summary!$B$1</f>
        <v>Financial and Operating Information 2020 - 2024</v>
      </c>
    </row>
    <row r="2" spans="1:10" ht="12" x14ac:dyDescent="0.2">
      <c r="B2" s="472" t="s">
        <v>7</v>
      </c>
      <c r="G2" s="122"/>
      <c r="H2" s="122"/>
      <c r="I2" s="122"/>
      <c r="J2" s="122" t="s">
        <v>5</v>
      </c>
    </row>
    <row r="3" spans="1:10" ht="12" customHeight="1" x14ac:dyDescent="0.2">
      <c r="B3" s="472"/>
      <c r="G3" s="122"/>
      <c r="H3" s="122"/>
      <c r="I3" s="122"/>
      <c r="J3" s="122"/>
    </row>
    <row r="4" spans="1:10" ht="12" customHeight="1" x14ac:dyDescent="0.2">
      <c r="B4" s="1181"/>
      <c r="C4" s="1177"/>
      <c r="D4" s="1177"/>
      <c r="E4" s="1177"/>
      <c r="F4" s="1177"/>
      <c r="G4" s="1177"/>
      <c r="H4" s="15"/>
      <c r="I4" s="15"/>
      <c r="J4" s="15"/>
    </row>
    <row r="5" spans="1:10" ht="35.1" customHeight="1" x14ac:dyDescent="0.25">
      <c r="B5" s="2" t="s">
        <v>133</v>
      </c>
    </row>
    <row r="6" spans="1:10" ht="12" thickBot="1" x14ac:dyDescent="0.25">
      <c r="A6" s="52"/>
      <c r="B6" s="473"/>
      <c r="C6" s="473"/>
      <c r="D6" s="474"/>
      <c r="E6" s="475"/>
      <c r="F6" s="476"/>
      <c r="G6" s="476"/>
      <c r="H6" s="476"/>
      <c r="I6" s="476"/>
      <c r="J6" s="476"/>
    </row>
    <row r="7" spans="1:10" x14ac:dyDescent="0.2">
      <c r="B7" s="188" t="s">
        <v>81</v>
      </c>
      <c r="G7" s="477"/>
      <c r="H7" s="477"/>
      <c r="I7" s="477"/>
      <c r="J7" s="477" t="s">
        <v>88</v>
      </c>
    </row>
    <row r="8" spans="1:10" x14ac:dyDescent="0.2">
      <c r="B8" s="478"/>
      <c r="C8" s="478"/>
      <c r="D8" s="479"/>
      <c r="E8" s="480"/>
      <c r="F8" s="507">
        <v>2020</v>
      </c>
      <c r="G8" s="507">
        <v>2021</v>
      </c>
      <c r="H8" s="507">
        <v>2022</v>
      </c>
      <c r="I8" s="507">
        <v>2023</v>
      </c>
      <c r="J8" s="508">
        <v>2024</v>
      </c>
    </row>
    <row r="9" spans="1:10" ht="11.45" customHeight="1" x14ac:dyDescent="0.2">
      <c r="B9" s="509" t="s">
        <v>134</v>
      </c>
      <c r="C9" s="484"/>
      <c r="D9" s="485"/>
      <c r="F9" s="510"/>
      <c r="G9" s="510"/>
      <c r="H9" s="510"/>
      <c r="I9" s="510"/>
      <c r="J9" s="508"/>
    </row>
    <row r="10" spans="1:10" ht="11.45" customHeight="1" x14ac:dyDescent="0.2">
      <c r="B10" s="21" t="s">
        <v>25</v>
      </c>
      <c r="C10" s="511"/>
      <c r="D10" s="511"/>
      <c r="F10" s="31"/>
      <c r="G10" s="31"/>
      <c r="H10" s="31"/>
      <c r="I10" s="31"/>
      <c r="J10" s="487"/>
    </row>
    <row r="11" spans="1:10" ht="11.45" customHeight="1" x14ac:dyDescent="0.2">
      <c r="B11" s="511"/>
      <c r="C11" s="95" t="s">
        <v>84</v>
      </c>
      <c r="D11" s="511"/>
      <c r="E11" s="511"/>
      <c r="F11" s="31">
        <v>250</v>
      </c>
      <c r="G11" s="31">
        <v>482</v>
      </c>
      <c r="H11" s="31">
        <v>745</v>
      </c>
      <c r="I11" s="31">
        <v>975</v>
      </c>
      <c r="J11" s="487"/>
    </row>
    <row r="12" spans="1:10" ht="11.45" customHeight="1" x14ac:dyDescent="0.2">
      <c r="B12" s="511"/>
      <c r="C12" s="95" t="s">
        <v>85</v>
      </c>
      <c r="D12" s="511"/>
      <c r="E12" s="511"/>
      <c r="F12" s="31">
        <v>27279</v>
      </c>
      <c r="G12" s="31">
        <v>27420</v>
      </c>
      <c r="H12" s="31">
        <v>26063</v>
      </c>
      <c r="I12" s="31">
        <v>21560</v>
      </c>
      <c r="J12" s="487"/>
    </row>
    <row r="13" spans="1:10" ht="11.45" customHeight="1" x14ac:dyDescent="0.2">
      <c r="B13" s="512"/>
      <c r="C13" s="512"/>
      <c r="D13" s="512"/>
      <c r="E13" s="511"/>
      <c r="F13" s="489">
        <v>27529</v>
      </c>
      <c r="G13" s="489">
        <v>27902</v>
      </c>
      <c r="H13" s="489">
        <v>26808</v>
      </c>
      <c r="I13" s="489">
        <v>22535</v>
      </c>
      <c r="J13" s="490"/>
    </row>
    <row r="14" spans="1:10" ht="11.45" customHeight="1" x14ac:dyDescent="0.2">
      <c r="B14" s="21" t="s">
        <v>26</v>
      </c>
      <c r="C14" s="511"/>
      <c r="D14" s="511"/>
      <c r="F14" s="31"/>
      <c r="G14" s="31"/>
      <c r="H14" s="31"/>
      <c r="I14" s="31"/>
      <c r="J14" s="487"/>
    </row>
    <row r="15" spans="1:10" ht="11.45" customHeight="1" x14ac:dyDescent="0.2">
      <c r="B15" s="21"/>
      <c r="C15" s="95" t="s">
        <v>84</v>
      </c>
      <c r="D15" s="511"/>
      <c r="E15" s="511"/>
      <c r="F15" s="31">
        <v>30188</v>
      </c>
      <c r="G15" s="31">
        <v>30819</v>
      </c>
      <c r="H15" s="31">
        <v>30837</v>
      </c>
      <c r="I15" s="31">
        <v>31224</v>
      </c>
      <c r="J15" s="487"/>
    </row>
    <row r="16" spans="1:10" ht="11.45" customHeight="1" x14ac:dyDescent="0.2">
      <c r="B16" s="21"/>
      <c r="C16" s="95" t="s">
        <v>85</v>
      </c>
      <c r="D16" s="511"/>
      <c r="E16" s="511"/>
      <c r="F16" s="31">
        <v>22041</v>
      </c>
      <c r="G16" s="31">
        <v>20432</v>
      </c>
      <c r="H16" s="31">
        <v>16013</v>
      </c>
      <c r="I16" s="31">
        <v>14867</v>
      </c>
      <c r="J16" s="487"/>
    </row>
    <row r="17" spans="2:10" ht="11.45" customHeight="1" x14ac:dyDescent="0.2">
      <c r="B17" s="488"/>
      <c r="C17" s="512"/>
      <c r="D17" s="512"/>
      <c r="E17" s="511"/>
      <c r="F17" s="489">
        <v>52229</v>
      </c>
      <c r="G17" s="489">
        <v>51251</v>
      </c>
      <c r="H17" s="489">
        <v>46850</v>
      </c>
      <c r="I17" s="489">
        <v>46091</v>
      </c>
      <c r="J17" s="490"/>
    </row>
    <row r="18" spans="2:10" ht="11.45" customHeight="1" x14ac:dyDescent="0.2">
      <c r="B18" s="21" t="s">
        <v>27</v>
      </c>
      <c r="C18" s="511"/>
      <c r="D18" s="511"/>
      <c r="E18" s="511"/>
      <c r="F18" s="31"/>
      <c r="G18" s="31"/>
      <c r="H18" s="31"/>
      <c r="I18" s="31"/>
      <c r="J18" s="487"/>
    </row>
    <row r="19" spans="2:10" ht="11.45" customHeight="1" x14ac:dyDescent="0.2">
      <c r="B19" s="511"/>
      <c r="C19" s="95" t="s">
        <v>84</v>
      </c>
      <c r="D19" s="511"/>
      <c r="E19" s="511"/>
      <c r="F19" s="31">
        <v>15992</v>
      </c>
      <c r="G19" s="31">
        <v>15009</v>
      </c>
      <c r="H19" s="31">
        <v>15622</v>
      </c>
      <c r="I19" s="31">
        <v>19327</v>
      </c>
      <c r="J19" s="487"/>
    </row>
    <row r="20" spans="2:10" ht="11.45" customHeight="1" x14ac:dyDescent="0.2">
      <c r="B20" s="511"/>
      <c r="C20" s="95" t="s">
        <v>85</v>
      </c>
      <c r="D20" s="511"/>
      <c r="E20" s="511"/>
      <c r="F20" s="31">
        <v>16462</v>
      </c>
      <c r="G20" s="31">
        <v>15781</v>
      </c>
      <c r="H20" s="31">
        <v>13819</v>
      </c>
      <c r="I20" s="31">
        <v>13796</v>
      </c>
      <c r="J20" s="487"/>
    </row>
    <row r="21" spans="2:10" ht="11.45" customHeight="1" x14ac:dyDescent="0.2">
      <c r="B21" s="512"/>
      <c r="C21" s="512"/>
      <c r="D21" s="512"/>
      <c r="E21" s="511"/>
      <c r="F21" s="489">
        <v>32454</v>
      </c>
      <c r="G21" s="489">
        <v>30790</v>
      </c>
      <c r="H21" s="489">
        <v>29441</v>
      </c>
      <c r="I21" s="489">
        <v>33123</v>
      </c>
      <c r="J21" s="490"/>
    </row>
    <row r="22" spans="2:10" ht="11.45" customHeight="1" x14ac:dyDescent="0.2">
      <c r="B22" s="95" t="s">
        <v>29</v>
      </c>
      <c r="C22" s="511"/>
      <c r="D22" s="511"/>
      <c r="E22" s="511"/>
      <c r="F22" s="31"/>
      <c r="G22" s="31"/>
      <c r="H22" s="31"/>
      <c r="I22" s="31"/>
      <c r="J22" s="487"/>
    </row>
    <row r="23" spans="2:10" ht="11.45" customHeight="1" x14ac:dyDescent="0.2">
      <c r="B23" s="511"/>
      <c r="C23" s="95" t="s">
        <v>84</v>
      </c>
      <c r="D23" s="511"/>
      <c r="E23" s="511"/>
      <c r="F23" s="31">
        <v>101</v>
      </c>
      <c r="G23" s="31">
        <v>457</v>
      </c>
      <c r="H23" s="31">
        <v>447</v>
      </c>
      <c r="I23" s="31">
        <v>489</v>
      </c>
      <c r="J23" s="487"/>
    </row>
    <row r="24" spans="2:10" ht="11.45" customHeight="1" x14ac:dyDescent="0.2">
      <c r="B24" s="511"/>
      <c r="C24" s="95" t="s">
        <v>85</v>
      </c>
      <c r="D24" s="511"/>
      <c r="E24" s="511"/>
      <c r="F24" s="31">
        <v>2523</v>
      </c>
      <c r="G24" s="31">
        <v>2502</v>
      </c>
      <c r="H24" s="31">
        <v>2498</v>
      </c>
      <c r="I24" s="31">
        <v>2481</v>
      </c>
      <c r="J24" s="487"/>
    </row>
    <row r="25" spans="2:10" ht="11.45" customHeight="1" x14ac:dyDescent="0.2">
      <c r="B25" s="512"/>
      <c r="C25" s="512"/>
      <c r="D25" s="512"/>
      <c r="E25" s="511"/>
      <c r="F25" s="489">
        <v>2624</v>
      </c>
      <c r="G25" s="489">
        <v>2959</v>
      </c>
      <c r="H25" s="489">
        <v>2945</v>
      </c>
      <c r="I25" s="489">
        <v>2970</v>
      </c>
      <c r="J25" s="490"/>
    </row>
    <row r="26" spans="2:10" ht="11.45" customHeight="1" x14ac:dyDescent="0.2">
      <c r="B26" s="509" t="s">
        <v>135</v>
      </c>
      <c r="C26" s="484"/>
      <c r="D26" s="485"/>
      <c r="E26" s="480"/>
      <c r="F26" s="489"/>
      <c r="G26" s="489"/>
      <c r="H26" s="489"/>
      <c r="I26" s="489"/>
      <c r="J26" s="490"/>
    </row>
    <row r="27" spans="2:10" ht="11.45" customHeight="1" x14ac:dyDescent="0.2">
      <c r="B27" s="95"/>
      <c r="C27" s="95" t="s">
        <v>84</v>
      </c>
      <c r="D27" s="511"/>
      <c r="E27" s="511"/>
      <c r="F27" s="31">
        <v>46531</v>
      </c>
      <c r="G27" s="31">
        <v>46767</v>
      </c>
      <c r="H27" s="31">
        <v>47651</v>
      </c>
      <c r="I27" s="31">
        <v>52015</v>
      </c>
      <c r="J27" s="487"/>
    </row>
    <row r="28" spans="2:10" ht="11.45" customHeight="1" x14ac:dyDescent="0.2">
      <c r="C28" s="95" t="s">
        <v>85</v>
      </c>
      <c r="D28" s="511"/>
      <c r="F28" s="31">
        <v>68305</v>
      </c>
      <c r="G28" s="31">
        <v>66135</v>
      </c>
      <c r="H28" s="31">
        <v>58393</v>
      </c>
      <c r="I28" s="31">
        <v>52704</v>
      </c>
      <c r="J28" s="487"/>
    </row>
    <row r="29" spans="2:10" ht="11.45" customHeight="1" x14ac:dyDescent="0.2">
      <c r="B29" s="513"/>
      <c r="C29" s="513"/>
      <c r="D29" s="513"/>
      <c r="F29" s="492">
        <v>114836</v>
      </c>
      <c r="G29" s="492">
        <v>112902</v>
      </c>
      <c r="H29" s="492">
        <v>106044</v>
      </c>
      <c r="I29" s="492">
        <v>104719</v>
      </c>
      <c r="J29" s="490"/>
    </row>
    <row r="30" spans="2:10" ht="11.45" customHeight="1" x14ac:dyDescent="0.2">
      <c r="B30" s="514" t="s">
        <v>136</v>
      </c>
      <c r="C30" s="488"/>
      <c r="D30" s="515"/>
      <c r="E30" s="480"/>
      <c r="F30" s="489"/>
      <c r="G30" s="489"/>
      <c r="H30" s="489"/>
      <c r="I30" s="489"/>
      <c r="J30" s="489"/>
    </row>
    <row r="31" spans="2:10" ht="11.45" customHeight="1" x14ac:dyDescent="0.2">
      <c r="B31" s="21" t="s">
        <v>25</v>
      </c>
      <c r="C31" s="95"/>
      <c r="D31" s="511"/>
      <c r="E31" s="511"/>
      <c r="F31" s="31"/>
      <c r="G31" s="31"/>
      <c r="H31" s="31"/>
      <c r="I31" s="31"/>
      <c r="J31" s="31"/>
    </row>
    <row r="32" spans="2:10" ht="11.45" customHeight="1" x14ac:dyDescent="0.2">
      <c r="B32" s="95"/>
      <c r="C32" s="95" t="s">
        <v>137</v>
      </c>
      <c r="D32" s="511"/>
      <c r="E32" s="511"/>
      <c r="F32" s="31">
        <v>69609</v>
      </c>
      <c r="G32" s="31">
        <v>72413</v>
      </c>
      <c r="H32" s="31">
        <v>71165</v>
      </c>
      <c r="I32" s="31">
        <v>74339</v>
      </c>
      <c r="J32" s="487"/>
    </row>
    <row r="33" spans="2:12" ht="11.45" customHeight="1" x14ac:dyDescent="0.2">
      <c r="B33" s="95"/>
      <c r="C33" s="95" t="s">
        <v>138</v>
      </c>
      <c r="D33" s="511"/>
      <c r="E33" s="511"/>
      <c r="F33" s="31">
        <v>-42554</v>
      </c>
      <c r="G33" s="31">
        <v>-44856</v>
      </c>
      <c r="H33" s="31">
        <v>-44693</v>
      </c>
      <c r="I33" s="31">
        <v>-52254</v>
      </c>
      <c r="J33" s="487"/>
    </row>
    <row r="34" spans="2:12" ht="11.45" customHeight="1" x14ac:dyDescent="0.2">
      <c r="B34" s="95"/>
      <c r="C34" s="95" t="s">
        <v>670</v>
      </c>
      <c r="D34" s="511"/>
      <c r="E34" s="511"/>
      <c r="F34" s="31">
        <v>474</v>
      </c>
      <c r="G34" s="31">
        <v>345</v>
      </c>
      <c r="H34" s="31">
        <v>336</v>
      </c>
      <c r="I34" s="31">
        <v>450</v>
      </c>
      <c r="J34" s="487"/>
    </row>
    <row r="35" spans="2:12" ht="11.45" customHeight="1" x14ac:dyDescent="0.2">
      <c r="B35" s="516"/>
      <c r="C35" s="516"/>
      <c r="D35" s="512"/>
      <c r="E35" s="511"/>
      <c r="F35" s="489">
        <v>27529</v>
      </c>
      <c r="G35" s="489">
        <v>27902</v>
      </c>
      <c r="H35" s="489">
        <v>26808</v>
      </c>
      <c r="I35" s="489">
        <v>22535</v>
      </c>
      <c r="J35" s="490"/>
      <c r="L35" s="155"/>
    </row>
    <row r="36" spans="2:12" ht="11.45" customHeight="1" x14ac:dyDescent="0.2">
      <c r="B36" s="21" t="s">
        <v>26</v>
      </c>
      <c r="C36" s="95"/>
      <c r="D36" s="511"/>
      <c r="E36" s="511"/>
      <c r="F36" s="31"/>
      <c r="G36" s="31"/>
      <c r="H36" s="31"/>
      <c r="I36" s="31"/>
      <c r="J36" s="31"/>
    </row>
    <row r="37" spans="2:12" ht="11.45" customHeight="1" x14ac:dyDescent="0.2">
      <c r="B37" s="95"/>
      <c r="C37" s="95" t="s">
        <v>137</v>
      </c>
      <c r="D37" s="511"/>
      <c r="E37" s="511"/>
      <c r="F37" s="31">
        <v>155742</v>
      </c>
      <c r="G37" s="31">
        <v>147058</v>
      </c>
      <c r="H37" s="31">
        <v>119000</v>
      </c>
      <c r="I37" s="31">
        <v>123642</v>
      </c>
      <c r="J37" s="487"/>
    </row>
    <row r="38" spans="2:12" ht="11.45" customHeight="1" x14ac:dyDescent="0.2">
      <c r="B38" s="95"/>
      <c r="C38" s="95" t="s">
        <v>138</v>
      </c>
      <c r="D38" s="511"/>
      <c r="E38" s="511"/>
      <c r="F38" s="31">
        <v>-104746</v>
      </c>
      <c r="G38" s="31">
        <v>-96512</v>
      </c>
      <c r="H38" s="31">
        <v>-72989</v>
      </c>
      <c r="I38" s="31">
        <v>-78452</v>
      </c>
      <c r="J38" s="487"/>
    </row>
    <row r="39" spans="2:12" ht="11.45" customHeight="1" x14ac:dyDescent="0.2">
      <c r="B39" s="95"/>
      <c r="C39" s="95" t="s">
        <v>670</v>
      </c>
      <c r="D39" s="511"/>
      <c r="E39" s="511"/>
      <c r="F39" s="31">
        <v>1233</v>
      </c>
      <c r="G39" s="31">
        <v>705</v>
      </c>
      <c r="H39" s="31">
        <v>839</v>
      </c>
      <c r="I39" s="31">
        <v>901</v>
      </c>
      <c r="J39" s="487"/>
    </row>
    <row r="40" spans="2:12" ht="11.45" customHeight="1" x14ac:dyDescent="0.2">
      <c r="B40" s="516"/>
      <c r="C40" s="516"/>
      <c r="D40" s="512"/>
      <c r="E40" s="511"/>
      <c r="F40" s="489">
        <v>52229</v>
      </c>
      <c r="G40" s="489">
        <v>51251</v>
      </c>
      <c r="H40" s="489">
        <v>46850</v>
      </c>
      <c r="I40" s="489">
        <v>46091</v>
      </c>
      <c r="J40" s="490"/>
      <c r="L40" s="155"/>
    </row>
    <row r="41" spans="2:12" ht="11.45" customHeight="1" x14ac:dyDescent="0.2">
      <c r="B41" s="21" t="s">
        <v>27</v>
      </c>
      <c r="C41" s="95"/>
      <c r="D41" s="511"/>
      <c r="E41" s="511"/>
      <c r="F41" s="31"/>
      <c r="G41" s="31"/>
      <c r="H41" s="31"/>
      <c r="I41" s="31"/>
      <c r="J41" s="31"/>
      <c r="L41" s="155"/>
    </row>
    <row r="42" spans="2:12" ht="11.45" customHeight="1" x14ac:dyDescent="0.2">
      <c r="B42" s="95"/>
      <c r="C42" s="95" t="s">
        <v>137</v>
      </c>
      <c r="D42" s="511"/>
      <c r="E42" s="511"/>
      <c r="F42" s="31">
        <v>51651</v>
      </c>
      <c r="G42" s="31">
        <v>51685</v>
      </c>
      <c r="H42" s="31">
        <v>51186</v>
      </c>
      <c r="I42" s="31">
        <v>55616</v>
      </c>
      <c r="J42" s="487"/>
      <c r="L42" s="155"/>
    </row>
    <row r="43" spans="2:12" ht="11.45" customHeight="1" x14ac:dyDescent="0.2">
      <c r="B43" s="95"/>
      <c r="C43" s="95" t="s">
        <v>138</v>
      </c>
      <c r="D43" s="511"/>
      <c r="E43" s="511"/>
      <c r="F43" s="31">
        <v>-23917</v>
      </c>
      <c r="G43" s="31">
        <v>-25487</v>
      </c>
      <c r="H43" s="31">
        <v>-26222</v>
      </c>
      <c r="I43" s="31">
        <v>-29264</v>
      </c>
      <c r="J43" s="487"/>
      <c r="L43" s="155"/>
    </row>
    <row r="44" spans="2:12" ht="11.45" customHeight="1" x14ac:dyDescent="0.2">
      <c r="B44" s="95"/>
      <c r="C44" s="95" t="s">
        <v>670</v>
      </c>
      <c r="D44" s="511"/>
      <c r="E44" s="511"/>
      <c r="F44" s="31">
        <v>4720</v>
      </c>
      <c r="G44" s="31">
        <v>4592</v>
      </c>
      <c r="H44" s="31">
        <v>4477</v>
      </c>
      <c r="I44" s="31">
        <v>6771</v>
      </c>
      <c r="J44" s="487"/>
      <c r="L44" s="155"/>
    </row>
    <row r="45" spans="2:12" ht="11.45" customHeight="1" x14ac:dyDescent="0.2">
      <c r="B45" s="516"/>
      <c r="C45" s="516"/>
      <c r="D45" s="512"/>
      <c r="E45" s="511"/>
      <c r="F45" s="489">
        <v>32454</v>
      </c>
      <c r="G45" s="489">
        <v>30790</v>
      </c>
      <c r="H45" s="489">
        <v>29441</v>
      </c>
      <c r="I45" s="489">
        <v>33123</v>
      </c>
      <c r="J45" s="490"/>
      <c r="L45" s="155"/>
    </row>
    <row r="46" spans="2:12" ht="11.45" customHeight="1" x14ac:dyDescent="0.2">
      <c r="B46" s="95" t="s">
        <v>29</v>
      </c>
      <c r="C46" s="95"/>
      <c r="D46" s="511"/>
      <c r="E46" s="511"/>
      <c r="F46" s="31"/>
      <c r="G46" s="31"/>
      <c r="H46" s="31"/>
      <c r="I46" s="31"/>
      <c r="J46" s="31"/>
    </row>
    <row r="47" spans="2:12" ht="11.45" customHeight="1" x14ac:dyDescent="0.2">
      <c r="B47" s="95"/>
      <c r="C47" s="95" t="s">
        <v>137</v>
      </c>
      <c r="D47" s="511"/>
      <c r="E47" s="511"/>
      <c r="F47" s="31">
        <v>1060</v>
      </c>
      <c r="G47" s="31">
        <v>1378</v>
      </c>
      <c r="H47" s="31">
        <v>1443</v>
      </c>
      <c r="I47" s="31">
        <v>1521</v>
      </c>
      <c r="J47" s="487"/>
    </row>
    <row r="48" spans="2:12" ht="11.45" customHeight="1" x14ac:dyDescent="0.2">
      <c r="B48" s="95"/>
      <c r="C48" s="95" t="s">
        <v>138</v>
      </c>
      <c r="D48" s="511"/>
      <c r="E48" s="511"/>
      <c r="F48" s="31">
        <v>-700</v>
      </c>
      <c r="G48" s="31">
        <v>-859</v>
      </c>
      <c r="H48" s="31">
        <v>-829</v>
      </c>
      <c r="I48" s="31">
        <v>-873</v>
      </c>
      <c r="J48" s="487"/>
      <c r="L48" s="155"/>
    </row>
    <row r="49" spans="2:13" ht="11.45" customHeight="1" x14ac:dyDescent="0.2">
      <c r="B49" s="95"/>
      <c r="C49" s="95" t="s">
        <v>670</v>
      </c>
      <c r="D49" s="511"/>
      <c r="E49" s="511"/>
      <c r="F49" s="31">
        <v>2264</v>
      </c>
      <c r="G49" s="31">
        <v>2440</v>
      </c>
      <c r="H49" s="31">
        <v>2331</v>
      </c>
      <c r="I49" s="31">
        <v>2322</v>
      </c>
      <c r="J49" s="487"/>
      <c r="L49" s="155"/>
    </row>
    <row r="50" spans="2:13" ht="11.45" customHeight="1" x14ac:dyDescent="0.2">
      <c r="B50" s="516"/>
      <c r="C50" s="516"/>
      <c r="D50" s="512"/>
      <c r="E50" s="511"/>
      <c r="F50" s="489">
        <v>2624</v>
      </c>
      <c r="G50" s="489">
        <v>2959</v>
      </c>
      <c r="H50" s="489">
        <v>2945</v>
      </c>
      <c r="I50" s="489">
        <v>2970</v>
      </c>
      <c r="J50" s="490"/>
      <c r="L50" s="155"/>
    </row>
    <row r="51" spans="2:13" ht="11.45" customHeight="1" x14ac:dyDescent="0.2">
      <c r="B51" s="95" t="s">
        <v>139</v>
      </c>
      <c r="C51" s="95"/>
      <c r="D51" s="511"/>
      <c r="E51" s="511"/>
      <c r="F51" s="31"/>
      <c r="G51" s="31"/>
      <c r="H51" s="31"/>
      <c r="I51" s="31"/>
      <c r="J51" s="31"/>
    </row>
    <row r="52" spans="2:13" ht="11.45" customHeight="1" x14ac:dyDescent="0.2">
      <c r="B52" s="95"/>
      <c r="C52" s="95" t="s">
        <v>137</v>
      </c>
      <c r="D52" s="511"/>
      <c r="E52" s="511"/>
      <c r="F52" s="31">
        <v>278062</v>
      </c>
      <c r="G52" s="31">
        <v>272534</v>
      </c>
      <c r="H52" s="31">
        <v>242794</v>
      </c>
      <c r="I52" s="31">
        <v>255118</v>
      </c>
      <c r="J52" s="487"/>
      <c r="M52" s="155"/>
    </row>
    <row r="53" spans="2:13" ht="11.45" customHeight="1" x14ac:dyDescent="0.2">
      <c r="B53" s="95"/>
      <c r="C53" s="95" t="s">
        <v>138</v>
      </c>
      <c r="D53" s="511"/>
      <c r="E53" s="511"/>
      <c r="F53" s="31">
        <v>-171917</v>
      </c>
      <c r="G53" s="31">
        <v>-167714</v>
      </c>
      <c r="H53" s="31">
        <v>-144733</v>
      </c>
      <c r="I53" s="31">
        <v>-160843</v>
      </c>
      <c r="J53" s="487"/>
      <c r="M53" s="155"/>
    </row>
    <row r="54" spans="2:13" ht="11.45" customHeight="1" x14ac:dyDescent="0.2">
      <c r="B54" s="95"/>
      <c r="C54" s="95" t="s">
        <v>670</v>
      </c>
      <c r="D54" s="511"/>
      <c r="E54" s="511"/>
      <c r="F54" s="31">
        <v>8691</v>
      </c>
      <c r="G54" s="31">
        <v>8082</v>
      </c>
      <c r="H54" s="31">
        <v>7983</v>
      </c>
      <c r="I54" s="31">
        <v>10444</v>
      </c>
      <c r="J54" s="487"/>
      <c r="M54" s="155"/>
    </row>
    <row r="55" spans="2:13" ht="11.45" customHeight="1" thickBot="1" x14ac:dyDescent="0.25">
      <c r="B55" s="517"/>
      <c r="C55" s="517"/>
      <c r="D55" s="517"/>
      <c r="E55" s="511"/>
      <c r="F55" s="500">
        <v>114836</v>
      </c>
      <c r="G55" s="500">
        <v>112902</v>
      </c>
      <c r="H55" s="500">
        <v>106044</v>
      </c>
      <c r="I55" s="500">
        <v>104719</v>
      </c>
      <c r="J55" s="501"/>
    </row>
    <row r="65" spans="2:10" x14ac:dyDescent="0.2">
      <c r="B65" s="1180"/>
      <c r="C65" s="1180"/>
      <c r="F65" s="518"/>
      <c r="G65" s="518"/>
      <c r="H65" s="518"/>
      <c r="I65" s="518"/>
      <c r="J65" s="518"/>
    </row>
    <row r="69" spans="2:10" x14ac:dyDescent="0.2">
      <c r="C69" s="1180"/>
      <c r="D69" s="1180"/>
    </row>
  </sheetData>
  <mergeCells count="3">
    <mergeCell ref="B65:C65"/>
    <mergeCell ref="C69:D69"/>
    <mergeCell ref="B4:G4"/>
  </mergeCells>
  <hyperlinks>
    <hyperlink ref="J2" location="Contents!B20" display="Contents" xr:uid="{E752ACA7-7EBC-4E05-B89E-A466B8809292}"/>
  </hyperlinks>
  <pageMargins left="0.25" right="0.25" top="0.75" bottom="0.75" header="0.3" footer="0.3"/>
  <pageSetup paperSize="8" orientation="portrait" r:id="rId1"/>
  <customProperties>
    <customPr name="_pios_id" r:id="rId2"/>
  </customPropertie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548E73-5767-4A04-AC82-774EC7B82267}">
  <sheetPr codeName="Sheet36">
    <tabColor rgb="FF7BC143"/>
    <pageSetUpPr fitToPage="1"/>
  </sheetPr>
  <dimension ref="A1:AB486"/>
  <sheetViews>
    <sheetView showGridLines="0" zoomScaleNormal="100" workbookViewId="0">
      <selection activeCell="B1" sqref="B1"/>
    </sheetView>
  </sheetViews>
  <sheetFormatPr defaultColWidth="9.140625" defaultRowHeight="12.75" x14ac:dyDescent="0.2"/>
  <cols>
    <col min="1" max="2" width="1.42578125" style="612" customWidth="1"/>
    <col min="3" max="3" width="41" style="202" customWidth="1"/>
    <col min="4" max="4" width="1.42578125" style="202" customWidth="1"/>
    <col min="5" max="14" width="9.140625" style="202"/>
    <col min="15" max="15" width="2.7109375" style="202" customWidth="1"/>
    <col min="16" max="18" width="9.140625" style="202"/>
    <col min="19" max="19" width="3.7109375" style="202" customWidth="1"/>
    <col min="20" max="16384" width="9.140625" style="202"/>
  </cols>
  <sheetData>
    <row r="1" spans="1:27" s="5" customFormat="1" ht="10.15" customHeight="1" x14ac:dyDescent="0.2">
      <c r="A1" s="519"/>
      <c r="B1" s="519"/>
      <c r="C1" s="61" t="s">
        <v>1057</v>
      </c>
      <c r="D1"/>
      <c r="E1"/>
      <c r="F1"/>
    </row>
    <row r="2" spans="1:27" s="5" customFormat="1" ht="10.15" customHeight="1" x14ac:dyDescent="0.2">
      <c r="A2" s="519"/>
      <c r="B2" s="519"/>
      <c r="C2" s="472" t="s">
        <v>169</v>
      </c>
      <c r="D2"/>
      <c r="E2"/>
      <c r="F2"/>
      <c r="P2" s="122" t="s">
        <v>5</v>
      </c>
    </row>
    <row r="3" spans="1:27" ht="35.1" customHeight="1" x14ac:dyDescent="0.25">
      <c r="A3" s="605"/>
      <c r="B3" s="605"/>
      <c r="C3" s="2" t="s">
        <v>292</v>
      </c>
      <c r="D3" s="606"/>
      <c r="E3" s="607"/>
      <c r="F3" s="607"/>
      <c r="G3" s="607"/>
      <c r="H3" s="608"/>
      <c r="I3" s="776"/>
      <c r="J3" s="610"/>
      <c r="K3" s="610"/>
      <c r="L3" s="610"/>
      <c r="M3" s="610"/>
    </row>
    <row r="4" spans="1:27" ht="10.15" customHeight="1" thickBot="1" x14ac:dyDescent="0.25">
      <c r="A4" s="611"/>
      <c r="B4" s="611"/>
      <c r="C4" s="526"/>
      <c r="D4" s="83"/>
      <c r="E4" s="642"/>
      <c r="F4" s="642"/>
      <c r="G4" s="642"/>
      <c r="H4" s="642"/>
      <c r="I4" s="642"/>
      <c r="J4" s="642"/>
      <c r="K4" s="642"/>
      <c r="L4" s="642"/>
      <c r="M4" s="642"/>
      <c r="O4" s="83"/>
      <c r="P4" s="642"/>
      <c r="Q4" s="642"/>
    </row>
    <row r="5" spans="1:27" ht="13.35" customHeight="1" x14ac:dyDescent="0.2">
      <c r="A5" s="615"/>
      <c r="B5" s="615"/>
      <c r="C5" s="643"/>
      <c r="D5" s="617"/>
      <c r="E5" s="1183" t="s">
        <v>153</v>
      </c>
      <c r="F5" s="1184"/>
      <c r="G5" s="1183" t="s">
        <v>259</v>
      </c>
      <c r="H5" s="1183"/>
      <c r="I5" s="11" t="s">
        <v>260</v>
      </c>
      <c r="J5" s="11" t="s">
        <v>261</v>
      </c>
      <c r="K5" s="11" t="s">
        <v>262</v>
      </c>
      <c r="L5" s="11" t="s">
        <v>263</v>
      </c>
      <c r="M5" s="645" t="s">
        <v>199</v>
      </c>
      <c r="P5" s="7" t="s">
        <v>199</v>
      </c>
      <c r="Q5" s="7" t="s">
        <v>265</v>
      </c>
      <c r="S5" s="1185"/>
      <c r="T5" s="1185"/>
      <c r="U5" s="1185"/>
      <c r="V5" s="1185"/>
      <c r="W5" s="1185"/>
      <c r="X5" s="1185"/>
      <c r="Y5" s="1185"/>
      <c r="Z5" s="1185"/>
      <c r="AA5" s="1185"/>
    </row>
    <row r="6" spans="1:27" ht="14.25" customHeight="1" x14ac:dyDescent="0.2">
      <c r="A6" s="615"/>
      <c r="B6" s="615"/>
      <c r="C6" s="643"/>
      <c r="D6" s="617"/>
      <c r="E6" s="1183"/>
      <c r="F6" s="1184"/>
      <c r="G6" s="1183" t="s">
        <v>266</v>
      </c>
      <c r="H6" s="1183"/>
      <c r="I6" s="11" t="s">
        <v>266</v>
      </c>
      <c r="J6" s="11"/>
      <c r="K6" s="645"/>
      <c r="L6" s="645"/>
      <c r="M6" s="645"/>
      <c r="P6" s="1008" t="s">
        <v>267</v>
      </c>
      <c r="Q6" s="1008" t="s">
        <v>268</v>
      </c>
      <c r="S6" s="1185"/>
      <c r="T6" s="1185"/>
      <c r="U6" s="1185"/>
      <c r="V6" s="1185"/>
      <c r="W6" s="1185"/>
      <c r="X6" s="1185"/>
      <c r="Y6" s="1185"/>
      <c r="Z6" s="1185"/>
      <c r="AA6" s="1185"/>
    </row>
    <row r="7" spans="1:27" ht="10.15" customHeight="1" x14ac:dyDescent="0.2">
      <c r="A7" s="615"/>
      <c r="B7" s="615"/>
      <c r="C7" s="646"/>
      <c r="D7" s="626"/>
      <c r="E7" s="647"/>
      <c r="F7" s="647"/>
      <c r="G7" s="647"/>
      <c r="H7" s="647" t="s">
        <v>269</v>
      </c>
      <c r="I7" s="647"/>
      <c r="J7" s="647"/>
      <c r="K7" s="647"/>
      <c r="L7" s="647"/>
      <c r="M7" s="647"/>
      <c r="P7" s="647"/>
      <c r="Q7" s="647"/>
    </row>
    <row r="8" spans="1:27" ht="10.15" customHeight="1" x14ac:dyDescent="0.2">
      <c r="A8" s="615"/>
      <c r="B8" s="615"/>
      <c r="C8" s="643"/>
      <c r="D8" s="626"/>
      <c r="E8" s="645"/>
      <c r="F8" s="645" t="s">
        <v>269</v>
      </c>
      <c r="G8" s="645"/>
      <c r="H8" s="645" t="s">
        <v>259</v>
      </c>
      <c r="I8" s="645"/>
      <c r="J8" s="645"/>
      <c r="K8" s="645"/>
      <c r="L8" s="645"/>
      <c r="M8" s="645"/>
      <c r="P8" s="645"/>
      <c r="Q8" s="645"/>
    </row>
    <row r="9" spans="1:27" ht="10.15" customHeight="1" x14ac:dyDescent="0.2">
      <c r="A9" s="615"/>
      <c r="B9" s="615"/>
      <c r="C9" s="648"/>
      <c r="D9" s="619"/>
      <c r="E9" s="649" t="s">
        <v>208</v>
      </c>
      <c r="F9" s="649" t="s">
        <v>153</v>
      </c>
      <c r="G9" s="649" t="s">
        <v>84</v>
      </c>
      <c r="H9" s="649" t="s">
        <v>266</v>
      </c>
      <c r="I9" s="649"/>
      <c r="J9" s="649"/>
      <c r="K9" s="649"/>
      <c r="L9" s="649"/>
      <c r="M9" s="649"/>
      <c r="P9" s="649"/>
      <c r="Q9" s="649"/>
    </row>
    <row r="10" spans="1:27" ht="12.75" customHeight="1" x14ac:dyDescent="0.2">
      <c r="C10" s="650">
        <v>2023</v>
      </c>
      <c r="D10" s="635"/>
      <c r="E10" s="635"/>
      <c r="F10" s="635"/>
      <c r="G10" s="635"/>
      <c r="H10" s="635"/>
      <c r="I10" s="635"/>
      <c r="J10" s="635"/>
      <c r="K10" s="635"/>
      <c r="L10" s="635"/>
      <c r="M10" s="635"/>
      <c r="P10" s="635"/>
      <c r="Q10" s="635"/>
    </row>
    <row r="11" spans="1:27" ht="12.75" customHeight="1" x14ac:dyDescent="0.2">
      <c r="C11" s="719" t="s">
        <v>293</v>
      </c>
      <c r="D11" s="720"/>
      <c r="E11" s="619"/>
      <c r="F11" s="619"/>
      <c r="G11" s="619"/>
      <c r="H11" s="619"/>
      <c r="I11" s="619"/>
      <c r="J11" s="619"/>
      <c r="K11" s="619"/>
      <c r="L11" s="619"/>
      <c r="M11" s="619"/>
      <c r="P11" s="655"/>
      <c r="Q11" s="655"/>
    </row>
    <row r="12" spans="1:27" ht="12.75" customHeight="1" x14ac:dyDescent="0.2">
      <c r="C12" s="719" t="s">
        <v>294</v>
      </c>
      <c r="D12" s="721"/>
      <c r="E12" s="635"/>
      <c r="F12" s="635"/>
      <c r="G12" s="635"/>
      <c r="H12" s="635"/>
      <c r="I12" s="635"/>
      <c r="J12" s="635"/>
      <c r="K12" s="635"/>
      <c r="L12" s="635"/>
      <c r="M12" s="635"/>
      <c r="P12" s="635"/>
      <c r="Q12" s="635"/>
    </row>
    <row r="13" spans="1:27" ht="12.75" customHeight="1" x14ac:dyDescent="0.2">
      <c r="C13" s="722" t="s">
        <v>295</v>
      </c>
      <c r="D13" s="721"/>
      <c r="E13" s="723"/>
      <c r="F13" s="723"/>
      <c r="G13" s="723"/>
      <c r="H13" s="723"/>
      <c r="I13" s="723"/>
      <c r="J13" s="723"/>
      <c r="K13" s="723"/>
      <c r="L13" s="723"/>
      <c r="M13" s="723"/>
      <c r="P13" s="723"/>
      <c r="Q13" s="723"/>
    </row>
    <row r="14" spans="1:27" ht="12.75" customHeight="1" x14ac:dyDescent="0.2">
      <c r="C14" s="52" t="s">
        <v>296</v>
      </c>
      <c r="D14" s="724"/>
      <c r="E14" s="733">
        <v>29127</v>
      </c>
      <c r="F14" s="733">
        <v>0</v>
      </c>
      <c r="G14" s="733">
        <v>70404</v>
      </c>
      <c r="H14" s="733">
        <v>6</v>
      </c>
      <c r="I14" s="733">
        <v>17475</v>
      </c>
      <c r="J14" s="733">
        <v>20763</v>
      </c>
      <c r="K14" s="733">
        <v>41351</v>
      </c>
      <c r="L14" s="733">
        <v>6331</v>
      </c>
      <c r="M14" s="733">
        <v>185457</v>
      </c>
      <c r="P14" s="733">
        <v>63661</v>
      </c>
      <c r="Q14" s="733">
        <v>121796</v>
      </c>
    </row>
    <row r="15" spans="1:27" ht="12.75" customHeight="1" x14ac:dyDescent="0.2">
      <c r="A15" s="502"/>
      <c r="B15" s="502"/>
      <c r="C15" s="1102" t="s">
        <v>297</v>
      </c>
      <c r="D15" s="725"/>
      <c r="E15" s="1096">
        <v>369</v>
      </c>
      <c r="F15" s="1096">
        <v>0</v>
      </c>
      <c r="G15" s="1096">
        <v>3057</v>
      </c>
      <c r="H15" s="1096">
        <v>1917</v>
      </c>
      <c r="I15" s="1096">
        <v>2565</v>
      </c>
      <c r="J15" s="1096">
        <v>2739</v>
      </c>
      <c r="K15" s="1096">
        <v>1691</v>
      </c>
      <c r="L15" s="1096">
        <v>737</v>
      </c>
      <c r="M15" s="1096">
        <v>13075</v>
      </c>
      <c r="P15" s="1096">
        <v>4363</v>
      </c>
      <c r="Q15" s="1096">
        <v>8712</v>
      </c>
    </row>
    <row r="16" spans="1:27" ht="12.75" customHeight="1" x14ac:dyDescent="0.2">
      <c r="C16" s="52"/>
      <c r="D16" s="725"/>
      <c r="E16" s="733">
        <v>29496</v>
      </c>
      <c r="F16" s="733">
        <v>0</v>
      </c>
      <c r="G16" s="733">
        <v>73461</v>
      </c>
      <c r="H16" s="733">
        <v>1923</v>
      </c>
      <c r="I16" s="733">
        <v>20040</v>
      </c>
      <c r="J16" s="733">
        <v>23502</v>
      </c>
      <c r="K16" s="733">
        <v>43042</v>
      </c>
      <c r="L16" s="733">
        <v>7068</v>
      </c>
      <c r="M16" s="733">
        <v>198532</v>
      </c>
      <c r="P16" s="733">
        <v>68024</v>
      </c>
      <c r="Q16" s="733">
        <v>130508</v>
      </c>
    </row>
    <row r="17" spans="3:17" ht="12.75" customHeight="1" x14ac:dyDescent="0.2">
      <c r="C17" s="52" t="s">
        <v>138</v>
      </c>
      <c r="D17" s="725"/>
      <c r="E17" s="733">
        <v>22018</v>
      </c>
      <c r="F17" s="733">
        <v>0</v>
      </c>
      <c r="G17" s="733">
        <v>42364</v>
      </c>
      <c r="H17" s="733">
        <v>1592</v>
      </c>
      <c r="I17" s="733">
        <v>15712</v>
      </c>
      <c r="J17" s="733">
        <v>21132</v>
      </c>
      <c r="K17" s="733">
        <v>24431</v>
      </c>
      <c r="L17" s="733">
        <v>4998</v>
      </c>
      <c r="M17" s="733">
        <v>132247</v>
      </c>
      <c r="P17" s="733">
        <v>49642</v>
      </c>
      <c r="Q17" s="733">
        <v>82605</v>
      </c>
    </row>
    <row r="18" spans="3:17" ht="12.75" customHeight="1" x14ac:dyDescent="0.2">
      <c r="C18" s="1097" t="s">
        <v>298</v>
      </c>
      <c r="D18" s="1097"/>
      <c r="E18" s="1097">
        <v>7478</v>
      </c>
      <c r="F18" s="1097">
        <v>0</v>
      </c>
      <c r="G18" s="1097">
        <v>31097</v>
      </c>
      <c r="H18" s="1097">
        <v>331</v>
      </c>
      <c r="I18" s="1097">
        <v>4328</v>
      </c>
      <c r="J18" s="1097">
        <v>2370</v>
      </c>
      <c r="K18" s="1097">
        <v>18611</v>
      </c>
      <c r="L18" s="1097">
        <v>2070</v>
      </c>
      <c r="M18" s="1097">
        <v>66285</v>
      </c>
      <c r="P18" s="1012">
        <v>18382</v>
      </c>
      <c r="Q18" s="1012">
        <v>47903</v>
      </c>
    </row>
    <row r="19" spans="3:17" ht="12.75" customHeight="1" x14ac:dyDescent="0.2">
      <c r="C19" s="78"/>
      <c r="D19" s="724"/>
      <c r="E19" s="726"/>
      <c r="F19" s="726"/>
      <c r="G19" s="726"/>
      <c r="H19" s="726"/>
      <c r="I19" s="726"/>
      <c r="J19" s="726"/>
      <c r="K19" s="726"/>
      <c r="L19" s="726"/>
      <c r="M19" s="726"/>
    </row>
    <row r="20" spans="3:17" ht="12.75" customHeight="1" x14ac:dyDescent="0.2">
      <c r="C20" s="728" t="s">
        <v>299</v>
      </c>
      <c r="D20" s="724"/>
      <c r="E20" s="729"/>
      <c r="F20" s="729"/>
      <c r="G20" s="729"/>
      <c r="H20" s="729"/>
      <c r="I20" s="729"/>
      <c r="J20" s="729"/>
      <c r="K20" s="729"/>
      <c r="L20" s="729"/>
      <c r="M20" s="729"/>
      <c r="P20" s="729"/>
      <c r="Q20" s="729"/>
    </row>
    <row r="21" spans="3:17" ht="12.75" customHeight="1" x14ac:dyDescent="0.2">
      <c r="C21" s="18" t="s">
        <v>300</v>
      </c>
      <c r="D21" s="724"/>
      <c r="E21" s="730"/>
      <c r="F21" s="730"/>
      <c r="G21" s="730"/>
      <c r="H21" s="730"/>
      <c r="I21" s="730"/>
      <c r="J21" s="730"/>
      <c r="K21" s="730"/>
      <c r="L21" s="730"/>
      <c r="M21" s="730"/>
    </row>
    <row r="22" spans="3:17" ht="12.75" customHeight="1" x14ac:dyDescent="0.2">
      <c r="C22" s="18" t="s">
        <v>301</v>
      </c>
      <c r="D22" s="725"/>
      <c r="E22" s="733">
        <v>0</v>
      </c>
      <c r="F22" s="733">
        <v>0</v>
      </c>
      <c r="G22" s="733">
        <v>13</v>
      </c>
      <c r="H22" s="733">
        <v>0</v>
      </c>
      <c r="I22" s="733">
        <v>0</v>
      </c>
      <c r="J22" s="733">
        <v>0</v>
      </c>
      <c r="K22" s="733">
        <v>0</v>
      </c>
      <c r="L22" s="733">
        <v>0</v>
      </c>
      <c r="M22" s="733">
        <v>13</v>
      </c>
      <c r="P22" s="733">
        <v>0</v>
      </c>
      <c r="Q22" s="733">
        <v>13</v>
      </c>
    </row>
    <row r="23" spans="3:17" ht="12.75" customHeight="1" x14ac:dyDescent="0.2">
      <c r="C23" s="1103" t="s">
        <v>302</v>
      </c>
      <c r="D23" s="725"/>
      <c r="E23" s="1096">
        <v>0</v>
      </c>
      <c r="F23" s="1096">
        <v>0</v>
      </c>
      <c r="G23" s="1096">
        <v>51</v>
      </c>
      <c r="H23" s="1096">
        <v>0</v>
      </c>
      <c r="I23" s="1096">
        <v>2</v>
      </c>
      <c r="J23" s="1096">
        <v>6</v>
      </c>
      <c r="K23" s="1096">
        <v>0</v>
      </c>
      <c r="L23" s="1096">
        <v>0</v>
      </c>
      <c r="M23" s="1096">
        <v>59</v>
      </c>
      <c r="P23" s="1096">
        <v>6</v>
      </c>
      <c r="Q23" s="1096">
        <v>53</v>
      </c>
    </row>
    <row r="24" spans="3:17" ht="12.75" customHeight="1" x14ac:dyDescent="0.2">
      <c r="C24" s="18"/>
      <c r="D24" s="725"/>
      <c r="E24" s="733">
        <v>0</v>
      </c>
      <c r="F24" s="733">
        <v>0</v>
      </c>
      <c r="G24" s="733">
        <v>64</v>
      </c>
      <c r="H24" s="733">
        <v>0</v>
      </c>
      <c r="I24" s="733">
        <v>2</v>
      </c>
      <c r="J24" s="733">
        <v>6</v>
      </c>
      <c r="K24" s="733">
        <v>0</v>
      </c>
      <c r="L24" s="733">
        <v>0</v>
      </c>
      <c r="M24" s="733">
        <v>72</v>
      </c>
      <c r="P24" s="733">
        <v>6</v>
      </c>
      <c r="Q24" s="733">
        <v>66</v>
      </c>
    </row>
    <row r="25" spans="3:17" ht="12.75" customHeight="1" x14ac:dyDescent="0.2">
      <c r="C25" s="18" t="s">
        <v>303</v>
      </c>
      <c r="D25" s="725"/>
      <c r="E25" s="733">
        <v>123</v>
      </c>
      <c r="F25" s="733">
        <v>0</v>
      </c>
      <c r="G25" s="733">
        <v>356</v>
      </c>
      <c r="H25" s="733">
        <v>123</v>
      </c>
      <c r="I25" s="733">
        <v>114</v>
      </c>
      <c r="J25" s="733">
        <v>270</v>
      </c>
      <c r="K25" s="733">
        <v>145</v>
      </c>
      <c r="L25" s="733">
        <v>100</v>
      </c>
      <c r="M25" s="733">
        <v>1231</v>
      </c>
      <c r="P25" s="733">
        <v>557</v>
      </c>
      <c r="Q25" s="733">
        <v>674</v>
      </c>
    </row>
    <row r="26" spans="3:17" ht="12.75" customHeight="1" x14ac:dyDescent="0.2">
      <c r="C26" s="18" t="s">
        <v>284</v>
      </c>
      <c r="D26" s="725"/>
      <c r="E26" s="733">
        <v>484</v>
      </c>
      <c r="F26" s="733">
        <v>0</v>
      </c>
      <c r="G26" s="733">
        <v>4690</v>
      </c>
      <c r="H26" s="733">
        <v>0</v>
      </c>
      <c r="I26" s="733">
        <v>713</v>
      </c>
      <c r="J26" s="733">
        <v>863</v>
      </c>
      <c r="K26" s="733">
        <v>1424</v>
      </c>
      <c r="L26" s="733">
        <v>32</v>
      </c>
      <c r="M26" s="733">
        <v>8206</v>
      </c>
      <c r="P26" s="733">
        <v>2118</v>
      </c>
      <c r="Q26" s="733">
        <v>6088</v>
      </c>
    </row>
    <row r="27" spans="3:17" ht="12.75" customHeight="1" x14ac:dyDescent="0.2">
      <c r="C27" s="1097" t="s">
        <v>304</v>
      </c>
      <c r="D27" s="1097"/>
      <c r="E27" s="1097">
        <v>607</v>
      </c>
      <c r="F27" s="1097">
        <v>0</v>
      </c>
      <c r="G27" s="1012">
        <v>5110</v>
      </c>
      <c r="H27" s="1012">
        <v>123</v>
      </c>
      <c r="I27" s="1012">
        <v>829</v>
      </c>
      <c r="J27" s="1012">
        <v>1139</v>
      </c>
      <c r="K27" s="1012">
        <v>1569</v>
      </c>
      <c r="L27" s="1012">
        <v>132</v>
      </c>
      <c r="M27" s="1012">
        <v>9509</v>
      </c>
      <c r="P27" s="1012">
        <v>2681</v>
      </c>
      <c r="Q27" s="1012">
        <v>6828</v>
      </c>
    </row>
    <row r="28" spans="3:17" ht="12.75" customHeight="1" x14ac:dyDescent="0.2">
      <c r="C28"/>
      <c r="D28" s="724"/>
      <c r="E28" s="730"/>
      <c r="F28" s="730"/>
      <c r="G28" s="730"/>
      <c r="H28" s="730"/>
      <c r="I28" s="730"/>
      <c r="J28" s="730"/>
      <c r="K28" s="730"/>
      <c r="L28" s="730"/>
      <c r="M28" s="730"/>
    </row>
    <row r="29" spans="3:17" ht="12.75" customHeight="1" x14ac:dyDescent="0.2">
      <c r="C29" s="728" t="s">
        <v>305</v>
      </c>
      <c r="D29" s="724"/>
      <c r="E29" s="729"/>
      <c r="F29" s="729"/>
      <c r="G29" s="731"/>
      <c r="H29" s="729"/>
      <c r="I29" s="729"/>
      <c r="J29" s="729"/>
      <c r="K29" s="729"/>
      <c r="L29" s="729"/>
      <c r="M29" s="729"/>
      <c r="P29" s="729"/>
      <c r="Q29" s="729"/>
    </row>
    <row r="30" spans="3:17" ht="12.75" customHeight="1" x14ac:dyDescent="0.2">
      <c r="C30" s="18" t="s">
        <v>306</v>
      </c>
      <c r="D30" s="724"/>
      <c r="E30" s="730"/>
      <c r="F30" s="730"/>
      <c r="G30" s="730"/>
      <c r="H30" s="730"/>
      <c r="I30" s="730"/>
      <c r="J30" s="730"/>
      <c r="K30" s="730"/>
      <c r="L30" s="730"/>
      <c r="M30" s="730"/>
    </row>
    <row r="31" spans="3:17" ht="12.75" customHeight="1" x14ac:dyDescent="0.2">
      <c r="C31" s="18" t="s">
        <v>307</v>
      </c>
      <c r="D31" s="725"/>
      <c r="E31" s="733">
        <v>206</v>
      </c>
      <c r="F31" s="733">
        <v>0</v>
      </c>
      <c r="G31" s="733">
        <v>665</v>
      </c>
      <c r="H31" s="733">
        <v>0</v>
      </c>
      <c r="I31" s="733">
        <v>1348</v>
      </c>
      <c r="J31" s="733">
        <v>3227</v>
      </c>
      <c r="K31" s="733">
        <v>4801</v>
      </c>
      <c r="L31" s="733">
        <v>1765</v>
      </c>
      <c r="M31" s="733">
        <v>12012</v>
      </c>
      <c r="P31" s="733">
        <v>10668</v>
      </c>
      <c r="Q31" s="733">
        <v>1344</v>
      </c>
    </row>
    <row r="32" spans="3:17" ht="12.75" customHeight="1" x14ac:dyDescent="0.2">
      <c r="C32" s="18" t="s">
        <v>308</v>
      </c>
      <c r="D32" s="725"/>
      <c r="E32" s="1096">
        <v>3483</v>
      </c>
      <c r="F32" s="1096">
        <v>0</v>
      </c>
      <c r="G32" s="1096">
        <v>12705</v>
      </c>
      <c r="H32" s="1096">
        <v>0</v>
      </c>
      <c r="I32" s="1096">
        <v>20</v>
      </c>
      <c r="J32" s="1096">
        <v>22</v>
      </c>
      <c r="K32" s="1096">
        <v>7731</v>
      </c>
      <c r="L32" s="1096">
        <v>412</v>
      </c>
      <c r="M32" s="1096">
        <v>24373</v>
      </c>
      <c r="P32" s="1096">
        <v>1332</v>
      </c>
      <c r="Q32" s="1096">
        <v>23041</v>
      </c>
    </row>
    <row r="33" spans="1:18" ht="12.75" customHeight="1" x14ac:dyDescent="0.2">
      <c r="C33" s="732"/>
      <c r="D33" s="725"/>
      <c r="E33" s="734">
        <v>3689</v>
      </c>
      <c r="F33" s="734">
        <v>0</v>
      </c>
      <c r="G33" s="734">
        <v>13370</v>
      </c>
      <c r="H33" s="734">
        <v>0</v>
      </c>
      <c r="I33" s="734">
        <v>1368</v>
      </c>
      <c r="J33" s="734">
        <v>3249</v>
      </c>
      <c r="K33" s="734">
        <v>12532</v>
      </c>
      <c r="L33" s="734">
        <v>2177</v>
      </c>
      <c r="M33" s="734">
        <v>36385</v>
      </c>
      <c r="P33" s="734">
        <v>12000</v>
      </c>
      <c r="Q33" s="734">
        <v>24385</v>
      </c>
    </row>
    <row r="34" spans="1:18" ht="12.75" customHeight="1" x14ac:dyDescent="0.2">
      <c r="C34" s="18" t="s">
        <v>309</v>
      </c>
      <c r="D34" s="725"/>
      <c r="E34" s="733">
        <v>46</v>
      </c>
      <c r="F34" s="733">
        <v>0</v>
      </c>
      <c r="G34" s="733">
        <v>348</v>
      </c>
      <c r="H34" s="733">
        <v>93</v>
      </c>
      <c r="I34" s="733">
        <v>54</v>
      </c>
      <c r="J34" s="733">
        <v>413</v>
      </c>
      <c r="K34" s="733">
        <v>25</v>
      </c>
      <c r="L34" s="733">
        <v>18</v>
      </c>
      <c r="M34" s="733">
        <v>997</v>
      </c>
      <c r="P34" s="733">
        <v>467</v>
      </c>
      <c r="Q34" s="733">
        <v>530</v>
      </c>
    </row>
    <row r="35" spans="1:18" ht="12.75" customHeight="1" x14ac:dyDescent="0.2">
      <c r="C35" s="18" t="s">
        <v>310</v>
      </c>
      <c r="D35" s="725"/>
      <c r="E35" s="733">
        <v>477</v>
      </c>
      <c r="F35" s="733">
        <v>0</v>
      </c>
      <c r="G35" s="733">
        <v>2382</v>
      </c>
      <c r="H35" s="733">
        <v>2</v>
      </c>
      <c r="I35" s="733">
        <v>360</v>
      </c>
      <c r="J35" s="733">
        <v>232</v>
      </c>
      <c r="K35" s="733">
        <v>588</v>
      </c>
      <c r="L35" s="733">
        <v>111</v>
      </c>
      <c r="M35" s="733">
        <v>4152</v>
      </c>
      <c r="P35" s="733">
        <v>919</v>
      </c>
      <c r="Q35" s="733">
        <v>3233</v>
      </c>
    </row>
    <row r="36" spans="1:18" ht="12.75" customHeight="1" x14ac:dyDescent="0.2">
      <c r="C36" s="18" t="s">
        <v>311</v>
      </c>
      <c r="D36" s="725"/>
      <c r="E36" s="733">
        <v>13</v>
      </c>
      <c r="F36" s="733">
        <v>0</v>
      </c>
      <c r="G36" s="733">
        <v>136</v>
      </c>
      <c r="H36" s="733">
        <v>0</v>
      </c>
      <c r="I36" s="733">
        <v>229</v>
      </c>
      <c r="J36" s="733">
        <v>0</v>
      </c>
      <c r="K36" s="733">
        <v>1357</v>
      </c>
      <c r="L36" s="733">
        <v>44</v>
      </c>
      <c r="M36" s="733">
        <v>1779</v>
      </c>
      <c r="P36" s="733">
        <v>347</v>
      </c>
      <c r="Q36" s="733">
        <v>1432</v>
      </c>
    </row>
    <row r="37" spans="1:18" ht="12.75" customHeight="1" x14ac:dyDescent="0.2">
      <c r="C37" s="18" t="s">
        <v>312</v>
      </c>
      <c r="D37" s="725"/>
      <c r="E37" s="733">
        <v>-171</v>
      </c>
      <c r="F37" s="733">
        <v>0</v>
      </c>
      <c r="G37" s="733">
        <v>2144</v>
      </c>
      <c r="H37" s="733">
        <v>13</v>
      </c>
      <c r="I37" s="733">
        <v>115</v>
      </c>
      <c r="J37" s="733">
        <v>304</v>
      </c>
      <c r="K37" s="733">
        <v>-35</v>
      </c>
      <c r="L37" s="733">
        <v>145</v>
      </c>
      <c r="M37" s="733">
        <v>2515</v>
      </c>
      <c r="P37" s="733">
        <v>486</v>
      </c>
      <c r="Q37" s="733">
        <v>2029</v>
      </c>
    </row>
    <row r="38" spans="1:18" ht="12.75" customHeight="1" x14ac:dyDescent="0.2">
      <c r="C38" s="18" t="s">
        <v>14</v>
      </c>
      <c r="D38" s="725"/>
      <c r="E38" s="733">
        <v>1063</v>
      </c>
      <c r="F38" s="733">
        <v>0</v>
      </c>
      <c r="G38" s="733">
        <v>3532</v>
      </c>
      <c r="H38" s="733">
        <v>0</v>
      </c>
      <c r="I38" s="733">
        <v>1351</v>
      </c>
      <c r="J38" s="733">
        <v>1546</v>
      </c>
      <c r="K38" s="733">
        <v>2844</v>
      </c>
      <c r="L38" s="733">
        <v>412</v>
      </c>
      <c r="M38" s="733">
        <v>10748</v>
      </c>
      <c r="P38" s="733">
        <v>5145</v>
      </c>
      <c r="Q38" s="733">
        <v>5603</v>
      </c>
    </row>
    <row r="39" spans="1:18" ht="12.75" customHeight="1" x14ac:dyDescent="0.2">
      <c r="C39" s="18" t="s">
        <v>313</v>
      </c>
      <c r="D39" s="725"/>
      <c r="E39" s="733"/>
      <c r="F39" s="733"/>
      <c r="G39" s="733"/>
      <c r="H39" s="733"/>
      <c r="I39" s="733"/>
      <c r="J39" s="733"/>
      <c r="K39" s="733"/>
      <c r="L39" s="733"/>
      <c r="M39" s="733"/>
      <c r="P39" s="733">
        <v>0</v>
      </c>
      <c r="Q39" s="733">
        <v>0</v>
      </c>
    </row>
    <row r="40" spans="1:18" ht="12.75" customHeight="1" x14ac:dyDescent="0.2">
      <c r="C40" s="18" t="s">
        <v>314</v>
      </c>
      <c r="D40" s="725"/>
      <c r="E40" s="733">
        <v>819</v>
      </c>
      <c r="F40" s="733">
        <v>-18</v>
      </c>
      <c r="G40" s="733">
        <v>701</v>
      </c>
      <c r="H40" s="733">
        <v>-100</v>
      </c>
      <c r="I40" s="733">
        <v>671</v>
      </c>
      <c r="J40" s="733">
        <v>1430</v>
      </c>
      <c r="K40" s="733">
        <v>-1</v>
      </c>
      <c r="L40" s="733">
        <v>-4</v>
      </c>
      <c r="M40" s="733">
        <v>3498</v>
      </c>
      <c r="P40" s="733">
        <v>1989</v>
      </c>
      <c r="Q40" s="733">
        <v>1509</v>
      </c>
    </row>
    <row r="41" spans="1:18" ht="12.75" customHeight="1" x14ac:dyDescent="0.2">
      <c r="C41" s="732"/>
      <c r="D41" s="725"/>
      <c r="E41" s="734">
        <v>2247</v>
      </c>
      <c r="F41" s="734">
        <v>-18</v>
      </c>
      <c r="G41" s="734">
        <v>9243</v>
      </c>
      <c r="H41" s="734">
        <v>8</v>
      </c>
      <c r="I41" s="734">
        <v>2780</v>
      </c>
      <c r="J41" s="734">
        <v>3925</v>
      </c>
      <c r="K41" s="734">
        <v>4778</v>
      </c>
      <c r="L41" s="734">
        <v>726</v>
      </c>
      <c r="M41" s="734">
        <v>23689</v>
      </c>
      <c r="P41" s="734">
        <v>9353</v>
      </c>
      <c r="Q41" s="734">
        <v>14336</v>
      </c>
    </row>
    <row r="42" spans="1:18" ht="12.75" customHeight="1" x14ac:dyDescent="0.2">
      <c r="C42" s="18" t="s">
        <v>315</v>
      </c>
      <c r="D42" s="725"/>
      <c r="E42" s="733">
        <v>1442</v>
      </c>
      <c r="F42" s="733">
        <v>18</v>
      </c>
      <c r="G42" s="733">
        <v>4127</v>
      </c>
      <c r="H42" s="733">
        <v>-8</v>
      </c>
      <c r="I42" s="733">
        <v>-1412</v>
      </c>
      <c r="J42" s="733">
        <v>-676</v>
      </c>
      <c r="K42" s="733">
        <v>7754</v>
      </c>
      <c r="L42" s="733">
        <v>1451</v>
      </c>
      <c r="M42" s="733">
        <v>12696</v>
      </c>
      <c r="P42" s="733">
        <v>2647</v>
      </c>
      <c r="Q42" s="733">
        <v>10049</v>
      </c>
    </row>
    <row r="43" spans="1:18" ht="12.75" customHeight="1" x14ac:dyDescent="0.2">
      <c r="C43" s="18" t="s">
        <v>803</v>
      </c>
      <c r="D43" s="725"/>
      <c r="E43" s="733">
        <v>365</v>
      </c>
      <c r="F43" s="733">
        <v>19</v>
      </c>
      <c r="G43" s="733">
        <v>889</v>
      </c>
      <c r="H43" s="733">
        <v>-3</v>
      </c>
      <c r="I43" s="733">
        <v>-565</v>
      </c>
      <c r="J43" s="733">
        <v>439</v>
      </c>
      <c r="K43" s="733">
        <v>5317</v>
      </c>
      <c r="L43" s="733">
        <v>451</v>
      </c>
      <c r="M43" s="733">
        <v>6912</v>
      </c>
      <c r="P43" s="733">
        <v>1720</v>
      </c>
      <c r="Q43" s="733">
        <v>5192</v>
      </c>
    </row>
    <row r="44" spans="1:18" ht="12.75" customHeight="1" x14ac:dyDescent="0.2">
      <c r="C44" s="1097" t="s">
        <v>316</v>
      </c>
      <c r="D44" s="1104"/>
      <c r="E44" s="1012">
        <v>1077</v>
      </c>
      <c r="F44" s="1012">
        <v>-1</v>
      </c>
      <c r="G44" s="1012">
        <v>3238</v>
      </c>
      <c r="H44" s="1012">
        <v>-5</v>
      </c>
      <c r="I44" s="1012">
        <v>-847</v>
      </c>
      <c r="J44" s="1012">
        <v>-1115</v>
      </c>
      <c r="K44" s="1012">
        <v>2437</v>
      </c>
      <c r="L44" s="1012">
        <v>1000</v>
      </c>
      <c r="M44" s="1012">
        <v>5784</v>
      </c>
      <c r="P44" s="1012">
        <v>927</v>
      </c>
      <c r="Q44" s="1012">
        <v>4857</v>
      </c>
    </row>
    <row r="45" spans="1:18" ht="12.75" customHeight="1" x14ac:dyDescent="0.2">
      <c r="C45" s="612"/>
      <c r="D45" s="612"/>
      <c r="E45" s="876"/>
      <c r="F45" s="876"/>
      <c r="G45" s="876"/>
      <c r="H45" s="876"/>
      <c r="I45" s="876"/>
      <c r="J45" s="876"/>
      <c r="K45" s="876"/>
      <c r="L45" s="876"/>
      <c r="M45" s="876"/>
      <c r="N45" s="876"/>
      <c r="O45" s="612"/>
      <c r="P45" s="612"/>
      <c r="Q45" s="612"/>
      <c r="R45" s="612"/>
    </row>
    <row r="46" spans="1:18" ht="51.75" customHeight="1" x14ac:dyDescent="0.2">
      <c r="A46" s="470"/>
      <c r="B46" s="893" t="s">
        <v>71</v>
      </c>
      <c r="C46" s="1185" t="s">
        <v>1177</v>
      </c>
      <c r="D46" s="1185"/>
      <c r="E46" s="1185"/>
      <c r="F46" s="1185"/>
      <c r="G46" s="1185"/>
      <c r="H46" s="1185"/>
      <c r="I46" s="1185"/>
      <c r="J46" s="1185"/>
      <c r="K46" s="1185"/>
      <c r="L46" s="1185"/>
      <c r="M46" s="1185"/>
      <c r="N46" s="1185"/>
      <c r="O46" s="1185"/>
      <c r="P46" s="1185"/>
      <c r="Q46" s="1185"/>
      <c r="R46" s="1185"/>
    </row>
    <row r="47" spans="1:18" ht="11.45" customHeight="1" x14ac:dyDescent="0.2">
      <c r="A47" s="470"/>
      <c r="B47" s="893" t="s">
        <v>73</v>
      </c>
      <c r="C47" s="1187" t="s">
        <v>735</v>
      </c>
      <c r="D47" s="1187"/>
      <c r="E47" s="1187"/>
      <c r="F47" s="1187"/>
      <c r="G47" s="1187"/>
      <c r="H47" s="1187"/>
      <c r="I47" s="1187"/>
      <c r="J47" s="1187"/>
      <c r="K47" s="1187"/>
      <c r="L47" s="1187"/>
      <c r="M47" s="1187"/>
      <c r="N47" s="1187"/>
      <c r="O47" s="1187"/>
      <c r="P47" s="1187"/>
      <c r="Q47" s="1187"/>
      <c r="R47" s="1187"/>
    </row>
    <row r="48" spans="1:18" ht="11.45" customHeight="1" x14ac:dyDescent="0.2">
      <c r="A48" s="470"/>
      <c r="B48" s="893" t="s">
        <v>110</v>
      </c>
      <c r="C48" s="1187" t="s">
        <v>736</v>
      </c>
      <c r="D48" s="1187"/>
      <c r="E48" s="1187"/>
      <c r="F48" s="1187"/>
      <c r="G48" s="1187"/>
      <c r="H48" s="1187"/>
      <c r="I48" s="1187"/>
      <c r="J48" s="1187"/>
      <c r="K48" s="1187"/>
      <c r="L48" s="1187"/>
      <c r="M48" s="1187"/>
      <c r="N48" s="1187"/>
      <c r="O48" s="1187"/>
      <c r="P48" s="1187"/>
      <c r="Q48" s="1187"/>
      <c r="R48" s="1187"/>
    </row>
    <row r="49" spans="1:28" ht="11.45" customHeight="1" x14ac:dyDescent="0.2">
      <c r="A49" s="470"/>
      <c r="B49" s="893" t="s">
        <v>111</v>
      </c>
      <c r="C49" s="1187" t="s">
        <v>737</v>
      </c>
      <c r="D49" s="1187"/>
      <c r="E49" s="1187"/>
      <c r="F49" s="1187"/>
      <c r="G49" s="1187"/>
      <c r="H49" s="1187"/>
      <c r="I49" s="1187"/>
      <c r="J49" s="1187"/>
      <c r="K49" s="1187"/>
      <c r="L49" s="1187"/>
      <c r="M49" s="1187"/>
      <c r="N49" s="1187"/>
      <c r="O49" s="1187"/>
      <c r="P49" s="1187"/>
      <c r="Q49" s="1187"/>
      <c r="R49" s="1187"/>
    </row>
    <row r="50" spans="1:28" ht="11.45" customHeight="1" x14ac:dyDescent="0.2">
      <c r="A50" s="470"/>
      <c r="B50" s="893" t="s">
        <v>112</v>
      </c>
      <c r="C50" s="1187" t="s">
        <v>1178</v>
      </c>
      <c r="D50" s="1187"/>
      <c r="E50" s="1187"/>
      <c r="F50" s="1187"/>
      <c r="G50" s="1187"/>
      <c r="H50" s="1187"/>
      <c r="I50" s="1187"/>
      <c r="J50" s="1187"/>
      <c r="K50" s="1187"/>
      <c r="L50" s="1187"/>
      <c r="M50" s="1187"/>
      <c r="N50" s="1187"/>
      <c r="O50" s="1187"/>
      <c r="P50" s="1187"/>
      <c r="Q50" s="1187"/>
      <c r="R50" s="1187"/>
    </row>
    <row r="51" spans="1:28" ht="11.45" customHeight="1" x14ac:dyDescent="0.2">
      <c r="A51" s="470"/>
      <c r="B51" s="893" t="s">
        <v>113</v>
      </c>
      <c r="C51" s="1176" t="s">
        <v>1179</v>
      </c>
      <c r="D51" s="1176"/>
      <c r="E51" s="1176"/>
      <c r="F51" s="1176"/>
      <c r="G51" s="1176"/>
      <c r="H51" s="1176"/>
      <c r="I51" s="1176"/>
      <c r="J51" s="1176"/>
      <c r="K51" s="1176"/>
      <c r="L51" s="1176"/>
      <c r="M51" s="1176"/>
      <c r="N51" s="1176"/>
      <c r="O51" s="1176"/>
      <c r="P51" s="1176"/>
      <c r="Q51" s="1176"/>
      <c r="R51" s="1176"/>
    </row>
    <row r="52" spans="1:28" ht="11.45" customHeight="1" thickBot="1" x14ac:dyDescent="0.25">
      <c r="A52" s="611"/>
      <c r="B52" s="611"/>
      <c r="C52" s="526"/>
      <c r="D52" s="83"/>
      <c r="E52" s="642"/>
      <c r="F52" s="642"/>
      <c r="G52" s="642"/>
      <c r="H52" s="642"/>
      <c r="I52" s="642"/>
      <c r="J52" s="642"/>
      <c r="K52" s="642"/>
      <c r="L52" s="642"/>
      <c r="M52" s="642"/>
      <c r="N52" s="642"/>
      <c r="O52" s="83"/>
      <c r="P52" s="642"/>
      <c r="Q52" s="642"/>
      <c r="R52" s="642"/>
    </row>
    <row r="53" spans="1:28" ht="10.15" customHeight="1" x14ac:dyDescent="0.2">
      <c r="A53" s="615"/>
      <c r="B53" s="615"/>
      <c r="C53" s="643"/>
      <c r="D53" s="617"/>
      <c r="E53" s="1183" t="s">
        <v>153</v>
      </c>
      <c r="F53" s="1184"/>
      <c r="G53" s="1183" t="s">
        <v>259</v>
      </c>
      <c r="H53" s="1183"/>
      <c r="I53" s="11" t="s">
        <v>260</v>
      </c>
      <c r="J53" s="11" t="s">
        <v>261</v>
      </c>
      <c r="K53" s="1188" t="s">
        <v>262</v>
      </c>
      <c r="L53" s="1188"/>
      <c r="M53" s="11" t="s">
        <v>263</v>
      </c>
      <c r="N53" s="645" t="s">
        <v>199</v>
      </c>
      <c r="P53" s="7" t="s">
        <v>199</v>
      </c>
      <c r="Q53" s="7" t="s">
        <v>265</v>
      </c>
      <c r="R53" s="7" t="s">
        <v>265</v>
      </c>
      <c r="T53" s="1185" t="s">
        <v>1068</v>
      </c>
      <c r="U53" s="1185"/>
      <c r="V53" s="1185"/>
      <c r="W53" s="1185"/>
      <c r="X53" s="1185"/>
      <c r="Y53" s="1185"/>
      <c r="Z53" s="1185"/>
      <c r="AA53" s="1185"/>
      <c r="AB53" s="1185"/>
    </row>
    <row r="54" spans="1:28" ht="13.35" customHeight="1" x14ac:dyDescent="0.2">
      <c r="A54" s="615"/>
      <c r="B54" s="615"/>
      <c r="C54" s="643"/>
      <c r="D54" s="617"/>
      <c r="E54" s="1183"/>
      <c r="F54" s="1184"/>
      <c r="G54" s="1183" t="s">
        <v>266</v>
      </c>
      <c r="H54" s="1183"/>
      <c r="I54" s="11" t="s">
        <v>266</v>
      </c>
      <c r="J54" s="11"/>
      <c r="K54" s="645"/>
      <c r="L54" s="645"/>
      <c r="M54" s="645"/>
      <c r="N54" s="645"/>
      <c r="P54" s="1008" t="s">
        <v>267</v>
      </c>
      <c r="Q54" s="1008" t="s">
        <v>268</v>
      </c>
      <c r="R54" s="1008" t="s">
        <v>28</v>
      </c>
      <c r="T54" s="1185"/>
      <c r="U54" s="1185"/>
      <c r="V54" s="1185"/>
      <c r="W54" s="1185"/>
      <c r="X54" s="1185"/>
      <c r="Y54" s="1185"/>
      <c r="Z54" s="1185"/>
      <c r="AA54" s="1185"/>
      <c r="AB54" s="1185"/>
    </row>
    <row r="55" spans="1:28" ht="10.15" customHeight="1" x14ac:dyDescent="0.2">
      <c r="A55" s="615"/>
      <c r="B55" s="615"/>
      <c r="C55" s="646"/>
      <c r="D55" s="626"/>
      <c r="E55" s="647"/>
      <c r="F55" s="647"/>
      <c r="G55" s="647"/>
      <c r="H55" s="647" t="s">
        <v>269</v>
      </c>
      <c r="I55" s="647"/>
      <c r="J55" s="647"/>
      <c r="K55" s="647"/>
      <c r="L55" s="647"/>
      <c r="M55" s="647"/>
      <c r="N55" s="647"/>
      <c r="P55" s="647"/>
      <c r="Q55" s="647"/>
      <c r="R55" s="647"/>
    </row>
    <row r="56" spans="1:28" ht="10.15" customHeight="1" x14ac:dyDescent="0.2">
      <c r="A56" s="615"/>
      <c r="B56" s="615"/>
      <c r="C56" s="643"/>
      <c r="D56" s="626"/>
      <c r="E56" s="645"/>
      <c r="F56" s="645" t="s">
        <v>269</v>
      </c>
      <c r="G56" s="645"/>
      <c r="H56" s="645" t="s">
        <v>259</v>
      </c>
      <c r="I56" s="645"/>
      <c r="J56" s="645"/>
      <c r="K56" s="645"/>
      <c r="L56" s="645" t="s">
        <v>269</v>
      </c>
      <c r="M56" s="645"/>
      <c r="N56" s="645"/>
      <c r="P56" s="645"/>
      <c r="Q56" s="645"/>
      <c r="R56" s="645"/>
    </row>
    <row r="57" spans="1:28" ht="10.15" customHeight="1" x14ac:dyDescent="0.2">
      <c r="A57" s="615"/>
      <c r="B57" s="615"/>
      <c r="C57" s="648"/>
      <c r="D57" s="619"/>
      <c r="E57" s="649" t="s">
        <v>208</v>
      </c>
      <c r="F57" s="649" t="s">
        <v>153</v>
      </c>
      <c r="G57" s="649" t="s">
        <v>84</v>
      </c>
      <c r="H57" s="649" t="s">
        <v>266</v>
      </c>
      <c r="I57" s="649"/>
      <c r="J57" s="649"/>
      <c r="K57" s="649" t="s">
        <v>288</v>
      </c>
      <c r="L57" s="649" t="s">
        <v>262</v>
      </c>
      <c r="M57" s="649"/>
      <c r="N57" s="649"/>
      <c r="P57" s="649"/>
      <c r="Q57" s="649"/>
      <c r="R57" s="649"/>
    </row>
    <row r="58" spans="1:28" ht="10.15" customHeight="1" x14ac:dyDescent="0.2">
      <c r="C58" s="650">
        <v>2022</v>
      </c>
      <c r="D58" s="635"/>
      <c r="E58" s="635"/>
      <c r="F58" s="635"/>
      <c r="G58" s="635"/>
      <c r="H58" s="635"/>
      <c r="I58" s="635"/>
      <c r="J58" s="635"/>
      <c r="K58" s="635"/>
      <c r="L58" s="635"/>
      <c r="M58" s="635"/>
      <c r="N58" s="635"/>
      <c r="P58" s="635"/>
      <c r="Q58" s="635"/>
      <c r="R58" s="635"/>
    </row>
    <row r="59" spans="1:28" ht="12.75" customHeight="1" x14ac:dyDescent="0.2">
      <c r="C59" s="719" t="s">
        <v>293</v>
      </c>
      <c r="D59" s="720"/>
      <c r="E59" s="619"/>
      <c r="F59" s="619"/>
      <c r="G59" s="619"/>
      <c r="H59" s="619"/>
      <c r="I59" s="619"/>
      <c r="J59" s="619"/>
      <c r="K59" s="619"/>
      <c r="L59" s="619"/>
      <c r="M59" s="619"/>
      <c r="N59" s="619"/>
      <c r="P59" s="655"/>
      <c r="Q59" s="655"/>
      <c r="R59" s="655"/>
    </row>
    <row r="60" spans="1:28" ht="12.75" customHeight="1" x14ac:dyDescent="0.2">
      <c r="C60" s="719" t="s">
        <v>294</v>
      </c>
      <c r="D60" s="721"/>
      <c r="E60" s="635"/>
      <c r="F60" s="635"/>
      <c r="G60" s="635"/>
      <c r="H60" s="635"/>
      <c r="I60" s="635"/>
      <c r="J60" s="635"/>
      <c r="K60" s="635"/>
      <c r="L60" s="635"/>
      <c r="M60" s="635"/>
      <c r="N60" s="635"/>
      <c r="P60" s="635"/>
      <c r="Q60" s="635"/>
      <c r="R60" s="635"/>
    </row>
    <row r="61" spans="1:28" ht="12.75" customHeight="1" x14ac:dyDescent="0.2">
      <c r="C61" s="722" t="s">
        <v>295</v>
      </c>
      <c r="D61" s="721"/>
      <c r="E61" s="723"/>
      <c r="F61" s="723"/>
      <c r="G61" s="723"/>
      <c r="H61" s="723"/>
      <c r="I61" s="723"/>
      <c r="J61" s="723"/>
      <c r="K61" s="723"/>
      <c r="L61" s="723"/>
      <c r="M61" s="723"/>
      <c r="N61" s="723"/>
      <c r="P61" s="723"/>
      <c r="Q61" s="723"/>
      <c r="R61" s="723"/>
    </row>
    <row r="62" spans="1:28" ht="12.75" customHeight="1" x14ac:dyDescent="0.2">
      <c r="C62" s="52" t="s">
        <v>296</v>
      </c>
      <c r="D62" s="724"/>
      <c r="E62" s="733">
        <v>30010</v>
      </c>
      <c r="F62" s="733">
        <v>0</v>
      </c>
      <c r="G62" s="733">
        <v>65126</v>
      </c>
      <c r="H62" s="733">
        <v>6</v>
      </c>
      <c r="I62" s="733">
        <v>16720</v>
      </c>
      <c r="J62" s="733">
        <v>20257</v>
      </c>
      <c r="K62" s="733">
        <v>0</v>
      </c>
      <c r="L62" s="733">
        <v>39899</v>
      </c>
      <c r="M62" s="733">
        <v>6324</v>
      </c>
      <c r="N62" s="733">
        <v>178342</v>
      </c>
      <c r="P62" s="733">
        <v>61492</v>
      </c>
      <c r="Q62" s="733">
        <v>116850</v>
      </c>
      <c r="R62" s="733">
        <v>0</v>
      </c>
    </row>
    <row r="63" spans="1:28" ht="12.75" customHeight="1" x14ac:dyDescent="0.2">
      <c r="A63" s="502"/>
      <c r="B63" s="502"/>
      <c r="C63" s="1102" t="s">
        <v>297</v>
      </c>
      <c r="D63" s="725"/>
      <c r="E63" s="1096">
        <v>397</v>
      </c>
      <c r="F63" s="1096">
        <v>0</v>
      </c>
      <c r="G63" s="1096">
        <v>2976</v>
      </c>
      <c r="H63" s="1096">
        <v>1875</v>
      </c>
      <c r="I63" s="1096">
        <v>2507</v>
      </c>
      <c r="J63" s="1096">
        <v>2535</v>
      </c>
      <c r="K63" s="1096">
        <v>0</v>
      </c>
      <c r="L63" s="1096">
        <v>1622</v>
      </c>
      <c r="M63" s="1096">
        <v>659</v>
      </c>
      <c r="N63" s="1096">
        <v>12571</v>
      </c>
      <c r="P63" s="1096">
        <v>3936</v>
      </c>
      <c r="Q63" s="1096">
        <v>8635</v>
      </c>
      <c r="R63" s="1096">
        <v>0</v>
      </c>
    </row>
    <row r="64" spans="1:28" ht="12.75" customHeight="1" x14ac:dyDescent="0.2">
      <c r="C64" s="52"/>
      <c r="D64" s="725"/>
      <c r="E64" s="733">
        <v>30407</v>
      </c>
      <c r="F64" s="733">
        <v>0</v>
      </c>
      <c r="G64" s="733">
        <v>68102</v>
      </c>
      <c r="H64" s="733">
        <v>1881</v>
      </c>
      <c r="I64" s="733">
        <v>19227</v>
      </c>
      <c r="J64" s="733">
        <v>22792</v>
      </c>
      <c r="K64" s="733">
        <v>0</v>
      </c>
      <c r="L64" s="733">
        <v>41521</v>
      </c>
      <c r="M64" s="733">
        <v>6983</v>
      </c>
      <c r="N64" s="733">
        <v>190913</v>
      </c>
      <c r="P64" s="733">
        <v>65428</v>
      </c>
      <c r="Q64" s="733">
        <v>125485</v>
      </c>
      <c r="R64" s="733">
        <v>0</v>
      </c>
    </row>
    <row r="65" spans="3:18" ht="12.75" customHeight="1" x14ac:dyDescent="0.2">
      <c r="C65" s="52" t="s">
        <v>138</v>
      </c>
      <c r="D65" s="725"/>
      <c r="E65" s="733">
        <v>21757</v>
      </c>
      <c r="F65" s="733">
        <v>0</v>
      </c>
      <c r="G65" s="733">
        <v>37461</v>
      </c>
      <c r="H65" s="733">
        <v>1586</v>
      </c>
      <c r="I65" s="733">
        <v>13849</v>
      </c>
      <c r="J65" s="733">
        <v>18207</v>
      </c>
      <c r="K65" s="733">
        <v>0</v>
      </c>
      <c r="L65" s="733">
        <v>21642</v>
      </c>
      <c r="M65" s="733">
        <v>4588</v>
      </c>
      <c r="N65" s="733">
        <v>119090</v>
      </c>
      <c r="P65" s="733">
        <v>42251</v>
      </c>
      <c r="Q65" s="733">
        <v>76839</v>
      </c>
      <c r="R65" s="733">
        <v>0</v>
      </c>
    </row>
    <row r="66" spans="3:18" ht="12.75" customHeight="1" x14ac:dyDescent="0.2">
      <c r="C66" s="1097" t="s">
        <v>298</v>
      </c>
      <c r="D66" s="1097"/>
      <c r="E66" s="1097">
        <v>8650</v>
      </c>
      <c r="F66" s="1097">
        <v>0</v>
      </c>
      <c r="G66" s="1097">
        <v>30641</v>
      </c>
      <c r="H66" s="1097">
        <v>295</v>
      </c>
      <c r="I66" s="1097">
        <v>5378</v>
      </c>
      <c r="J66" s="1097">
        <v>4585</v>
      </c>
      <c r="K66" s="1097">
        <v>0</v>
      </c>
      <c r="L66" s="1097">
        <v>19879</v>
      </c>
      <c r="M66" s="1097">
        <v>2395</v>
      </c>
      <c r="N66" s="1097">
        <v>71823</v>
      </c>
      <c r="P66" s="1012">
        <v>23177</v>
      </c>
      <c r="Q66" s="1012">
        <v>48646</v>
      </c>
      <c r="R66" s="1012">
        <v>0</v>
      </c>
    </row>
    <row r="67" spans="3:18" ht="12.75" customHeight="1" x14ac:dyDescent="0.2">
      <c r="C67" s="78"/>
      <c r="D67" s="724"/>
      <c r="E67" s="726"/>
      <c r="F67" s="726"/>
      <c r="G67" s="726"/>
      <c r="H67" s="726"/>
      <c r="I67" s="726"/>
      <c r="J67" s="726"/>
      <c r="K67" s="726"/>
      <c r="L67" s="726"/>
      <c r="M67" s="726"/>
      <c r="N67" s="726"/>
    </row>
    <row r="68" spans="3:18" ht="12.75" customHeight="1" x14ac:dyDescent="0.2">
      <c r="C68" s="728" t="s">
        <v>299</v>
      </c>
      <c r="D68" s="724"/>
      <c r="E68" s="729"/>
      <c r="F68" s="729"/>
      <c r="G68" s="729"/>
      <c r="H68" s="729"/>
      <c r="I68" s="729"/>
      <c r="J68" s="729"/>
      <c r="K68" s="729"/>
      <c r="L68" s="729"/>
      <c r="M68" s="729"/>
      <c r="N68" s="729"/>
      <c r="P68" s="729"/>
      <c r="Q68" s="729"/>
      <c r="R68" s="729"/>
    </row>
    <row r="69" spans="3:18" ht="12.75" customHeight="1" x14ac:dyDescent="0.2">
      <c r="C69" s="18" t="s">
        <v>300</v>
      </c>
      <c r="D69" s="724"/>
      <c r="E69" s="730"/>
      <c r="F69" s="730"/>
      <c r="G69" s="730"/>
      <c r="H69" s="730"/>
      <c r="I69" s="730"/>
      <c r="J69" s="730"/>
      <c r="K69" s="730"/>
      <c r="L69" s="730"/>
      <c r="M69" s="730"/>
      <c r="N69" s="730"/>
    </row>
    <row r="70" spans="3:18" ht="12.75" customHeight="1" x14ac:dyDescent="0.2">
      <c r="C70" s="18" t="s">
        <v>301</v>
      </c>
      <c r="D70" s="725"/>
      <c r="E70" s="733">
        <v>12</v>
      </c>
      <c r="F70" s="733">
        <v>0</v>
      </c>
      <c r="G70" s="733">
        <v>183</v>
      </c>
      <c r="H70" s="733">
        <v>0</v>
      </c>
      <c r="I70" s="733">
        <v>0</v>
      </c>
      <c r="J70" s="733">
        <v>0</v>
      </c>
      <c r="K70" s="733">
        <v>0</v>
      </c>
      <c r="L70" s="733">
        <v>245</v>
      </c>
      <c r="M70" s="733">
        <v>0</v>
      </c>
      <c r="N70" s="733">
        <v>440</v>
      </c>
      <c r="P70" s="733">
        <v>245</v>
      </c>
      <c r="Q70" s="733">
        <v>195</v>
      </c>
      <c r="R70" s="733">
        <v>0</v>
      </c>
    </row>
    <row r="71" spans="3:18" ht="12.75" customHeight="1" x14ac:dyDescent="0.2">
      <c r="C71" s="1103" t="s">
        <v>302</v>
      </c>
      <c r="D71" s="725"/>
      <c r="E71" s="1096">
        <v>0</v>
      </c>
      <c r="F71" s="1096">
        <v>0</v>
      </c>
      <c r="G71" s="1096">
        <v>37</v>
      </c>
      <c r="H71" s="1096">
        <v>164</v>
      </c>
      <c r="I71" s="1096">
        <v>2</v>
      </c>
      <c r="J71" s="1096">
        <v>14</v>
      </c>
      <c r="K71" s="1096">
        <v>0</v>
      </c>
      <c r="L71" s="1096">
        <v>0</v>
      </c>
      <c r="M71" s="1096">
        <v>0</v>
      </c>
      <c r="N71" s="1096">
        <v>217</v>
      </c>
      <c r="P71" s="1096">
        <v>14</v>
      </c>
      <c r="Q71" s="1096">
        <v>203</v>
      </c>
      <c r="R71" s="1096">
        <v>0</v>
      </c>
    </row>
    <row r="72" spans="3:18" ht="12.75" customHeight="1" x14ac:dyDescent="0.2">
      <c r="C72" s="18"/>
      <c r="D72" s="725"/>
      <c r="E72" s="733">
        <v>12</v>
      </c>
      <c r="F72" s="733">
        <v>0</v>
      </c>
      <c r="G72" s="733">
        <v>220</v>
      </c>
      <c r="H72" s="733">
        <v>164</v>
      </c>
      <c r="I72" s="733">
        <v>2</v>
      </c>
      <c r="J72" s="733">
        <v>14</v>
      </c>
      <c r="K72" s="733">
        <v>0</v>
      </c>
      <c r="L72" s="733">
        <v>245</v>
      </c>
      <c r="M72" s="733">
        <v>0</v>
      </c>
      <c r="N72" s="733">
        <v>657</v>
      </c>
      <c r="P72" s="733">
        <v>259</v>
      </c>
      <c r="Q72" s="733">
        <v>398</v>
      </c>
      <c r="R72" s="733">
        <v>0</v>
      </c>
    </row>
    <row r="73" spans="3:18" ht="12.75" customHeight="1" x14ac:dyDescent="0.2">
      <c r="C73" s="18" t="s">
        <v>303</v>
      </c>
      <c r="D73" s="725"/>
      <c r="E73" s="733">
        <v>39</v>
      </c>
      <c r="F73" s="733">
        <v>0</v>
      </c>
      <c r="G73" s="733">
        <v>288</v>
      </c>
      <c r="H73" s="733">
        <v>137</v>
      </c>
      <c r="I73" s="733">
        <v>235</v>
      </c>
      <c r="J73" s="733">
        <v>103</v>
      </c>
      <c r="K73" s="733">
        <v>0</v>
      </c>
      <c r="L73" s="733">
        <v>73</v>
      </c>
      <c r="M73" s="733">
        <v>17</v>
      </c>
      <c r="N73" s="733">
        <v>892</v>
      </c>
      <c r="P73" s="733">
        <v>302</v>
      </c>
      <c r="Q73" s="733">
        <v>590</v>
      </c>
      <c r="R73" s="733">
        <v>0</v>
      </c>
    </row>
    <row r="74" spans="3:18" ht="12.75" customHeight="1" x14ac:dyDescent="0.2">
      <c r="C74" s="18" t="s">
        <v>1002</v>
      </c>
      <c r="D74" s="725"/>
      <c r="E74" s="733">
        <v>318</v>
      </c>
      <c r="F74" s="733">
        <v>0</v>
      </c>
      <c r="G74" s="733">
        <v>3825</v>
      </c>
      <c r="H74" s="733">
        <v>15</v>
      </c>
      <c r="I74" s="733">
        <v>483</v>
      </c>
      <c r="J74" s="733">
        <v>1378</v>
      </c>
      <c r="K74" s="733">
        <v>0</v>
      </c>
      <c r="L74" s="733">
        <v>1555</v>
      </c>
      <c r="M74" s="733">
        <v>176</v>
      </c>
      <c r="N74" s="733">
        <v>7750</v>
      </c>
      <c r="P74" s="733">
        <v>2534</v>
      </c>
      <c r="Q74" s="733">
        <v>5216</v>
      </c>
      <c r="R74" s="733">
        <v>0</v>
      </c>
    </row>
    <row r="75" spans="3:18" ht="12.75" customHeight="1" x14ac:dyDescent="0.2">
      <c r="C75" s="1097" t="s">
        <v>304</v>
      </c>
      <c r="D75" s="1097"/>
      <c r="E75" s="1097">
        <v>369</v>
      </c>
      <c r="F75" s="1097">
        <v>0</v>
      </c>
      <c r="G75" s="1012">
        <v>4333</v>
      </c>
      <c r="H75" s="1012">
        <v>316</v>
      </c>
      <c r="I75" s="1012">
        <v>720</v>
      </c>
      <c r="J75" s="1012">
        <v>1495</v>
      </c>
      <c r="K75" s="1012">
        <v>0</v>
      </c>
      <c r="L75" s="1012">
        <v>1873</v>
      </c>
      <c r="M75" s="1012">
        <v>193</v>
      </c>
      <c r="N75" s="1012">
        <v>9299</v>
      </c>
      <c r="P75" s="1012">
        <v>3095</v>
      </c>
      <c r="Q75" s="1012">
        <v>6204</v>
      </c>
      <c r="R75" s="1012">
        <v>0</v>
      </c>
    </row>
    <row r="76" spans="3:18" ht="12.75" customHeight="1" x14ac:dyDescent="0.2">
      <c r="C76"/>
      <c r="D76" s="724"/>
      <c r="E76" s="730"/>
      <c r="F76" s="730"/>
      <c r="G76" s="730"/>
      <c r="H76" s="730"/>
      <c r="I76" s="730"/>
      <c r="J76" s="730"/>
      <c r="K76" s="730"/>
      <c r="L76" s="730"/>
      <c r="M76" s="730"/>
      <c r="N76" s="730"/>
    </row>
    <row r="77" spans="3:18" ht="12.75" customHeight="1" x14ac:dyDescent="0.2">
      <c r="C77" s="728" t="s">
        <v>305</v>
      </c>
      <c r="D77" s="724"/>
      <c r="E77" s="729"/>
      <c r="F77" s="729"/>
      <c r="G77" s="731"/>
      <c r="H77" s="729"/>
      <c r="I77" s="729"/>
      <c r="J77" s="729"/>
      <c r="K77" s="729"/>
      <c r="L77" s="729"/>
      <c r="M77" s="729"/>
      <c r="N77" s="729"/>
      <c r="P77" s="729"/>
      <c r="Q77" s="729"/>
      <c r="R77" s="729"/>
    </row>
    <row r="78" spans="3:18" ht="12.75" customHeight="1" x14ac:dyDescent="0.2">
      <c r="C78" s="18" t="s">
        <v>306</v>
      </c>
      <c r="D78" s="724"/>
      <c r="E78" s="730"/>
      <c r="F78" s="730"/>
      <c r="G78" s="730"/>
      <c r="H78" s="730"/>
      <c r="I78" s="730"/>
      <c r="J78" s="730"/>
      <c r="K78" s="730"/>
      <c r="L78" s="730"/>
      <c r="M78" s="730"/>
      <c r="N78" s="730"/>
    </row>
    <row r="79" spans="3:18" ht="12.75" customHeight="1" x14ac:dyDescent="0.2">
      <c r="C79" s="18" t="s">
        <v>307</v>
      </c>
      <c r="D79" s="725"/>
      <c r="E79" s="733">
        <v>549</v>
      </c>
      <c r="F79" s="733">
        <v>0</v>
      </c>
      <c r="G79" s="733">
        <v>2101</v>
      </c>
      <c r="H79" s="733">
        <v>420</v>
      </c>
      <c r="I79" s="733">
        <v>2977</v>
      </c>
      <c r="J79" s="733">
        <v>3836</v>
      </c>
      <c r="K79" s="733">
        <v>0</v>
      </c>
      <c r="L79" s="733">
        <v>6551</v>
      </c>
      <c r="M79" s="733">
        <v>1588</v>
      </c>
      <c r="N79" s="733">
        <v>18022</v>
      </c>
      <c r="P79" s="733">
        <v>14902</v>
      </c>
      <c r="Q79" s="733">
        <v>3120</v>
      </c>
      <c r="R79" s="733">
        <v>0</v>
      </c>
    </row>
    <row r="80" spans="3:18" ht="12.75" customHeight="1" x14ac:dyDescent="0.2">
      <c r="C80" s="18" t="s">
        <v>308</v>
      </c>
      <c r="D80" s="725"/>
      <c r="E80" s="1096">
        <v>5747</v>
      </c>
      <c r="F80" s="1096">
        <v>0</v>
      </c>
      <c r="G80" s="1096">
        <v>12746</v>
      </c>
      <c r="H80" s="1096">
        <v>0</v>
      </c>
      <c r="I80" s="1096">
        <v>538</v>
      </c>
      <c r="J80" s="1096">
        <v>2146</v>
      </c>
      <c r="K80" s="1096">
        <v>0</v>
      </c>
      <c r="L80" s="1096">
        <v>9932</v>
      </c>
      <c r="M80" s="1096">
        <v>1472</v>
      </c>
      <c r="N80" s="1096">
        <v>32581</v>
      </c>
      <c r="P80" s="1096">
        <v>2891</v>
      </c>
      <c r="Q80" s="1096">
        <v>29690</v>
      </c>
      <c r="R80" s="1096">
        <v>0</v>
      </c>
    </row>
    <row r="81" spans="1:18" ht="12.75" customHeight="1" x14ac:dyDescent="0.2">
      <c r="C81" s="732"/>
      <c r="D81" s="725"/>
      <c r="E81" s="734">
        <v>6296</v>
      </c>
      <c r="F81" s="734">
        <v>0</v>
      </c>
      <c r="G81" s="734">
        <v>14847</v>
      </c>
      <c r="H81" s="734">
        <v>420</v>
      </c>
      <c r="I81" s="734">
        <v>3515</v>
      </c>
      <c r="J81" s="734">
        <v>5982</v>
      </c>
      <c r="K81" s="734">
        <v>0</v>
      </c>
      <c r="L81" s="734">
        <v>16483</v>
      </c>
      <c r="M81" s="734">
        <v>3060</v>
      </c>
      <c r="N81" s="734">
        <v>50603</v>
      </c>
      <c r="P81" s="734">
        <v>17793</v>
      </c>
      <c r="Q81" s="734">
        <v>32810</v>
      </c>
      <c r="R81" s="734">
        <v>0</v>
      </c>
    </row>
    <row r="82" spans="1:18" ht="12.75" customHeight="1" x14ac:dyDescent="0.2">
      <c r="C82" s="18" t="s">
        <v>309</v>
      </c>
      <c r="D82" s="725"/>
      <c r="E82" s="733">
        <v>11</v>
      </c>
      <c r="F82" s="733">
        <v>0</v>
      </c>
      <c r="G82" s="733">
        <v>144</v>
      </c>
      <c r="H82" s="733">
        <v>109</v>
      </c>
      <c r="I82" s="733">
        <v>172</v>
      </c>
      <c r="J82" s="733">
        <v>57</v>
      </c>
      <c r="K82" s="733">
        <v>0</v>
      </c>
      <c r="L82" s="733">
        <v>94</v>
      </c>
      <c r="M82" s="733">
        <v>-2</v>
      </c>
      <c r="N82" s="733">
        <v>585</v>
      </c>
      <c r="P82" s="733">
        <v>87</v>
      </c>
      <c r="Q82" s="733">
        <v>498</v>
      </c>
      <c r="R82" s="733">
        <v>0</v>
      </c>
    </row>
    <row r="83" spans="1:18" ht="12.75" customHeight="1" x14ac:dyDescent="0.2">
      <c r="C83" s="18" t="s">
        <v>310</v>
      </c>
      <c r="D83" s="725"/>
      <c r="E83" s="733">
        <v>498</v>
      </c>
      <c r="F83" s="733">
        <v>0</v>
      </c>
      <c r="G83" s="733">
        <v>2102</v>
      </c>
      <c r="H83" s="733">
        <v>83</v>
      </c>
      <c r="I83" s="733">
        <v>327</v>
      </c>
      <c r="J83" s="733">
        <v>592</v>
      </c>
      <c r="K83" s="733">
        <v>0</v>
      </c>
      <c r="L83" s="733">
        <v>723</v>
      </c>
      <c r="M83" s="733">
        <v>107</v>
      </c>
      <c r="N83" s="733">
        <v>4432</v>
      </c>
      <c r="P83" s="733">
        <v>934</v>
      </c>
      <c r="Q83" s="733">
        <v>3498</v>
      </c>
      <c r="R83" s="733">
        <v>0</v>
      </c>
    </row>
    <row r="84" spans="1:18" ht="12.75" customHeight="1" x14ac:dyDescent="0.2">
      <c r="C84" s="18" t="s">
        <v>311</v>
      </c>
      <c r="D84" s="725"/>
      <c r="E84" s="733">
        <v>1</v>
      </c>
      <c r="F84" s="733">
        <v>0</v>
      </c>
      <c r="G84" s="733">
        <v>194</v>
      </c>
      <c r="H84" s="733">
        <v>0</v>
      </c>
      <c r="I84" s="733">
        <v>513</v>
      </c>
      <c r="J84" s="733">
        <v>0</v>
      </c>
      <c r="K84" s="733">
        <v>0</v>
      </c>
      <c r="L84" s="733">
        <v>1544</v>
      </c>
      <c r="M84" s="733">
        <v>73</v>
      </c>
      <c r="N84" s="733">
        <v>2325</v>
      </c>
      <c r="P84" s="733">
        <v>631</v>
      </c>
      <c r="Q84" s="733">
        <v>1694</v>
      </c>
      <c r="R84" s="733">
        <v>0</v>
      </c>
    </row>
    <row r="85" spans="1:18" ht="12.75" customHeight="1" x14ac:dyDescent="0.2">
      <c r="C85" s="18" t="s">
        <v>312</v>
      </c>
      <c r="D85" s="725"/>
      <c r="E85" s="733">
        <v>-210</v>
      </c>
      <c r="F85" s="733">
        <v>-47</v>
      </c>
      <c r="G85" s="733">
        <v>2926</v>
      </c>
      <c r="H85" s="733">
        <v>63</v>
      </c>
      <c r="I85" s="733">
        <v>96</v>
      </c>
      <c r="J85" s="733">
        <v>206</v>
      </c>
      <c r="K85" s="733">
        <v>32</v>
      </c>
      <c r="L85" s="733">
        <v>-44</v>
      </c>
      <c r="M85" s="733">
        <v>300</v>
      </c>
      <c r="N85" s="733">
        <v>3322</v>
      </c>
      <c r="P85" s="733">
        <v>335</v>
      </c>
      <c r="Q85" s="733">
        <v>2987</v>
      </c>
      <c r="R85" s="733">
        <v>0</v>
      </c>
    </row>
    <row r="86" spans="1:18" ht="12.75" customHeight="1" x14ac:dyDescent="0.2">
      <c r="C86" s="18" t="s">
        <v>14</v>
      </c>
      <c r="D86" s="725"/>
      <c r="E86" s="733">
        <v>1242</v>
      </c>
      <c r="F86" s="733">
        <v>0</v>
      </c>
      <c r="G86" s="733">
        <v>3122</v>
      </c>
      <c r="H86" s="733">
        <v>18</v>
      </c>
      <c r="I86" s="733">
        <v>680</v>
      </c>
      <c r="J86" s="733">
        <v>2075</v>
      </c>
      <c r="K86" s="733">
        <v>1</v>
      </c>
      <c r="L86" s="733">
        <v>2495</v>
      </c>
      <c r="M86" s="733">
        <v>384</v>
      </c>
      <c r="N86" s="733">
        <v>10017</v>
      </c>
      <c r="P86" s="733">
        <v>4537</v>
      </c>
      <c r="Q86" s="733">
        <v>5480</v>
      </c>
      <c r="R86" s="733">
        <v>0</v>
      </c>
    </row>
    <row r="87" spans="1:18" ht="12.75" customHeight="1" x14ac:dyDescent="0.2">
      <c r="C87" s="18" t="s">
        <v>313</v>
      </c>
      <c r="D87" s="725"/>
      <c r="E87" s="733"/>
      <c r="F87" s="733"/>
      <c r="G87" s="733"/>
      <c r="H87" s="733"/>
      <c r="I87" s="733"/>
      <c r="J87" s="733"/>
      <c r="K87" s="733"/>
      <c r="L87" s="733"/>
      <c r="M87" s="733"/>
      <c r="N87" s="733"/>
      <c r="P87" s="733"/>
      <c r="Q87" s="733"/>
      <c r="R87" s="733"/>
    </row>
    <row r="88" spans="1:18" ht="12.75" customHeight="1" x14ac:dyDescent="0.2">
      <c r="C88" s="18" t="s">
        <v>1126</v>
      </c>
      <c r="D88" s="725"/>
      <c r="E88" s="733">
        <v>-433</v>
      </c>
      <c r="F88" s="733">
        <v>-901</v>
      </c>
      <c r="G88" s="733">
        <v>217</v>
      </c>
      <c r="H88" s="733">
        <v>-3</v>
      </c>
      <c r="I88" s="733">
        <v>1570</v>
      </c>
      <c r="J88" s="733">
        <v>-1189</v>
      </c>
      <c r="K88" s="733">
        <v>1523</v>
      </c>
      <c r="L88" s="733">
        <v>-341</v>
      </c>
      <c r="M88" s="733">
        <v>-43</v>
      </c>
      <c r="N88" s="733">
        <v>400</v>
      </c>
      <c r="P88" s="733">
        <v>-635</v>
      </c>
      <c r="Q88" s="733">
        <v>1035</v>
      </c>
      <c r="R88" s="733">
        <v>0</v>
      </c>
    </row>
    <row r="89" spans="1:18" ht="12.75" customHeight="1" x14ac:dyDescent="0.2">
      <c r="C89" s="732"/>
      <c r="D89" s="725"/>
      <c r="E89" s="734">
        <v>1109</v>
      </c>
      <c r="F89" s="734">
        <v>-948</v>
      </c>
      <c r="G89" s="734">
        <v>8705</v>
      </c>
      <c r="H89" s="734">
        <v>270</v>
      </c>
      <c r="I89" s="734">
        <v>3358</v>
      </c>
      <c r="J89" s="734">
        <v>1741</v>
      </c>
      <c r="K89" s="734">
        <v>1556</v>
      </c>
      <c r="L89" s="734">
        <v>4471</v>
      </c>
      <c r="M89" s="734">
        <v>819</v>
      </c>
      <c r="N89" s="734">
        <v>21081</v>
      </c>
      <c r="P89" s="734">
        <v>5889</v>
      </c>
      <c r="Q89" s="734">
        <v>15192</v>
      </c>
      <c r="R89" s="734">
        <v>0</v>
      </c>
    </row>
    <row r="90" spans="1:18" ht="12.75" customHeight="1" x14ac:dyDescent="0.2">
      <c r="C90" s="18" t="s">
        <v>1004</v>
      </c>
      <c r="D90" s="725"/>
      <c r="E90" s="733">
        <v>5187</v>
      </c>
      <c r="F90" s="733">
        <v>948</v>
      </c>
      <c r="G90" s="733">
        <v>6142</v>
      </c>
      <c r="H90" s="733">
        <v>150</v>
      </c>
      <c r="I90" s="733">
        <v>157</v>
      </c>
      <c r="J90" s="733">
        <v>4241</v>
      </c>
      <c r="K90" s="733">
        <v>-1556</v>
      </c>
      <c r="L90" s="733">
        <v>12012</v>
      </c>
      <c r="M90" s="733">
        <v>2241</v>
      </c>
      <c r="N90" s="733">
        <v>29522</v>
      </c>
      <c r="P90" s="733">
        <v>11904</v>
      </c>
      <c r="Q90" s="733">
        <v>17618</v>
      </c>
      <c r="R90" s="733">
        <v>0</v>
      </c>
    </row>
    <row r="91" spans="1:18" ht="12.75" customHeight="1" x14ac:dyDescent="0.2">
      <c r="C91" s="18" t="s">
        <v>803</v>
      </c>
      <c r="D91" s="725"/>
      <c r="E91" s="733">
        <v>4443</v>
      </c>
      <c r="F91" s="733">
        <v>0</v>
      </c>
      <c r="G91" s="733">
        <v>1409</v>
      </c>
      <c r="H91" s="733">
        <v>50</v>
      </c>
      <c r="I91" s="733">
        <v>1814</v>
      </c>
      <c r="J91" s="733">
        <v>886</v>
      </c>
      <c r="K91" s="733">
        <v>-5</v>
      </c>
      <c r="L91" s="733">
        <v>6651</v>
      </c>
      <c r="M91" s="733">
        <v>842</v>
      </c>
      <c r="N91" s="733">
        <v>16090</v>
      </c>
      <c r="P91" s="733">
        <v>4868</v>
      </c>
      <c r="Q91" s="733">
        <v>11222</v>
      </c>
      <c r="R91" s="733">
        <v>0</v>
      </c>
    </row>
    <row r="92" spans="1:18" ht="12.75" customHeight="1" x14ac:dyDescent="0.2">
      <c r="C92" s="1097" t="s">
        <v>316</v>
      </c>
      <c r="D92" s="1104"/>
      <c r="E92" s="1012">
        <v>744</v>
      </c>
      <c r="F92" s="1012">
        <v>948</v>
      </c>
      <c r="G92" s="1012">
        <v>4733</v>
      </c>
      <c r="H92" s="1012">
        <v>100</v>
      </c>
      <c r="I92" s="1012">
        <v>-1657</v>
      </c>
      <c r="J92" s="1012">
        <v>3355</v>
      </c>
      <c r="K92" s="1012">
        <v>-1551</v>
      </c>
      <c r="L92" s="1012">
        <v>5361</v>
      </c>
      <c r="M92" s="1012">
        <v>1399</v>
      </c>
      <c r="N92" s="1012">
        <v>13432</v>
      </c>
      <c r="P92" s="1012">
        <v>7036</v>
      </c>
      <c r="Q92" s="1012">
        <v>6396</v>
      </c>
      <c r="R92" s="1012">
        <v>0</v>
      </c>
    </row>
    <row r="93" spans="1:18" ht="12.75" customHeight="1" x14ac:dyDescent="0.2">
      <c r="C93" s="612"/>
      <c r="D93" s="612"/>
      <c r="E93" s="876"/>
      <c r="F93" s="876"/>
      <c r="G93" s="876"/>
      <c r="H93" s="876"/>
      <c r="I93" s="876"/>
      <c r="J93" s="876"/>
      <c r="K93" s="876"/>
      <c r="L93" s="876"/>
      <c r="M93" s="876"/>
      <c r="N93" s="876"/>
      <c r="O93" s="612"/>
      <c r="P93" s="612"/>
      <c r="Q93" s="612"/>
      <c r="R93" s="612"/>
    </row>
    <row r="94" spans="1:18" ht="12.75" customHeight="1" x14ac:dyDescent="0.2">
      <c r="A94" s="470"/>
      <c r="B94" s="893" t="s">
        <v>71</v>
      </c>
      <c r="C94" s="1185" t="s">
        <v>1025</v>
      </c>
      <c r="D94" s="1185"/>
      <c r="E94" s="1185"/>
      <c r="F94" s="1185"/>
      <c r="G94" s="1185"/>
      <c r="H94" s="1185"/>
      <c r="I94" s="1185"/>
      <c r="J94" s="1185"/>
      <c r="K94" s="1185"/>
      <c r="L94" s="1185"/>
      <c r="M94" s="1185"/>
      <c r="N94" s="1185"/>
      <c r="O94" s="1185"/>
      <c r="P94" s="1185"/>
      <c r="Q94" s="1185"/>
      <c r="R94" s="1185"/>
    </row>
    <row r="95" spans="1:18" ht="45" customHeight="1" x14ac:dyDescent="0.2">
      <c r="A95" s="470"/>
      <c r="B95" s="893" t="s">
        <v>73</v>
      </c>
      <c r="C95" s="1187" t="s">
        <v>735</v>
      </c>
      <c r="D95" s="1187"/>
      <c r="E95" s="1187"/>
      <c r="F95" s="1187"/>
      <c r="G95" s="1187"/>
      <c r="H95" s="1187"/>
      <c r="I95" s="1187"/>
      <c r="J95" s="1187"/>
      <c r="K95" s="1187"/>
      <c r="L95" s="1187"/>
      <c r="M95" s="1187"/>
      <c r="N95" s="1187"/>
      <c r="O95" s="1187"/>
      <c r="P95" s="1187"/>
      <c r="Q95" s="1187"/>
      <c r="R95" s="1187"/>
    </row>
    <row r="96" spans="1:18" ht="12.75" customHeight="1" x14ac:dyDescent="0.2">
      <c r="A96" s="470"/>
      <c r="B96" s="893" t="s">
        <v>110</v>
      </c>
      <c r="C96" s="1187" t="s">
        <v>736</v>
      </c>
      <c r="D96" s="1187"/>
      <c r="E96" s="1187"/>
      <c r="F96" s="1187"/>
      <c r="G96" s="1187"/>
      <c r="H96" s="1187"/>
      <c r="I96" s="1187"/>
      <c r="J96" s="1187"/>
      <c r="K96" s="1187"/>
      <c r="L96" s="1187"/>
      <c r="M96" s="1187"/>
      <c r="N96" s="1187"/>
      <c r="O96" s="1187"/>
      <c r="P96" s="1187"/>
      <c r="Q96" s="1187"/>
      <c r="R96" s="1187"/>
    </row>
    <row r="97" spans="1:28" ht="12.75" customHeight="1" x14ac:dyDescent="0.2">
      <c r="A97" s="470"/>
      <c r="B97" s="893" t="s">
        <v>111</v>
      </c>
      <c r="C97" s="1187" t="s">
        <v>737</v>
      </c>
      <c r="D97" s="1187"/>
      <c r="E97" s="1187"/>
      <c r="F97" s="1187"/>
      <c r="G97" s="1187"/>
      <c r="H97" s="1187"/>
      <c r="I97" s="1187"/>
      <c r="J97" s="1187"/>
      <c r="K97" s="1187"/>
      <c r="L97" s="1187"/>
      <c r="M97" s="1187"/>
      <c r="N97" s="1187"/>
      <c r="O97" s="1187"/>
      <c r="P97" s="1187"/>
      <c r="Q97" s="1187"/>
      <c r="R97" s="1187"/>
    </row>
    <row r="98" spans="1:28" ht="12.75" customHeight="1" x14ac:dyDescent="0.2">
      <c r="A98" s="470"/>
      <c r="B98" s="893" t="s">
        <v>112</v>
      </c>
      <c r="C98" s="1187" t="s">
        <v>1127</v>
      </c>
      <c r="D98" s="1187"/>
      <c r="E98" s="1187"/>
      <c r="F98" s="1187"/>
      <c r="G98" s="1187"/>
      <c r="H98" s="1187"/>
      <c r="I98" s="1187"/>
      <c r="J98" s="1187"/>
      <c r="K98" s="1187"/>
      <c r="L98" s="1187"/>
      <c r="M98" s="1187"/>
      <c r="N98" s="1187"/>
      <c r="O98" s="1187"/>
      <c r="P98" s="1187"/>
      <c r="Q98" s="1187"/>
      <c r="R98" s="1187"/>
    </row>
    <row r="99" spans="1:28" ht="12.75" customHeight="1" x14ac:dyDescent="0.2">
      <c r="A99" s="470"/>
      <c r="B99" s="893" t="s">
        <v>113</v>
      </c>
      <c r="C99" s="1176" t="s">
        <v>1128</v>
      </c>
      <c r="D99" s="1176"/>
      <c r="E99" s="1176"/>
      <c r="F99" s="1176"/>
      <c r="G99" s="1176"/>
      <c r="H99" s="1176"/>
      <c r="I99" s="1176"/>
      <c r="J99" s="1176"/>
      <c r="K99" s="1176"/>
      <c r="L99" s="1176"/>
      <c r="M99" s="1176"/>
      <c r="N99" s="1176"/>
      <c r="O99" s="1176"/>
      <c r="P99" s="1176"/>
      <c r="Q99" s="1176"/>
      <c r="R99" s="1176"/>
    </row>
    <row r="100" spans="1:28" ht="12.75" customHeight="1" x14ac:dyDescent="0.2">
      <c r="B100" s="893" t="s">
        <v>114</v>
      </c>
      <c r="C100" s="1176" t="s">
        <v>1129</v>
      </c>
      <c r="D100" s="1176"/>
      <c r="E100" s="1176"/>
      <c r="F100" s="1176"/>
      <c r="G100" s="1176"/>
      <c r="H100" s="1176"/>
      <c r="I100" s="1176"/>
      <c r="J100" s="1176"/>
      <c r="K100" s="1176"/>
      <c r="L100" s="1176"/>
      <c r="M100" s="1176"/>
      <c r="N100" s="1176"/>
      <c r="O100" s="1176"/>
      <c r="P100" s="1176"/>
      <c r="Q100" s="1176"/>
      <c r="R100" s="1176"/>
    </row>
    <row r="101" spans="1:28" ht="12.75" customHeight="1" thickBot="1" x14ac:dyDescent="0.25">
      <c r="A101" s="611"/>
      <c r="B101" s="611"/>
      <c r="C101" s="526"/>
      <c r="D101" s="83"/>
      <c r="E101" s="642"/>
      <c r="F101" s="642"/>
      <c r="G101" s="642"/>
      <c r="H101" s="642"/>
      <c r="I101" s="642"/>
      <c r="J101" s="642"/>
      <c r="K101" s="642"/>
      <c r="L101" s="642"/>
      <c r="M101" s="642"/>
      <c r="N101" s="642"/>
      <c r="O101" s="83"/>
      <c r="P101" s="642"/>
      <c r="Q101" s="642"/>
      <c r="R101" s="642"/>
    </row>
    <row r="102" spans="1:28" ht="12.75" customHeight="1" x14ac:dyDescent="0.2">
      <c r="A102" s="615"/>
      <c r="B102" s="615"/>
      <c r="C102" s="643"/>
      <c r="D102" s="617"/>
      <c r="E102" s="1183" t="s">
        <v>153</v>
      </c>
      <c r="F102" s="1184"/>
      <c r="G102" s="1183" t="s">
        <v>259</v>
      </c>
      <c r="H102" s="1183"/>
      <c r="I102" s="11" t="s">
        <v>260</v>
      </c>
      <c r="J102" s="11" t="s">
        <v>261</v>
      </c>
      <c r="K102" s="1183" t="s">
        <v>262</v>
      </c>
      <c r="L102" s="1186"/>
      <c r="M102" s="11" t="s">
        <v>263</v>
      </c>
      <c r="N102" s="645" t="s">
        <v>199</v>
      </c>
      <c r="P102" s="7" t="s">
        <v>199</v>
      </c>
      <c r="Q102" s="7" t="s">
        <v>265</v>
      </c>
      <c r="R102" s="7" t="s">
        <v>265</v>
      </c>
      <c r="T102" s="1185"/>
      <c r="U102" s="1185"/>
      <c r="V102" s="1185"/>
      <c r="W102" s="1185"/>
      <c r="X102" s="1185"/>
      <c r="Y102" s="1185"/>
      <c r="Z102" s="1185"/>
      <c r="AA102" s="1185"/>
      <c r="AB102" s="1185"/>
    </row>
    <row r="103" spans="1:28" ht="12.75" customHeight="1" x14ac:dyDescent="0.2">
      <c r="A103" s="615"/>
      <c r="B103" s="615"/>
      <c r="C103" s="643"/>
      <c r="D103" s="617"/>
      <c r="E103" s="1183"/>
      <c r="F103" s="1184"/>
      <c r="G103" s="1183" t="s">
        <v>266</v>
      </c>
      <c r="H103" s="1183"/>
      <c r="I103" s="11" t="s">
        <v>266</v>
      </c>
      <c r="J103" s="11"/>
      <c r="K103" s="645"/>
      <c r="L103" s="645"/>
      <c r="M103" s="645"/>
      <c r="N103" s="645"/>
      <c r="P103" s="1008" t="s">
        <v>267</v>
      </c>
      <c r="Q103" s="1008" t="s">
        <v>268</v>
      </c>
      <c r="R103" s="1008" t="s">
        <v>28</v>
      </c>
      <c r="T103" s="1185"/>
      <c r="U103" s="1185"/>
      <c r="V103" s="1185"/>
      <c r="W103" s="1185"/>
      <c r="X103" s="1185"/>
      <c r="Y103" s="1185"/>
      <c r="Z103" s="1185"/>
      <c r="AA103" s="1185"/>
      <c r="AB103" s="1185"/>
    </row>
    <row r="104" spans="1:28" ht="12.75" customHeight="1" x14ac:dyDescent="0.2">
      <c r="A104" s="615"/>
      <c r="B104" s="615"/>
      <c r="C104" s="646"/>
      <c r="D104" s="626"/>
      <c r="E104" s="647"/>
      <c r="F104" s="647"/>
      <c r="G104" s="647"/>
      <c r="H104" s="647" t="s">
        <v>269</v>
      </c>
      <c r="I104" s="647"/>
      <c r="J104" s="647"/>
      <c r="K104" s="647"/>
      <c r="L104" s="647"/>
      <c r="M104" s="647"/>
      <c r="N104" s="647"/>
      <c r="P104" s="647"/>
      <c r="Q104" s="647"/>
      <c r="R104" s="647"/>
    </row>
    <row r="105" spans="1:28" ht="12.75" customHeight="1" x14ac:dyDescent="0.2">
      <c r="A105" s="615"/>
      <c r="B105" s="615"/>
      <c r="C105" s="643"/>
      <c r="D105" s="626"/>
      <c r="E105" s="645"/>
      <c r="F105" s="645" t="s">
        <v>269</v>
      </c>
      <c r="G105" s="645"/>
      <c r="H105" s="645" t="s">
        <v>259</v>
      </c>
      <c r="I105" s="645"/>
      <c r="J105" s="645"/>
      <c r="K105" s="645"/>
      <c r="L105" s="645" t="s">
        <v>269</v>
      </c>
      <c r="M105" s="645"/>
      <c r="N105" s="645"/>
      <c r="P105" s="645"/>
      <c r="Q105" s="645"/>
      <c r="R105" s="645"/>
    </row>
    <row r="106" spans="1:28" ht="12.75" customHeight="1" x14ac:dyDescent="0.2">
      <c r="A106" s="615"/>
      <c r="B106" s="615"/>
      <c r="C106" s="648"/>
      <c r="D106" s="619"/>
      <c r="E106" s="649" t="s">
        <v>208</v>
      </c>
      <c r="F106" s="649" t="s">
        <v>153</v>
      </c>
      <c r="G106" s="649" t="s">
        <v>84</v>
      </c>
      <c r="H106" s="649" t="s">
        <v>266</v>
      </c>
      <c r="I106" s="649"/>
      <c r="J106" s="649"/>
      <c r="K106" s="649" t="s">
        <v>288</v>
      </c>
      <c r="L106" s="649" t="s">
        <v>262</v>
      </c>
      <c r="M106" s="649"/>
      <c r="N106" s="649"/>
      <c r="P106" s="649"/>
      <c r="Q106" s="649"/>
      <c r="R106" s="649"/>
    </row>
    <row r="107" spans="1:28" ht="12.75" customHeight="1" x14ac:dyDescent="0.2">
      <c r="C107" s="650">
        <v>2021</v>
      </c>
      <c r="D107" s="635"/>
      <c r="E107" s="635"/>
      <c r="F107" s="635"/>
      <c r="G107" s="635"/>
      <c r="H107" s="635"/>
      <c r="I107" s="635"/>
      <c r="J107" s="635"/>
      <c r="K107" s="635"/>
      <c r="L107" s="635"/>
      <c r="M107" s="635"/>
      <c r="N107" s="635"/>
      <c r="P107" s="635"/>
      <c r="Q107" s="635"/>
      <c r="R107" s="635"/>
    </row>
    <row r="108" spans="1:28" ht="12.75" customHeight="1" x14ac:dyDescent="0.2">
      <c r="C108" s="719" t="s">
        <v>293</v>
      </c>
      <c r="D108" s="720"/>
      <c r="E108" s="619"/>
      <c r="F108" s="619"/>
      <c r="G108" s="619"/>
      <c r="H108" s="619"/>
      <c r="I108" s="619"/>
      <c r="J108" s="619"/>
      <c r="K108" s="619"/>
      <c r="L108" s="619"/>
      <c r="M108" s="619"/>
      <c r="N108" s="619"/>
      <c r="P108" s="655"/>
      <c r="Q108" s="655"/>
      <c r="R108" s="655"/>
    </row>
    <row r="109" spans="1:28" ht="12.75" customHeight="1" x14ac:dyDescent="0.2">
      <c r="C109" s="719" t="s">
        <v>294</v>
      </c>
      <c r="D109" s="721"/>
      <c r="E109" s="635"/>
      <c r="F109" s="635"/>
      <c r="G109" s="635"/>
      <c r="H109" s="635"/>
      <c r="I109" s="635"/>
      <c r="J109" s="635"/>
      <c r="K109" s="635"/>
      <c r="L109" s="635"/>
      <c r="M109" s="635"/>
      <c r="N109" s="635"/>
      <c r="P109" s="635"/>
      <c r="Q109" s="635"/>
      <c r="R109" s="635"/>
    </row>
    <row r="110" spans="1:28" ht="12.75" customHeight="1" x14ac:dyDescent="0.2">
      <c r="C110" s="722" t="s">
        <v>295</v>
      </c>
      <c r="D110" s="721"/>
      <c r="E110" s="723"/>
      <c r="F110" s="723"/>
      <c r="G110" s="723"/>
      <c r="H110" s="723"/>
      <c r="I110" s="723"/>
      <c r="J110" s="723"/>
      <c r="K110" s="723"/>
      <c r="L110" s="723"/>
      <c r="M110" s="723"/>
      <c r="N110" s="723"/>
      <c r="P110" s="723"/>
      <c r="Q110" s="723"/>
      <c r="R110" s="723"/>
    </row>
    <row r="111" spans="1:28" ht="12.75" customHeight="1" x14ac:dyDescent="0.2">
      <c r="C111" s="52" t="s">
        <v>296</v>
      </c>
      <c r="D111" s="724"/>
      <c r="E111" s="733">
        <v>30285</v>
      </c>
      <c r="F111" s="733">
        <v>0</v>
      </c>
      <c r="G111" s="733">
        <v>62157</v>
      </c>
      <c r="H111" s="733">
        <v>3385</v>
      </c>
      <c r="I111" s="733">
        <v>16351</v>
      </c>
      <c r="J111" s="733">
        <v>51157</v>
      </c>
      <c r="K111" s="733">
        <v>0</v>
      </c>
      <c r="L111" s="733">
        <v>45767</v>
      </c>
      <c r="M111" s="733">
        <v>6641</v>
      </c>
      <c r="N111" s="733">
        <v>215743</v>
      </c>
      <c r="P111" s="733">
        <v>63506</v>
      </c>
      <c r="Q111" s="733">
        <v>152237</v>
      </c>
      <c r="R111" s="733">
        <v>0</v>
      </c>
    </row>
    <row r="112" spans="1:28" ht="12.75" customHeight="1" x14ac:dyDescent="0.2">
      <c r="A112" s="502"/>
      <c r="B112" s="502"/>
      <c r="C112" s="1102" t="s">
        <v>297</v>
      </c>
      <c r="D112" s="725"/>
      <c r="E112" s="1096">
        <v>363</v>
      </c>
      <c r="F112" s="1096">
        <v>0</v>
      </c>
      <c r="G112" s="1096">
        <v>2888</v>
      </c>
      <c r="H112" s="1096">
        <v>2650</v>
      </c>
      <c r="I112" s="1096">
        <v>2517</v>
      </c>
      <c r="J112" s="1096">
        <v>3553</v>
      </c>
      <c r="K112" s="1096">
        <v>0</v>
      </c>
      <c r="L112" s="1096">
        <v>1690</v>
      </c>
      <c r="M112" s="1096">
        <v>650</v>
      </c>
      <c r="N112" s="1096">
        <v>14311</v>
      </c>
      <c r="P112" s="1096">
        <v>3963</v>
      </c>
      <c r="Q112" s="1096">
        <v>10348</v>
      </c>
      <c r="R112" s="1096">
        <v>0</v>
      </c>
    </row>
    <row r="113" spans="3:18" ht="12.75" customHeight="1" x14ac:dyDescent="0.2">
      <c r="C113" s="52"/>
      <c r="D113" s="725"/>
      <c r="E113" s="733">
        <v>30648</v>
      </c>
      <c r="F113" s="733">
        <v>0</v>
      </c>
      <c r="G113" s="733">
        <v>65045</v>
      </c>
      <c r="H113" s="733">
        <v>6035</v>
      </c>
      <c r="I113" s="733">
        <v>18868</v>
      </c>
      <c r="J113" s="733">
        <v>54710</v>
      </c>
      <c r="K113" s="733">
        <v>0</v>
      </c>
      <c r="L113" s="733">
        <v>47457</v>
      </c>
      <c r="M113" s="733">
        <v>7291</v>
      </c>
      <c r="N113" s="733">
        <v>230054</v>
      </c>
      <c r="P113" s="733">
        <v>67469</v>
      </c>
      <c r="Q113" s="733">
        <v>162585</v>
      </c>
      <c r="R113" s="733">
        <v>0</v>
      </c>
    </row>
    <row r="114" spans="3:18" ht="12.75" customHeight="1" x14ac:dyDescent="0.2">
      <c r="C114" s="52" t="s">
        <v>138</v>
      </c>
      <c r="D114" s="725"/>
      <c r="E114" s="733">
        <v>21293</v>
      </c>
      <c r="F114" s="733">
        <v>0</v>
      </c>
      <c r="G114" s="733">
        <v>34151</v>
      </c>
      <c r="H114" s="733">
        <v>5008</v>
      </c>
      <c r="I114" s="733">
        <v>14393</v>
      </c>
      <c r="J114" s="733">
        <v>46187</v>
      </c>
      <c r="K114" s="733">
        <v>0</v>
      </c>
      <c r="L114" s="733">
        <v>26607</v>
      </c>
      <c r="M114" s="733">
        <v>4617</v>
      </c>
      <c r="N114" s="733">
        <v>152256</v>
      </c>
      <c r="P114" s="733">
        <v>42734</v>
      </c>
      <c r="Q114" s="733">
        <v>109522</v>
      </c>
      <c r="R114" s="733">
        <v>0</v>
      </c>
    </row>
    <row r="115" spans="3:18" ht="12.75" customHeight="1" x14ac:dyDescent="0.2">
      <c r="C115" s="1097" t="s">
        <v>298</v>
      </c>
      <c r="D115" s="1097"/>
      <c r="E115" s="1097">
        <v>9355</v>
      </c>
      <c r="F115" s="1097">
        <v>0</v>
      </c>
      <c r="G115" s="1097">
        <v>30894</v>
      </c>
      <c r="H115" s="1097">
        <v>1027</v>
      </c>
      <c r="I115" s="1097">
        <v>4475</v>
      </c>
      <c r="J115" s="1097">
        <v>8523</v>
      </c>
      <c r="K115" s="1097">
        <v>0</v>
      </c>
      <c r="L115" s="1097">
        <v>20850</v>
      </c>
      <c r="M115" s="1097">
        <v>2674</v>
      </c>
      <c r="N115" s="1097">
        <v>77798</v>
      </c>
      <c r="P115" s="1012">
        <v>24735</v>
      </c>
      <c r="Q115" s="1012">
        <v>53063</v>
      </c>
      <c r="R115" s="1012">
        <v>0</v>
      </c>
    </row>
    <row r="116" spans="3:18" ht="12.75" customHeight="1" x14ac:dyDescent="0.2">
      <c r="C116" s="78"/>
      <c r="D116" s="724"/>
      <c r="E116" s="726"/>
      <c r="F116" s="726"/>
      <c r="G116" s="726"/>
      <c r="H116" s="726"/>
      <c r="I116" s="726"/>
      <c r="J116" s="726"/>
      <c r="K116" s="726"/>
      <c r="L116" s="726"/>
      <c r="M116" s="726"/>
      <c r="N116" s="726"/>
    </row>
    <row r="117" spans="3:18" ht="12.75" customHeight="1" x14ac:dyDescent="0.2">
      <c r="C117" s="728" t="s">
        <v>299</v>
      </c>
      <c r="D117" s="724"/>
      <c r="E117" s="729"/>
      <c r="F117" s="729"/>
      <c r="G117" s="729"/>
      <c r="H117" s="729"/>
      <c r="I117" s="729"/>
      <c r="J117" s="729"/>
      <c r="K117" s="729"/>
      <c r="L117" s="729"/>
      <c r="M117" s="729"/>
      <c r="N117" s="729"/>
      <c r="P117" s="729"/>
      <c r="Q117" s="729"/>
      <c r="R117" s="729"/>
    </row>
    <row r="118" spans="3:18" ht="12.75" customHeight="1" x14ac:dyDescent="0.2">
      <c r="C118" s="18" t="s">
        <v>300</v>
      </c>
      <c r="D118" s="724"/>
      <c r="E118" s="730"/>
      <c r="F118" s="730"/>
      <c r="G118" s="730"/>
      <c r="H118" s="730"/>
      <c r="I118" s="730"/>
      <c r="J118" s="730"/>
      <c r="K118" s="730"/>
      <c r="L118" s="730"/>
      <c r="M118" s="730"/>
      <c r="N118" s="730"/>
    </row>
    <row r="119" spans="3:18" ht="12.75" customHeight="1" x14ac:dyDescent="0.2">
      <c r="C119" s="18" t="s">
        <v>301</v>
      </c>
      <c r="D119" s="725"/>
      <c r="E119" s="733">
        <v>0</v>
      </c>
      <c r="F119" s="733">
        <v>0</v>
      </c>
      <c r="G119" s="733">
        <v>81</v>
      </c>
      <c r="H119" s="733">
        <v>0</v>
      </c>
      <c r="I119" s="733">
        <v>0</v>
      </c>
      <c r="J119" s="733">
        <v>0</v>
      </c>
      <c r="K119" s="733">
        <v>0</v>
      </c>
      <c r="L119" s="733">
        <v>0</v>
      </c>
      <c r="M119" s="733">
        <v>0</v>
      </c>
      <c r="N119" s="733">
        <v>81</v>
      </c>
      <c r="P119" s="733">
        <v>0</v>
      </c>
      <c r="Q119" s="733">
        <v>81</v>
      </c>
      <c r="R119" s="733">
        <v>0</v>
      </c>
    </row>
    <row r="120" spans="3:18" ht="12.75" customHeight="1" x14ac:dyDescent="0.2">
      <c r="C120" s="1103" t="s">
        <v>302</v>
      </c>
      <c r="D120" s="725"/>
      <c r="E120" s="1096">
        <v>0</v>
      </c>
      <c r="F120" s="1096">
        <v>0</v>
      </c>
      <c r="G120" s="1096">
        <v>18</v>
      </c>
      <c r="H120" s="1096">
        <v>0</v>
      </c>
      <c r="I120" s="1096">
        <v>0</v>
      </c>
      <c r="J120" s="1096">
        <v>0</v>
      </c>
      <c r="K120" s="1096">
        <v>0</v>
      </c>
      <c r="L120" s="1096">
        <v>0</v>
      </c>
      <c r="M120" s="1096">
        <v>0</v>
      </c>
      <c r="N120" s="1096">
        <v>18</v>
      </c>
      <c r="P120" s="1096">
        <v>0</v>
      </c>
      <c r="Q120" s="1096">
        <v>18</v>
      </c>
      <c r="R120" s="1096">
        <v>0</v>
      </c>
    </row>
    <row r="121" spans="3:18" ht="12.75" customHeight="1" x14ac:dyDescent="0.2">
      <c r="C121" s="18"/>
      <c r="D121" s="725"/>
      <c r="E121" s="733">
        <v>0</v>
      </c>
      <c r="F121" s="733">
        <v>0</v>
      </c>
      <c r="G121" s="733">
        <v>99</v>
      </c>
      <c r="H121" s="733">
        <v>0</v>
      </c>
      <c r="I121" s="733">
        <v>0</v>
      </c>
      <c r="J121" s="733">
        <v>0</v>
      </c>
      <c r="K121" s="733"/>
      <c r="L121" s="733">
        <v>0</v>
      </c>
      <c r="M121" s="733">
        <v>0</v>
      </c>
      <c r="N121" s="733">
        <v>99</v>
      </c>
      <c r="P121" s="733">
        <v>0</v>
      </c>
      <c r="Q121" s="733">
        <v>99</v>
      </c>
      <c r="R121" s="733">
        <v>0</v>
      </c>
    </row>
    <row r="122" spans="3:18" ht="12.75" customHeight="1" x14ac:dyDescent="0.2">
      <c r="C122" s="18" t="s">
        <v>303</v>
      </c>
      <c r="D122" s="725"/>
      <c r="E122" s="733">
        <v>28</v>
      </c>
      <c r="F122" s="733">
        <v>0</v>
      </c>
      <c r="G122" s="733">
        <v>138</v>
      </c>
      <c r="H122" s="733">
        <v>88</v>
      </c>
      <c r="I122" s="733">
        <v>90</v>
      </c>
      <c r="J122" s="733">
        <v>85</v>
      </c>
      <c r="K122" s="733">
        <v>0</v>
      </c>
      <c r="L122" s="733">
        <v>159</v>
      </c>
      <c r="M122" s="733">
        <v>18</v>
      </c>
      <c r="N122" s="733">
        <v>606</v>
      </c>
      <c r="P122" s="733">
        <v>176</v>
      </c>
      <c r="Q122" s="733">
        <v>430</v>
      </c>
      <c r="R122" s="733">
        <v>0</v>
      </c>
    </row>
    <row r="123" spans="3:18" ht="12.75" customHeight="1" x14ac:dyDescent="0.2">
      <c r="C123" s="18" t="s">
        <v>1002</v>
      </c>
      <c r="D123" s="725"/>
      <c r="E123" s="733">
        <v>262</v>
      </c>
      <c r="F123" s="733">
        <v>0</v>
      </c>
      <c r="G123" s="733">
        <v>2541</v>
      </c>
      <c r="H123" s="733">
        <v>-50</v>
      </c>
      <c r="I123" s="733">
        <v>586</v>
      </c>
      <c r="J123" s="733">
        <v>1246</v>
      </c>
      <c r="K123" s="733">
        <v>0</v>
      </c>
      <c r="L123" s="733">
        <v>1849</v>
      </c>
      <c r="M123" s="733">
        <v>162</v>
      </c>
      <c r="N123" s="733">
        <v>6596</v>
      </c>
      <c r="P123" s="733">
        <v>2364</v>
      </c>
      <c r="Q123" s="733">
        <v>4232</v>
      </c>
      <c r="R123" s="733">
        <v>0</v>
      </c>
    </row>
    <row r="124" spans="3:18" ht="12.75" customHeight="1" x14ac:dyDescent="0.2">
      <c r="C124" s="1097" t="s">
        <v>304</v>
      </c>
      <c r="D124" s="1097"/>
      <c r="E124" s="1097">
        <v>290</v>
      </c>
      <c r="F124" s="1097">
        <v>0</v>
      </c>
      <c r="G124" s="1012">
        <v>2778</v>
      </c>
      <c r="H124" s="1012">
        <v>38</v>
      </c>
      <c r="I124" s="1012">
        <v>676</v>
      </c>
      <c r="J124" s="1012">
        <v>1331</v>
      </c>
      <c r="K124" s="1012">
        <v>0</v>
      </c>
      <c r="L124" s="1012">
        <v>2008</v>
      </c>
      <c r="M124" s="1012">
        <v>180</v>
      </c>
      <c r="N124" s="1012">
        <v>7301</v>
      </c>
      <c r="P124" s="1012">
        <v>2540</v>
      </c>
      <c r="Q124" s="1012">
        <v>4761</v>
      </c>
      <c r="R124" s="1012">
        <v>0</v>
      </c>
    </row>
    <row r="125" spans="3:18" ht="12.75" customHeight="1" x14ac:dyDescent="0.2">
      <c r="C125"/>
      <c r="D125" s="724"/>
      <c r="E125" s="730"/>
      <c r="F125" s="730"/>
      <c r="G125" s="730"/>
      <c r="H125" s="730"/>
      <c r="I125" s="730"/>
      <c r="J125" s="730"/>
      <c r="K125" s="730"/>
      <c r="L125" s="730"/>
      <c r="M125" s="730"/>
      <c r="N125" s="730"/>
    </row>
    <row r="126" spans="3:18" ht="12.75" customHeight="1" x14ac:dyDescent="0.2">
      <c r="C126" s="728" t="s">
        <v>305</v>
      </c>
      <c r="D126" s="724"/>
      <c r="E126" s="729"/>
      <c r="F126" s="729"/>
      <c r="G126" s="731"/>
      <c r="H126" s="729"/>
      <c r="I126" s="729"/>
      <c r="J126" s="729"/>
      <c r="K126" s="729"/>
      <c r="L126" s="729"/>
      <c r="M126" s="729"/>
      <c r="N126" s="729"/>
      <c r="P126" s="729"/>
      <c r="Q126" s="729"/>
      <c r="R126" s="729"/>
    </row>
    <row r="127" spans="3:18" ht="12.75" customHeight="1" x14ac:dyDescent="0.2">
      <c r="C127" s="18" t="s">
        <v>1001</v>
      </c>
      <c r="D127" s="724"/>
      <c r="E127" s="730"/>
      <c r="F127" s="730"/>
      <c r="G127" s="730"/>
      <c r="H127" s="730"/>
      <c r="I127" s="730"/>
      <c r="J127" s="730"/>
      <c r="K127" s="730"/>
      <c r="L127" s="730"/>
      <c r="M127" s="730"/>
      <c r="N127" s="730"/>
    </row>
    <row r="128" spans="3:18" ht="12.75" customHeight="1" x14ac:dyDescent="0.2">
      <c r="C128" s="18" t="s">
        <v>307</v>
      </c>
      <c r="D128" s="725"/>
      <c r="E128" s="733">
        <v>182</v>
      </c>
      <c r="F128" s="733">
        <v>0</v>
      </c>
      <c r="G128" s="733">
        <v>1700</v>
      </c>
      <c r="H128" s="733">
        <v>384</v>
      </c>
      <c r="I128" s="733">
        <v>1330</v>
      </c>
      <c r="J128" s="733">
        <v>2934</v>
      </c>
      <c r="K128" s="733">
        <v>2</v>
      </c>
      <c r="L128" s="733">
        <v>2469</v>
      </c>
      <c r="M128" s="733">
        <v>994</v>
      </c>
      <c r="N128" s="733">
        <v>9995</v>
      </c>
      <c r="P128" s="733">
        <v>7729</v>
      </c>
      <c r="Q128" s="733">
        <v>2266</v>
      </c>
      <c r="R128" s="733">
        <v>0</v>
      </c>
    </row>
    <row r="129" spans="1:18" ht="12.75" customHeight="1" x14ac:dyDescent="0.2">
      <c r="C129" s="18" t="s">
        <v>308</v>
      </c>
      <c r="D129" s="725"/>
      <c r="E129" s="1096">
        <v>3204</v>
      </c>
      <c r="F129" s="1096">
        <v>0</v>
      </c>
      <c r="G129" s="1096">
        <v>9034</v>
      </c>
      <c r="H129" s="1096">
        <v>1</v>
      </c>
      <c r="I129" s="1096">
        <v>321</v>
      </c>
      <c r="J129" s="1096">
        <v>2172</v>
      </c>
      <c r="K129" s="1096">
        <v>0</v>
      </c>
      <c r="L129" s="1096">
        <v>7064</v>
      </c>
      <c r="M129" s="1096">
        <v>743</v>
      </c>
      <c r="N129" s="1096">
        <v>22539</v>
      </c>
      <c r="P129" s="1096">
        <v>1622</v>
      </c>
      <c r="Q129" s="1096">
        <v>20917</v>
      </c>
      <c r="R129" s="1096">
        <v>0</v>
      </c>
    </row>
    <row r="130" spans="1:18" ht="12.75" customHeight="1" x14ac:dyDescent="0.2">
      <c r="C130" s="732"/>
      <c r="D130" s="725"/>
      <c r="E130" s="734">
        <v>3386</v>
      </c>
      <c r="F130" s="734">
        <v>0</v>
      </c>
      <c r="G130" s="734">
        <v>10734</v>
      </c>
      <c r="H130" s="734">
        <v>385</v>
      </c>
      <c r="I130" s="734">
        <v>1651</v>
      </c>
      <c r="J130" s="734">
        <v>5106</v>
      </c>
      <c r="K130" s="734">
        <v>2</v>
      </c>
      <c r="L130" s="734">
        <v>9533</v>
      </c>
      <c r="M130" s="734">
        <v>1737</v>
      </c>
      <c r="N130" s="734">
        <v>32534</v>
      </c>
      <c r="P130" s="734">
        <v>9351</v>
      </c>
      <c r="Q130" s="734">
        <v>23183</v>
      </c>
      <c r="R130" s="734">
        <v>0</v>
      </c>
    </row>
    <row r="131" spans="1:18" ht="12.75" customHeight="1" x14ac:dyDescent="0.2">
      <c r="C131" s="18" t="s">
        <v>309</v>
      </c>
      <c r="D131" s="725"/>
      <c r="E131" s="733">
        <v>76</v>
      </c>
      <c r="F131" s="733">
        <v>0</v>
      </c>
      <c r="G131" s="733">
        <v>78</v>
      </c>
      <c r="H131" s="733">
        <v>90</v>
      </c>
      <c r="I131" s="733">
        <v>29</v>
      </c>
      <c r="J131" s="733">
        <v>84</v>
      </c>
      <c r="K131" s="733">
        <v>0</v>
      </c>
      <c r="L131" s="733">
        <v>52</v>
      </c>
      <c r="M131" s="733">
        <v>15</v>
      </c>
      <c r="N131" s="733">
        <v>424</v>
      </c>
      <c r="P131" s="733">
        <v>109</v>
      </c>
      <c r="Q131" s="733">
        <v>315</v>
      </c>
      <c r="R131" s="733">
        <v>0</v>
      </c>
    </row>
    <row r="132" spans="1:18" ht="12.75" customHeight="1" x14ac:dyDescent="0.2">
      <c r="C132" s="18" t="s">
        <v>310</v>
      </c>
      <c r="D132" s="725"/>
      <c r="E132" s="733">
        <v>653</v>
      </c>
      <c r="F132" s="733">
        <v>0</v>
      </c>
      <c r="G132" s="733">
        <v>1953</v>
      </c>
      <c r="H132" s="733">
        <v>121</v>
      </c>
      <c r="I132" s="733">
        <v>371</v>
      </c>
      <c r="J132" s="733">
        <v>781</v>
      </c>
      <c r="K132" s="733">
        <v>0</v>
      </c>
      <c r="L132" s="733">
        <v>967</v>
      </c>
      <c r="M132" s="733">
        <v>121</v>
      </c>
      <c r="N132" s="733">
        <v>4967</v>
      </c>
      <c r="P132" s="733">
        <v>988</v>
      </c>
      <c r="Q132" s="733">
        <v>3979</v>
      </c>
      <c r="R132" s="733">
        <v>0</v>
      </c>
    </row>
    <row r="133" spans="1:18" ht="12.75" customHeight="1" x14ac:dyDescent="0.2">
      <c r="C133" s="18" t="s">
        <v>311</v>
      </c>
      <c r="D133" s="725"/>
      <c r="E133" s="733">
        <v>-35</v>
      </c>
      <c r="F133" s="733">
        <v>0</v>
      </c>
      <c r="G133" s="733">
        <v>108</v>
      </c>
      <c r="H133" s="733">
        <v>0</v>
      </c>
      <c r="I133" s="733">
        <v>266</v>
      </c>
      <c r="J133" s="733">
        <v>0</v>
      </c>
      <c r="K133" s="733">
        <v>0</v>
      </c>
      <c r="L133" s="733">
        <v>918</v>
      </c>
      <c r="M133" s="733">
        <v>51</v>
      </c>
      <c r="N133" s="733">
        <v>1308</v>
      </c>
      <c r="P133" s="733">
        <v>331</v>
      </c>
      <c r="Q133" s="733">
        <v>977</v>
      </c>
      <c r="R133" s="733">
        <v>0</v>
      </c>
    </row>
    <row r="134" spans="1:18" ht="12.75" customHeight="1" x14ac:dyDescent="0.2">
      <c r="C134" s="18" t="s">
        <v>1003</v>
      </c>
      <c r="D134" s="725"/>
      <c r="E134" s="733">
        <v>170</v>
      </c>
      <c r="F134" s="733">
        <v>-2</v>
      </c>
      <c r="G134" s="733">
        <v>2506</v>
      </c>
      <c r="H134" s="733">
        <v>35</v>
      </c>
      <c r="I134" s="733">
        <v>50</v>
      </c>
      <c r="J134" s="733">
        <v>121</v>
      </c>
      <c r="K134" s="733">
        <v>37</v>
      </c>
      <c r="L134" s="733">
        <v>-12</v>
      </c>
      <c r="M134" s="733">
        <v>139</v>
      </c>
      <c r="N134" s="733">
        <v>3044</v>
      </c>
      <c r="P134" s="733">
        <v>441</v>
      </c>
      <c r="Q134" s="733">
        <v>2603</v>
      </c>
      <c r="R134" s="733">
        <v>0</v>
      </c>
    </row>
    <row r="135" spans="1:18" ht="12.75" customHeight="1" x14ac:dyDescent="0.2">
      <c r="C135" s="18" t="s">
        <v>14</v>
      </c>
      <c r="D135" s="725"/>
      <c r="E135" s="733">
        <v>1260</v>
      </c>
      <c r="F135" s="733">
        <v>0</v>
      </c>
      <c r="G135" s="733">
        <v>3153</v>
      </c>
      <c r="H135" s="733">
        <v>83</v>
      </c>
      <c r="I135" s="733">
        <v>524</v>
      </c>
      <c r="J135" s="733">
        <v>2897</v>
      </c>
      <c r="K135" s="733">
        <v>2</v>
      </c>
      <c r="L135" s="733">
        <v>2190</v>
      </c>
      <c r="M135" s="733">
        <v>332</v>
      </c>
      <c r="N135" s="733">
        <v>10441</v>
      </c>
      <c r="P135" s="733">
        <v>4006</v>
      </c>
      <c r="Q135" s="733">
        <v>6435</v>
      </c>
      <c r="R135" s="733">
        <v>0</v>
      </c>
    </row>
    <row r="136" spans="1:18" ht="12.75" customHeight="1" x14ac:dyDescent="0.2">
      <c r="C136" s="18" t="s">
        <v>313</v>
      </c>
      <c r="D136" s="725"/>
      <c r="E136" s="733"/>
      <c r="F136" s="733"/>
      <c r="G136" s="733"/>
      <c r="H136" s="733"/>
      <c r="I136" s="733"/>
      <c r="J136" s="733"/>
      <c r="K136" s="733"/>
      <c r="L136" s="733"/>
      <c r="M136" s="733"/>
      <c r="N136" s="733"/>
      <c r="P136" s="733"/>
      <c r="Q136" s="733"/>
      <c r="R136" s="733"/>
    </row>
    <row r="137" spans="1:18" ht="12.75" customHeight="1" x14ac:dyDescent="0.2">
      <c r="C137" s="18" t="s">
        <v>314</v>
      </c>
      <c r="D137" s="725"/>
      <c r="E137" s="733">
        <v>-755</v>
      </c>
      <c r="F137" s="733">
        <v>-124</v>
      </c>
      <c r="G137" s="733">
        <v>-1599</v>
      </c>
      <c r="H137" s="733">
        <v>1075</v>
      </c>
      <c r="I137" s="733">
        <v>-693</v>
      </c>
      <c r="J137" s="733">
        <v>750</v>
      </c>
      <c r="K137" s="733">
        <v>0</v>
      </c>
      <c r="L137" s="733">
        <v>-2762</v>
      </c>
      <c r="M137" s="733">
        <v>-1</v>
      </c>
      <c r="N137" s="733">
        <v>-4109</v>
      </c>
      <c r="P137" s="733">
        <v>-2540</v>
      </c>
      <c r="Q137" s="733">
        <v>-1569</v>
      </c>
      <c r="R137" s="733">
        <v>0</v>
      </c>
    </row>
    <row r="138" spans="1:18" ht="12.75" customHeight="1" x14ac:dyDescent="0.2">
      <c r="C138" s="732"/>
      <c r="D138" s="725"/>
      <c r="E138" s="734">
        <v>1369</v>
      </c>
      <c r="F138" s="734">
        <v>-126</v>
      </c>
      <c r="G138" s="734">
        <v>6199</v>
      </c>
      <c r="H138" s="734">
        <v>1404</v>
      </c>
      <c r="I138" s="734">
        <v>547</v>
      </c>
      <c r="J138" s="734">
        <v>4633</v>
      </c>
      <c r="K138" s="734">
        <v>39</v>
      </c>
      <c r="L138" s="734">
        <v>1353</v>
      </c>
      <c r="M138" s="734">
        <v>657</v>
      </c>
      <c r="N138" s="734">
        <v>16075</v>
      </c>
      <c r="P138" s="734">
        <v>3335</v>
      </c>
      <c r="Q138" s="734">
        <v>12740</v>
      </c>
      <c r="R138" s="734">
        <v>0</v>
      </c>
    </row>
    <row r="139" spans="1:18" ht="12.75" customHeight="1" x14ac:dyDescent="0.2">
      <c r="C139" s="18" t="s">
        <v>1004</v>
      </c>
      <c r="D139" s="725"/>
      <c r="E139" s="733">
        <v>2017</v>
      </c>
      <c r="F139" s="733">
        <v>126</v>
      </c>
      <c r="G139" s="733">
        <v>4535</v>
      </c>
      <c r="H139" s="733">
        <v>-1019</v>
      </c>
      <c r="I139" s="733">
        <v>1104</v>
      </c>
      <c r="J139" s="733">
        <v>473</v>
      </c>
      <c r="K139" s="733">
        <v>-37</v>
      </c>
      <c r="L139" s="733">
        <v>8180</v>
      </c>
      <c r="M139" s="733">
        <v>1080</v>
      </c>
      <c r="N139" s="733">
        <v>16459</v>
      </c>
      <c r="P139" s="733">
        <v>6016</v>
      </c>
      <c r="Q139" s="733">
        <v>10443</v>
      </c>
      <c r="R139" s="733">
        <v>0</v>
      </c>
    </row>
    <row r="140" spans="1:18" ht="12.75" customHeight="1" x14ac:dyDescent="0.2">
      <c r="C140" s="18" t="s">
        <v>803</v>
      </c>
      <c r="D140" s="725"/>
      <c r="E140" s="733">
        <v>302</v>
      </c>
      <c r="F140" s="733">
        <v>1</v>
      </c>
      <c r="G140" s="733">
        <v>1127</v>
      </c>
      <c r="H140" s="733">
        <v>171</v>
      </c>
      <c r="I140" s="733">
        <v>696</v>
      </c>
      <c r="J140" s="733">
        <v>363</v>
      </c>
      <c r="K140" s="733">
        <v>0</v>
      </c>
      <c r="L140" s="733">
        <v>3055</v>
      </c>
      <c r="M140" s="733">
        <v>404</v>
      </c>
      <c r="N140" s="733">
        <v>6119</v>
      </c>
      <c r="P140" s="733">
        <v>1282</v>
      </c>
      <c r="Q140" s="733">
        <v>4837</v>
      </c>
      <c r="R140" s="733">
        <v>0</v>
      </c>
    </row>
    <row r="141" spans="1:18" ht="12.75" customHeight="1" x14ac:dyDescent="0.2">
      <c r="C141" s="1097" t="s">
        <v>316</v>
      </c>
      <c r="D141" s="1097"/>
      <c r="E141" s="1012">
        <v>1715</v>
      </c>
      <c r="F141" s="1012">
        <v>125</v>
      </c>
      <c r="G141" s="1012">
        <v>3408</v>
      </c>
      <c r="H141" s="1012">
        <v>-1190</v>
      </c>
      <c r="I141" s="1012">
        <v>408</v>
      </c>
      <c r="J141" s="1012">
        <v>110</v>
      </c>
      <c r="K141" s="1012">
        <v>-37</v>
      </c>
      <c r="L141" s="1012">
        <v>5125</v>
      </c>
      <c r="M141" s="1012">
        <v>676</v>
      </c>
      <c r="N141" s="1012">
        <v>10340</v>
      </c>
      <c r="P141" s="1012">
        <v>4734</v>
      </c>
      <c r="Q141" s="1012">
        <v>5606</v>
      </c>
      <c r="R141" s="1012">
        <v>0</v>
      </c>
    </row>
    <row r="142" spans="1:18" ht="12.75" customHeight="1" x14ac:dyDescent="0.2">
      <c r="C142" s="612"/>
      <c r="D142" s="1001"/>
      <c r="E142" s="876"/>
      <c r="F142" s="876"/>
      <c r="G142" s="876"/>
      <c r="H142" s="876"/>
      <c r="I142" s="876"/>
      <c r="J142" s="876"/>
      <c r="K142" s="876"/>
      <c r="L142" s="876"/>
      <c r="M142" s="876"/>
      <c r="N142" s="876"/>
      <c r="O142" s="612"/>
      <c r="P142" s="612"/>
      <c r="Q142" s="612"/>
      <c r="R142" s="612"/>
    </row>
    <row r="143" spans="1:18" ht="48" customHeight="1" x14ac:dyDescent="0.2">
      <c r="A143" s="470"/>
      <c r="B143" s="893" t="s">
        <v>71</v>
      </c>
      <c r="C143" s="1185" t="s">
        <v>1025</v>
      </c>
      <c r="D143" s="1185"/>
      <c r="E143" s="1185"/>
      <c r="F143" s="1185"/>
      <c r="G143" s="1185"/>
      <c r="H143" s="1185"/>
      <c r="I143" s="1185"/>
      <c r="J143" s="1185"/>
      <c r="K143" s="1185"/>
      <c r="L143" s="1185"/>
      <c r="M143" s="1185"/>
      <c r="N143" s="1185"/>
      <c r="O143" s="1185"/>
      <c r="P143" s="1185"/>
      <c r="Q143" s="1185"/>
      <c r="R143" s="1185"/>
    </row>
    <row r="144" spans="1:18" ht="12.75" customHeight="1" x14ac:dyDescent="0.2">
      <c r="A144" s="470"/>
      <c r="B144" s="893" t="s">
        <v>73</v>
      </c>
      <c r="C144" s="1187" t="s">
        <v>735</v>
      </c>
      <c r="D144" s="1187"/>
      <c r="E144" s="1187"/>
      <c r="F144" s="1187"/>
      <c r="G144" s="1187"/>
      <c r="H144" s="1187"/>
      <c r="I144" s="1187"/>
      <c r="J144" s="1187"/>
      <c r="K144" s="1187"/>
      <c r="L144" s="1187"/>
      <c r="M144" s="1187"/>
      <c r="N144" s="1187"/>
      <c r="O144" s="1187"/>
      <c r="P144" s="1187"/>
      <c r="Q144" s="1187"/>
      <c r="R144" s="1187"/>
    </row>
    <row r="145" spans="1:18" x14ac:dyDescent="0.2">
      <c r="A145" s="470"/>
      <c r="B145" s="893" t="s">
        <v>110</v>
      </c>
      <c r="C145" s="1187" t="s">
        <v>736</v>
      </c>
      <c r="D145" s="1187"/>
      <c r="E145" s="1187"/>
      <c r="F145" s="1187"/>
      <c r="G145" s="1187"/>
      <c r="H145" s="1187"/>
      <c r="I145" s="1187"/>
      <c r="J145" s="1187"/>
      <c r="K145" s="1187"/>
      <c r="L145" s="1187"/>
      <c r="M145" s="1187"/>
      <c r="N145" s="1187"/>
      <c r="O145" s="1187"/>
      <c r="P145" s="1187"/>
      <c r="Q145" s="1187"/>
      <c r="R145" s="1187"/>
    </row>
    <row r="146" spans="1:18" x14ac:dyDescent="0.2">
      <c r="A146" s="470"/>
      <c r="B146" s="893" t="s">
        <v>111</v>
      </c>
      <c r="C146" s="1187" t="s">
        <v>1000</v>
      </c>
      <c r="D146" s="1187"/>
      <c r="E146" s="1187"/>
      <c r="F146" s="1187"/>
      <c r="G146" s="1187"/>
      <c r="H146" s="1187"/>
      <c r="I146" s="1187"/>
      <c r="J146" s="1187"/>
      <c r="K146" s="1187"/>
      <c r="L146" s="1187"/>
      <c r="M146" s="1187"/>
      <c r="N146" s="1187"/>
      <c r="O146" s="1187"/>
      <c r="P146" s="1187"/>
      <c r="Q146" s="1187"/>
      <c r="R146" s="1187"/>
    </row>
    <row r="147" spans="1:18" x14ac:dyDescent="0.2">
      <c r="A147" s="470"/>
      <c r="B147" s="893" t="s">
        <v>112</v>
      </c>
      <c r="C147" s="1187" t="s">
        <v>737</v>
      </c>
      <c r="D147" s="1187"/>
      <c r="E147" s="1187"/>
      <c r="F147" s="1187"/>
      <c r="G147" s="1187"/>
      <c r="H147" s="1187"/>
      <c r="I147" s="1187"/>
      <c r="J147" s="1187"/>
      <c r="K147" s="1187"/>
      <c r="L147" s="1187"/>
      <c r="M147" s="1187"/>
      <c r="N147" s="1187"/>
      <c r="O147" s="1187"/>
      <c r="P147" s="1187"/>
      <c r="Q147" s="1187"/>
      <c r="R147" s="1187"/>
    </row>
    <row r="148" spans="1:18" x14ac:dyDescent="0.2">
      <c r="A148" s="470"/>
      <c r="B148" s="893" t="s">
        <v>113</v>
      </c>
      <c r="C148" s="1176" t="s">
        <v>1005</v>
      </c>
      <c r="D148" s="1176"/>
      <c r="E148" s="1176"/>
      <c r="F148" s="1176"/>
      <c r="G148" s="1176"/>
      <c r="H148" s="1176"/>
      <c r="I148" s="1176"/>
      <c r="J148" s="1176"/>
      <c r="K148" s="1176"/>
      <c r="L148" s="1176"/>
      <c r="M148" s="1176"/>
      <c r="N148" s="1176"/>
      <c r="O148" s="1176"/>
      <c r="P148" s="1176"/>
      <c r="Q148" s="1176"/>
      <c r="R148" s="1176"/>
    </row>
    <row r="149" spans="1:18" x14ac:dyDescent="0.2">
      <c r="A149" s="611"/>
      <c r="B149" s="893" t="s">
        <v>114</v>
      </c>
      <c r="C149" s="1176" t="s">
        <v>1006</v>
      </c>
      <c r="D149" s="1176"/>
      <c r="E149" s="1176"/>
      <c r="F149" s="1176"/>
      <c r="G149" s="1176"/>
      <c r="H149" s="1176"/>
      <c r="I149" s="1176"/>
      <c r="J149" s="1176"/>
      <c r="K149" s="1176"/>
      <c r="L149" s="1176"/>
      <c r="M149" s="1176"/>
      <c r="N149" s="1176"/>
      <c r="O149" s="1176"/>
      <c r="P149" s="1176"/>
      <c r="Q149" s="1176"/>
      <c r="R149" s="1176"/>
    </row>
    <row r="150" spans="1:18" ht="13.5" thickBot="1" x14ac:dyDescent="0.25">
      <c r="A150" s="615"/>
      <c r="B150" s="611"/>
      <c r="C150" s="526"/>
      <c r="D150" s="83"/>
      <c r="E150" s="642"/>
      <c r="F150" s="642"/>
      <c r="G150" s="642"/>
      <c r="H150" s="642"/>
      <c r="I150" s="642"/>
      <c r="J150" s="642"/>
      <c r="K150" s="642"/>
      <c r="L150" s="642"/>
      <c r="M150" s="642"/>
      <c r="N150" s="642"/>
      <c r="O150" s="83"/>
      <c r="P150" s="642"/>
      <c r="Q150" s="642"/>
      <c r="R150" s="642"/>
    </row>
    <row r="151" spans="1:18" x14ac:dyDescent="0.2">
      <c r="A151" s="615"/>
      <c r="B151" s="615"/>
      <c r="C151" s="643"/>
      <c r="D151" s="617"/>
      <c r="E151" s="1183" t="s">
        <v>153</v>
      </c>
      <c r="F151" s="1184"/>
      <c r="G151" s="1183" t="s">
        <v>259</v>
      </c>
      <c r="H151" s="1183"/>
      <c r="I151" s="11" t="s">
        <v>260</v>
      </c>
      <c r="J151" s="11" t="s">
        <v>261</v>
      </c>
      <c r="K151" s="1183" t="s">
        <v>262</v>
      </c>
      <c r="L151" s="1186"/>
      <c r="M151" s="11" t="s">
        <v>263</v>
      </c>
      <c r="N151" s="645" t="s">
        <v>279</v>
      </c>
      <c r="P151" s="7" t="s">
        <v>199</v>
      </c>
      <c r="Q151" s="7" t="s">
        <v>265</v>
      </c>
      <c r="R151" s="7" t="s">
        <v>265</v>
      </c>
    </row>
    <row r="152" spans="1:18" x14ac:dyDescent="0.2">
      <c r="A152" s="615"/>
      <c r="B152" s="615"/>
      <c r="C152" s="643"/>
      <c r="D152" s="617"/>
      <c r="E152" s="1183"/>
      <c r="F152" s="1184"/>
      <c r="G152" s="1183" t="s">
        <v>266</v>
      </c>
      <c r="H152" s="1183"/>
      <c r="I152" s="11" t="s">
        <v>266</v>
      </c>
      <c r="J152" s="11"/>
      <c r="K152" s="645"/>
      <c r="L152" s="645"/>
      <c r="M152" s="645"/>
      <c r="N152" s="645"/>
      <c r="P152" s="6" t="s">
        <v>267</v>
      </c>
      <c r="Q152" s="6" t="s">
        <v>268</v>
      </c>
      <c r="R152" s="6" t="s">
        <v>28</v>
      </c>
    </row>
    <row r="153" spans="1:18" x14ac:dyDescent="0.2">
      <c r="A153" s="615"/>
      <c r="B153" s="615"/>
      <c r="C153" s="646"/>
      <c r="D153" s="626"/>
      <c r="E153" s="647"/>
      <c r="F153" s="647"/>
      <c r="G153" s="647"/>
      <c r="H153" s="647" t="s">
        <v>269</v>
      </c>
      <c r="I153" s="647"/>
      <c r="J153" s="647"/>
      <c r="K153" s="647"/>
      <c r="L153" s="647"/>
      <c r="M153" s="647"/>
      <c r="N153" s="647"/>
      <c r="P153" s="647"/>
      <c r="Q153" s="647"/>
      <c r="R153" s="647"/>
    </row>
    <row r="154" spans="1:18" x14ac:dyDescent="0.2">
      <c r="A154" s="615"/>
      <c r="B154" s="615"/>
      <c r="C154" s="643"/>
      <c r="D154" s="626"/>
      <c r="E154" s="645"/>
      <c r="F154" s="645" t="s">
        <v>269</v>
      </c>
      <c r="G154" s="645"/>
      <c r="H154" s="645" t="s">
        <v>259</v>
      </c>
      <c r="I154" s="645"/>
      <c r="J154" s="645"/>
      <c r="K154" s="645"/>
      <c r="L154" s="645" t="s">
        <v>269</v>
      </c>
      <c r="M154" s="645"/>
      <c r="N154" s="645"/>
      <c r="P154" s="645"/>
      <c r="Q154" s="645"/>
      <c r="R154" s="645"/>
    </row>
    <row r="155" spans="1:18" ht="12.75" customHeight="1" x14ac:dyDescent="0.2">
      <c r="B155" s="615"/>
      <c r="C155" s="648"/>
      <c r="D155" s="619"/>
      <c r="E155" s="649" t="s">
        <v>208</v>
      </c>
      <c r="F155" s="649" t="s">
        <v>153</v>
      </c>
      <c r="G155" s="649" t="s">
        <v>84</v>
      </c>
      <c r="H155" s="649" t="s">
        <v>266</v>
      </c>
      <c r="I155" s="649"/>
      <c r="J155" s="649"/>
      <c r="K155" s="649" t="s">
        <v>288</v>
      </c>
      <c r="L155" s="649" t="s">
        <v>262</v>
      </c>
      <c r="M155" s="649"/>
      <c r="N155" s="649"/>
      <c r="P155" s="649"/>
      <c r="Q155" s="649"/>
      <c r="R155" s="649"/>
    </row>
    <row r="156" spans="1:18" ht="12.75" customHeight="1" x14ac:dyDescent="0.2">
      <c r="C156" s="650">
        <v>2020</v>
      </c>
      <c r="D156" s="635"/>
      <c r="E156" s="635"/>
      <c r="F156" s="635"/>
      <c r="G156" s="635"/>
      <c r="H156" s="635"/>
      <c r="I156" s="635"/>
      <c r="J156" s="635"/>
      <c r="K156" s="635"/>
      <c r="L156" s="635"/>
      <c r="M156" s="635"/>
      <c r="N156" s="635"/>
      <c r="P156" s="635"/>
      <c r="Q156" s="635"/>
      <c r="R156" s="635"/>
    </row>
    <row r="157" spans="1:18" ht="12.75" customHeight="1" x14ac:dyDescent="0.2">
      <c r="C157" s="719" t="s">
        <v>293</v>
      </c>
      <c r="D157" s="720"/>
      <c r="E157" s="619"/>
      <c r="F157" s="619"/>
      <c r="G157" s="619"/>
      <c r="H157" s="619"/>
      <c r="I157" s="619"/>
      <c r="J157" s="619"/>
      <c r="K157" s="619"/>
      <c r="L157" s="619"/>
      <c r="M157" s="619"/>
      <c r="N157" s="619"/>
      <c r="P157" s="655"/>
      <c r="Q157" s="655"/>
      <c r="R157" s="655"/>
    </row>
    <row r="158" spans="1:18" ht="12.75" customHeight="1" x14ac:dyDescent="0.2">
      <c r="C158" s="719" t="s">
        <v>294</v>
      </c>
      <c r="D158" s="721"/>
      <c r="E158" s="635"/>
      <c r="F158" s="635"/>
      <c r="G158" s="635"/>
      <c r="H158" s="635"/>
      <c r="I158" s="635"/>
      <c r="J158" s="635"/>
      <c r="K158" s="635"/>
      <c r="L158" s="635"/>
      <c r="M158" s="635"/>
      <c r="N158" s="635"/>
      <c r="P158" s="635"/>
      <c r="Q158" s="635"/>
      <c r="R158" s="635"/>
    </row>
    <row r="159" spans="1:18" ht="12.75" customHeight="1" x14ac:dyDescent="0.2">
      <c r="C159" s="722" t="s">
        <v>295</v>
      </c>
      <c r="D159" s="721"/>
      <c r="E159" s="723"/>
      <c r="F159" s="723"/>
      <c r="G159" s="723"/>
      <c r="H159" s="723"/>
      <c r="I159" s="723"/>
      <c r="J159" s="723"/>
      <c r="K159" s="723"/>
      <c r="L159" s="723"/>
      <c r="M159" s="723"/>
      <c r="N159" s="723"/>
      <c r="P159" s="723"/>
      <c r="Q159" s="723"/>
      <c r="R159" s="723"/>
    </row>
    <row r="160" spans="1:18" ht="12.75" customHeight="1" x14ac:dyDescent="0.2">
      <c r="A160" s="502"/>
      <c r="C160" s="52" t="s">
        <v>296</v>
      </c>
      <c r="D160" s="724"/>
      <c r="E160" s="733">
        <v>31729</v>
      </c>
      <c r="F160" s="733">
        <v>0</v>
      </c>
      <c r="G160" s="733">
        <v>63803</v>
      </c>
      <c r="H160" s="733">
        <v>3431</v>
      </c>
      <c r="I160" s="733">
        <v>15526</v>
      </c>
      <c r="J160" s="733">
        <v>49736</v>
      </c>
      <c r="K160" s="733">
        <v>0</v>
      </c>
      <c r="L160" s="733">
        <v>44031</v>
      </c>
      <c r="M160" s="733">
        <v>6409</v>
      </c>
      <c r="N160" s="733">
        <v>214665</v>
      </c>
      <c r="P160" s="733">
        <v>61428</v>
      </c>
      <c r="Q160" s="733">
        <v>153237</v>
      </c>
      <c r="R160" s="733">
        <v>0</v>
      </c>
    </row>
    <row r="161" spans="2:18" ht="12.75" customHeight="1" x14ac:dyDescent="0.2">
      <c r="B161" s="502"/>
      <c r="C161" s="1102" t="s">
        <v>297</v>
      </c>
      <c r="D161" s="725"/>
      <c r="E161" s="1096">
        <v>410</v>
      </c>
      <c r="F161" s="1096">
        <v>0</v>
      </c>
      <c r="G161" s="1096">
        <v>3102</v>
      </c>
      <c r="H161" s="1096">
        <v>2644</v>
      </c>
      <c r="I161" s="1096">
        <v>2477</v>
      </c>
      <c r="J161" s="1096">
        <v>3560</v>
      </c>
      <c r="K161" s="1096">
        <v>0</v>
      </c>
      <c r="L161" s="1096">
        <v>1584</v>
      </c>
      <c r="M161" s="1096">
        <v>640</v>
      </c>
      <c r="N161" s="1096">
        <v>14417</v>
      </c>
      <c r="P161" s="1096">
        <v>3920</v>
      </c>
      <c r="Q161" s="1096">
        <v>10497</v>
      </c>
      <c r="R161" s="1096">
        <v>0</v>
      </c>
    </row>
    <row r="162" spans="2:18" ht="12.75" customHeight="1" x14ac:dyDescent="0.2">
      <c r="C162" s="52"/>
      <c r="D162" s="725"/>
      <c r="E162" s="733">
        <v>32139</v>
      </c>
      <c r="F162" s="733">
        <v>0</v>
      </c>
      <c r="G162" s="733">
        <v>66905</v>
      </c>
      <c r="H162" s="733">
        <v>6075</v>
      </c>
      <c r="I162" s="733">
        <v>18003</v>
      </c>
      <c r="J162" s="733">
        <v>53296</v>
      </c>
      <c r="K162" s="733">
        <v>0</v>
      </c>
      <c r="L162" s="733">
        <v>45615</v>
      </c>
      <c r="M162" s="733">
        <v>7049</v>
      </c>
      <c r="N162" s="733">
        <v>229082</v>
      </c>
      <c r="P162" s="733">
        <f>SUM(P160:P161)</f>
        <v>65348</v>
      </c>
      <c r="Q162" s="733">
        <f>SUM(Q160:Q161)</f>
        <v>163734</v>
      </c>
      <c r="R162" s="733">
        <f>SUM(R160:R161)</f>
        <v>0</v>
      </c>
    </row>
    <row r="163" spans="2:18" ht="12.75" customHeight="1" x14ac:dyDescent="0.2">
      <c r="C163" s="52" t="s">
        <v>138</v>
      </c>
      <c r="D163" s="725"/>
      <c r="E163" s="733">
        <v>22501</v>
      </c>
      <c r="F163" s="733">
        <v>0</v>
      </c>
      <c r="G163" s="733">
        <v>37176</v>
      </c>
      <c r="H163" s="733">
        <v>3852</v>
      </c>
      <c r="I163" s="733">
        <v>14488</v>
      </c>
      <c r="J163" s="733">
        <v>42575</v>
      </c>
      <c r="K163" s="733">
        <v>0</v>
      </c>
      <c r="L163" s="733">
        <v>26246</v>
      </c>
      <c r="M163" s="733">
        <v>4282</v>
      </c>
      <c r="N163" s="733">
        <v>151120</v>
      </c>
      <c r="P163" s="733">
        <v>40680</v>
      </c>
      <c r="Q163" s="733">
        <v>110440</v>
      </c>
      <c r="R163" s="733">
        <v>0</v>
      </c>
    </row>
    <row r="164" spans="2:18" ht="12.75" customHeight="1" x14ac:dyDescent="0.2">
      <c r="C164" s="1097" t="s">
        <v>298</v>
      </c>
      <c r="D164" s="1097"/>
      <c r="E164" s="1097">
        <v>9638</v>
      </c>
      <c r="F164" s="1097">
        <v>0</v>
      </c>
      <c r="G164" s="1012">
        <v>29729</v>
      </c>
      <c r="H164" s="1012">
        <v>2223</v>
      </c>
      <c r="I164" s="1012">
        <v>3515</v>
      </c>
      <c r="J164" s="1012">
        <v>10721</v>
      </c>
      <c r="K164" s="1097">
        <v>0</v>
      </c>
      <c r="L164" s="1012">
        <v>19369</v>
      </c>
      <c r="M164" s="1012">
        <v>2767</v>
      </c>
      <c r="N164" s="1012">
        <v>77962</v>
      </c>
      <c r="P164" s="1012">
        <f>P162-P163</f>
        <v>24668</v>
      </c>
      <c r="Q164" s="1012">
        <f>Q162-Q163</f>
        <v>53294</v>
      </c>
      <c r="R164" s="1012">
        <f>R162-R163</f>
        <v>0</v>
      </c>
    </row>
    <row r="165" spans="2:18" ht="12.75" customHeight="1" x14ac:dyDescent="0.2">
      <c r="C165" s="78"/>
      <c r="D165" s="724"/>
      <c r="E165" s="726"/>
      <c r="F165" s="726"/>
      <c r="G165" s="726"/>
      <c r="H165" s="726"/>
      <c r="I165" s="726"/>
      <c r="J165" s="726"/>
      <c r="K165" s="726"/>
      <c r="L165" s="726"/>
      <c r="M165" s="726"/>
      <c r="N165" s="726"/>
    </row>
    <row r="166" spans="2:18" ht="12.75" customHeight="1" x14ac:dyDescent="0.2">
      <c r="C166" s="728" t="s">
        <v>299</v>
      </c>
      <c r="D166" s="724"/>
      <c r="E166" s="729"/>
      <c r="F166" s="729"/>
      <c r="G166" s="729"/>
      <c r="H166" s="729"/>
      <c r="I166" s="729"/>
      <c r="J166" s="729"/>
      <c r="K166" s="729"/>
      <c r="L166" s="729"/>
      <c r="M166" s="729"/>
      <c r="N166" s="729"/>
      <c r="P166" s="729"/>
      <c r="Q166" s="729"/>
      <c r="R166" s="729"/>
    </row>
    <row r="167" spans="2:18" ht="12.75" customHeight="1" x14ac:dyDescent="0.2">
      <c r="C167" s="18" t="s">
        <v>300</v>
      </c>
      <c r="D167" s="724"/>
      <c r="E167" s="730"/>
      <c r="F167" s="730"/>
      <c r="G167" s="730"/>
      <c r="H167" s="730"/>
      <c r="I167" s="730"/>
      <c r="J167" s="730"/>
      <c r="K167" s="730"/>
      <c r="L167" s="730"/>
      <c r="M167" s="730"/>
      <c r="N167" s="730"/>
    </row>
    <row r="168" spans="2:18" ht="12.75" customHeight="1" x14ac:dyDescent="0.2">
      <c r="C168" s="18" t="s">
        <v>301</v>
      </c>
      <c r="D168" s="725"/>
      <c r="E168" s="733">
        <v>0</v>
      </c>
      <c r="F168" s="733">
        <v>0</v>
      </c>
      <c r="G168" s="733">
        <v>1</v>
      </c>
      <c r="H168" s="733">
        <v>0</v>
      </c>
      <c r="I168" s="733">
        <v>0</v>
      </c>
      <c r="J168" s="733">
        <v>0</v>
      </c>
      <c r="K168" s="733">
        <v>0</v>
      </c>
      <c r="L168" s="733">
        <v>0</v>
      </c>
      <c r="M168" s="733">
        <v>0</v>
      </c>
      <c r="N168" s="733">
        <v>1</v>
      </c>
      <c r="P168" s="733">
        <v>0</v>
      </c>
      <c r="Q168" s="733">
        <v>1</v>
      </c>
      <c r="R168" s="733">
        <v>0</v>
      </c>
    </row>
    <row r="169" spans="2:18" ht="12.75" customHeight="1" x14ac:dyDescent="0.2">
      <c r="C169" s="1103" t="s">
        <v>302</v>
      </c>
      <c r="D169" s="725"/>
      <c r="E169" s="1096">
        <v>0</v>
      </c>
      <c r="F169" s="1096">
        <v>0</v>
      </c>
      <c r="G169" s="1096">
        <v>25</v>
      </c>
      <c r="H169" s="1096">
        <v>2</v>
      </c>
      <c r="I169" s="1096">
        <v>-1</v>
      </c>
      <c r="J169" s="1096">
        <v>0</v>
      </c>
      <c r="K169" s="1096">
        <v>0</v>
      </c>
      <c r="L169" s="1096">
        <v>16</v>
      </c>
      <c r="M169" s="1096">
        <v>0</v>
      </c>
      <c r="N169" s="1096">
        <v>42</v>
      </c>
      <c r="P169" s="1096">
        <v>19</v>
      </c>
      <c r="Q169" s="1096">
        <v>23</v>
      </c>
      <c r="R169" s="1096">
        <v>0</v>
      </c>
    </row>
    <row r="170" spans="2:18" ht="12.75" customHeight="1" x14ac:dyDescent="0.2">
      <c r="C170" s="18"/>
      <c r="D170" s="725"/>
      <c r="E170" s="733">
        <v>0</v>
      </c>
      <c r="F170" s="733">
        <v>0</v>
      </c>
      <c r="G170" s="733">
        <v>26</v>
      </c>
      <c r="H170" s="733">
        <v>2</v>
      </c>
      <c r="I170" s="733">
        <v>-1</v>
      </c>
      <c r="J170" s="733">
        <v>0</v>
      </c>
      <c r="K170" s="733">
        <v>0</v>
      </c>
      <c r="L170" s="733">
        <v>16</v>
      </c>
      <c r="M170" s="733">
        <v>0</v>
      </c>
      <c r="N170" s="733">
        <v>43</v>
      </c>
      <c r="P170" s="733">
        <v>19</v>
      </c>
      <c r="Q170" s="733">
        <v>24</v>
      </c>
      <c r="R170" s="733">
        <v>0</v>
      </c>
    </row>
    <row r="171" spans="2:18" ht="12.75" customHeight="1" x14ac:dyDescent="0.2">
      <c r="C171" s="18" t="s">
        <v>303</v>
      </c>
      <c r="D171" s="725"/>
      <c r="E171" s="733">
        <v>86</v>
      </c>
      <c r="F171" s="733">
        <v>0</v>
      </c>
      <c r="G171" s="733">
        <v>233</v>
      </c>
      <c r="H171" s="733">
        <v>127</v>
      </c>
      <c r="I171" s="733">
        <v>69</v>
      </c>
      <c r="J171" s="733">
        <v>168</v>
      </c>
      <c r="K171" s="733">
        <v>1</v>
      </c>
      <c r="L171" s="733">
        <v>265</v>
      </c>
      <c r="M171" s="733">
        <v>43</v>
      </c>
      <c r="N171" s="733">
        <v>992</v>
      </c>
      <c r="P171" s="733">
        <v>245</v>
      </c>
      <c r="Q171" s="733">
        <v>747</v>
      </c>
      <c r="R171" s="733">
        <v>0</v>
      </c>
    </row>
    <row r="172" spans="2:18" ht="12.75" customHeight="1" x14ac:dyDescent="0.2">
      <c r="C172" s="18" t="s">
        <v>284</v>
      </c>
      <c r="D172" s="725"/>
      <c r="E172" s="733">
        <v>365</v>
      </c>
      <c r="F172" s="733">
        <v>0</v>
      </c>
      <c r="G172" s="733">
        <v>2966</v>
      </c>
      <c r="H172" s="733">
        <v>9</v>
      </c>
      <c r="I172" s="733">
        <v>451</v>
      </c>
      <c r="J172" s="733">
        <v>1507</v>
      </c>
      <c r="K172" s="733">
        <v>0</v>
      </c>
      <c r="L172" s="733">
        <v>2222</v>
      </c>
      <c r="M172" s="733">
        <v>130</v>
      </c>
      <c r="N172" s="733">
        <v>7650</v>
      </c>
      <c r="P172" s="733">
        <v>2745</v>
      </c>
      <c r="Q172" s="733">
        <v>4905</v>
      </c>
      <c r="R172" s="733">
        <v>0</v>
      </c>
    </row>
    <row r="173" spans="2:18" ht="12.75" customHeight="1" x14ac:dyDescent="0.2">
      <c r="C173" s="1097" t="s">
        <v>304</v>
      </c>
      <c r="D173" s="1097"/>
      <c r="E173" s="1097">
        <v>451</v>
      </c>
      <c r="F173" s="1097">
        <v>0</v>
      </c>
      <c r="G173" s="1012">
        <v>3225</v>
      </c>
      <c r="H173" s="1012">
        <v>138</v>
      </c>
      <c r="I173" s="1012">
        <v>519</v>
      </c>
      <c r="J173" s="1012">
        <v>1675</v>
      </c>
      <c r="K173" s="1012">
        <v>1</v>
      </c>
      <c r="L173" s="1012">
        <v>2503</v>
      </c>
      <c r="M173" s="1012">
        <v>173</v>
      </c>
      <c r="N173" s="1012">
        <v>8685</v>
      </c>
      <c r="P173" s="1012">
        <f>SUM(P170:P172)</f>
        <v>3009</v>
      </c>
      <c r="Q173" s="1012">
        <f>SUM(Q170:Q172)</f>
        <v>5676</v>
      </c>
      <c r="R173" s="1012">
        <f>SUM(R170:R172)</f>
        <v>0</v>
      </c>
    </row>
    <row r="174" spans="2:18" ht="12.75" customHeight="1" x14ac:dyDescent="0.2">
      <c r="C174"/>
      <c r="D174" s="724"/>
      <c r="E174" s="730"/>
      <c r="F174" s="730"/>
      <c r="G174" s="730"/>
      <c r="H174" s="730"/>
      <c r="I174" s="730"/>
      <c r="J174" s="730"/>
      <c r="K174" s="730"/>
      <c r="L174" s="730"/>
      <c r="M174" s="730"/>
      <c r="N174" s="730"/>
    </row>
    <row r="175" spans="2:18" ht="12.75" customHeight="1" x14ac:dyDescent="0.2">
      <c r="C175" s="728" t="s">
        <v>305</v>
      </c>
      <c r="D175" s="724"/>
      <c r="E175" s="729"/>
      <c r="F175" s="729"/>
      <c r="G175" s="731"/>
      <c r="H175" s="729"/>
      <c r="I175" s="729"/>
      <c r="J175" s="729"/>
      <c r="K175" s="729"/>
      <c r="L175" s="729"/>
      <c r="M175" s="729"/>
      <c r="N175" s="729"/>
      <c r="P175" s="729"/>
      <c r="Q175" s="729"/>
      <c r="R175" s="729"/>
    </row>
    <row r="176" spans="2:18" ht="12.75" customHeight="1" x14ac:dyDescent="0.2">
      <c r="C176" s="18" t="s">
        <v>306</v>
      </c>
      <c r="D176" s="724"/>
      <c r="E176" s="730"/>
      <c r="F176" s="730"/>
      <c r="G176" s="730"/>
      <c r="H176" s="730"/>
      <c r="I176" s="730"/>
      <c r="J176" s="730"/>
      <c r="K176" s="730"/>
      <c r="L176" s="730"/>
      <c r="M176" s="730"/>
      <c r="N176" s="730"/>
    </row>
    <row r="177" spans="1:18" ht="12.75" customHeight="1" x14ac:dyDescent="0.2">
      <c r="C177" s="18" t="s">
        <v>307</v>
      </c>
      <c r="D177" s="725"/>
      <c r="E177" s="733">
        <v>36</v>
      </c>
      <c r="F177" s="733">
        <v>0</v>
      </c>
      <c r="G177" s="733">
        <v>687</v>
      </c>
      <c r="H177" s="733">
        <v>113</v>
      </c>
      <c r="I177" s="733">
        <v>813</v>
      </c>
      <c r="J177" s="733">
        <v>1553</v>
      </c>
      <c r="K177" s="733">
        <v>2</v>
      </c>
      <c r="L177" s="733">
        <v>1378</v>
      </c>
      <c r="M177" s="733">
        <v>610</v>
      </c>
      <c r="N177" s="733">
        <v>5192</v>
      </c>
      <c r="P177" s="733">
        <v>4289</v>
      </c>
      <c r="Q177" s="733">
        <v>903</v>
      </c>
      <c r="R177" s="733">
        <v>0</v>
      </c>
    </row>
    <row r="178" spans="1:18" ht="12.75" customHeight="1" x14ac:dyDescent="0.2">
      <c r="C178" s="18" t="s">
        <v>308</v>
      </c>
      <c r="D178" s="725"/>
      <c r="E178" s="1096">
        <v>1759</v>
      </c>
      <c r="F178" s="1096">
        <v>0</v>
      </c>
      <c r="G178" s="1096">
        <v>6274</v>
      </c>
      <c r="H178" s="1096">
        <v>0</v>
      </c>
      <c r="I178" s="1096">
        <v>53</v>
      </c>
      <c r="J178" s="1096">
        <v>1641</v>
      </c>
      <c r="K178" s="1096">
        <v>0</v>
      </c>
      <c r="L178" s="1096">
        <v>4805</v>
      </c>
      <c r="M178" s="1096">
        <v>277</v>
      </c>
      <c r="N178" s="1096">
        <v>14809</v>
      </c>
      <c r="P178" s="1096">
        <v>679</v>
      </c>
      <c r="Q178" s="1096">
        <v>14130</v>
      </c>
      <c r="R178" s="1096">
        <v>0</v>
      </c>
    </row>
    <row r="179" spans="1:18" ht="12.75" customHeight="1" x14ac:dyDescent="0.2">
      <c r="C179" s="732"/>
      <c r="D179" s="725"/>
      <c r="E179" s="734">
        <v>1795</v>
      </c>
      <c r="F179" s="734">
        <v>0</v>
      </c>
      <c r="G179" s="734">
        <v>6961</v>
      </c>
      <c r="H179" s="734">
        <v>113</v>
      </c>
      <c r="I179" s="734">
        <v>866</v>
      </c>
      <c r="J179" s="734">
        <v>3194</v>
      </c>
      <c r="K179" s="734">
        <v>2</v>
      </c>
      <c r="L179" s="734">
        <v>6183</v>
      </c>
      <c r="M179" s="734">
        <v>887</v>
      </c>
      <c r="N179" s="734">
        <v>20001</v>
      </c>
      <c r="P179" s="734">
        <v>4968</v>
      </c>
      <c r="Q179" s="734">
        <v>15033</v>
      </c>
      <c r="R179" s="734">
        <f>SUM(R177:R178)</f>
        <v>0</v>
      </c>
    </row>
    <row r="180" spans="1:18" ht="12.75" customHeight="1" x14ac:dyDescent="0.2">
      <c r="C180" s="18" t="s">
        <v>309</v>
      </c>
      <c r="D180" s="725"/>
      <c r="E180" s="733">
        <v>93</v>
      </c>
      <c r="F180" s="733">
        <v>0</v>
      </c>
      <c r="G180" s="733">
        <v>2724</v>
      </c>
      <c r="H180" s="733">
        <v>2579</v>
      </c>
      <c r="I180" s="733">
        <v>2185</v>
      </c>
      <c r="J180" s="733">
        <v>2289</v>
      </c>
      <c r="K180" s="733">
        <v>1</v>
      </c>
      <c r="L180" s="733">
        <v>367</v>
      </c>
      <c r="M180" s="733">
        <v>42</v>
      </c>
      <c r="N180" s="733">
        <v>10280</v>
      </c>
      <c r="P180" s="733">
        <v>1848</v>
      </c>
      <c r="Q180" s="733">
        <v>8432</v>
      </c>
      <c r="R180" s="733">
        <v>0</v>
      </c>
    </row>
    <row r="181" spans="1:18" ht="12.75" customHeight="1" x14ac:dyDescent="0.2">
      <c r="C181" s="18" t="s">
        <v>310</v>
      </c>
      <c r="D181" s="725"/>
      <c r="E181" s="733">
        <v>636</v>
      </c>
      <c r="F181" s="733">
        <v>0</v>
      </c>
      <c r="G181" s="733">
        <v>2058</v>
      </c>
      <c r="H181" s="733">
        <v>102</v>
      </c>
      <c r="I181" s="733">
        <v>421</v>
      </c>
      <c r="J181" s="733">
        <v>817</v>
      </c>
      <c r="K181" s="733">
        <v>0</v>
      </c>
      <c r="L181" s="733">
        <v>875</v>
      </c>
      <c r="M181" s="733">
        <v>114</v>
      </c>
      <c r="N181" s="733">
        <v>5023</v>
      </c>
      <c r="P181" s="733">
        <v>1003</v>
      </c>
      <c r="Q181" s="733">
        <v>4020</v>
      </c>
      <c r="R181" s="733">
        <v>0</v>
      </c>
    </row>
    <row r="182" spans="1:18" ht="12.75" customHeight="1" x14ac:dyDescent="0.2">
      <c r="C182" s="18" t="s">
        <v>311</v>
      </c>
      <c r="D182" s="725"/>
      <c r="E182" s="733">
        <v>-22</v>
      </c>
      <c r="F182" s="733">
        <v>0</v>
      </c>
      <c r="G182" s="733">
        <v>57</v>
      </c>
      <c r="H182" s="733">
        <v>0</v>
      </c>
      <c r="I182" s="733">
        <v>140</v>
      </c>
      <c r="J182" s="733">
        <v>0</v>
      </c>
      <c r="K182" s="733">
        <v>0</v>
      </c>
      <c r="L182" s="733">
        <v>508</v>
      </c>
      <c r="M182" s="733">
        <v>12</v>
      </c>
      <c r="N182" s="733">
        <v>695</v>
      </c>
      <c r="P182" s="733">
        <v>152</v>
      </c>
      <c r="Q182" s="733">
        <v>543</v>
      </c>
      <c r="R182" s="733">
        <v>0</v>
      </c>
    </row>
    <row r="183" spans="1:18" ht="12.75" customHeight="1" x14ac:dyDescent="0.2">
      <c r="C183" s="18" t="s">
        <v>312</v>
      </c>
      <c r="D183" s="725"/>
      <c r="E183" s="733">
        <v>-130</v>
      </c>
      <c r="F183" s="733">
        <v>1</v>
      </c>
      <c r="G183" s="733">
        <v>1633</v>
      </c>
      <c r="H183" s="733">
        <v>301</v>
      </c>
      <c r="I183" s="733">
        <v>117</v>
      </c>
      <c r="J183" s="733">
        <v>157</v>
      </c>
      <c r="K183" s="733">
        <v>44</v>
      </c>
      <c r="L183" s="733">
        <v>97</v>
      </c>
      <c r="M183" s="733">
        <v>113</v>
      </c>
      <c r="N183" s="733">
        <v>2333</v>
      </c>
      <c r="P183" s="733">
        <v>368</v>
      </c>
      <c r="Q183" s="733">
        <v>1965</v>
      </c>
      <c r="R183" s="733">
        <v>0</v>
      </c>
    </row>
    <row r="184" spans="1:18" ht="12.75" customHeight="1" x14ac:dyDescent="0.2">
      <c r="C184" s="18" t="s">
        <v>14</v>
      </c>
      <c r="D184" s="725"/>
      <c r="E184" s="733">
        <v>1370</v>
      </c>
      <c r="F184" s="733">
        <v>0</v>
      </c>
      <c r="G184" s="733">
        <v>3655</v>
      </c>
      <c r="H184" s="733">
        <v>93</v>
      </c>
      <c r="I184" s="733">
        <v>678</v>
      </c>
      <c r="J184" s="733">
        <v>2459</v>
      </c>
      <c r="K184" s="733">
        <v>2</v>
      </c>
      <c r="L184" s="733">
        <v>1994</v>
      </c>
      <c r="M184" s="733">
        <v>335</v>
      </c>
      <c r="N184" s="733">
        <v>10586</v>
      </c>
      <c r="P184" s="733">
        <v>2929</v>
      </c>
      <c r="Q184" s="733">
        <v>7657</v>
      </c>
      <c r="R184" s="733">
        <v>0</v>
      </c>
    </row>
    <row r="185" spans="1:18" ht="12.75" customHeight="1" x14ac:dyDescent="0.2">
      <c r="C185" s="18" t="s">
        <v>313</v>
      </c>
      <c r="D185" s="725"/>
      <c r="E185" s="733"/>
      <c r="F185" s="733"/>
      <c r="G185" s="733"/>
      <c r="H185" s="733"/>
      <c r="I185" s="733"/>
      <c r="J185" s="733"/>
      <c r="K185" s="733"/>
      <c r="L185" s="733"/>
      <c r="M185" s="733"/>
      <c r="N185" s="733"/>
      <c r="P185" s="733"/>
      <c r="Q185" s="733"/>
      <c r="R185" s="733"/>
    </row>
    <row r="186" spans="1:18" ht="12.75" customHeight="1" x14ac:dyDescent="0.2">
      <c r="C186" s="18" t="s">
        <v>314</v>
      </c>
      <c r="D186" s="725"/>
      <c r="E186" s="733">
        <v>2712</v>
      </c>
      <c r="F186" s="733">
        <v>5</v>
      </c>
      <c r="G186" s="733">
        <v>1716</v>
      </c>
      <c r="H186" s="733">
        <v>866</v>
      </c>
      <c r="I186" s="733">
        <v>2693</v>
      </c>
      <c r="J186" s="733">
        <v>2042</v>
      </c>
      <c r="K186" s="733">
        <v>0</v>
      </c>
      <c r="L186" s="733">
        <v>1839</v>
      </c>
      <c r="M186" s="733">
        <v>0</v>
      </c>
      <c r="N186" s="733">
        <v>11873</v>
      </c>
      <c r="P186" s="733">
        <v>6190</v>
      </c>
      <c r="Q186" s="733">
        <v>5683</v>
      </c>
      <c r="R186" s="733">
        <v>0</v>
      </c>
    </row>
    <row r="187" spans="1:18" ht="12.75" customHeight="1" x14ac:dyDescent="0.2">
      <c r="C187" s="732"/>
      <c r="D187" s="725"/>
      <c r="E187" s="734">
        <v>4659</v>
      </c>
      <c r="F187" s="734">
        <v>6</v>
      </c>
      <c r="G187" s="734">
        <v>11843</v>
      </c>
      <c r="H187" s="734">
        <v>3941</v>
      </c>
      <c r="I187" s="734">
        <v>6234</v>
      </c>
      <c r="J187" s="734">
        <v>7764</v>
      </c>
      <c r="K187" s="734">
        <v>47</v>
      </c>
      <c r="L187" s="734">
        <v>5680</v>
      </c>
      <c r="M187" s="734">
        <v>616</v>
      </c>
      <c r="N187" s="734">
        <v>40790</v>
      </c>
      <c r="P187" s="734">
        <v>12490</v>
      </c>
      <c r="Q187" s="734">
        <v>28300</v>
      </c>
      <c r="R187" s="734">
        <f>SUM(R180:R186)</f>
        <v>0</v>
      </c>
    </row>
    <row r="188" spans="1:18" ht="12.75" customHeight="1" x14ac:dyDescent="0.2">
      <c r="C188" s="18" t="s">
        <v>315</v>
      </c>
      <c r="D188" s="725"/>
      <c r="E188" s="733">
        <v>-2864</v>
      </c>
      <c r="F188" s="733">
        <v>-6</v>
      </c>
      <c r="G188" s="733">
        <v>-4882</v>
      </c>
      <c r="H188" s="733">
        <v>-3828</v>
      </c>
      <c r="I188" s="733">
        <v>-5368</v>
      </c>
      <c r="J188" s="733">
        <v>-4570</v>
      </c>
      <c r="K188" s="733">
        <v>-45</v>
      </c>
      <c r="L188" s="733">
        <v>503</v>
      </c>
      <c r="M188" s="733">
        <v>271</v>
      </c>
      <c r="N188" s="733">
        <v>-20789</v>
      </c>
      <c r="P188" s="733">
        <v>-7522</v>
      </c>
      <c r="Q188" s="733">
        <v>-13267</v>
      </c>
      <c r="R188" s="733">
        <f>R179-R187</f>
        <v>0</v>
      </c>
    </row>
    <row r="189" spans="1:18" ht="12.75" customHeight="1" x14ac:dyDescent="0.2">
      <c r="C189" s="18" t="s">
        <v>803</v>
      </c>
      <c r="D189" s="725"/>
      <c r="E189" s="733">
        <v>-1344</v>
      </c>
      <c r="F189" s="733">
        <v>0</v>
      </c>
      <c r="G189" s="733">
        <v>-1125</v>
      </c>
      <c r="H189" s="733">
        <v>-682</v>
      </c>
      <c r="I189" s="733">
        <v>-1802</v>
      </c>
      <c r="J189" s="733">
        <v>-308</v>
      </c>
      <c r="K189" s="733">
        <v>1</v>
      </c>
      <c r="L189" s="733">
        <v>1923</v>
      </c>
      <c r="M189" s="733">
        <v>91</v>
      </c>
      <c r="N189" s="733">
        <v>-3246</v>
      </c>
      <c r="P189" s="733">
        <v>-1294</v>
      </c>
      <c r="Q189" s="733">
        <v>-1952</v>
      </c>
      <c r="R189" s="733">
        <v>0</v>
      </c>
    </row>
    <row r="190" spans="1:18" ht="12.75" customHeight="1" x14ac:dyDescent="0.2">
      <c r="C190" s="1097" t="s">
        <v>316</v>
      </c>
      <c r="D190" s="1097"/>
      <c r="E190" s="1012">
        <v>-1520</v>
      </c>
      <c r="F190" s="1012">
        <v>-6</v>
      </c>
      <c r="G190" s="1012">
        <v>-3757</v>
      </c>
      <c r="H190" s="1012">
        <v>-3146</v>
      </c>
      <c r="I190" s="1012">
        <v>-3566</v>
      </c>
      <c r="J190" s="1012">
        <v>-4262</v>
      </c>
      <c r="K190" s="1012">
        <v>-46</v>
      </c>
      <c r="L190" s="1012">
        <v>-1420</v>
      </c>
      <c r="M190" s="1012">
        <v>180</v>
      </c>
      <c r="N190" s="1012">
        <v>-17543</v>
      </c>
      <c r="P190" s="1012">
        <f>P188-P189</f>
        <v>-6228</v>
      </c>
      <c r="Q190" s="1012">
        <f>Q188-Q189</f>
        <v>-11315</v>
      </c>
      <c r="R190" s="1012">
        <f>R188-R189</f>
        <v>0</v>
      </c>
    </row>
    <row r="191" spans="1:18" ht="12.75" customHeight="1" x14ac:dyDescent="0.2">
      <c r="A191" s="470"/>
      <c r="C191" s="612"/>
      <c r="D191" s="612"/>
      <c r="E191" s="876"/>
      <c r="F191" s="876"/>
      <c r="G191" s="876"/>
      <c r="H191" s="876"/>
      <c r="I191" s="876"/>
      <c r="J191" s="876"/>
      <c r="K191" s="876"/>
      <c r="L191" s="876"/>
      <c r="M191" s="876"/>
      <c r="N191" s="876"/>
      <c r="O191" s="612"/>
      <c r="P191" s="612"/>
      <c r="Q191" s="612"/>
      <c r="R191" s="612"/>
    </row>
    <row r="192" spans="1:18" ht="23.25" customHeight="1" x14ac:dyDescent="0.2">
      <c r="A192" s="470"/>
      <c r="B192" s="893" t="s">
        <v>71</v>
      </c>
      <c r="C192" s="1185" t="s">
        <v>1026</v>
      </c>
      <c r="D192" s="1185"/>
      <c r="E192" s="1185"/>
      <c r="F192" s="1185"/>
      <c r="G192" s="1185"/>
      <c r="H192" s="1185"/>
      <c r="I192" s="1185"/>
      <c r="J192" s="1185"/>
      <c r="K192" s="1185"/>
      <c r="L192" s="1185"/>
      <c r="M192" s="1185"/>
      <c r="N192" s="1185"/>
      <c r="O192" s="1185"/>
      <c r="P192" s="1185"/>
      <c r="Q192" s="1185"/>
      <c r="R192" s="1185"/>
    </row>
    <row r="193" spans="1:18" x14ac:dyDescent="0.2">
      <c r="A193" s="470"/>
      <c r="B193" s="893" t="s">
        <v>73</v>
      </c>
      <c r="C193" s="1182" t="s">
        <v>735</v>
      </c>
      <c r="D193" s="1182"/>
      <c r="E193" s="1182"/>
      <c r="F193" s="1182"/>
      <c r="G193" s="1182"/>
      <c r="H193" s="1182"/>
      <c r="I193" s="1182"/>
      <c r="J193" s="1182"/>
      <c r="K193" s="1182"/>
      <c r="L193" s="1182"/>
      <c r="M193" s="1182"/>
      <c r="N193" s="1182"/>
      <c r="O193" s="1182"/>
      <c r="P193" s="1182"/>
      <c r="Q193" s="1182"/>
      <c r="R193" s="1009"/>
    </row>
    <row r="194" spans="1:18" x14ac:dyDescent="0.2">
      <c r="A194" s="470"/>
      <c r="B194" s="893" t="s">
        <v>110</v>
      </c>
      <c r="C194" s="1182" t="s">
        <v>736</v>
      </c>
      <c r="D194" s="1182"/>
      <c r="E194" s="1182"/>
      <c r="F194" s="1182"/>
      <c r="G194" s="1182"/>
      <c r="H194" s="1182"/>
      <c r="I194" s="1182"/>
      <c r="J194" s="1182"/>
      <c r="K194" s="1182"/>
      <c r="L194" s="1182"/>
      <c r="M194" s="1182"/>
      <c r="N194" s="1182"/>
      <c r="O194" s="1182"/>
      <c r="P194" s="1182"/>
      <c r="Q194" s="1182"/>
      <c r="R194" s="1009"/>
    </row>
    <row r="195" spans="1:18" x14ac:dyDescent="0.2">
      <c r="A195" s="470"/>
      <c r="B195" s="893" t="s">
        <v>111</v>
      </c>
      <c r="C195" s="1182" t="s">
        <v>737</v>
      </c>
      <c r="D195" s="1182"/>
      <c r="E195" s="1182"/>
      <c r="F195" s="1182"/>
      <c r="G195" s="1182"/>
      <c r="H195" s="1182"/>
      <c r="I195" s="1182"/>
      <c r="J195" s="1182"/>
      <c r="K195" s="1182"/>
      <c r="L195" s="1182"/>
      <c r="M195" s="1182"/>
      <c r="N195" s="1182"/>
      <c r="O195" s="1182"/>
      <c r="P195" s="1182"/>
      <c r="Q195" s="1182"/>
      <c r="R195" s="1009"/>
    </row>
    <row r="196" spans="1:18" x14ac:dyDescent="0.2">
      <c r="A196" s="470"/>
      <c r="B196" s="893" t="s">
        <v>112</v>
      </c>
      <c r="C196" s="1182" t="s">
        <v>738</v>
      </c>
      <c r="D196" s="1182"/>
      <c r="E196" s="1182"/>
      <c r="F196" s="1182"/>
      <c r="G196" s="1182"/>
      <c r="H196" s="1182"/>
      <c r="I196" s="1182"/>
      <c r="J196" s="1182"/>
      <c r="K196" s="1182"/>
      <c r="L196" s="1182"/>
      <c r="M196" s="1182"/>
      <c r="N196" s="1182"/>
      <c r="O196" s="1182"/>
      <c r="P196" s="1182"/>
      <c r="Q196" s="1182"/>
      <c r="R196" s="1009"/>
    </row>
    <row r="197" spans="1:18" x14ac:dyDescent="0.2">
      <c r="A197" s="611"/>
      <c r="B197" s="893" t="s">
        <v>113</v>
      </c>
      <c r="C197" s="1182" t="s">
        <v>739</v>
      </c>
      <c r="D197" s="1182"/>
      <c r="E197" s="1182"/>
      <c r="F197" s="1182"/>
      <c r="G197" s="1182"/>
      <c r="H197" s="1182"/>
      <c r="I197" s="1182"/>
      <c r="J197" s="1182"/>
      <c r="K197" s="1182"/>
      <c r="L197" s="1182"/>
      <c r="M197" s="1182"/>
      <c r="N197" s="1182"/>
      <c r="O197" s="1182"/>
      <c r="P197" s="1182"/>
      <c r="Q197" s="1182"/>
      <c r="R197" s="1009"/>
    </row>
    <row r="198" spans="1:18" ht="13.5" thickBot="1" x14ac:dyDescent="0.25">
      <c r="A198" s="615"/>
      <c r="B198" s="611"/>
      <c r="C198" s="526"/>
      <c r="D198" s="83"/>
      <c r="E198" s="642"/>
      <c r="F198" s="642"/>
      <c r="G198" s="642"/>
      <c r="H198" s="642"/>
      <c r="I198" s="642"/>
      <c r="J198" s="642"/>
      <c r="K198" s="642"/>
      <c r="L198" s="642"/>
      <c r="M198" s="642"/>
      <c r="N198" s="642"/>
      <c r="O198" s="83"/>
      <c r="P198" s="642"/>
      <c r="Q198" s="642"/>
      <c r="R198" s="642"/>
    </row>
    <row r="199" spans="1:18" x14ac:dyDescent="0.2">
      <c r="A199" s="615"/>
      <c r="B199" s="615"/>
      <c r="C199" s="643"/>
      <c r="D199" s="617"/>
      <c r="E199" s="1183" t="s">
        <v>153</v>
      </c>
      <c r="F199" s="1184"/>
      <c r="G199" s="1183" t="s">
        <v>259</v>
      </c>
      <c r="H199" s="1183"/>
      <c r="I199" s="11" t="s">
        <v>260</v>
      </c>
      <c r="J199" s="11" t="s">
        <v>261</v>
      </c>
      <c r="K199" s="1183" t="s">
        <v>262</v>
      </c>
      <c r="L199" s="1186"/>
      <c r="M199" s="11" t="s">
        <v>263</v>
      </c>
      <c r="N199" s="645" t="s">
        <v>279</v>
      </c>
      <c r="P199" s="7" t="s">
        <v>199</v>
      </c>
      <c r="Q199" s="7" t="s">
        <v>265</v>
      </c>
      <c r="R199" s="7" t="s">
        <v>265</v>
      </c>
    </row>
    <row r="200" spans="1:18" x14ac:dyDescent="0.2">
      <c r="A200" s="615"/>
      <c r="B200" s="615"/>
      <c r="C200" s="643"/>
      <c r="D200" s="617"/>
      <c r="E200" s="1183"/>
      <c r="F200" s="1184"/>
      <c r="G200" s="1183" t="s">
        <v>266</v>
      </c>
      <c r="H200" s="1183"/>
      <c r="I200" s="11" t="s">
        <v>266</v>
      </c>
      <c r="J200" s="11"/>
      <c r="K200" s="645"/>
      <c r="L200" s="645"/>
      <c r="M200" s="645"/>
      <c r="N200" s="645"/>
      <c r="P200" s="6" t="s">
        <v>267</v>
      </c>
      <c r="Q200" s="6" t="s">
        <v>268</v>
      </c>
      <c r="R200" s="6" t="s">
        <v>28</v>
      </c>
    </row>
    <row r="201" spans="1:18" x14ac:dyDescent="0.2">
      <c r="A201" s="615"/>
      <c r="B201" s="615"/>
      <c r="C201" s="646"/>
      <c r="D201" s="626"/>
      <c r="E201" s="647"/>
      <c r="F201" s="647"/>
      <c r="G201" s="647"/>
      <c r="H201" s="647" t="s">
        <v>269</v>
      </c>
      <c r="I201" s="647"/>
      <c r="J201" s="647"/>
      <c r="K201" s="647"/>
      <c r="L201" s="647"/>
      <c r="M201" s="647"/>
      <c r="N201" s="647"/>
      <c r="P201" s="647"/>
      <c r="Q201" s="647"/>
      <c r="R201" s="647"/>
    </row>
    <row r="202" spans="1:18" x14ac:dyDescent="0.2">
      <c r="A202" s="615"/>
      <c r="B202" s="615"/>
      <c r="C202" s="643"/>
      <c r="D202" s="626"/>
      <c r="E202" s="645"/>
      <c r="F202" s="645" t="s">
        <v>269</v>
      </c>
      <c r="G202" s="645"/>
      <c r="H202" s="645" t="s">
        <v>259</v>
      </c>
      <c r="I202" s="645"/>
      <c r="J202" s="645"/>
      <c r="K202" s="645"/>
      <c r="L202" s="645" t="s">
        <v>269</v>
      </c>
      <c r="M202" s="645"/>
      <c r="N202" s="645"/>
      <c r="P202" s="645"/>
      <c r="Q202" s="645"/>
      <c r="R202" s="645"/>
    </row>
    <row r="203" spans="1:18" x14ac:dyDescent="0.2">
      <c r="B203" s="615"/>
      <c r="C203" s="648"/>
      <c r="D203" s="619"/>
      <c r="E203" s="649" t="s">
        <v>208</v>
      </c>
      <c r="F203" s="649" t="s">
        <v>153</v>
      </c>
      <c r="G203" s="649" t="s">
        <v>84</v>
      </c>
      <c r="H203" s="649" t="s">
        <v>266</v>
      </c>
      <c r="I203" s="649"/>
      <c r="J203" s="649"/>
      <c r="K203" s="649" t="s">
        <v>288</v>
      </c>
      <c r="L203" s="649" t="s">
        <v>262</v>
      </c>
      <c r="M203" s="649"/>
      <c r="N203" s="649"/>
      <c r="P203" s="649"/>
      <c r="Q203" s="649"/>
      <c r="R203" s="649"/>
    </row>
    <row r="204" spans="1:18" x14ac:dyDescent="0.2">
      <c r="C204" s="650">
        <v>2019</v>
      </c>
      <c r="D204" s="635"/>
      <c r="E204" s="635"/>
      <c r="F204" s="635"/>
      <c r="G204" s="635"/>
      <c r="H204" s="635"/>
      <c r="I204" s="635"/>
      <c r="J204" s="635"/>
      <c r="K204" s="635"/>
      <c r="L204" s="635"/>
      <c r="M204" s="635"/>
      <c r="N204" s="635"/>
      <c r="P204" s="635"/>
      <c r="Q204" s="635"/>
      <c r="R204" s="635"/>
    </row>
    <row r="205" spans="1:18" x14ac:dyDescent="0.2">
      <c r="C205" s="719" t="s">
        <v>293</v>
      </c>
      <c r="D205" s="720"/>
      <c r="E205" s="619"/>
      <c r="F205" s="619"/>
      <c r="G205" s="619"/>
      <c r="H205" s="619"/>
      <c r="I205" s="619"/>
      <c r="J205" s="619"/>
      <c r="K205" s="619"/>
      <c r="L205" s="619"/>
      <c r="M205" s="619"/>
      <c r="N205" s="619"/>
      <c r="P205" s="655"/>
      <c r="Q205" s="655"/>
      <c r="R205" s="655"/>
    </row>
    <row r="206" spans="1:18" x14ac:dyDescent="0.2">
      <c r="C206" s="719" t="s">
        <v>294</v>
      </c>
      <c r="D206" s="721"/>
      <c r="E206" s="635"/>
      <c r="F206" s="635"/>
      <c r="G206" s="635"/>
      <c r="H206" s="635"/>
      <c r="I206" s="635"/>
      <c r="J206" s="635"/>
      <c r="K206" s="635"/>
      <c r="L206" s="635"/>
      <c r="M206" s="635"/>
      <c r="N206" s="635"/>
      <c r="P206" s="635"/>
      <c r="Q206" s="635"/>
      <c r="R206" s="635"/>
    </row>
    <row r="207" spans="1:18" x14ac:dyDescent="0.2">
      <c r="C207" s="722" t="s">
        <v>295</v>
      </c>
      <c r="D207" s="721"/>
      <c r="E207" s="723"/>
      <c r="F207" s="723"/>
      <c r="G207" s="723"/>
      <c r="H207" s="723"/>
      <c r="I207" s="723"/>
      <c r="J207" s="723"/>
      <c r="K207" s="723"/>
      <c r="L207" s="723"/>
      <c r="M207" s="723"/>
      <c r="N207" s="723"/>
      <c r="P207" s="723"/>
      <c r="Q207" s="723"/>
      <c r="R207" s="723"/>
    </row>
    <row r="208" spans="1:18" x14ac:dyDescent="0.2">
      <c r="A208" s="502"/>
      <c r="C208" s="52" t="s">
        <v>296</v>
      </c>
      <c r="D208" s="724"/>
      <c r="E208" s="733">
        <v>31655</v>
      </c>
      <c r="F208" s="733" t="s">
        <v>103</v>
      </c>
      <c r="G208" s="733">
        <v>67319</v>
      </c>
      <c r="H208" s="733">
        <v>3421</v>
      </c>
      <c r="I208" s="733">
        <v>15194</v>
      </c>
      <c r="J208" s="733">
        <v>48150</v>
      </c>
      <c r="K208" s="733"/>
      <c r="L208" s="733">
        <v>42629</v>
      </c>
      <c r="M208" s="733">
        <v>6300</v>
      </c>
      <c r="N208" s="733">
        <v>214668</v>
      </c>
      <c r="P208" s="733">
        <v>59824</v>
      </c>
      <c r="Q208" s="733">
        <v>154844</v>
      </c>
      <c r="R208" s="733">
        <v>0</v>
      </c>
    </row>
    <row r="209" spans="2:18" x14ac:dyDescent="0.2">
      <c r="B209" s="502"/>
      <c r="C209" s="1102" t="s">
        <v>297</v>
      </c>
      <c r="D209" s="725"/>
      <c r="E209" s="1096">
        <v>425</v>
      </c>
      <c r="F209" s="1096" t="s">
        <v>103</v>
      </c>
      <c r="G209" s="1096">
        <v>3106</v>
      </c>
      <c r="H209" s="1096">
        <v>2547</v>
      </c>
      <c r="I209" s="1096">
        <v>3262</v>
      </c>
      <c r="J209" s="1096">
        <v>3495</v>
      </c>
      <c r="K209" s="1096"/>
      <c r="L209" s="1096">
        <v>1865</v>
      </c>
      <c r="M209" s="1096">
        <v>606</v>
      </c>
      <c r="N209" s="1096">
        <v>15306</v>
      </c>
      <c r="P209" s="1096">
        <v>3796</v>
      </c>
      <c r="Q209" s="1096">
        <v>11510</v>
      </c>
      <c r="R209" s="1096">
        <v>0</v>
      </c>
    </row>
    <row r="210" spans="2:18" x14ac:dyDescent="0.2">
      <c r="C210" s="52"/>
      <c r="D210" s="725"/>
      <c r="E210" s="733">
        <v>32080</v>
      </c>
      <c r="F210" s="733" t="s">
        <v>103</v>
      </c>
      <c r="G210" s="733">
        <v>70425</v>
      </c>
      <c r="H210" s="733">
        <v>5968</v>
      </c>
      <c r="I210" s="733">
        <v>18456</v>
      </c>
      <c r="J210" s="733">
        <v>51645</v>
      </c>
      <c r="K210" s="733" t="s">
        <v>103</v>
      </c>
      <c r="L210" s="733">
        <v>44494</v>
      </c>
      <c r="M210" s="733">
        <v>6906</v>
      </c>
      <c r="N210" s="733">
        <v>229974</v>
      </c>
      <c r="P210" s="733">
        <f>SUM(P208:P209)</f>
        <v>63620</v>
      </c>
      <c r="Q210" s="733">
        <f>SUM(Q208:Q209)</f>
        <v>166354</v>
      </c>
      <c r="R210" s="733">
        <f>SUM(R208:R209)</f>
        <v>0</v>
      </c>
    </row>
    <row r="211" spans="2:18" x14ac:dyDescent="0.2">
      <c r="C211" s="52" t="s">
        <v>138</v>
      </c>
      <c r="D211" s="725"/>
      <c r="E211" s="733">
        <v>18481</v>
      </c>
      <c r="F211" s="733" t="s">
        <v>103</v>
      </c>
      <c r="G211" s="733">
        <v>35379</v>
      </c>
      <c r="H211" s="733">
        <v>409</v>
      </c>
      <c r="I211" s="733">
        <v>9922</v>
      </c>
      <c r="J211" s="733">
        <v>35572</v>
      </c>
      <c r="K211" s="733"/>
      <c r="L211" s="733">
        <v>22481</v>
      </c>
      <c r="M211" s="733">
        <v>3924</v>
      </c>
      <c r="N211" s="733">
        <v>126168</v>
      </c>
      <c r="P211" s="733">
        <v>29862</v>
      </c>
      <c r="Q211" s="733">
        <v>96306</v>
      </c>
      <c r="R211" s="733">
        <v>0</v>
      </c>
    </row>
    <row r="212" spans="2:18" x14ac:dyDescent="0.2">
      <c r="C212" s="1097" t="s">
        <v>298</v>
      </c>
      <c r="D212" s="1097"/>
      <c r="E212" s="1097">
        <v>13599</v>
      </c>
      <c r="F212" s="1097" t="s">
        <v>103</v>
      </c>
      <c r="G212" s="1012">
        <v>35046</v>
      </c>
      <c r="H212" s="1012">
        <v>5559</v>
      </c>
      <c r="I212" s="1012">
        <v>8534</v>
      </c>
      <c r="J212" s="1012">
        <v>16073</v>
      </c>
      <c r="K212" s="1012" t="s">
        <v>103</v>
      </c>
      <c r="L212" s="1012">
        <v>22013</v>
      </c>
      <c r="M212" s="1012">
        <v>2982</v>
      </c>
      <c r="N212" s="1012">
        <v>103806</v>
      </c>
      <c r="P212" s="1012">
        <f>P210-P211</f>
        <v>33758</v>
      </c>
      <c r="Q212" s="1012">
        <f>Q210-Q211</f>
        <v>70048</v>
      </c>
      <c r="R212" s="1012">
        <f>R210-R211</f>
        <v>0</v>
      </c>
    </row>
    <row r="213" spans="2:18" x14ac:dyDescent="0.2">
      <c r="C213" s="78"/>
      <c r="D213" s="724"/>
      <c r="E213" s="726"/>
      <c r="F213" s="727"/>
      <c r="G213" s="727"/>
      <c r="H213" s="727"/>
      <c r="I213" s="727"/>
      <c r="J213" s="727"/>
      <c r="K213" s="727"/>
      <c r="L213" s="727"/>
      <c r="M213" s="727"/>
      <c r="N213" s="727"/>
    </row>
    <row r="214" spans="2:18" x14ac:dyDescent="0.2">
      <c r="C214" s="728" t="s">
        <v>299</v>
      </c>
      <c r="D214" s="724"/>
      <c r="E214" s="729"/>
      <c r="F214" s="729"/>
      <c r="G214" s="729"/>
      <c r="H214" s="729"/>
      <c r="I214" s="729"/>
      <c r="J214" s="729"/>
      <c r="K214" s="729"/>
      <c r="L214" s="729"/>
      <c r="M214" s="729"/>
      <c r="N214" s="729"/>
      <c r="P214" s="729"/>
      <c r="Q214" s="729"/>
      <c r="R214" s="729"/>
    </row>
    <row r="215" spans="2:18" x14ac:dyDescent="0.2">
      <c r="C215" s="18" t="s">
        <v>300</v>
      </c>
      <c r="D215" s="724"/>
      <c r="E215" s="730"/>
      <c r="F215" s="730"/>
      <c r="G215" s="730"/>
      <c r="H215" s="730"/>
      <c r="I215" s="730"/>
      <c r="J215" s="730"/>
      <c r="K215" s="730"/>
      <c r="L215" s="730"/>
      <c r="M215" s="730"/>
      <c r="N215" s="730"/>
    </row>
    <row r="216" spans="2:18" x14ac:dyDescent="0.2">
      <c r="C216" s="18" t="s">
        <v>301</v>
      </c>
      <c r="D216" s="725"/>
      <c r="E216" s="733">
        <v>2</v>
      </c>
      <c r="F216" s="733" t="s">
        <v>103</v>
      </c>
      <c r="G216" s="733">
        <v>5</v>
      </c>
      <c r="H216" s="733" t="s">
        <v>103</v>
      </c>
      <c r="I216" s="733" t="s">
        <v>103</v>
      </c>
      <c r="J216" s="733" t="s">
        <v>103</v>
      </c>
      <c r="K216" s="733" t="s">
        <v>103</v>
      </c>
      <c r="L216" s="733">
        <v>188</v>
      </c>
      <c r="M216" s="733" t="s">
        <v>103</v>
      </c>
      <c r="N216" s="733">
        <v>195</v>
      </c>
      <c r="P216" s="733">
        <v>188</v>
      </c>
      <c r="Q216" s="733">
        <v>7</v>
      </c>
      <c r="R216" s="733">
        <v>0</v>
      </c>
    </row>
    <row r="217" spans="2:18" x14ac:dyDescent="0.2">
      <c r="C217" s="1103" t="s">
        <v>302</v>
      </c>
      <c r="D217" s="725"/>
      <c r="E217" s="1096">
        <v>13</v>
      </c>
      <c r="F217" s="1096" t="s">
        <v>103</v>
      </c>
      <c r="G217" s="1096">
        <v>50</v>
      </c>
      <c r="H217" s="1096">
        <v>1</v>
      </c>
      <c r="I217" s="1096">
        <v>220</v>
      </c>
      <c r="J217" s="1096">
        <v>18</v>
      </c>
      <c r="K217" s="1096" t="s">
        <v>103</v>
      </c>
      <c r="L217" s="1096" t="s">
        <v>103</v>
      </c>
      <c r="M217" s="1096" t="s">
        <v>103</v>
      </c>
      <c r="N217" s="1096">
        <v>302</v>
      </c>
      <c r="P217" s="1096">
        <v>18</v>
      </c>
      <c r="Q217" s="1096">
        <v>284</v>
      </c>
      <c r="R217" s="1096">
        <v>0</v>
      </c>
    </row>
    <row r="218" spans="2:18" x14ac:dyDescent="0.2">
      <c r="C218" s="18"/>
      <c r="D218" s="725"/>
      <c r="E218" s="733">
        <v>15</v>
      </c>
      <c r="F218" s="733" t="s">
        <v>103</v>
      </c>
      <c r="G218" s="733">
        <v>55</v>
      </c>
      <c r="H218" s="733">
        <v>1</v>
      </c>
      <c r="I218" s="733">
        <v>220</v>
      </c>
      <c r="J218" s="733">
        <v>18</v>
      </c>
      <c r="K218" s="733"/>
      <c r="L218" s="733">
        <v>188</v>
      </c>
      <c r="M218" s="733" t="s">
        <v>103</v>
      </c>
      <c r="N218" s="733">
        <v>497</v>
      </c>
      <c r="P218" s="733">
        <v>206</v>
      </c>
      <c r="Q218" s="733">
        <v>291</v>
      </c>
      <c r="R218" s="733">
        <v>0</v>
      </c>
    </row>
    <row r="219" spans="2:18" x14ac:dyDescent="0.2">
      <c r="C219" s="18" t="s">
        <v>303</v>
      </c>
      <c r="D219" s="725"/>
      <c r="E219" s="733">
        <v>128</v>
      </c>
      <c r="F219" s="733" t="s">
        <v>103</v>
      </c>
      <c r="G219" s="733">
        <v>271</v>
      </c>
      <c r="H219" s="733">
        <v>15</v>
      </c>
      <c r="I219" s="733">
        <v>220</v>
      </c>
      <c r="J219" s="733">
        <v>417</v>
      </c>
      <c r="K219" s="733">
        <v>2</v>
      </c>
      <c r="L219" s="733">
        <v>171</v>
      </c>
      <c r="M219" s="733">
        <v>61</v>
      </c>
      <c r="N219" s="733">
        <v>1285</v>
      </c>
      <c r="P219" s="733">
        <v>653</v>
      </c>
      <c r="Q219" s="733">
        <v>632</v>
      </c>
      <c r="R219" s="733">
        <v>0</v>
      </c>
    </row>
    <row r="220" spans="2:18" x14ac:dyDescent="0.2">
      <c r="C220" s="18" t="s">
        <v>284</v>
      </c>
      <c r="D220" s="725"/>
      <c r="E220" s="733">
        <v>717</v>
      </c>
      <c r="F220" s="733" t="s">
        <v>103</v>
      </c>
      <c r="G220" s="733">
        <v>4047</v>
      </c>
      <c r="H220" s="733">
        <v>33</v>
      </c>
      <c r="I220" s="733">
        <v>737</v>
      </c>
      <c r="J220" s="733">
        <v>2530</v>
      </c>
      <c r="K220" s="733" t="s">
        <v>103</v>
      </c>
      <c r="L220" s="733">
        <v>2614</v>
      </c>
      <c r="M220" s="733">
        <v>137</v>
      </c>
      <c r="N220" s="733">
        <v>10815</v>
      </c>
      <c r="P220" s="733">
        <v>4420</v>
      </c>
      <c r="Q220" s="733">
        <v>6395</v>
      </c>
      <c r="R220" s="733">
        <v>0</v>
      </c>
    </row>
    <row r="221" spans="2:18" x14ac:dyDescent="0.2">
      <c r="C221" s="1097" t="s">
        <v>304</v>
      </c>
      <c r="D221" s="1097"/>
      <c r="E221" s="1097">
        <v>860</v>
      </c>
      <c r="F221" s="1097" t="s">
        <v>103</v>
      </c>
      <c r="G221" s="1012">
        <v>4373</v>
      </c>
      <c r="H221" s="1012">
        <v>49</v>
      </c>
      <c r="I221" s="1012">
        <v>1177</v>
      </c>
      <c r="J221" s="1012">
        <v>2965</v>
      </c>
      <c r="K221" s="1012">
        <v>2</v>
      </c>
      <c r="L221" s="1012">
        <v>2973</v>
      </c>
      <c r="M221" s="1012">
        <v>198</v>
      </c>
      <c r="N221" s="1012">
        <v>12597</v>
      </c>
      <c r="P221" s="1012">
        <f>SUM(P218:P220)</f>
        <v>5279</v>
      </c>
      <c r="Q221" s="1012">
        <f>SUM(Q218:Q220)</f>
        <v>7318</v>
      </c>
      <c r="R221" s="1012">
        <f>SUM(R218:R220)</f>
        <v>0</v>
      </c>
    </row>
    <row r="222" spans="2:18" x14ac:dyDescent="0.2">
      <c r="C222"/>
      <c r="D222" s="724"/>
      <c r="E222" s="730"/>
      <c r="F222" s="730"/>
      <c r="G222" s="730"/>
      <c r="H222" s="730"/>
      <c r="I222" s="730"/>
      <c r="J222" s="730"/>
      <c r="K222" s="730"/>
      <c r="L222" s="730"/>
      <c r="M222" s="730"/>
      <c r="N222" s="730"/>
    </row>
    <row r="223" spans="2:18" x14ac:dyDescent="0.2">
      <c r="C223" s="728" t="s">
        <v>305</v>
      </c>
      <c r="D223" s="724"/>
      <c r="E223" s="729"/>
      <c r="F223" s="729"/>
      <c r="G223" s="731"/>
      <c r="H223" s="729"/>
      <c r="I223" s="729"/>
      <c r="J223" s="729"/>
      <c r="K223" s="729"/>
      <c r="L223" s="729"/>
      <c r="M223" s="729"/>
      <c r="N223" s="729"/>
      <c r="P223" s="729"/>
      <c r="Q223" s="729"/>
      <c r="R223" s="729"/>
    </row>
    <row r="224" spans="2:18" x14ac:dyDescent="0.2">
      <c r="C224" s="18" t="s">
        <v>306</v>
      </c>
      <c r="D224" s="724"/>
      <c r="E224" s="730"/>
      <c r="F224" s="730"/>
      <c r="G224" s="730"/>
      <c r="H224" s="730"/>
      <c r="I224" s="730"/>
      <c r="J224" s="730"/>
      <c r="K224" s="730"/>
      <c r="L224" s="730"/>
      <c r="M224" s="730"/>
      <c r="N224" s="730"/>
    </row>
    <row r="225" spans="1:18" x14ac:dyDescent="0.2">
      <c r="C225" s="18" t="s">
        <v>307</v>
      </c>
      <c r="D225" s="725"/>
      <c r="E225" s="733">
        <v>229</v>
      </c>
      <c r="F225" s="733" t="s">
        <v>103</v>
      </c>
      <c r="G225" s="733">
        <v>1780</v>
      </c>
      <c r="H225" s="733">
        <v>274</v>
      </c>
      <c r="I225" s="733">
        <v>1620</v>
      </c>
      <c r="J225" s="733">
        <v>2736</v>
      </c>
      <c r="K225" s="733">
        <v>2</v>
      </c>
      <c r="L225" s="733">
        <v>1588</v>
      </c>
      <c r="M225" s="733">
        <v>1142</v>
      </c>
      <c r="N225" s="733">
        <v>9371</v>
      </c>
      <c r="P225" s="733">
        <v>6931</v>
      </c>
      <c r="Q225" s="733">
        <v>2440</v>
      </c>
      <c r="R225" s="733">
        <v>0</v>
      </c>
    </row>
    <row r="226" spans="1:18" x14ac:dyDescent="0.2">
      <c r="C226" s="18" t="s">
        <v>308</v>
      </c>
      <c r="D226" s="725"/>
      <c r="E226" s="1096">
        <v>2345</v>
      </c>
      <c r="F226" s="1096" t="s">
        <v>103</v>
      </c>
      <c r="G226" s="1096">
        <v>10785</v>
      </c>
      <c r="H226" s="1096">
        <v>1</v>
      </c>
      <c r="I226" s="1096">
        <v>142</v>
      </c>
      <c r="J226" s="1096">
        <v>2815</v>
      </c>
      <c r="K226" s="1096" t="s">
        <v>103</v>
      </c>
      <c r="L226" s="1096">
        <v>7596</v>
      </c>
      <c r="M226" s="1096">
        <v>554</v>
      </c>
      <c r="N226" s="1096">
        <v>24238</v>
      </c>
      <c r="P226" s="1096">
        <v>1575</v>
      </c>
      <c r="Q226" s="1096">
        <v>22663</v>
      </c>
      <c r="R226" s="1096">
        <v>0</v>
      </c>
    </row>
    <row r="227" spans="1:18" x14ac:dyDescent="0.2">
      <c r="C227" s="732"/>
      <c r="D227" s="725"/>
      <c r="E227" s="734">
        <v>2574</v>
      </c>
      <c r="F227" s="734" t="s">
        <v>103</v>
      </c>
      <c r="G227" s="734">
        <v>12565</v>
      </c>
      <c r="H227" s="734">
        <v>275</v>
      </c>
      <c r="I227" s="734">
        <v>1762</v>
      </c>
      <c r="J227" s="734">
        <v>5551</v>
      </c>
      <c r="K227" s="734">
        <v>2</v>
      </c>
      <c r="L227" s="734">
        <v>9184</v>
      </c>
      <c r="M227" s="734">
        <v>1696</v>
      </c>
      <c r="N227" s="734">
        <v>33609</v>
      </c>
      <c r="P227" s="734">
        <f>SUM(P225:P226)</f>
        <v>8506</v>
      </c>
      <c r="Q227" s="734">
        <f>SUM(Q225:Q226)</f>
        <v>25103</v>
      </c>
      <c r="R227" s="734">
        <f>SUM(R225:R226)</f>
        <v>0</v>
      </c>
    </row>
    <row r="228" spans="1:18" x14ac:dyDescent="0.2">
      <c r="C228" s="18" t="s">
        <v>309</v>
      </c>
      <c r="D228" s="725"/>
      <c r="E228" s="733">
        <v>157</v>
      </c>
      <c r="F228" s="733" t="s">
        <v>103</v>
      </c>
      <c r="G228" s="733">
        <v>233</v>
      </c>
      <c r="H228" s="733">
        <v>13</v>
      </c>
      <c r="I228" s="733">
        <v>124</v>
      </c>
      <c r="J228" s="733">
        <v>222</v>
      </c>
      <c r="K228" s="733">
        <v>2</v>
      </c>
      <c r="L228" s="733">
        <v>187</v>
      </c>
      <c r="M228" s="733">
        <v>26</v>
      </c>
      <c r="N228" s="733">
        <v>964</v>
      </c>
      <c r="P228" s="733">
        <v>447</v>
      </c>
      <c r="Q228" s="733">
        <v>517</v>
      </c>
      <c r="R228" s="733">
        <v>0</v>
      </c>
    </row>
    <row r="229" spans="1:18" x14ac:dyDescent="0.2">
      <c r="C229" s="18" t="s">
        <v>310</v>
      </c>
      <c r="D229" s="725"/>
      <c r="E229" s="733">
        <v>607</v>
      </c>
      <c r="F229" s="733" t="s">
        <v>103</v>
      </c>
      <c r="G229" s="733">
        <v>2742</v>
      </c>
      <c r="H229" s="733">
        <v>118</v>
      </c>
      <c r="I229" s="733">
        <v>437</v>
      </c>
      <c r="J229" s="733">
        <v>1045</v>
      </c>
      <c r="K229" s="733" t="s">
        <v>103</v>
      </c>
      <c r="L229" s="733">
        <v>961</v>
      </c>
      <c r="M229" s="733">
        <v>131</v>
      </c>
      <c r="N229" s="733">
        <v>6041</v>
      </c>
      <c r="P229" s="733">
        <v>1189</v>
      </c>
      <c r="Q229" s="733">
        <v>4852</v>
      </c>
      <c r="R229" s="733">
        <v>0</v>
      </c>
    </row>
    <row r="230" spans="1:18" x14ac:dyDescent="0.2">
      <c r="C230" s="18" t="s">
        <v>311</v>
      </c>
      <c r="D230" s="725"/>
      <c r="E230" s="733">
        <v>-75</v>
      </c>
      <c r="F230" s="733" t="s">
        <v>103</v>
      </c>
      <c r="G230" s="733">
        <v>315</v>
      </c>
      <c r="H230" s="733" t="s">
        <v>103</v>
      </c>
      <c r="I230" s="733">
        <v>293</v>
      </c>
      <c r="J230" s="733" t="s">
        <v>103</v>
      </c>
      <c r="K230" s="733" t="s">
        <v>103</v>
      </c>
      <c r="L230" s="733">
        <v>951</v>
      </c>
      <c r="M230" s="733">
        <v>63</v>
      </c>
      <c r="N230" s="733">
        <v>1547</v>
      </c>
      <c r="P230" s="733">
        <v>358</v>
      </c>
      <c r="Q230" s="733">
        <v>1189</v>
      </c>
      <c r="R230" s="733">
        <v>0</v>
      </c>
    </row>
    <row r="231" spans="1:18" x14ac:dyDescent="0.2">
      <c r="C231" s="18" t="s">
        <v>312</v>
      </c>
      <c r="D231" s="725"/>
      <c r="E231" s="733">
        <v>-308</v>
      </c>
      <c r="F231" s="733" t="s">
        <v>103</v>
      </c>
      <c r="G231" s="733">
        <v>2527</v>
      </c>
      <c r="H231" s="733">
        <v>67</v>
      </c>
      <c r="I231" s="733">
        <v>92</v>
      </c>
      <c r="J231" s="733">
        <v>33</v>
      </c>
      <c r="K231" s="733">
        <v>42</v>
      </c>
      <c r="L231" s="733">
        <v>-124</v>
      </c>
      <c r="M231" s="733">
        <v>153</v>
      </c>
      <c r="N231" s="733">
        <v>2482</v>
      </c>
      <c r="P231" s="733">
        <v>245</v>
      </c>
      <c r="Q231" s="733">
        <v>2237</v>
      </c>
      <c r="R231" s="733">
        <v>0</v>
      </c>
    </row>
    <row r="232" spans="1:18" x14ac:dyDescent="0.2">
      <c r="C232" s="18" t="s">
        <v>14</v>
      </c>
      <c r="D232" s="725"/>
      <c r="E232" s="733">
        <v>1383</v>
      </c>
      <c r="F232" s="733">
        <v>0</v>
      </c>
      <c r="G232" s="733">
        <v>4456</v>
      </c>
      <c r="H232" s="733">
        <v>118</v>
      </c>
      <c r="I232" s="733">
        <v>1056</v>
      </c>
      <c r="J232" s="733">
        <v>3806</v>
      </c>
      <c r="K232" s="733">
        <v>2</v>
      </c>
      <c r="L232" s="733">
        <v>2384</v>
      </c>
      <c r="M232" s="733">
        <v>297</v>
      </c>
      <c r="N232" s="733">
        <v>13502</v>
      </c>
      <c r="P232" s="733">
        <v>4567</v>
      </c>
      <c r="Q232" s="733">
        <v>8935</v>
      </c>
      <c r="R232" s="733">
        <v>0</v>
      </c>
    </row>
    <row r="233" spans="1:18" x14ac:dyDescent="0.2">
      <c r="C233" s="18" t="s">
        <v>313</v>
      </c>
      <c r="D233" s="725"/>
      <c r="E233" s="733"/>
      <c r="F233" s="733"/>
      <c r="G233" s="733"/>
      <c r="H233" s="733"/>
      <c r="I233" s="733"/>
      <c r="J233" s="733"/>
      <c r="K233" s="733"/>
      <c r="L233" s="733"/>
      <c r="M233" s="733"/>
      <c r="N233" s="733"/>
      <c r="P233" s="733"/>
      <c r="Q233" s="733"/>
      <c r="R233" s="733"/>
    </row>
    <row r="234" spans="1:18" x14ac:dyDescent="0.2">
      <c r="C234" s="18" t="s">
        <v>314</v>
      </c>
      <c r="D234" s="725"/>
      <c r="E234" s="733">
        <v>483</v>
      </c>
      <c r="F234" s="733">
        <v>-10</v>
      </c>
      <c r="G234" s="733">
        <v>5726</v>
      </c>
      <c r="H234" s="733">
        <v>-1</v>
      </c>
      <c r="I234" s="733">
        <v>160</v>
      </c>
      <c r="J234" s="733">
        <v>151</v>
      </c>
      <c r="K234" s="733" t="s">
        <v>103</v>
      </c>
      <c r="L234" s="733">
        <v>1</v>
      </c>
      <c r="M234" s="733" t="s">
        <v>103</v>
      </c>
      <c r="N234" s="733">
        <v>6510</v>
      </c>
      <c r="P234" s="733">
        <v>380</v>
      </c>
      <c r="Q234" s="733">
        <v>6130</v>
      </c>
      <c r="R234" s="733">
        <v>0</v>
      </c>
    </row>
    <row r="235" spans="1:18" x14ac:dyDescent="0.2">
      <c r="C235" s="732"/>
      <c r="D235" s="725"/>
      <c r="E235" s="734">
        <v>2247</v>
      </c>
      <c r="F235" s="734">
        <v>-10</v>
      </c>
      <c r="G235" s="734">
        <v>15999</v>
      </c>
      <c r="H235" s="734">
        <v>315</v>
      </c>
      <c r="I235" s="734">
        <v>2162</v>
      </c>
      <c r="J235" s="734">
        <v>5257</v>
      </c>
      <c r="K235" s="734">
        <v>46</v>
      </c>
      <c r="L235" s="734">
        <v>4360</v>
      </c>
      <c r="M235" s="734">
        <v>670</v>
      </c>
      <c r="N235" s="734">
        <v>31046</v>
      </c>
      <c r="P235" s="734">
        <f>SUM(P228:P234)</f>
        <v>7186</v>
      </c>
      <c r="Q235" s="734">
        <f>SUM(Q228:Q234)</f>
        <v>23860</v>
      </c>
      <c r="R235" s="734">
        <f>SUM(R228:R234)</f>
        <v>0</v>
      </c>
    </row>
    <row r="236" spans="1:18" x14ac:dyDescent="0.2">
      <c r="C236" s="18" t="s">
        <v>315</v>
      </c>
      <c r="D236" s="725"/>
      <c r="E236" s="733">
        <v>327</v>
      </c>
      <c r="F236" s="733">
        <v>10</v>
      </c>
      <c r="G236" s="733">
        <v>-3434</v>
      </c>
      <c r="H236" s="733">
        <v>-40</v>
      </c>
      <c r="I236" s="733">
        <v>-400</v>
      </c>
      <c r="J236" s="733">
        <v>294</v>
      </c>
      <c r="K236" s="733">
        <v>-44</v>
      </c>
      <c r="L236" s="733">
        <v>4824</v>
      </c>
      <c r="M236" s="733">
        <v>1026</v>
      </c>
      <c r="N236" s="733">
        <v>2563</v>
      </c>
      <c r="P236" s="733">
        <f>P227-P235</f>
        <v>1320</v>
      </c>
      <c r="Q236" s="733">
        <f>Q227-Q235</f>
        <v>1243</v>
      </c>
      <c r="R236" s="733">
        <f>R227-R235</f>
        <v>0</v>
      </c>
    </row>
    <row r="237" spans="1:18" x14ac:dyDescent="0.2">
      <c r="C237" s="18" t="s">
        <v>803</v>
      </c>
      <c r="D237" s="725"/>
      <c r="E237" s="733">
        <v>-141</v>
      </c>
      <c r="F237" s="733" t="s">
        <v>103</v>
      </c>
      <c r="G237" s="733">
        <v>-776</v>
      </c>
      <c r="H237" s="733">
        <v>-76</v>
      </c>
      <c r="I237" s="733">
        <v>-234</v>
      </c>
      <c r="J237" s="733">
        <v>593</v>
      </c>
      <c r="K237" s="733">
        <v>-8</v>
      </c>
      <c r="L237" s="733">
        <v>3078</v>
      </c>
      <c r="M237" s="733">
        <v>392</v>
      </c>
      <c r="N237" s="733">
        <v>2828</v>
      </c>
      <c r="P237" s="733">
        <v>518</v>
      </c>
      <c r="Q237" s="733">
        <v>2310</v>
      </c>
      <c r="R237" s="733">
        <v>0</v>
      </c>
    </row>
    <row r="238" spans="1:18" x14ac:dyDescent="0.2">
      <c r="C238" s="1097" t="s">
        <v>316</v>
      </c>
      <c r="D238" s="1097"/>
      <c r="E238" s="1097">
        <v>468</v>
      </c>
      <c r="F238" s="1097">
        <v>10</v>
      </c>
      <c r="G238" s="1012">
        <v>-2658</v>
      </c>
      <c r="H238" s="1012">
        <v>36</v>
      </c>
      <c r="I238" s="1012">
        <v>-166</v>
      </c>
      <c r="J238" s="1012">
        <v>-299</v>
      </c>
      <c r="K238" s="1012">
        <v>-36</v>
      </c>
      <c r="L238" s="1012">
        <v>1746</v>
      </c>
      <c r="M238" s="1012">
        <v>634</v>
      </c>
      <c r="N238" s="1012">
        <v>-265</v>
      </c>
      <c r="P238" s="1012">
        <f>P236-P237</f>
        <v>802</v>
      </c>
      <c r="Q238" s="1012">
        <f>Q236-Q237</f>
        <v>-1067</v>
      </c>
      <c r="R238" s="1012">
        <f>R236-R237</f>
        <v>0</v>
      </c>
    </row>
    <row r="239" spans="1:18" ht="12.75" customHeight="1" x14ac:dyDescent="0.2">
      <c r="A239" s="470"/>
      <c r="C239" s="612"/>
      <c r="D239" s="612"/>
      <c r="E239" s="612"/>
      <c r="F239" s="612"/>
      <c r="G239" s="612"/>
      <c r="H239" s="612"/>
      <c r="I239" s="612"/>
      <c r="J239" s="612"/>
      <c r="K239" s="612"/>
      <c r="L239" s="612"/>
      <c r="M239" s="612"/>
      <c r="N239" s="612"/>
      <c r="O239" s="612"/>
      <c r="P239" s="612"/>
      <c r="Q239" s="612"/>
      <c r="R239" s="612"/>
    </row>
    <row r="240" spans="1:18" ht="23.25" customHeight="1" x14ac:dyDescent="0.2">
      <c r="A240" s="470"/>
      <c r="B240" s="893" t="s">
        <v>71</v>
      </c>
      <c r="C240" s="1185" t="s">
        <v>1027</v>
      </c>
      <c r="D240" s="1185"/>
      <c r="E240" s="1185"/>
      <c r="F240" s="1185"/>
      <c r="G240" s="1185"/>
      <c r="H240" s="1185"/>
      <c r="I240" s="1185"/>
      <c r="J240" s="1185"/>
      <c r="K240" s="1185"/>
      <c r="L240" s="1185"/>
      <c r="M240" s="1185"/>
      <c r="N240" s="1185"/>
      <c r="O240" s="1185"/>
      <c r="P240" s="1185"/>
      <c r="Q240" s="1185"/>
      <c r="R240" s="1185"/>
    </row>
    <row r="241" spans="1:18" ht="12.75" customHeight="1" x14ac:dyDescent="0.2">
      <c r="A241" s="470"/>
      <c r="B241" s="893" t="s">
        <v>73</v>
      </c>
      <c r="C241" s="1182" t="s">
        <v>735</v>
      </c>
      <c r="D241" s="1182"/>
      <c r="E241" s="1182"/>
      <c r="F241" s="1182"/>
      <c r="G241" s="1182"/>
      <c r="H241" s="1182"/>
      <c r="I241" s="1182"/>
      <c r="J241" s="1182"/>
      <c r="K241" s="1182"/>
      <c r="L241" s="1182"/>
      <c r="M241" s="1182"/>
      <c r="N241" s="1182"/>
      <c r="O241" s="1182"/>
      <c r="P241" s="1182"/>
      <c r="Q241" s="1182"/>
      <c r="R241" s="1009"/>
    </row>
    <row r="242" spans="1:18" x14ac:dyDescent="0.2">
      <c r="A242" s="470"/>
      <c r="B242" s="893" t="s">
        <v>110</v>
      </c>
      <c r="C242" s="1182" t="s">
        <v>736</v>
      </c>
      <c r="D242" s="1182"/>
      <c r="E242" s="1182"/>
      <c r="F242" s="1182"/>
      <c r="G242" s="1182"/>
      <c r="H242" s="1182"/>
      <c r="I242" s="1182"/>
      <c r="J242" s="1182"/>
      <c r="K242" s="1182"/>
      <c r="L242" s="1182"/>
      <c r="M242" s="1182"/>
      <c r="N242" s="1182"/>
      <c r="O242" s="1182"/>
      <c r="P242" s="1182"/>
      <c r="Q242" s="1182"/>
      <c r="R242" s="1009"/>
    </row>
    <row r="243" spans="1:18" x14ac:dyDescent="0.2">
      <c r="A243" s="470"/>
      <c r="B243" s="893" t="s">
        <v>111</v>
      </c>
      <c r="C243" s="1182" t="s">
        <v>737</v>
      </c>
      <c r="D243" s="1182"/>
      <c r="E243" s="1182"/>
      <c r="F243" s="1182"/>
      <c r="G243" s="1182"/>
      <c r="H243" s="1182"/>
      <c r="I243" s="1182"/>
      <c r="J243" s="1182"/>
      <c r="K243" s="1182"/>
      <c r="L243" s="1182"/>
      <c r="M243" s="1182"/>
      <c r="N243" s="1182"/>
      <c r="O243" s="1182"/>
      <c r="P243" s="1182"/>
      <c r="Q243" s="1182"/>
      <c r="R243" s="1009"/>
    </row>
    <row r="244" spans="1:18" x14ac:dyDescent="0.2">
      <c r="A244" s="470"/>
      <c r="B244" s="893" t="s">
        <v>112</v>
      </c>
      <c r="C244" s="1182" t="s">
        <v>738</v>
      </c>
      <c r="D244" s="1182"/>
      <c r="E244" s="1182"/>
      <c r="F244" s="1182"/>
      <c r="G244" s="1182"/>
      <c r="H244" s="1182"/>
      <c r="I244" s="1182"/>
      <c r="J244" s="1182"/>
      <c r="K244" s="1182"/>
      <c r="L244" s="1182"/>
      <c r="M244" s="1182"/>
      <c r="N244" s="1182"/>
      <c r="O244" s="1182"/>
      <c r="P244" s="1182"/>
      <c r="Q244" s="1182"/>
      <c r="R244" s="1009"/>
    </row>
    <row r="245" spans="1:18" x14ac:dyDescent="0.2">
      <c r="A245" s="611"/>
      <c r="B245" s="502" t="s">
        <v>113</v>
      </c>
      <c r="C245" s="1182" t="s">
        <v>739</v>
      </c>
      <c r="D245" s="1182"/>
      <c r="E245" s="1182"/>
      <c r="F245" s="1182"/>
      <c r="G245" s="1182"/>
      <c r="H245" s="1182"/>
      <c r="I245" s="1182"/>
      <c r="J245" s="1182"/>
      <c r="K245" s="1182"/>
      <c r="L245" s="1182"/>
      <c r="M245" s="1182"/>
      <c r="N245" s="1182"/>
      <c r="O245" s="1182"/>
      <c r="P245" s="1182"/>
      <c r="Q245" s="1182"/>
      <c r="R245" s="1009"/>
    </row>
    <row r="246" spans="1:18" ht="13.5" thickBot="1" x14ac:dyDescent="0.25">
      <c r="A246" s="615"/>
      <c r="B246" s="611"/>
      <c r="C246" s="526"/>
      <c r="D246" s="83"/>
      <c r="E246" s="642"/>
      <c r="F246" s="642"/>
      <c r="G246" s="642"/>
      <c r="H246" s="642"/>
      <c r="I246" s="642"/>
      <c r="J246" s="642"/>
      <c r="K246" s="642"/>
      <c r="L246" s="642"/>
      <c r="M246" s="642"/>
      <c r="N246" s="83"/>
      <c r="O246" s="83"/>
      <c r="P246" s="642"/>
      <c r="Q246" s="642"/>
      <c r="R246" s="83"/>
    </row>
    <row r="247" spans="1:18" x14ac:dyDescent="0.2">
      <c r="A247" s="615"/>
      <c r="B247" s="615"/>
      <c r="C247" s="643"/>
      <c r="D247" s="617"/>
      <c r="E247" s="1183" t="s">
        <v>153</v>
      </c>
      <c r="F247" s="1184"/>
      <c r="G247" s="1183" t="s">
        <v>259</v>
      </c>
      <c r="H247" s="1183"/>
      <c r="I247" s="11" t="s">
        <v>260</v>
      </c>
      <c r="J247" s="11" t="s">
        <v>261</v>
      </c>
      <c r="K247" s="11" t="s">
        <v>262</v>
      </c>
      <c r="L247" s="11" t="s">
        <v>263</v>
      </c>
      <c r="M247" s="645" t="s">
        <v>199</v>
      </c>
      <c r="P247" s="7" t="s">
        <v>199</v>
      </c>
      <c r="Q247" s="7" t="s">
        <v>265</v>
      </c>
    </row>
    <row r="248" spans="1:18" x14ac:dyDescent="0.2">
      <c r="A248" s="615"/>
      <c r="B248" s="615"/>
      <c r="C248" s="643"/>
      <c r="D248" s="617"/>
      <c r="E248" s="1183"/>
      <c r="F248" s="1184"/>
      <c r="G248" s="1183" t="s">
        <v>266</v>
      </c>
      <c r="H248" s="1183"/>
      <c r="I248" s="11" t="s">
        <v>266</v>
      </c>
      <c r="J248" s="11"/>
      <c r="K248" s="645"/>
      <c r="L248" s="645"/>
      <c r="M248" s="645"/>
      <c r="P248" s="6" t="s">
        <v>267</v>
      </c>
      <c r="Q248" s="6" t="s">
        <v>268</v>
      </c>
    </row>
    <row r="249" spans="1:18" x14ac:dyDescent="0.2">
      <c r="A249" s="615"/>
      <c r="B249" s="615"/>
      <c r="C249" s="646"/>
      <c r="D249" s="626"/>
      <c r="E249" s="647"/>
      <c r="F249" s="647"/>
      <c r="G249" s="647"/>
      <c r="H249" s="647" t="s">
        <v>269</v>
      </c>
      <c r="I249" s="647"/>
      <c r="J249" s="647"/>
      <c r="K249" s="647"/>
      <c r="L249" s="647"/>
      <c r="M249" s="647"/>
      <c r="P249" s="647"/>
      <c r="Q249" s="647"/>
    </row>
    <row r="250" spans="1:18" x14ac:dyDescent="0.2">
      <c r="A250" s="615"/>
      <c r="B250" s="615"/>
      <c r="C250" s="643"/>
      <c r="D250" s="626"/>
      <c r="E250" s="645"/>
      <c r="F250" s="645" t="s">
        <v>269</v>
      </c>
      <c r="G250" s="645"/>
      <c r="H250" s="645" t="s">
        <v>259</v>
      </c>
      <c r="I250" s="645"/>
      <c r="J250" s="645"/>
      <c r="K250" s="645"/>
      <c r="L250" s="645"/>
      <c r="M250" s="645"/>
      <c r="P250" s="645"/>
      <c r="Q250" s="645"/>
    </row>
    <row r="251" spans="1:18" x14ac:dyDescent="0.2">
      <c r="B251" s="615"/>
      <c r="C251" s="648"/>
      <c r="D251" s="619"/>
      <c r="E251" s="649" t="s">
        <v>208</v>
      </c>
      <c r="F251" s="649" t="s">
        <v>153</v>
      </c>
      <c r="G251" s="649" t="s">
        <v>84</v>
      </c>
      <c r="H251" s="649" t="s">
        <v>266</v>
      </c>
      <c r="I251" s="649"/>
      <c r="J251" s="649"/>
      <c r="K251" s="649"/>
      <c r="L251" s="649"/>
      <c r="M251" s="649"/>
      <c r="P251" s="649"/>
      <c r="Q251" s="649"/>
    </row>
    <row r="252" spans="1:18" x14ac:dyDescent="0.2">
      <c r="C252" s="650">
        <v>2023</v>
      </c>
      <c r="D252" s="635"/>
      <c r="E252" s="635"/>
      <c r="F252" s="635"/>
      <c r="G252" s="635"/>
      <c r="H252" s="635"/>
      <c r="I252" s="635"/>
      <c r="J252" s="635"/>
      <c r="K252" s="635"/>
      <c r="L252" s="635"/>
      <c r="M252" s="635"/>
      <c r="P252" s="635"/>
      <c r="Q252" s="635"/>
    </row>
    <row r="253" spans="1:18" x14ac:dyDescent="0.2">
      <c r="C253" s="719" t="s">
        <v>326</v>
      </c>
      <c r="D253" s="720"/>
      <c r="E253" s="619"/>
      <c r="F253" s="619"/>
      <c r="G253" s="619"/>
      <c r="H253" s="619"/>
      <c r="I253" s="619"/>
      <c r="J253" s="619"/>
      <c r="K253" s="619"/>
      <c r="L253" s="619"/>
      <c r="M253" s="619"/>
      <c r="P253" s="655"/>
      <c r="Q253" s="655"/>
    </row>
    <row r="254" spans="1:18" x14ac:dyDescent="0.2">
      <c r="C254" s="719" t="s">
        <v>1180</v>
      </c>
      <c r="D254" s="721"/>
      <c r="E254" s="635"/>
      <c r="F254" s="635"/>
      <c r="G254" s="635"/>
      <c r="H254" s="635"/>
      <c r="I254" s="635"/>
      <c r="J254" s="635"/>
      <c r="K254" s="635"/>
      <c r="L254" s="635"/>
      <c r="M254" s="635"/>
      <c r="P254" s="635"/>
      <c r="Q254" s="635"/>
    </row>
    <row r="255" spans="1:18" x14ac:dyDescent="0.2">
      <c r="C255" s="722" t="s">
        <v>295</v>
      </c>
      <c r="D255" s="721"/>
      <c r="E255" s="723"/>
      <c r="F255" s="723"/>
      <c r="G255" s="723"/>
      <c r="H255" s="723"/>
      <c r="I255" s="723"/>
      <c r="J255" s="723"/>
      <c r="K255" s="723"/>
      <c r="L255" s="723"/>
      <c r="M255" s="723"/>
      <c r="P255" s="723"/>
      <c r="Q255" s="723"/>
    </row>
    <row r="256" spans="1:18" x14ac:dyDescent="0.2">
      <c r="A256" s="502"/>
      <c r="C256" s="52" t="s">
        <v>296</v>
      </c>
      <c r="D256" s="724"/>
      <c r="E256" s="733">
        <v>0</v>
      </c>
      <c r="F256" s="733">
        <v>4432</v>
      </c>
      <c r="G256" s="733">
        <v>0</v>
      </c>
      <c r="H256" s="733">
        <v>0</v>
      </c>
      <c r="I256" s="733">
        <v>12530</v>
      </c>
      <c r="J256" s="733">
        <v>8590</v>
      </c>
      <c r="K256" s="733">
        <v>9947</v>
      </c>
      <c r="L256" s="733">
        <v>0</v>
      </c>
      <c r="M256" s="733">
        <v>35499</v>
      </c>
      <c r="P256" s="733">
        <v>0</v>
      </c>
      <c r="Q256" s="733">
        <v>35499</v>
      </c>
    </row>
    <row r="257" spans="2:17" x14ac:dyDescent="0.2">
      <c r="B257" s="502"/>
      <c r="C257" s="1102" t="s">
        <v>297</v>
      </c>
      <c r="D257" s="725"/>
      <c r="E257" s="1096">
        <v>0</v>
      </c>
      <c r="F257" s="1096">
        <v>652</v>
      </c>
      <c r="G257" s="1096">
        <v>0</v>
      </c>
      <c r="H257" s="1096">
        <v>0</v>
      </c>
      <c r="I257" s="1096">
        <v>125</v>
      </c>
      <c r="J257" s="1096">
        <v>372</v>
      </c>
      <c r="K257" s="1096">
        <v>0</v>
      </c>
      <c r="L257" s="1096">
        <v>0</v>
      </c>
      <c r="M257" s="1096">
        <v>1149</v>
      </c>
      <c r="P257" s="1096">
        <v>0</v>
      </c>
      <c r="Q257" s="1096">
        <v>1149</v>
      </c>
    </row>
    <row r="258" spans="2:17" x14ac:dyDescent="0.2">
      <c r="C258" s="52"/>
      <c r="D258" s="725"/>
      <c r="E258" s="733">
        <v>0</v>
      </c>
      <c r="F258" s="733">
        <v>5084</v>
      </c>
      <c r="G258" s="733">
        <v>0</v>
      </c>
      <c r="H258" s="733">
        <v>0</v>
      </c>
      <c r="I258" s="733">
        <v>12655</v>
      </c>
      <c r="J258" s="733">
        <v>8962</v>
      </c>
      <c r="K258" s="733">
        <v>9947</v>
      </c>
      <c r="L258" s="733">
        <v>0</v>
      </c>
      <c r="M258" s="733">
        <v>36648</v>
      </c>
      <c r="P258" s="733">
        <v>0</v>
      </c>
      <c r="Q258" s="733">
        <v>36648</v>
      </c>
    </row>
    <row r="259" spans="2:17" x14ac:dyDescent="0.2">
      <c r="C259" s="52" t="s">
        <v>138</v>
      </c>
      <c r="D259" s="725"/>
      <c r="E259" s="733">
        <v>0</v>
      </c>
      <c r="F259" s="733">
        <v>2420</v>
      </c>
      <c r="G259" s="733">
        <v>0</v>
      </c>
      <c r="H259" s="733">
        <v>0</v>
      </c>
      <c r="I259" s="733">
        <v>6807</v>
      </c>
      <c r="J259" s="733">
        <v>1812</v>
      </c>
      <c r="K259" s="733">
        <v>1696</v>
      </c>
      <c r="L259" s="733">
        <v>0</v>
      </c>
      <c r="M259" s="733">
        <v>12735</v>
      </c>
      <c r="P259" s="733">
        <v>0</v>
      </c>
      <c r="Q259" s="733">
        <v>12735</v>
      </c>
    </row>
    <row r="260" spans="2:17" x14ac:dyDescent="0.2">
      <c r="C260" s="1097" t="s">
        <v>298</v>
      </c>
      <c r="D260" s="1097"/>
      <c r="E260" s="1097">
        <v>0</v>
      </c>
      <c r="F260" s="1097">
        <v>2664</v>
      </c>
      <c r="G260" s="1097">
        <v>0</v>
      </c>
      <c r="H260" s="1097">
        <v>0</v>
      </c>
      <c r="I260" s="1097">
        <v>5848</v>
      </c>
      <c r="J260" s="1097">
        <v>7150</v>
      </c>
      <c r="K260" s="1097">
        <v>8251</v>
      </c>
      <c r="L260" s="1097">
        <v>0</v>
      </c>
      <c r="M260" s="1097">
        <v>23913</v>
      </c>
      <c r="P260" s="1097">
        <v>0</v>
      </c>
      <c r="Q260" s="1097">
        <v>23913</v>
      </c>
    </row>
    <row r="261" spans="2:17" x14ac:dyDescent="0.2">
      <c r="C261" s="78"/>
      <c r="D261" s="724"/>
      <c r="E261" s="726"/>
      <c r="F261" s="727"/>
      <c r="G261" s="727"/>
      <c r="H261" s="727"/>
      <c r="I261" s="727"/>
      <c r="J261" s="727"/>
      <c r="K261" s="727"/>
      <c r="L261" s="727"/>
      <c r="M261" s="727"/>
    </row>
    <row r="262" spans="2:17" x14ac:dyDescent="0.2">
      <c r="C262" s="728" t="s">
        <v>1181</v>
      </c>
      <c r="D262" s="724"/>
      <c r="E262" s="729"/>
      <c r="F262" s="729"/>
      <c r="G262" s="729"/>
      <c r="H262" s="729"/>
      <c r="I262" s="729"/>
      <c r="J262" s="729"/>
      <c r="K262" s="729"/>
      <c r="L262" s="729"/>
      <c r="M262" s="729"/>
      <c r="P262" s="729"/>
      <c r="Q262" s="729"/>
    </row>
    <row r="263" spans="2:17" x14ac:dyDescent="0.2">
      <c r="C263" s="18" t="s">
        <v>1182</v>
      </c>
      <c r="D263" s="724"/>
      <c r="E263" s="730"/>
      <c r="F263" s="730"/>
      <c r="G263" s="730"/>
      <c r="H263" s="730"/>
      <c r="I263" s="730"/>
      <c r="J263" s="730"/>
      <c r="K263" s="730"/>
      <c r="L263" s="730"/>
      <c r="M263" s="730"/>
    </row>
    <row r="264" spans="2:17" x14ac:dyDescent="0.2">
      <c r="C264" s="18" t="s">
        <v>301</v>
      </c>
      <c r="D264" s="725"/>
      <c r="E264" s="733">
        <v>0</v>
      </c>
      <c r="F264" s="733">
        <v>0</v>
      </c>
      <c r="G264" s="733">
        <v>0</v>
      </c>
      <c r="H264" s="733">
        <v>0</v>
      </c>
      <c r="I264" s="733">
        <v>0</v>
      </c>
      <c r="J264" s="733">
        <v>0</v>
      </c>
      <c r="K264" s="733">
        <v>0</v>
      </c>
      <c r="L264" s="733">
        <v>0</v>
      </c>
      <c r="M264" s="733">
        <v>0</v>
      </c>
      <c r="P264" s="733">
        <v>0</v>
      </c>
      <c r="Q264" s="733">
        <v>0</v>
      </c>
    </row>
    <row r="265" spans="2:17" x14ac:dyDescent="0.2">
      <c r="C265" s="1103" t="s">
        <v>302</v>
      </c>
      <c r="D265" s="725"/>
      <c r="E265" s="1096">
        <v>0</v>
      </c>
      <c r="F265" s="1096">
        <v>0</v>
      </c>
      <c r="G265" s="1096">
        <v>0</v>
      </c>
      <c r="H265" s="1096">
        <v>0</v>
      </c>
      <c r="I265" s="1096">
        <v>0</v>
      </c>
      <c r="J265" s="1096">
        <v>0</v>
      </c>
      <c r="K265" s="1096">
        <v>0</v>
      </c>
      <c r="L265" s="1096">
        <v>0</v>
      </c>
      <c r="M265" s="1096">
        <v>0</v>
      </c>
      <c r="P265" s="1096">
        <v>0</v>
      </c>
      <c r="Q265" s="1096">
        <v>0</v>
      </c>
    </row>
    <row r="266" spans="2:17" x14ac:dyDescent="0.2">
      <c r="C266" s="18"/>
      <c r="D266" s="725"/>
      <c r="E266" s="733">
        <v>0</v>
      </c>
      <c r="F266" s="733">
        <v>0</v>
      </c>
      <c r="G266" s="733">
        <v>0</v>
      </c>
      <c r="H266" s="733">
        <v>0</v>
      </c>
      <c r="I266" s="733">
        <v>0</v>
      </c>
      <c r="J266" s="733">
        <v>0</v>
      </c>
      <c r="K266" s="733">
        <v>0</v>
      </c>
      <c r="L266" s="733">
        <v>0</v>
      </c>
      <c r="M266" s="733">
        <v>0</v>
      </c>
      <c r="P266" s="733">
        <v>0</v>
      </c>
      <c r="Q266" s="733">
        <v>0</v>
      </c>
    </row>
    <row r="267" spans="2:17" x14ac:dyDescent="0.2">
      <c r="C267" s="18" t="s">
        <v>303</v>
      </c>
      <c r="D267" s="725"/>
      <c r="E267" s="733">
        <v>0</v>
      </c>
      <c r="F267" s="733">
        <v>42</v>
      </c>
      <c r="G267" s="733">
        <v>0</v>
      </c>
      <c r="H267" s="733">
        <v>0</v>
      </c>
      <c r="I267" s="733">
        <v>7</v>
      </c>
      <c r="J267" s="733">
        <v>44</v>
      </c>
      <c r="K267" s="733">
        <v>0</v>
      </c>
      <c r="L267" s="733">
        <v>0</v>
      </c>
      <c r="M267" s="733">
        <v>93</v>
      </c>
      <c r="P267" s="733">
        <v>0</v>
      </c>
      <c r="Q267" s="733">
        <v>93</v>
      </c>
    </row>
    <row r="268" spans="2:17" x14ac:dyDescent="0.2">
      <c r="C268" s="18" t="s">
        <v>284</v>
      </c>
      <c r="D268" s="725"/>
      <c r="E268" s="733">
        <v>0</v>
      </c>
      <c r="F268" s="733">
        <v>584</v>
      </c>
      <c r="G268" s="733">
        <v>0</v>
      </c>
      <c r="H268" s="733">
        <v>0</v>
      </c>
      <c r="I268" s="733">
        <v>687</v>
      </c>
      <c r="J268" s="733">
        <v>844</v>
      </c>
      <c r="K268" s="733">
        <v>942</v>
      </c>
      <c r="L268" s="733">
        <v>0</v>
      </c>
      <c r="M268" s="733">
        <v>3057</v>
      </c>
      <c r="P268" s="733">
        <v>0</v>
      </c>
      <c r="Q268" s="733">
        <v>3057</v>
      </c>
    </row>
    <row r="269" spans="2:17" x14ac:dyDescent="0.2">
      <c r="C269" s="1097" t="s">
        <v>304</v>
      </c>
      <c r="D269" s="1097"/>
      <c r="E269" s="1097">
        <v>0</v>
      </c>
      <c r="F269" s="1097">
        <v>626</v>
      </c>
      <c r="G269" s="1097">
        <v>0</v>
      </c>
      <c r="H269" s="1097">
        <v>0</v>
      </c>
      <c r="I269" s="1097">
        <v>694</v>
      </c>
      <c r="J269" s="1097">
        <v>888</v>
      </c>
      <c r="K269" s="1097">
        <v>942</v>
      </c>
      <c r="L269" s="1097">
        <v>0</v>
      </c>
      <c r="M269" s="1097">
        <v>3150</v>
      </c>
      <c r="P269" s="1097">
        <v>0</v>
      </c>
      <c r="Q269" s="1097">
        <v>3150</v>
      </c>
    </row>
    <row r="270" spans="2:17" x14ac:dyDescent="0.2">
      <c r="C270"/>
      <c r="D270" s="724"/>
      <c r="E270" s="730"/>
      <c r="F270" s="727"/>
      <c r="G270" s="727"/>
      <c r="H270" s="727"/>
      <c r="I270" s="727"/>
      <c r="J270" s="727"/>
      <c r="K270" s="727"/>
      <c r="L270" s="727"/>
      <c r="M270" s="727"/>
    </row>
    <row r="271" spans="2:17" x14ac:dyDescent="0.2">
      <c r="C271" s="728" t="s">
        <v>305</v>
      </c>
      <c r="D271" s="724"/>
      <c r="E271" s="729"/>
      <c r="F271" s="729"/>
      <c r="G271" s="731"/>
      <c r="H271" s="729"/>
      <c r="I271" s="729"/>
      <c r="J271" s="729"/>
      <c r="K271" s="729"/>
      <c r="L271" s="729"/>
      <c r="M271" s="729"/>
      <c r="P271" s="729"/>
      <c r="Q271" s="729"/>
    </row>
    <row r="272" spans="2:17" x14ac:dyDescent="0.2">
      <c r="C272" s="18" t="s">
        <v>1001</v>
      </c>
      <c r="D272" s="724"/>
      <c r="E272" s="730"/>
      <c r="F272" s="730"/>
      <c r="G272" s="730"/>
      <c r="H272" s="730"/>
      <c r="I272" s="730"/>
      <c r="J272" s="730"/>
      <c r="K272" s="730"/>
      <c r="L272" s="730"/>
      <c r="M272" s="730"/>
    </row>
    <row r="273" spans="1:18" x14ac:dyDescent="0.2">
      <c r="C273" s="18" t="s">
        <v>307</v>
      </c>
      <c r="D273" s="725"/>
      <c r="E273" s="733">
        <v>0</v>
      </c>
      <c r="F273" s="733">
        <v>2159</v>
      </c>
      <c r="G273" s="733">
        <v>0</v>
      </c>
      <c r="H273" s="733">
        <v>0</v>
      </c>
      <c r="I273" s="733">
        <v>2070</v>
      </c>
      <c r="J273" s="733">
        <v>2550</v>
      </c>
      <c r="K273" s="733">
        <v>1716</v>
      </c>
      <c r="L273" s="733">
        <v>0</v>
      </c>
      <c r="M273" s="733">
        <v>8495</v>
      </c>
      <c r="P273" s="733">
        <v>0</v>
      </c>
      <c r="Q273" s="733">
        <v>8495</v>
      </c>
    </row>
    <row r="274" spans="1:18" x14ac:dyDescent="0.2">
      <c r="C274" s="18" t="s">
        <v>308</v>
      </c>
      <c r="D274" s="725"/>
      <c r="E274" s="1096">
        <v>0</v>
      </c>
      <c r="F274" s="1096">
        <v>0</v>
      </c>
      <c r="G274" s="1096">
        <v>0</v>
      </c>
      <c r="H274" s="1096">
        <v>0</v>
      </c>
      <c r="I274" s="1096">
        <v>0</v>
      </c>
      <c r="J274" s="1096">
        <v>0</v>
      </c>
      <c r="K274" s="1096">
        <v>0</v>
      </c>
      <c r="L274" s="1096">
        <v>0</v>
      </c>
      <c r="M274" s="1096">
        <v>0</v>
      </c>
      <c r="P274" s="1096">
        <v>0</v>
      </c>
      <c r="Q274" s="1096">
        <v>0</v>
      </c>
    </row>
    <row r="275" spans="1:18" x14ac:dyDescent="0.2">
      <c r="C275" s="732"/>
      <c r="D275" s="725"/>
      <c r="E275" s="734">
        <v>0</v>
      </c>
      <c r="F275" s="734">
        <v>2159</v>
      </c>
      <c r="G275" s="734">
        <v>0</v>
      </c>
      <c r="H275" s="734">
        <v>0</v>
      </c>
      <c r="I275" s="734">
        <v>2070</v>
      </c>
      <c r="J275" s="734">
        <v>2550</v>
      </c>
      <c r="K275" s="734">
        <v>1716</v>
      </c>
      <c r="L275" s="734">
        <v>0</v>
      </c>
      <c r="M275" s="734">
        <v>8495</v>
      </c>
      <c r="P275" s="734">
        <v>0</v>
      </c>
      <c r="Q275" s="734">
        <v>8495</v>
      </c>
    </row>
    <row r="276" spans="1:18" x14ac:dyDescent="0.2">
      <c r="C276" s="18" t="s">
        <v>309</v>
      </c>
      <c r="D276" s="725"/>
      <c r="E276" s="733">
        <v>0</v>
      </c>
      <c r="F276" s="733">
        <v>41</v>
      </c>
      <c r="G276" s="733">
        <v>0</v>
      </c>
      <c r="H276" s="733">
        <v>0</v>
      </c>
      <c r="I276" s="733">
        <v>0</v>
      </c>
      <c r="J276" s="733">
        <v>44</v>
      </c>
      <c r="K276" s="733">
        <v>0</v>
      </c>
      <c r="L276" s="733">
        <v>0</v>
      </c>
      <c r="M276" s="733">
        <v>85</v>
      </c>
      <c r="P276" s="733">
        <v>0</v>
      </c>
      <c r="Q276" s="733">
        <v>85</v>
      </c>
    </row>
    <row r="277" spans="1:18" x14ac:dyDescent="0.2">
      <c r="C277" s="18" t="s">
        <v>310</v>
      </c>
      <c r="D277" s="725"/>
      <c r="E277" s="733">
        <v>0</v>
      </c>
      <c r="F277" s="733">
        <v>169</v>
      </c>
      <c r="G277" s="733">
        <v>0</v>
      </c>
      <c r="H277" s="733">
        <v>0</v>
      </c>
      <c r="I277" s="733">
        <v>715</v>
      </c>
      <c r="J277" s="733">
        <v>427</v>
      </c>
      <c r="K277" s="733">
        <v>374</v>
      </c>
      <c r="L277" s="733">
        <v>0</v>
      </c>
      <c r="M277" s="733">
        <v>1685</v>
      </c>
      <c r="P277" s="733">
        <v>0</v>
      </c>
      <c r="Q277" s="733">
        <v>1685</v>
      </c>
    </row>
    <row r="278" spans="1:18" x14ac:dyDescent="0.2">
      <c r="C278" s="18" t="s">
        <v>311</v>
      </c>
      <c r="D278" s="725"/>
      <c r="E278" s="733">
        <v>0</v>
      </c>
      <c r="F278" s="733">
        <v>0</v>
      </c>
      <c r="G278" s="733">
        <v>0</v>
      </c>
      <c r="H278" s="733">
        <v>0</v>
      </c>
      <c r="I278" s="733">
        <v>332</v>
      </c>
      <c r="J278" s="733">
        <v>52</v>
      </c>
      <c r="K278" s="733">
        <v>0</v>
      </c>
      <c r="L278" s="733">
        <v>0</v>
      </c>
      <c r="M278" s="733">
        <v>384</v>
      </c>
      <c r="P278" s="733">
        <v>0</v>
      </c>
      <c r="Q278" s="733">
        <v>384</v>
      </c>
    </row>
    <row r="279" spans="1:18" x14ac:dyDescent="0.2">
      <c r="C279" s="18" t="s">
        <v>802</v>
      </c>
      <c r="D279" s="725"/>
      <c r="E279" s="733">
        <v>0</v>
      </c>
      <c r="F279" s="733">
        <v>21</v>
      </c>
      <c r="G279" s="733">
        <v>0</v>
      </c>
      <c r="H279" s="733">
        <v>0</v>
      </c>
      <c r="I279" s="733">
        <v>257</v>
      </c>
      <c r="J279" s="733">
        <v>239</v>
      </c>
      <c r="K279" s="733">
        <v>8</v>
      </c>
      <c r="L279" s="733">
        <v>0</v>
      </c>
      <c r="M279" s="733">
        <v>525</v>
      </c>
      <c r="P279" s="733">
        <v>0</v>
      </c>
      <c r="Q279" s="733">
        <v>525</v>
      </c>
    </row>
    <row r="280" spans="1:18" x14ac:dyDescent="0.2">
      <c r="C280" s="18" t="s">
        <v>14</v>
      </c>
      <c r="D280" s="725"/>
      <c r="E280" s="733">
        <v>0</v>
      </c>
      <c r="F280" s="733">
        <v>455</v>
      </c>
      <c r="G280" s="733">
        <v>0</v>
      </c>
      <c r="H280" s="733">
        <v>0</v>
      </c>
      <c r="I280" s="733">
        <v>451</v>
      </c>
      <c r="J280" s="733">
        <v>1344</v>
      </c>
      <c r="K280" s="733">
        <v>1144</v>
      </c>
      <c r="L280" s="733">
        <v>0</v>
      </c>
      <c r="M280" s="733">
        <v>3394</v>
      </c>
      <c r="P280" s="733">
        <v>0</v>
      </c>
      <c r="Q280" s="733">
        <v>3394</v>
      </c>
    </row>
    <row r="281" spans="1:18" x14ac:dyDescent="0.2">
      <c r="C281" s="18" t="s">
        <v>313</v>
      </c>
      <c r="D281" s="725"/>
      <c r="E281" s="733"/>
      <c r="F281" s="733"/>
      <c r="G281" s="733"/>
      <c r="H281" s="733"/>
      <c r="I281" s="733"/>
      <c r="J281" s="733"/>
      <c r="K281" s="733"/>
      <c r="L281" s="733"/>
      <c r="M281" s="733"/>
      <c r="P281" s="733"/>
      <c r="Q281" s="733"/>
    </row>
    <row r="282" spans="1:18" x14ac:dyDescent="0.2">
      <c r="C282" s="18" t="s">
        <v>314</v>
      </c>
      <c r="D282" s="725"/>
      <c r="E282" s="733">
        <v>0</v>
      </c>
      <c r="F282" s="733">
        <v>141</v>
      </c>
      <c r="G282" s="733">
        <v>0</v>
      </c>
      <c r="H282" s="733">
        <v>0</v>
      </c>
      <c r="I282" s="733">
        <v>0</v>
      </c>
      <c r="J282" s="733">
        <v>15</v>
      </c>
      <c r="K282" s="733">
        <v>0</v>
      </c>
      <c r="L282" s="733">
        <v>0</v>
      </c>
      <c r="M282" s="733">
        <v>156</v>
      </c>
      <c r="P282" s="733">
        <v>0</v>
      </c>
      <c r="Q282" s="733">
        <v>156</v>
      </c>
    </row>
    <row r="283" spans="1:18" x14ac:dyDescent="0.2">
      <c r="C283" s="732"/>
      <c r="D283" s="725"/>
      <c r="E283" s="734">
        <v>0</v>
      </c>
      <c r="F283" s="734">
        <v>827</v>
      </c>
      <c r="G283" s="734">
        <v>0</v>
      </c>
      <c r="H283" s="734">
        <v>0</v>
      </c>
      <c r="I283" s="734">
        <v>1755</v>
      </c>
      <c r="J283" s="734">
        <v>2121</v>
      </c>
      <c r="K283" s="734">
        <v>1526</v>
      </c>
      <c r="L283" s="734">
        <v>0</v>
      </c>
      <c r="M283" s="734">
        <v>6229</v>
      </c>
      <c r="P283" s="734">
        <v>0</v>
      </c>
      <c r="Q283" s="734">
        <v>6229</v>
      </c>
    </row>
    <row r="284" spans="1:18" x14ac:dyDescent="0.2">
      <c r="C284" s="18" t="s">
        <v>525</v>
      </c>
      <c r="D284" s="725"/>
      <c r="E284" s="733">
        <v>0</v>
      </c>
      <c r="F284" s="733">
        <v>1332</v>
      </c>
      <c r="G284" s="733">
        <v>0</v>
      </c>
      <c r="H284" s="733">
        <v>0</v>
      </c>
      <c r="I284" s="733">
        <v>315</v>
      </c>
      <c r="J284" s="733">
        <v>429</v>
      </c>
      <c r="K284" s="733">
        <v>190</v>
      </c>
      <c r="L284" s="733">
        <v>0</v>
      </c>
      <c r="M284" s="733">
        <v>2266</v>
      </c>
      <c r="P284" s="733">
        <v>0</v>
      </c>
      <c r="Q284" s="733">
        <v>2266</v>
      </c>
    </row>
    <row r="285" spans="1:18" x14ac:dyDescent="0.2">
      <c r="C285" s="18" t="s">
        <v>803</v>
      </c>
      <c r="D285" s="725"/>
      <c r="E285" s="733">
        <v>0</v>
      </c>
      <c r="F285" s="733">
        <v>1124</v>
      </c>
      <c r="G285" s="733">
        <v>0</v>
      </c>
      <c r="H285" s="733">
        <v>0</v>
      </c>
      <c r="I285" s="733">
        <v>127</v>
      </c>
      <c r="J285" s="733">
        <v>173</v>
      </c>
      <c r="K285" s="733">
        <v>117</v>
      </c>
      <c r="L285" s="733">
        <v>0</v>
      </c>
      <c r="M285" s="733">
        <v>1541</v>
      </c>
      <c r="P285" s="733">
        <v>0</v>
      </c>
      <c r="Q285" s="733">
        <v>1541</v>
      </c>
    </row>
    <row r="286" spans="1:18" x14ac:dyDescent="0.2">
      <c r="C286" s="1097" t="s">
        <v>316</v>
      </c>
      <c r="D286" s="1097"/>
      <c r="E286" s="1097">
        <v>0</v>
      </c>
      <c r="F286" s="1097">
        <v>208</v>
      </c>
      <c r="G286" s="1097">
        <v>0</v>
      </c>
      <c r="H286" s="1097">
        <v>0</v>
      </c>
      <c r="I286" s="1012">
        <v>188</v>
      </c>
      <c r="J286" s="1012">
        <v>256</v>
      </c>
      <c r="K286" s="1012">
        <v>73</v>
      </c>
      <c r="L286" s="1097">
        <v>0</v>
      </c>
      <c r="M286" s="1097">
        <v>725</v>
      </c>
      <c r="P286" s="1097">
        <v>0</v>
      </c>
      <c r="Q286" s="1012">
        <v>725</v>
      </c>
    </row>
    <row r="287" spans="1:18" x14ac:dyDescent="0.2">
      <c r="A287" s="470"/>
      <c r="C287"/>
      <c r="D287" s="724"/>
      <c r="E287" s="730"/>
      <c r="F287" s="730"/>
      <c r="G287" s="730"/>
      <c r="H287" s="730"/>
      <c r="I287" s="730"/>
      <c r="J287" s="730"/>
      <c r="K287" s="730"/>
      <c r="L287" s="730"/>
      <c r="M287" s="730"/>
      <c r="N287" s="730"/>
      <c r="O287" s="730"/>
    </row>
    <row r="288" spans="1:18" ht="26.25" customHeight="1" x14ac:dyDescent="0.2">
      <c r="A288" s="470"/>
      <c r="B288" s="893" t="s">
        <v>71</v>
      </c>
      <c r="C288" s="1185" t="s">
        <v>806</v>
      </c>
      <c r="D288" s="1185"/>
      <c r="E288" s="1185"/>
      <c r="F288" s="1185"/>
      <c r="G288" s="1185"/>
      <c r="H288" s="1185"/>
      <c r="I288" s="1185"/>
      <c r="J288" s="1185"/>
      <c r="K288" s="1185"/>
      <c r="L288" s="1185"/>
      <c r="M288" s="1185"/>
      <c r="N288" s="1185"/>
      <c r="O288" s="1185"/>
      <c r="P288" s="1185"/>
      <c r="Q288" s="1185"/>
      <c r="R288" s="1162"/>
    </row>
    <row r="289" spans="1:18" ht="24.75" customHeight="1" x14ac:dyDescent="0.2">
      <c r="A289" s="470"/>
      <c r="B289" s="893" t="s">
        <v>73</v>
      </c>
      <c r="C289" s="1185" t="s">
        <v>735</v>
      </c>
      <c r="D289" s="1185"/>
      <c r="E289" s="1185"/>
      <c r="F289" s="1185"/>
      <c r="G289" s="1185"/>
      <c r="H289" s="1185"/>
      <c r="I289" s="1185"/>
      <c r="J289" s="1185"/>
      <c r="K289" s="1185"/>
      <c r="L289" s="1185"/>
      <c r="M289" s="1185"/>
      <c r="N289" s="1185"/>
      <c r="O289" s="1185"/>
      <c r="P289" s="1185"/>
      <c r="Q289" s="1185"/>
      <c r="R289" s="1162"/>
    </row>
    <row r="290" spans="1:18" ht="12.75" customHeight="1" x14ac:dyDescent="0.2">
      <c r="A290" s="470"/>
      <c r="B290" s="893" t="s">
        <v>110</v>
      </c>
      <c r="C290" s="1182" t="s">
        <v>736</v>
      </c>
      <c r="D290" s="1182"/>
      <c r="E290" s="1182"/>
      <c r="F290" s="1182"/>
      <c r="G290" s="1182"/>
      <c r="H290" s="1182"/>
      <c r="I290" s="1182"/>
      <c r="J290" s="1182"/>
      <c r="K290" s="1182"/>
      <c r="L290" s="1182"/>
      <c r="M290" s="1182"/>
      <c r="N290" s="1182"/>
      <c r="O290" s="1182"/>
      <c r="P290" s="1182"/>
      <c r="Q290" s="1182"/>
      <c r="R290" s="1009"/>
    </row>
    <row r="291" spans="1:18" x14ac:dyDescent="0.2">
      <c r="A291" s="470"/>
      <c r="B291" s="893" t="s">
        <v>111</v>
      </c>
      <c r="C291" s="1182" t="s">
        <v>805</v>
      </c>
      <c r="D291" s="1182"/>
      <c r="E291" s="1182"/>
      <c r="F291" s="1182"/>
      <c r="G291" s="1182"/>
      <c r="H291" s="1182"/>
      <c r="I291" s="1182"/>
      <c r="J291" s="1182"/>
      <c r="K291" s="1182"/>
      <c r="L291" s="1182"/>
      <c r="M291" s="1182"/>
      <c r="N291" s="1182"/>
      <c r="O291" s="1182"/>
      <c r="P291" s="1182"/>
      <c r="Q291" s="1182"/>
      <c r="R291" s="1009"/>
    </row>
    <row r="292" spans="1:18" x14ac:dyDescent="0.2">
      <c r="A292" s="470"/>
      <c r="B292" s="893" t="s">
        <v>112</v>
      </c>
      <c r="C292" s="1182" t="s">
        <v>804</v>
      </c>
      <c r="D292" s="1182"/>
      <c r="E292" s="1182"/>
      <c r="F292" s="1182"/>
      <c r="G292" s="1182"/>
      <c r="H292" s="1182"/>
      <c r="I292" s="1182"/>
      <c r="J292" s="1182"/>
      <c r="K292" s="1182"/>
      <c r="L292" s="1182"/>
      <c r="M292" s="1182"/>
      <c r="N292" s="1182"/>
      <c r="O292" s="1182"/>
      <c r="P292" s="1182"/>
      <c r="Q292" s="1182"/>
      <c r="R292" s="1009"/>
    </row>
    <row r="293" spans="1:18" ht="13.5" thickBot="1" x14ac:dyDescent="0.25">
      <c r="A293" s="615"/>
      <c r="B293" s="611"/>
      <c r="C293" s="526"/>
      <c r="D293" s="83"/>
      <c r="E293" s="642"/>
      <c r="F293" s="642"/>
      <c r="G293" s="642"/>
      <c r="H293" s="642"/>
      <c r="I293" s="642"/>
      <c r="J293" s="642"/>
      <c r="K293" s="642"/>
      <c r="L293" s="642"/>
      <c r="M293" s="642"/>
      <c r="N293" s="642"/>
      <c r="O293" s="83"/>
      <c r="P293" s="642"/>
      <c r="Q293" s="642"/>
      <c r="R293" s="642"/>
    </row>
    <row r="294" spans="1:18" x14ac:dyDescent="0.2">
      <c r="A294" s="615"/>
      <c r="B294" s="615"/>
      <c r="C294" s="643"/>
      <c r="D294" s="617"/>
      <c r="E294" s="1183" t="s">
        <v>153</v>
      </c>
      <c r="F294" s="1184"/>
      <c r="G294" s="1183" t="s">
        <v>259</v>
      </c>
      <c r="H294" s="1183"/>
      <c r="I294" s="11" t="s">
        <v>260</v>
      </c>
      <c r="J294" s="11" t="s">
        <v>261</v>
      </c>
      <c r="K294" s="1183" t="s">
        <v>262</v>
      </c>
      <c r="L294" s="1186"/>
      <c r="M294" s="11" t="s">
        <v>263</v>
      </c>
      <c r="N294" s="645" t="s">
        <v>279</v>
      </c>
      <c r="P294" s="7" t="s">
        <v>199</v>
      </c>
      <c r="Q294" s="7" t="s">
        <v>265</v>
      </c>
      <c r="R294" s="7" t="s">
        <v>265</v>
      </c>
    </row>
    <row r="295" spans="1:18" x14ac:dyDescent="0.2">
      <c r="A295" s="615"/>
      <c r="B295" s="615"/>
      <c r="C295" s="643"/>
      <c r="D295" s="617"/>
      <c r="E295" s="1183"/>
      <c r="F295" s="1184"/>
      <c r="G295" s="1183" t="s">
        <v>266</v>
      </c>
      <c r="H295" s="1183"/>
      <c r="I295" s="11" t="s">
        <v>266</v>
      </c>
      <c r="J295" s="11"/>
      <c r="K295" s="645"/>
      <c r="L295" s="645"/>
      <c r="M295" s="645"/>
      <c r="N295" s="645"/>
      <c r="P295" s="6" t="s">
        <v>267</v>
      </c>
      <c r="Q295" s="6" t="s">
        <v>268</v>
      </c>
      <c r="R295" s="6" t="s">
        <v>28</v>
      </c>
    </row>
    <row r="296" spans="1:18" x14ac:dyDescent="0.2">
      <c r="A296" s="615"/>
      <c r="B296" s="615"/>
      <c r="C296" s="646"/>
      <c r="D296" s="626"/>
      <c r="E296" s="647"/>
      <c r="F296" s="647"/>
      <c r="G296" s="647"/>
      <c r="H296" s="647" t="s">
        <v>269</v>
      </c>
      <c r="I296" s="647"/>
      <c r="J296" s="647"/>
      <c r="K296" s="647"/>
      <c r="L296" s="647"/>
      <c r="M296" s="647"/>
      <c r="N296" s="647"/>
      <c r="P296" s="647"/>
      <c r="Q296" s="647"/>
      <c r="R296" s="647"/>
    </row>
    <row r="297" spans="1:18" x14ac:dyDescent="0.2">
      <c r="A297" s="615"/>
      <c r="B297" s="615"/>
      <c r="C297" s="643"/>
      <c r="D297" s="626"/>
      <c r="E297" s="645"/>
      <c r="F297" s="645" t="s">
        <v>269</v>
      </c>
      <c r="G297" s="645"/>
      <c r="H297" s="645" t="s">
        <v>259</v>
      </c>
      <c r="I297" s="645"/>
      <c r="J297" s="645"/>
      <c r="K297" s="645"/>
      <c r="L297" s="645" t="s">
        <v>269</v>
      </c>
      <c r="M297" s="645"/>
      <c r="N297" s="645"/>
      <c r="P297" s="645"/>
      <c r="Q297" s="645"/>
      <c r="R297" s="645"/>
    </row>
    <row r="298" spans="1:18" x14ac:dyDescent="0.2">
      <c r="B298" s="615"/>
      <c r="C298" s="648"/>
      <c r="D298" s="619"/>
      <c r="E298" s="649" t="s">
        <v>208</v>
      </c>
      <c r="F298" s="649" t="s">
        <v>153</v>
      </c>
      <c r="G298" s="649" t="s">
        <v>84</v>
      </c>
      <c r="H298" s="649" t="s">
        <v>266</v>
      </c>
      <c r="I298" s="649"/>
      <c r="J298" s="649"/>
      <c r="K298" s="649" t="s">
        <v>270</v>
      </c>
      <c r="L298" s="649" t="s">
        <v>262</v>
      </c>
      <c r="M298" s="649"/>
      <c r="N298" s="649"/>
      <c r="P298" s="649"/>
      <c r="Q298" s="649"/>
      <c r="R298" s="649"/>
    </row>
    <row r="299" spans="1:18" x14ac:dyDescent="0.2">
      <c r="C299" s="650">
        <v>2022</v>
      </c>
      <c r="D299" s="635"/>
      <c r="E299" s="635"/>
      <c r="F299" s="635"/>
      <c r="G299" s="635"/>
      <c r="H299" s="635"/>
      <c r="I299" s="635"/>
      <c r="J299" s="635"/>
      <c r="K299" s="635"/>
      <c r="L299" s="635"/>
      <c r="M299" s="635"/>
      <c r="N299" s="635"/>
      <c r="P299" s="635"/>
      <c r="Q299" s="635"/>
      <c r="R299" s="635"/>
    </row>
    <row r="300" spans="1:18" x14ac:dyDescent="0.2">
      <c r="C300" s="719" t="s">
        <v>326</v>
      </c>
      <c r="D300" s="720"/>
      <c r="E300" s="619"/>
      <c r="F300" s="619"/>
      <c r="G300" s="619"/>
      <c r="H300" s="619"/>
      <c r="I300" s="619"/>
      <c r="J300" s="619"/>
      <c r="K300" s="619"/>
      <c r="L300" s="619"/>
      <c r="M300" s="619"/>
      <c r="N300" s="619"/>
      <c r="P300" s="655"/>
      <c r="Q300" s="655"/>
      <c r="R300" s="655"/>
    </row>
    <row r="301" spans="1:18" x14ac:dyDescent="0.2">
      <c r="C301" s="719" t="s">
        <v>796</v>
      </c>
      <c r="D301" s="721"/>
      <c r="E301" s="635"/>
      <c r="F301" s="635"/>
      <c r="G301" s="635"/>
      <c r="H301" s="635"/>
      <c r="I301" s="635"/>
      <c r="J301" s="635"/>
      <c r="K301" s="635"/>
      <c r="L301" s="635"/>
      <c r="M301" s="635"/>
      <c r="N301" s="635"/>
      <c r="P301" s="635"/>
      <c r="Q301" s="635"/>
      <c r="R301" s="635"/>
    </row>
    <row r="302" spans="1:18" x14ac:dyDescent="0.2">
      <c r="C302" s="722" t="s">
        <v>295</v>
      </c>
      <c r="D302" s="721"/>
      <c r="E302" s="723"/>
      <c r="F302" s="723"/>
      <c r="G302" s="723"/>
      <c r="H302" s="723"/>
      <c r="I302" s="723"/>
      <c r="J302" s="723"/>
      <c r="K302" s="723"/>
      <c r="L302" s="723"/>
      <c r="M302" s="723"/>
      <c r="N302" s="723"/>
      <c r="P302" s="723"/>
      <c r="Q302" s="723"/>
      <c r="R302" s="723"/>
    </row>
    <row r="303" spans="1:18" x14ac:dyDescent="0.2">
      <c r="A303" s="502"/>
      <c r="C303" s="52" t="s">
        <v>296</v>
      </c>
      <c r="D303" s="724"/>
      <c r="E303" s="733">
        <v>0</v>
      </c>
      <c r="F303" s="733">
        <v>3739</v>
      </c>
      <c r="G303" s="733">
        <v>0</v>
      </c>
      <c r="H303" s="733">
        <v>0</v>
      </c>
      <c r="I303" s="733">
        <v>12000</v>
      </c>
      <c r="J303" s="733">
        <v>7927</v>
      </c>
      <c r="K303" s="733">
        <v>0</v>
      </c>
      <c r="L303" s="733">
        <v>8381</v>
      </c>
      <c r="M303" s="733">
        <v>0</v>
      </c>
      <c r="N303" s="733">
        <v>32047</v>
      </c>
      <c r="P303" s="733">
        <v>0</v>
      </c>
      <c r="Q303" s="733">
        <v>32047</v>
      </c>
      <c r="R303" s="733">
        <v>0</v>
      </c>
    </row>
    <row r="304" spans="1:18" x14ac:dyDescent="0.2">
      <c r="B304" s="502"/>
      <c r="C304" s="1102" t="s">
        <v>297</v>
      </c>
      <c r="D304" s="725"/>
      <c r="E304" s="1096">
        <v>0</v>
      </c>
      <c r="F304" s="1096">
        <v>611</v>
      </c>
      <c r="G304" s="1096">
        <v>0</v>
      </c>
      <c r="H304" s="1096">
        <v>0</v>
      </c>
      <c r="I304" s="1096">
        <v>120</v>
      </c>
      <c r="J304" s="1096">
        <v>371</v>
      </c>
      <c r="K304" s="1096">
        <v>0</v>
      </c>
      <c r="L304" s="1096">
        <v>0</v>
      </c>
      <c r="M304" s="1096">
        <v>0</v>
      </c>
      <c r="N304" s="1096">
        <v>1102</v>
      </c>
      <c r="P304" s="1096">
        <v>0</v>
      </c>
      <c r="Q304" s="1096">
        <v>1102</v>
      </c>
      <c r="R304" s="1096">
        <v>0</v>
      </c>
    </row>
    <row r="305" spans="3:18" x14ac:dyDescent="0.2">
      <c r="C305" s="52"/>
      <c r="D305" s="725"/>
      <c r="E305" s="733">
        <v>0</v>
      </c>
      <c r="F305" s="733">
        <v>4350</v>
      </c>
      <c r="G305" s="733">
        <v>0</v>
      </c>
      <c r="H305" s="733">
        <v>0</v>
      </c>
      <c r="I305" s="733">
        <v>12120</v>
      </c>
      <c r="J305" s="733">
        <v>8298</v>
      </c>
      <c r="K305" s="733">
        <v>0</v>
      </c>
      <c r="L305" s="733">
        <v>8381</v>
      </c>
      <c r="M305" s="733">
        <v>0</v>
      </c>
      <c r="N305" s="733">
        <v>33149</v>
      </c>
      <c r="P305" s="733">
        <v>0</v>
      </c>
      <c r="Q305" s="733">
        <v>33149</v>
      </c>
      <c r="R305" s="733">
        <v>0</v>
      </c>
    </row>
    <row r="306" spans="3:18" x14ac:dyDescent="0.2">
      <c r="C306" s="52" t="s">
        <v>138</v>
      </c>
      <c r="D306" s="725"/>
      <c r="E306" s="733">
        <v>0</v>
      </c>
      <c r="F306" s="733">
        <v>1800</v>
      </c>
      <c r="G306" s="733">
        <v>0</v>
      </c>
      <c r="H306" s="733">
        <v>0</v>
      </c>
      <c r="I306" s="733">
        <v>6356</v>
      </c>
      <c r="J306" s="733">
        <v>572</v>
      </c>
      <c r="K306" s="733">
        <v>0</v>
      </c>
      <c r="L306" s="733">
        <v>553</v>
      </c>
      <c r="M306" s="733">
        <v>0</v>
      </c>
      <c r="N306" s="733">
        <v>9281</v>
      </c>
      <c r="P306" s="733">
        <v>0</v>
      </c>
      <c r="Q306" s="733">
        <v>9281</v>
      </c>
      <c r="R306" s="733">
        <v>0</v>
      </c>
    </row>
    <row r="307" spans="3:18" x14ac:dyDescent="0.2">
      <c r="C307" s="1097" t="s">
        <v>298</v>
      </c>
      <c r="D307" s="1097"/>
      <c r="E307" s="1097">
        <v>0</v>
      </c>
      <c r="F307" s="1097">
        <v>2550</v>
      </c>
      <c r="G307" s="1097">
        <v>0</v>
      </c>
      <c r="H307" s="1097">
        <v>0</v>
      </c>
      <c r="I307" s="1097">
        <v>5764</v>
      </c>
      <c r="J307" s="1097">
        <v>7726</v>
      </c>
      <c r="K307" s="1097">
        <v>0</v>
      </c>
      <c r="L307" s="1097">
        <v>7828</v>
      </c>
      <c r="M307" s="1097">
        <v>0</v>
      </c>
      <c r="N307" s="1012">
        <v>23868</v>
      </c>
      <c r="P307" s="1097">
        <v>0</v>
      </c>
      <c r="Q307" s="1097">
        <v>23868</v>
      </c>
      <c r="R307" s="1097">
        <v>0</v>
      </c>
    </row>
    <row r="308" spans="3:18" x14ac:dyDescent="0.2">
      <c r="C308" s="78"/>
      <c r="D308" s="724"/>
      <c r="E308" s="726"/>
      <c r="F308" s="727"/>
      <c r="G308" s="727"/>
      <c r="H308" s="727"/>
      <c r="I308" s="727"/>
      <c r="J308" s="727"/>
      <c r="K308" s="727"/>
      <c r="L308" s="727"/>
      <c r="M308" s="727"/>
      <c r="N308" s="727"/>
    </row>
    <row r="309" spans="3:18" x14ac:dyDescent="0.2">
      <c r="C309" s="728" t="s">
        <v>797</v>
      </c>
      <c r="D309" s="724"/>
      <c r="E309" s="729"/>
      <c r="F309" s="729"/>
      <c r="G309" s="729"/>
      <c r="H309" s="729"/>
      <c r="I309" s="729"/>
      <c r="J309" s="729"/>
      <c r="K309" s="729"/>
      <c r="L309" s="729"/>
      <c r="M309" s="729"/>
      <c r="N309" s="729"/>
      <c r="P309" s="729"/>
      <c r="Q309" s="729"/>
      <c r="R309" s="729"/>
    </row>
    <row r="310" spans="3:18" x14ac:dyDescent="0.2">
      <c r="C310" s="18" t="s">
        <v>798</v>
      </c>
      <c r="D310" s="724"/>
      <c r="E310" s="730"/>
      <c r="F310" s="730"/>
      <c r="G310" s="730"/>
      <c r="H310" s="730"/>
      <c r="I310" s="730"/>
      <c r="J310" s="730"/>
      <c r="K310" s="730"/>
      <c r="L310" s="730"/>
      <c r="M310" s="730"/>
      <c r="N310" s="730"/>
    </row>
    <row r="311" spans="3:18" x14ac:dyDescent="0.2">
      <c r="C311" s="18" t="s">
        <v>301</v>
      </c>
      <c r="D311" s="725"/>
      <c r="E311" s="733">
        <v>0</v>
      </c>
      <c r="F311" s="733">
        <v>1224</v>
      </c>
      <c r="G311" s="733">
        <v>0</v>
      </c>
      <c r="H311" s="733">
        <v>0</v>
      </c>
      <c r="I311" s="733">
        <v>0</v>
      </c>
      <c r="J311" s="733">
        <v>0</v>
      </c>
      <c r="K311" s="733">
        <v>0</v>
      </c>
      <c r="L311" s="733">
        <v>0</v>
      </c>
      <c r="M311" s="733">
        <v>0</v>
      </c>
      <c r="N311" s="733">
        <v>1224</v>
      </c>
      <c r="P311" s="733">
        <v>0</v>
      </c>
      <c r="Q311" s="733">
        <v>0</v>
      </c>
      <c r="R311" s="733">
        <v>0</v>
      </c>
    </row>
    <row r="312" spans="3:18" x14ac:dyDescent="0.2">
      <c r="C312" s="1103" t="s">
        <v>302</v>
      </c>
      <c r="D312" s="725"/>
      <c r="E312" s="1096">
        <v>0</v>
      </c>
      <c r="F312" s="1096">
        <v>204</v>
      </c>
      <c r="G312" s="1096">
        <v>0</v>
      </c>
      <c r="H312" s="1096">
        <v>0</v>
      </c>
      <c r="I312" s="1096">
        <v>0</v>
      </c>
      <c r="J312" s="1096">
        <v>0</v>
      </c>
      <c r="K312" s="1096">
        <v>0</v>
      </c>
      <c r="L312" s="1096">
        <v>0</v>
      </c>
      <c r="M312" s="1096">
        <v>0</v>
      </c>
      <c r="N312" s="1096">
        <v>204</v>
      </c>
      <c r="P312" s="1096">
        <v>0</v>
      </c>
      <c r="Q312" s="1096">
        <v>0</v>
      </c>
      <c r="R312" s="1096">
        <v>0</v>
      </c>
    </row>
    <row r="313" spans="3:18" x14ac:dyDescent="0.2">
      <c r="C313" s="18"/>
      <c r="D313" s="725"/>
      <c r="E313" s="733">
        <v>0</v>
      </c>
      <c r="F313" s="733">
        <v>1428</v>
      </c>
      <c r="G313" s="733">
        <v>0</v>
      </c>
      <c r="H313" s="733">
        <v>0</v>
      </c>
      <c r="I313" s="733">
        <v>0</v>
      </c>
      <c r="J313" s="733">
        <v>0</v>
      </c>
      <c r="K313" s="733">
        <v>0</v>
      </c>
      <c r="L313" s="733">
        <v>0</v>
      </c>
      <c r="M313" s="733">
        <v>0</v>
      </c>
      <c r="N313" s="733">
        <v>1428</v>
      </c>
      <c r="P313" s="733">
        <v>0</v>
      </c>
      <c r="Q313" s="733">
        <v>0</v>
      </c>
      <c r="R313" s="733">
        <v>0</v>
      </c>
    </row>
    <row r="314" spans="3:18" x14ac:dyDescent="0.2">
      <c r="C314" s="18" t="s">
        <v>799</v>
      </c>
      <c r="D314" s="725"/>
      <c r="E314" s="733">
        <v>0</v>
      </c>
      <c r="F314" s="733">
        <v>46</v>
      </c>
      <c r="G314" s="733">
        <v>0</v>
      </c>
      <c r="H314" s="733">
        <v>0</v>
      </c>
      <c r="I314" s="733">
        <v>22</v>
      </c>
      <c r="J314" s="733">
        <v>60</v>
      </c>
      <c r="K314" s="733">
        <v>28</v>
      </c>
      <c r="L314" s="733">
        <v>0</v>
      </c>
      <c r="M314" s="733">
        <v>0</v>
      </c>
      <c r="N314" s="733">
        <v>156</v>
      </c>
      <c r="P314" s="733">
        <v>0</v>
      </c>
      <c r="Q314" s="733">
        <v>130</v>
      </c>
      <c r="R314" s="733">
        <v>26</v>
      </c>
    </row>
    <row r="315" spans="3:18" x14ac:dyDescent="0.2">
      <c r="C315" s="18" t="s">
        <v>1130</v>
      </c>
      <c r="D315" s="725"/>
      <c r="E315" s="733">
        <v>0</v>
      </c>
      <c r="F315" s="733">
        <v>-24</v>
      </c>
      <c r="G315" s="733">
        <v>0</v>
      </c>
      <c r="H315" s="733">
        <v>0</v>
      </c>
      <c r="I315" s="733">
        <v>673</v>
      </c>
      <c r="J315" s="733">
        <v>292</v>
      </c>
      <c r="K315" s="733">
        <v>428</v>
      </c>
      <c r="L315" s="733">
        <v>625</v>
      </c>
      <c r="M315" s="733">
        <v>0</v>
      </c>
      <c r="N315" s="733">
        <v>1994</v>
      </c>
      <c r="P315" s="733">
        <v>0</v>
      </c>
      <c r="Q315" s="733">
        <v>1595</v>
      </c>
      <c r="R315" s="733">
        <v>399</v>
      </c>
    </row>
    <row r="316" spans="3:18" x14ac:dyDescent="0.2">
      <c r="C316" s="1097" t="s">
        <v>304</v>
      </c>
      <c r="D316" s="1097"/>
      <c r="E316" s="1097">
        <v>0</v>
      </c>
      <c r="F316" s="1097">
        <v>1450</v>
      </c>
      <c r="G316" s="1097">
        <v>0</v>
      </c>
      <c r="H316" s="1097">
        <v>0</v>
      </c>
      <c r="I316" s="1097">
        <v>695</v>
      </c>
      <c r="J316" s="1097">
        <v>352</v>
      </c>
      <c r="K316" s="1097">
        <v>456</v>
      </c>
      <c r="L316" s="1097">
        <v>625</v>
      </c>
      <c r="M316" s="1097">
        <v>0</v>
      </c>
      <c r="N316" s="1097">
        <v>3578</v>
      </c>
      <c r="P316" s="1097">
        <v>0</v>
      </c>
      <c r="Q316" s="1097">
        <v>3153</v>
      </c>
      <c r="R316" s="1097">
        <v>425</v>
      </c>
    </row>
    <row r="317" spans="3:18" x14ac:dyDescent="0.2">
      <c r="C317"/>
      <c r="D317" s="724"/>
      <c r="E317" s="730"/>
      <c r="F317" s="727"/>
      <c r="G317" s="727"/>
      <c r="H317" s="727"/>
      <c r="I317" s="727"/>
      <c r="J317" s="727"/>
      <c r="K317" s="727"/>
      <c r="L317" s="727"/>
      <c r="M317" s="727"/>
      <c r="N317" s="727"/>
    </row>
    <row r="318" spans="3:18" x14ac:dyDescent="0.2">
      <c r="C318" s="728" t="s">
        <v>800</v>
      </c>
      <c r="D318" s="724"/>
      <c r="E318" s="729"/>
      <c r="F318" s="729"/>
      <c r="G318" s="731"/>
      <c r="H318" s="729"/>
      <c r="I318" s="729"/>
      <c r="J318" s="729"/>
      <c r="K318" s="729"/>
      <c r="L318" s="729"/>
      <c r="M318" s="729"/>
      <c r="N318" s="729"/>
      <c r="P318" s="729"/>
      <c r="Q318" s="729"/>
      <c r="R318" s="729"/>
    </row>
    <row r="319" spans="3:18" x14ac:dyDescent="0.2">
      <c r="C319" s="18" t="s">
        <v>1131</v>
      </c>
      <c r="D319" s="724"/>
      <c r="E319" s="730"/>
      <c r="F319" s="730"/>
      <c r="G319" s="730"/>
      <c r="H319" s="730"/>
      <c r="I319" s="730"/>
      <c r="J319" s="730"/>
      <c r="K319" s="730"/>
      <c r="L319" s="730"/>
      <c r="M319" s="730"/>
      <c r="N319" s="730"/>
    </row>
    <row r="320" spans="3:18" x14ac:dyDescent="0.2">
      <c r="C320" s="18" t="s">
        <v>307</v>
      </c>
      <c r="D320" s="725"/>
      <c r="E320" s="733">
        <v>0</v>
      </c>
      <c r="F320" s="733">
        <v>2050</v>
      </c>
      <c r="G320" s="733">
        <v>0</v>
      </c>
      <c r="H320" s="733">
        <v>0</v>
      </c>
      <c r="I320" s="733">
        <v>2171</v>
      </c>
      <c r="J320" s="733">
        <v>1137</v>
      </c>
      <c r="K320" s="733">
        <v>0</v>
      </c>
      <c r="L320" s="733">
        <v>829</v>
      </c>
      <c r="M320" s="733">
        <v>0</v>
      </c>
      <c r="N320" s="733">
        <v>6187</v>
      </c>
      <c r="P320" s="733">
        <v>0</v>
      </c>
      <c r="Q320" s="733">
        <v>6187</v>
      </c>
      <c r="R320" s="733">
        <v>0</v>
      </c>
    </row>
    <row r="321" spans="1:18" x14ac:dyDescent="0.2">
      <c r="C321" s="18" t="s">
        <v>308</v>
      </c>
      <c r="D321" s="725"/>
      <c r="E321" s="1096">
        <v>0</v>
      </c>
      <c r="F321" s="1096">
        <v>0</v>
      </c>
      <c r="G321" s="1096">
        <v>0</v>
      </c>
      <c r="H321" s="1096">
        <v>0</v>
      </c>
      <c r="I321" s="1096">
        <v>0</v>
      </c>
      <c r="J321" s="1096">
        <v>0</v>
      </c>
      <c r="K321" s="1096">
        <v>6052</v>
      </c>
      <c r="L321" s="1096">
        <v>0</v>
      </c>
      <c r="M321" s="1096">
        <v>0</v>
      </c>
      <c r="N321" s="1096">
        <v>6052</v>
      </c>
      <c r="P321" s="1096">
        <v>0</v>
      </c>
      <c r="Q321" s="1096">
        <v>158</v>
      </c>
      <c r="R321" s="1096">
        <v>5894</v>
      </c>
    </row>
    <row r="322" spans="1:18" x14ac:dyDescent="0.2">
      <c r="C322" s="732"/>
      <c r="D322" s="725"/>
      <c r="E322" s="734">
        <v>0</v>
      </c>
      <c r="F322" s="734">
        <v>2050</v>
      </c>
      <c r="G322" s="734">
        <v>0</v>
      </c>
      <c r="H322" s="734">
        <v>0</v>
      </c>
      <c r="I322" s="734">
        <v>2171</v>
      </c>
      <c r="J322" s="734">
        <v>1137</v>
      </c>
      <c r="K322" s="734">
        <v>6052</v>
      </c>
      <c r="L322" s="734">
        <v>829</v>
      </c>
      <c r="M322" s="734">
        <v>0</v>
      </c>
      <c r="N322" s="734">
        <v>12239</v>
      </c>
      <c r="P322" s="734">
        <v>0</v>
      </c>
      <c r="Q322" s="734">
        <v>6345</v>
      </c>
      <c r="R322" s="734">
        <v>5894</v>
      </c>
    </row>
    <row r="323" spans="1:18" x14ac:dyDescent="0.2">
      <c r="C323" s="18" t="s">
        <v>309</v>
      </c>
      <c r="D323" s="725"/>
      <c r="E323" s="733">
        <v>0</v>
      </c>
      <c r="F323" s="733">
        <v>39</v>
      </c>
      <c r="G323" s="733">
        <v>0</v>
      </c>
      <c r="H323" s="733">
        <v>0</v>
      </c>
      <c r="I323" s="733">
        <v>0</v>
      </c>
      <c r="J323" s="733">
        <v>7</v>
      </c>
      <c r="K323" s="733">
        <v>13</v>
      </c>
      <c r="L323" s="733">
        <v>0</v>
      </c>
      <c r="M323" s="733">
        <v>0</v>
      </c>
      <c r="N323" s="733">
        <v>59</v>
      </c>
      <c r="P323" s="733">
        <v>0</v>
      </c>
      <c r="Q323" s="733">
        <v>47</v>
      </c>
      <c r="R323" s="733">
        <v>12</v>
      </c>
    </row>
    <row r="324" spans="1:18" x14ac:dyDescent="0.2">
      <c r="C324" s="18" t="s">
        <v>310</v>
      </c>
      <c r="D324" s="725"/>
      <c r="E324" s="733">
        <v>0</v>
      </c>
      <c r="F324" s="733">
        <v>148</v>
      </c>
      <c r="G324" s="733">
        <v>0</v>
      </c>
      <c r="H324" s="733">
        <v>0</v>
      </c>
      <c r="I324" s="733">
        <v>628</v>
      </c>
      <c r="J324" s="733">
        <v>246</v>
      </c>
      <c r="K324" s="733">
        <v>411</v>
      </c>
      <c r="L324" s="733">
        <v>191</v>
      </c>
      <c r="M324" s="733">
        <v>0</v>
      </c>
      <c r="N324" s="733">
        <v>1624</v>
      </c>
      <c r="P324" s="733">
        <v>0</v>
      </c>
      <c r="Q324" s="733">
        <v>1229</v>
      </c>
      <c r="R324" s="733">
        <v>395</v>
      </c>
    </row>
    <row r="325" spans="1:18" x14ac:dyDescent="0.2">
      <c r="C325" s="18" t="s">
        <v>311</v>
      </c>
      <c r="D325" s="725"/>
      <c r="E325" s="733">
        <v>0</v>
      </c>
      <c r="F325" s="733">
        <v>0</v>
      </c>
      <c r="G325" s="733">
        <v>0</v>
      </c>
      <c r="H325" s="733">
        <v>0</v>
      </c>
      <c r="I325" s="733">
        <v>397</v>
      </c>
      <c r="J325" s="733">
        <v>15</v>
      </c>
      <c r="K325" s="733">
        <v>4435</v>
      </c>
      <c r="L325" s="733">
        <v>0</v>
      </c>
      <c r="M325" s="733">
        <v>0</v>
      </c>
      <c r="N325" s="733">
        <v>4847</v>
      </c>
      <c r="P325" s="733">
        <v>0</v>
      </c>
      <c r="Q325" s="733">
        <v>493</v>
      </c>
      <c r="R325" s="733">
        <v>4354</v>
      </c>
    </row>
    <row r="326" spans="1:18" x14ac:dyDescent="0.2">
      <c r="C326" s="18" t="s">
        <v>802</v>
      </c>
      <c r="D326" s="725"/>
      <c r="E326" s="733">
        <v>0</v>
      </c>
      <c r="F326" s="733">
        <v>-6</v>
      </c>
      <c r="G326" s="733">
        <v>0</v>
      </c>
      <c r="H326" s="733">
        <v>0</v>
      </c>
      <c r="I326" s="733">
        <v>16</v>
      </c>
      <c r="J326" s="733">
        <v>152</v>
      </c>
      <c r="K326" s="733">
        <v>97</v>
      </c>
      <c r="L326" s="733">
        <v>20</v>
      </c>
      <c r="M326" s="733">
        <v>0</v>
      </c>
      <c r="N326" s="733">
        <v>279</v>
      </c>
      <c r="P326" s="733">
        <v>0</v>
      </c>
      <c r="Q326" s="733">
        <v>186</v>
      </c>
      <c r="R326" s="733">
        <v>93</v>
      </c>
    </row>
    <row r="327" spans="1:18" x14ac:dyDescent="0.2">
      <c r="C327" s="18" t="s">
        <v>14</v>
      </c>
      <c r="D327" s="725"/>
      <c r="E327" s="733">
        <v>0</v>
      </c>
      <c r="F327" s="733">
        <v>348</v>
      </c>
      <c r="G327" s="733">
        <v>0</v>
      </c>
      <c r="H327" s="733">
        <v>0</v>
      </c>
      <c r="I327" s="733">
        <v>462</v>
      </c>
      <c r="J327" s="733">
        <v>572</v>
      </c>
      <c r="K327" s="733">
        <v>535</v>
      </c>
      <c r="L327" s="733">
        <v>553</v>
      </c>
      <c r="M327" s="733">
        <v>0</v>
      </c>
      <c r="N327" s="733">
        <v>2470</v>
      </c>
      <c r="P327" s="733">
        <v>0</v>
      </c>
      <c r="Q327" s="733">
        <v>1952</v>
      </c>
      <c r="R327" s="733">
        <v>518</v>
      </c>
    </row>
    <row r="328" spans="1:18" x14ac:dyDescent="0.2">
      <c r="C328" s="18" t="s">
        <v>313</v>
      </c>
      <c r="D328" s="725"/>
      <c r="E328" s="733"/>
      <c r="F328" s="733"/>
      <c r="G328" s="733"/>
      <c r="H328" s="733"/>
      <c r="I328" s="733"/>
      <c r="J328" s="733"/>
      <c r="K328" s="733"/>
      <c r="L328" s="733"/>
      <c r="M328" s="733"/>
      <c r="N328" s="733"/>
      <c r="P328" s="733"/>
      <c r="Q328" s="733"/>
      <c r="R328" s="733"/>
    </row>
    <row r="329" spans="1:18" x14ac:dyDescent="0.2">
      <c r="C329" s="18" t="s">
        <v>314</v>
      </c>
      <c r="D329" s="725"/>
      <c r="E329" s="733">
        <v>0</v>
      </c>
      <c r="F329" s="733">
        <v>164</v>
      </c>
      <c r="G329" s="733">
        <v>0</v>
      </c>
      <c r="H329" s="733">
        <v>0</v>
      </c>
      <c r="I329" s="733">
        <v>0</v>
      </c>
      <c r="J329" s="733">
        <v>0</v>
      </c>
      <c r="K329" s="733">
        <v>0</v>
      </c>
      <c r="L329" s="733">
        <v>0</v>
      </c>
      <c r="M329" s="733">
        <v>0</v>
      </c>
      <c r="N329" s="733">
        <v>164</v>
      </c>
      <c r="P329" s="733">
        <v>0</v>
      </c>
      <c r="Q329" s="733">
        <v>164</v>
      </c>
      <c r="R329" s="733">
        <v>0</v>
      </c>
    </row>
    <row r="330" spans="1:18" x14ac:dyDescent="0.2">
      <c r="C330" s="732"/>
      <c r="D330" s="725"/>
      <c r="E330" s="734">
        <v>0</v>
      </c>
      <c r="F330" s="734">
        <v>693</v>
      </c>
      <c r="G330" s="734">
        <v>0</v>
      </c>
      <c r="H330" s="734">
        <v>0</v>
      </c>
      <c r="I330" s="734">
        <v>1503</v>
      </c>
      <c r="J330" s="734">
        <v>992</v>
      </c>
      <c r="K330" s="734">
        <v>5491</v>
      </c>
      <c r="L330" s="734">
        <v>764</v>
      </c>
      <c r="M330" s="734">
        <v>0</v>
      </c>
      <c r="N330" s="734">
        <v>9443</v>
      </c>
      <c r="P330" s="734">
        <v>0</v>
      </c>
      <c r="Q330" s="734">
        <v>4071</v>
      </c>
      <c r="R330" s="734">
        <v>5372</v>
      </c>
    </row>
    <row r="331" spans="1:18" x14ac:dyDescent="0.2">
      <c r="C331" s="18" t="s">
        <v>525</v>
      </c>
      <c r="D331" s="725"/>
      <c r="E331" s="733">
        <v>0</v>
      </c>
      <c r="F331" s="733">
        <v>1357</v>
      </c>
      <c r="G331" s="733">
        <v>0</v>
      </c>
      <c r="H331" s="733">
        <v>0</v>
      </c>
      <c r="I331" s="733">
        <v>668</v>
      </c>
      <c r="J331" s="733">
        <v>145</v>
      </c>
      <c r="K331" s="733">
        <v>561</v>
      </c>
      <c r="L331" s="733">
        <v>65</v>
      </c>
      <c r="M331" s="733">
        <v>0</v>
      </c>
      <c r="N331" s="733">
        <v>2796</v>
      </c>
      <c r="P331" s="733">
        <v>0</v>
      </c>
      <c r="Q331" s="733">
        <v>2274</v>
      </c>
      <c r="R331" s="733">
        <v>522</v>
      </c>
    </row>
    <row r="332" spans="1:18" x14ac:dyDescent="0.2">
      <c r="C332" s="18" t="s">
        <v>803</v>
      </c>
      <c r="D332" s="725"/>
      <c r="E332" s="733">
        <v>0</v>
      </c>
      <c r="F332" s="733">
        <v>1098</v>
      </c>
      <c r="G332" s="733">
        <v>0</v>
      </c>
      <c r="H332" s="733">
        <v>0</v>
      </c>
      <c r="I332" s="733">
        <v>77</v>
      </c>
      <c r="J332" s="733">
        <v>81</v>
      </c>
      <c r="K332" s="733">
        <v>109</v>
      </c>
      <c r="L332" s="733">
        <v>66</v>
      </c>
      <c r="M332" s="733">
        <v>0</v>
      </c>
      <c r="N332" s="733">
        <v>1431</v>
      </c>
      <c r="P332" s="733">
        <v>0</v>
      </c>
      <c r="Q332" s="733">
        <v>1329</v>
      </c>
      <c r="R332" s="733">
        <v>102</v>
      </c>
    </row>
    <row r="333" spans="1:18" x14ac:dyDescent="0.2">
      <c r="C333" s="1097" t="s">
        <v>316</v>
      </c>
      <c r="D333" s="1097"/>
      <c r="E333" s="1097">
        <v>0</v>
      </c>
      <c r="F333" s="1097">
        <v>259</v>
      </c>
      <c r="G333" s="1097">
        <v>0</v>
      </c>
      <c r="H333" s="1097">
        <v>0</v>
      </c>
      <c r="I333" s="1012">
        <v>591</v>
      </c>
      <c r="J333" s="1097">
        <v>64</v>
      </c>
      <c r="K333" s="1097">
        <v>452</v>
      </c>
      <c r="L333" s="1012">
        <v>-1</v>
      </c>
      <c r="M333" s="1097">
        <v>0</v>
      </c>
      <c r="N333" s="1097">
        <v>1365</v>
      </c>
      <c r="P333" s="1097">
        <v>0</v>
      </c>
      <c r="Q333" s="1012">
        <v>945</v>
      </c>
      <c r="R333" s="1097">
        <v>420</v>
      </c>
    </row>
    <row r="334" spans="1:18" x14ac:dyDescent="0.2">
      <c r="A334" s="470"/>
      <c r="C334"/>
      <c r="D334" s="724"/>
      <c r="E334" s="730"/>
      <c r="F334" s="730"/>
      <c r="G334" s="730"/>
      <c r="H334" s="730"/>
      <c r="I334" s="730"/>
      <c r="J334" s="730"/>
      <c r="K334" s="730"/>
      <c r="L334" s="730"/>
      <c r="M334" s="730"/>
      <c r="N334" s="730"/>
      <c r="O334" s="730"/>
    </row>
    <row r="335" spans="1:18" x14ac:dyDescent="0.2">
      <c r="A335" s="470"/>
      <c r="B335" s="893" t="s">
        <v>71</v>
      </c>
      <c r="C335" s="1185" t="s">
        <v>1132</v>
      </c>
      <c r="D335" s="1185"/>
      <c r="E335" s="1185"/>
      <c r="F335" s="1185"/>
      <c r="G335" s="1185"/>
      <c r="H335" s="1185"/>
      <c r="I335" s="1185"/>
      <c r="J335" s="1185"/>
      <c r="K335" s="1185"/>
      <c r="L335" s="1185"/>
      <c r="M335" s="1185"/>
      <c r="N335" s="1185"/>
      <c r="O335" s="1185"/>
      <c r="P335" s="1185"/>
      <c r="Q335" s="1185"/>
      <c r="R335" s="1162"/>
    </row>
    <row r="336" spans="1:18" x14ac:dyDescent="0.2">
      <c r="A336" s="470"/>
      <c r="B336" s="893" t="s">
        <v>73</v>
      </c>
      <c r="C336" s="1185" t="s">
        <v>1008</v>
      </c>
      <c r="D336" s="1185"/>
      <c r="E336" s="1185"/>
      <c r="F336" s="1185"/>
      <c r="G336" s="1185"/>
      <c r="H336" s="1185"/>
      <c r="I336" s="1185"/>
      <c r="J336" s="1185"/>
      <c r="K336" s="1185"/>
      <c r="L336" s="1185"/>
      <c r="M336" s="1185"/>
      <c r="N336" s="1185"/>
      <c r="O336" s="1185"/>
      <c r="P336" s="1185"/>
      <c r="Q336" s="1185"/>
      <c r="R336" s="1162"/>
    </row>
    <row r="337" spans="1:18" ht="12.75" customHeight="1" x14ac:dyDescent="0.2">
      <c r="A337" s="470"/>
      <c r="B337" s="893" t="s">
        <v>110</v>
      </c>
      <c r="C337" s="1182" t="s">
        <v>735</v>
      </c>
      <c r="D337" s="1182"/>
      <c r="E337" s="1182"/>
      <c r="F337" s="1182"/>
      <c r="G337" s="1182"/>
      <c r="H337" s="1182"/>
      <c r="I337" s="1182"/>
      <c r="J337" s="1182"/>
      <c r="K337" s="1182"/>
      <c r="L337" s="1182"/>
      <c r="M337" s="1182"/>
      <c r="N337" s="1182"/>
      <c r="O337" s="1182"/>
      <c r="P337" s="1182"/>
      <c r="Q337" s="1182"/>
      <c r="R337" s="1009"/>
    </row>
    <row r="338" spans="1:18" ht="12.75" customHeight="1" x14ac:dyDescent="0.2">
      <c r="A338" s="470"/>
      <c r="B338" s="893" t="s">
        <v>111</v>
      </c>
      <c r="C338" s="1182" t="s">
        <v>736</v>
      </c>
      <c r="D338" s="1182"/>
      <c r="E338" s="1182"/>
      <c r="F338" s="1182"/>
      <c r="G338" s="1182"/>
      <c r="H338" s="1182"/>
      <c r="I338" s="1182"/>
      <c r="J338" s="1182"/>
      <c r="K338" s="1182"/>
      <c r="L338" s="1182"/>
      <c r="M338" s="1182"/>
      <c r="N338" s="1182"/>
      <c r="O338" s="1182"/>
      <c r="P338" s="1182"/>
      <c r="Q338" s="1182"/>
      <c r="R338" s="1009"/>
    </row>
    <row r="339" spans="1:18" x14ac:dyDescent="0.2">
      <c r="A339" s="470"/>
      <c r="B339" s="893" t="s">
        <v>112</v>
      </c>
      <c r="C339" s="1182" t="s">
        <v>805</v>
      </c>
      <c r="D339" s="1182"/>
      <c r="E339" s="1182"/>
      <c r="F339" s="1182"/>
      <c r="G339" s="1182"/>
      <c r="H339" s="1182"/>
      <c r="I339" s="1182"/>
      <c r="J339" s="1182"/>
      <c r="K339" s="1182"/>
      <c r="L339" s="1182"/>
      <c r="M339" s="1182"/>
      <c r="N339" s="1182"/>
      <c r="O339" s="1182"/>
      <c r="P339" s="1182"/>
      <c r="Q339" s="1182"/>
      <c r="R339" s="1009"/>
    </row>
    <row r="340" spans="1:18" x14ac:dyDescent="0.2">
      <c r="A340" s="611"/>
      <c r="B340" s="893" t="s">
        <v>113</v>
      </c>
      <c r="C340" s="1182" t="s">
        <v>1133</v>
      </c>
      <c r="D340" s="1182"/>
      <c r="E340" s="1182"/>
      <c r="F340" s="1182"/>
      <c r="G340" s="1182"/>
      <c r="H340" s="1182"/>
      <c r="I340" s="1182"/>
      <c r="J340" s="1182"/>
      <c r="K340" s="1182"/>
      <c r="L340" s="1182"/>
      <c r="M340" s="1182"/>
      <c r="N340" s="1182"/>
      <c r="O340" s="1182"/>
      <c r="P340" s="1182"/>
      <c r="Q340" s="1182"/>
      <c r="R340" s="1009"/>
    </row>
    <row r="341" spans="1:18" x14ac:dyDescent="0.2">
      <c r="A341" s="615"/>
      <c r="B341" s="893" t="s">
        <v>114</v>
      </c>
      <c r="C341" s="12" t="s">
        <v>804</v>
      </c>
      <c r="D341" s="12"/>
      <c r="E341" s="12"/>
      <c r="F341" s="12"/>
      <c r="G341" s="12"/>
      <c r="H341" s="12"/>
      <c r="I341" s="12"/>
      <c r="J341" s="12"/>
      <c r="K341" s="12"/>
      <c r="L341" s="12"/>
      <c r="M341" s="12"/>
      <c r="N341" s="12"/>
      <c r="O341" s="12"/>
      <c r="P341" s="12"/>
      <c r="Q341" s="12"/>
      <c r="R341" s="1009"/>
    </row>
    <row r="342" spans="1:18" ht="13.5" thickBot="1" x14ac:dyDescent="0.25">
      <c r="A342" s="615"/>
      <c r="B342" s="611"/>
      <c r="C342" s="526"/>
      <c r="D342" s="83"/>
      <c r="E342" s="642"/>
      <c r="F342" s="642"/>
      <c r="G342" s="642"/>
      <c r="H342" s="642"/>
      <c r="I342" s="642"/>
      <c r="J342" s="642"/>
      <c r="K342" s="642"/>
      <c r="L342" s="642"/>
      <c r="M342" s="642"/>
      <c r="N342" s="642"/>
      <c r="O342" s="83"/>
      <c r="P342" s="642"/>
      <c r="Q342" s="642"/>
      <c r="R342" s="642"/>
    </row>
    <row r="343" spans="1:18" x14ac:dyDescent="0.2">
      <c r="A343" s="615"/>
      <c r="B343" s="615"/>
      <c r="C343" s="643"/>
      <c r="D343" s="617"/>
      <c r="E343" s="1183" t="s">
        <v>153</v>
      </c>
      <c r="F343" s="1184"/>
      <c r="G343" s="1183" t="s">
        <v>259</v>
      </c>
      <c r="H343" s="1183"/>
      <c r="I343" s="11" t="s">
        <v>260</v>
      </c>
      <c r="J343" s="11" t="s">
        <v>261</v>
      </c>
      <c r="K343" s="1183" t="s">
        <v>262</v>
      </c>
      <c r="L343" s="1186"/>
      <c r="M343" s="11" t="s">
        <v>263</v>
      </c>
      <c r="N343" s="645" t="s">
        <v>279</v>
      </c>
      <c r="P343" s="7" t="s">
        <v>199</v>
      </c>
      <c r="Q343" s="7" t="s">
        <v>265</v>
      </c>
      <c r="R343" s="7" t="s">
        <v>265</v>
      </c>
    </row>
    <row r="344" spans="1:18" x14ac:dyDescent="0.2">
      <c r="A344" s="615"/>
      <c r="B344" s="615"/>
      <c r="C344" s="643"/>
      <c r="D344" s="617"/>
      <c r="E344" s="1183"/>
      <c r="F344" s="1184"/>
      <c r="G344" s="1183" t="s">
        <v>266</v>
      </c>
      <c r="H344" s="1183"/>
      <c r="I344" s="11" t="s">
        <v>266</v>
      </c>
      <c r="J344" s="11"/>
      <c r="K344" s="645"/>
      <c r="L344" s="645"/>
      <c r="M344" s="645"/>
      <c r="N344" s="645"/>
      <c r="P344" s="6" t="s">
        <v>267</v>
      </c>
      <c r="Q344" s="6" t="s">
        <v>268</v>
      </c>
      <c r="R344" s="6" t="s">
        <v>28</v>
      </c>
    </row>
    <row r="345" spans="1:18" x14ac:dyDescent="0.2">
      <c r="A345" s="615"/>
      <c r="B345" s="615"/>
      <c r="C345" s="646"/>
      <c r="D345" s="626"/>
      <c r="E345" s="647"/>
      <c r="F345" s="647"/>
      <c r="G345" s="647"/>
      <c r="H345" s="647" t="s">
        <v>269</v>
      </c>
      <c r="I345" s="647"/>
      <c r="J345" s="647"/>
      <c r="K345" s="647"/>
      <c r="L345" s="647"/>
      <c r="M345" s="647"/>
      <c r="N345" s="647"/>
      <c r="P345" s="647"/>
      <c r="Q345" s="647"/>
      <c r="R345" s="647"/>
    </row>
    <row r="346" spans="1:18" x14ac:dyDescent="0.2">
      <c r="B346" s="615"/>
      <c r="C346" s="643"/>
      <c r="D346" s="626"/>
      <c r="E346" s="645"/>
      <c r="F346" s="645" t="s">
        <v>269</v>
      </c>
      <c r="G346" s="645"/>
      <c r="H346" s="645" t="s">
        <v>259</v>
      </c>
      <c r="I346" s="645"/>
      <c r="J346" s="645"/>
      <c r="K346" s="645"/>
      <c r="L346" s="645" t="s">
        <v>269</v>
      </c>
      <c r="M346" s="645"/>
      <c r="N346" s="645"/>
      <c r="P346" s="645"/>
      <c r="Q346" s="645"/>
      <c r="R346" s="645"/>
    </row>
    <row r="347" spans="1:18" x14ac:dyDescent="0.2">
      <c r="B347" s="615"/>
      <c r="C347" s="648"/>
      <c r="D347" s="619"/>
      <c r="E347" s="649" t="s">
        <v>208</v>
      </c>
      <c r="F347" s="649" t="s">
        <v>153</v>
      </c>
      <c r="G347" s="649" t="s">
        <v>84</v>
      </c>
      <c r="H347" s="649" t="s">
        <v>266</v>
      </c>
      <c r="I347" s="649"/>
      <c r="J347" s="649"/>
      <c r="K347" s="649" t="s">
        <v>270</v>
      </c>
      <c r="L347" s="649" t="s">
        <v>262</v>
      </c>
      <c r="M347" s="649"/>
      <c r="N347" s="649"/>
      <c r="P347" s="649"/>
      <c r="Q347" s="649"/>
      <c r="R347" s="649"/>
    </row>
    <row r="348" spans="1:18" x14ac:dyDescent="0.2">
      <c r="C348" s="650">
        <v>2021</v>
      </c>
      <c r="D348" s="635"/>
      <c r="E348" s="635"/>
      <c r="F348" s="635"/>
      <c r="G348" s="635"/>
      <c r="H348" s="635"/>
      <c r="I348" s="635"/>
      <c r="J348" s="635"/>
      <c r="K348" s="635"/>
      <c r="L348" s="635"/>
      <c r="M348" s="635"/>
      <c r="N348" s="635"/>
      <c r="P348" s="635"/>
      <c r="Q348" s="635"/>
      <c r="R348" s="635"/>
    </row>
    <row r="349" spans="1:18" x14ac:dyDescent="0.2">
      <c r="C349" s="719" t="s">
        <v>326</v>
      </c>
      <c r="D349" s="720"/>
      <c r="E349" s="619"/>
      <c r="F349" s="619"/>
      <c r="G349" s="619"/>
      <c r="H349" s="619"/>
      <c r="I349" s="619"/>
      <c r="J349" s="619"/>
      <c r="K349" s="619"/>
      <c r="L349" s="619"/>
      <c r="M349" s="619"/>
      <c r="N349" s="619"/>
      <c r="P349" s="655"/>
      <c r="Q349" s="655"/>
      <c r="R349" s="655"/>
    </row>
    <row r="350" spans="1:18" x14ac:dyDescent="0.2">
      <c r="C350" s="719" t="s">
        <v>796</v>
      </c>
      <c r="D350" s="721"/>
      <c r="E350" s="635"/>
      <c r="F350" s="635"/>
      <c r="G350" s="635"/>
      <c r="H350" s="635"/>
      <c r="I350" s="635"/>
      <c r="J350" s="635"/>
      <c r="K350" s="635"/>
      <c r="L350" s="635"/>
      <c r="M350" s="635"/>
      <c r="N350" s="635"/>
      <c r="P350" s="635"/>
      <c r="Q350" s="635"/>
      <c r="R350" s="635"/>
    </row>
    <row r="351" spans="1:18" x14ac:dyDescent="0.2">
      <c r="C351" s="722" t="s">
        <v>295</v>
      </c>
      <c r="D351" s="721"/>
      <c r="E351" s="723"/>
      <c r="F351" s="723"/>
      <c r="G351" s="723"/>
      <c r="H351" s="723"/>
      <c r="I351" s="723"/>
      <c r="J351" s="723"/>
      <c r="K351" s="723"/>
      <c r="L351" s="723"/>
      <c r="M351" s="723"/>
      <c r="N351" s="723"/>
      <c r="P351" s="723"/>
      <c r="Q351" s="723"/>
      <c r="R351" s="723"/>
    </row>
    <row r="352" spans="1:18" x14ac:dyDescent="0.2">
      <c r="A352" s="502"/>
      <c r="C352" s="52" t="s">
        <v>296</v>
      </c>
      <c r="D352" s="724"/>
      <c r="E352" s="733">
        <v>0</v>
      </c>
      <c r="F352" s="733">
        <v>2507</v>
      </c>
      <c r="G352" s="733">
        <v>0</v>
      </c>
      <c r="H352" s="733">
        <v>0</v>
      </c>
      <c r="I352" s="733">
        <v>11287</v>
      </c>
      <c r="J352" s="733">
        <v>0</v>
      </c>
      <c r="K352" s="733">
        <v>24172</v>
      </c>
      <c r="L352" s="733">
        <v>0</v>
      </c>
      <c r="M352" s="733">
        <v>0</v>
      </c>
      <c r="N352" s="733">
        <v>37966</v>
      </c>
      <c r="P352" s="733">
        <v>0</v>
      </c>
      <c r="Q352" s="733">
        <v>15402.408997179999</v>
      </c>
      <c r="R352" s="733">
        <v>22563.591002820001</v>
      </c>
    </row>
    <row r="353" spans="2:18" x14ac:dyDescent="0.2">
      <c r="B353" s="502"/>
      <c r="C353" s="1102" t="s">
        <v>297</v>
      </c>
      <c r="D353" s="725"/>
      <c r="E353" s="1096">
        <v>0</v>
      </c>
      <c r="F353" s="1096">
        <v>383</v>
      </c>
      <c r="G353" s="1096">
        <v>0</v>
      </c>
      <c r="H353" s="1096">
        <v>0</v>
      </c>
      <c r="I353" s="1096">
        <v>98</v>
      </c>
      <c r="J353" s="1096">
        <v>0</v>
      </c>
      <c r="K353" s="1096">
        <v>4362</v>
      </c>
      <c r="L353" s="1096">
        <v>0</v>
      </c>
      <c r="M353" s="1096">
        <v>0</v>
      </c>
      <c r="N353" s="1096">
        <v>4843</v>
      </c>
      <c r="P353" s="1096">
        <v>0</v>
      </c>
      <c r="Q353" s="1096">
        <v>645.6970628199997</v>
      </c>
      <c r="R353" s="1096">
        <v>4197.3029371800003</v>
      </c>
    </row>
    <row r="354" spans="2:18" x14ac:dyDescent="0.2">
      <c r="C354" s="52"/>
      <c r="D354" s="725"/>
      <c r="E354" s="733">
        <v>0</v>
      </c>
      <c r="F354" s="733">
        <v>2890</v>
      </c>
      <c r="G354" s="733">
        <v>0</v>
      </c>
      <c r="H354" s="733">
        <v>0</v>
      </c>
      <c r="I354" s="733">
        <v>11385</v>
      </c>
      <c r="J354" s="733">
        <v>0</v>
      </c>
      <c r="K354" s="733">
        <v>28534</v>
      </c>
      <c r="L354" s="733">
        <v>0</v>
      </c>
      <c r="M354" s="733">
        <v>0</v>
      </c>
      <c r="N354" s="733">
        <v>42809</v>
      </c>
      <c r="P354" s="733">
        <v>0</v>
      </c>
      <c r="Q354" s="733">
        <v>16048.106059999998</v>
      </c>
      <c r="R354" s="733">
        <v>26760.893940000002</v>
      </c>
    </row>
    <row r="355" spans="2:18" x14ac:dyDescent="0.2">
      <c r="C355" s="52" t="s">
        <v>138</v>
      </c>
      <c r="D355" s="725"/>
      <c r="E355" s="733">
        <v>0</v>
      </c>
      <c r="F355" s="733">
        <v>1267</v>
      </c>
      <c r="G355" s="733">
        <v>0</v>
      </c>
      <c r="H355" s="733">
        <v>0</v>
      </c>
      <c r="I355" s="733">
        <v>5894</v>
      </c>
      <c r="J355" s="733">
        <v>0</v>
      </c>
      <c r="K355" s="733">
        <v>7389</v>
      </c>
      <c r="L355" s="733">
        <v>0</v>
      </c>
      <c r="M355" s="733">
        <v>0</v>
      </c>
      <c r="N355" s="733">
        <v>14550</v>
      </c>
      <c r="P355" s="733">
        <v>0</v>
      </c>
      <c r="Q355" s="733">
        <v>7529.3810445400004</v>
      </c>
      <c r="R355" s="733">
        <v>7020.6189554599996</v>
      </c>
    </row>
    <row r="356" spans="2:18" x14ac:dyDescent="0.2">
      <c r="C356" s="1097" t="s">
        <v>298</v>
      </c>
      <c r="D356" s="1097"/>
      <c r="E356" s="1097">
        <v>0</v>
      </c>
      <c r="F356" s="1097">
        <v>1623</v>
      </c>
      <c r="G356" s="1097">
        <v>0</v>
      </c>
      <c r="H356" s="1097">
        <v>0</v>
      </c>
      <c r="I356" s="1097">
        <v>5491</v>
      </c>
      <c r="J356" s="1097">
        <v>0</v>
      </c>
      <c r="K356" s="1097">
        <v>21145</v>
      </c>
      <c r="L356" s="1097">
        <v>0</v>
      </c>
      <c r="M356" s="1097">
        <v>0</v>
      </c>
      <c r="N356" s="1012">
        <v>28259</v>
      </c>
      <c r="P356" s="1097">
        <v>0</v>
      </c>
      <c r="Q356" s="1097">
        <v>8518.7250154599969</v>
      </c>
      <c r="R356" s="1097">
        <v>19740.274984540003</v>
      </c>
    </row>
    <row r="357" spans="2:18" x14ac:dyDescent="0.2">
      <c r="C357" s="78"/>
      <c r="D357" s="724"/>
      <c r="E357" s="726"/>
      <c r="F357" s="727"/>
      <c r="G357" s="727"/>
      <c r="H357" s="727"/>
      <c r="I357" s="727"/>
      <c r="J357" s="727"/>
      <c r="K357" s="727"/>
      <c r="L357" s="727"/>
      <c r="M357" s="727"/>
      <c r="N357" s="727"/>
    </row>
    <row r="358" spans="2:18" x14ac:dyDescent="0.2">
      <c r="C358" s="728" t="s">
        <v>797</v>
      </c>
      <c r="D358" s="724"/>
      <c r="E358" s="729"/>
      <c r="F358" s="729"/>
      <c r="G358" s="729"/>
      <c r="H358" s="729"/>
      <c r="I358" s="729"/>
      <c r="J358" s="729"/>
      <c r="K358" s="729"/>
      <c r="L358" s="729"/>
      <c r="M358" s="729"/>
      <c r="N358" s="729"/>
      <c r="P358" s="729"/>
      <c r="Q358" s="729"/>
      <c r="R358" s="729"/>
    </row>
    <row r="359" spans="2:18" x14ac:dyDescent="0.2">
      <c r="C359" s="18" t="s">
        <v>798</v>
      </c>
      <c r="D359" s="724"/>
      <c r="E359" s="730"/>
      <c r="F359" s="730"/>
      <c r="G359" s="730"/>
      <c r="H359" s="730"/>
      <c r="I359" s="730"/>
      <c r="J359" s="730"/>
      <c r="K359" s="730"/>
      <c r="L359" s="730"/>
      <c r="M359" s="730"/>
      <c r="N359" s="730"/>
    </row>
    <row r="360" spans="2:18" x14ac:dyDescent="0.2">
      <c r="C360" s="18" t="s">
        <v>301</v>
      </c>
      <c r="D360" s="725"/>
      <c r="E360" s="733">
        <v>0</v>
      </c>
      <c r="F360" s="733">
        <v>0</v>
      </c>
      <c r="G360" s="733">
        <v>0</v>
      </c>
      <c r="H360" s="733">
        <v>0</v>
      </c>
      <c r="I360" s="733">
        <v>0</v>
      </c>
      <c r="J360" s="733">
        <v>0</v>
      </c>
      <c r="K360" s="733">
        <v>0</v>
      </c>
      <c r="L360" s="733">
        <v>0</v>
      </c>
      <c r="M360" s="733">
        <v>0</v>
      </c>
      <c r="N360" s="733">
        <v>0</v>
      </c>
      <c r="P360" s="733">
        <v>0</v>
      </c>
      <c r="Q360" s="733">
        <v>0</v>
      </c>
      <c r="R360" s="733">
        <v>0</v>
      </c>
    </row>
    <row r="361" spans="2:18" x14ac:dyDescent="0.2">
      <c r="C361" s="1103" t="s">
        <v>302</v>
      </c>
      <c r="D361" s="725"/>
      <c r="E361" s="1096">
        <v>0</v>
      </c>
      <c r="F361" s="1096">
        <v>0</v>
      </c>
      <c r="G361" s="1096">
        <v>0</v>
      </c>
      <c r="H361" s="1096">
        <v>0</v>
      </c>
      <c r="I361" s="1096">
        <v>0</v>
      </c>
      <c r="J361" s="1096">
        <v>0</v>
      </c>
      <c r="K361" s="1096">
        <v>75</v>
      </c>
      <c r="L361" s="1096">
        <v>0</v>
      </c>
      <c r="M361" s="1096">
        <v>0</v>
      </c>
      <c r="N361" s="1096">
        <v>75</v>
      </c>
      <c r="P361" s="1096">
        <v>0</v>
      </c>
      <c r="Q361" s="1096">
        <v>0</v>
      </c>
      <c r="R361" s="1096">
        <v>75.020135939999989</v>
      </c>
    </row>
    <row r="362" spans="2:18" x14ac:dyDescent="0.2">
      <c r="C362" s="18"/>
      <c r="D362" s="725"/>
      <c r="E362" s="733">
        <v>0</v>
      </c>
      <c r="F362" s="733">
        <v>0</v>
      </c>
      <c r="G362" s="733">
        <v>0</v>
      </c>
      <c r="H362" s="733">
        <v>0</v>
      </c>
      <c r="I362" s="733">
        <v>0</v>
      </c>
      <c r="J362" s="733">
        <v>0</v>
      </c>
      <c r="K362" s="733">
        <v>75</v>
      </c>
      <c r="L362" s="733">
        <v>0</v>
      </c>
      <c r="M362" s="733">
        <v>0</v>
      </c>
      <c r="N362" s="733">
        <v>75</v>
      </c>
      <c r="P362" s="733">
        <v>0</v>
      </c>
      <c r="Q362" s="733">
        <v>0</v>
      </c>
      <c r="R362" s="733">
        <v>75.020135939999989</v>
      </c>
    </row>
    <row r="363" spans="2:18" x14ac:dyDescent="0.2">
      <c r="C363" s="18" t="s">
        <v>799</v>
      </c>
      <c r="D363" s="725"/>
      <c r="E363" s="733">
        <v>0</v>
      </c>
      <c r="F363" s="733">
        <v>60</v>
      </c>
      <c r="G363" s="733">
        <v>0</v>
      </c>
      <c r="H363" s="733">
        <v>0</v>
      </c>
      <c r="I363" s="733">
        <v>8</v>
      </c>
      <c r="J363" s="733">
        <v>0</v>
      </c>
      <c r="K363" s="733">
        <v>196</v>
      </c>
      <c r="L363" s="733">
        <v>0</v>
      </c>
      <c r="M363" s="733">
        <v>0</v>
      </c>
      <c r="N363" s="733">
        <v>264</v>
      </c>
      <c r="P363" s="733">
        <v>0</v>
      </c>
      <c r="Q363" s="733">
        <v>75.687668169999995</v>
      </c>
      <c r="R363" s="733">
        <v>188.31233183000001</v>
      </c>
    </row>
    <row r="364" spans="2:18" x14ac:dyDescent="0.2">
      <c r="C364" s="18" t="s">
        <v>284</v>
      </c>
      <c r="D364" s="725"/>
      <c r="E364" s="733">
        <v>0</v>
      </c>
      <c r="F364" s="733">
        <v>430</v>
      </c>
      <c r="G364" s="733">
        <v>0</v>
      </c>
      <c r="H364" s="733">
        <v>0</v>
      </c>
      <c r="I364" s="733">
        <v>539</v>
      </c>
      <c r="J364" s="733">
        <v>0</v>
      </c>
      <c r="K364" s="733">
        <v>2677</v>
      </c>
      <c r="L364" s="733">
        <v>0</v>
      </c>
      <c r="M364" s="733">
        <v>0</v>
      </c>
      <c r="N364" s="733">
        <v>3646</v>
      </c>
      <c r="P364" s="733">
        <v>0</v>
      </c>
      <c r="Q364" s="733">
        <v>1117.2344011499999</v>
      </c>
      <c r="R364" s="733">
        <v>2528.7655988500001</v>
      </c>
    </row>
    <row r="365" spans="2:18" x14ac:dyDescent="0.2">
      <c r="C365" s="1097" t="s">
        <v>304</v>
      </c>
      <c r="D365" s="1097"/>
      <c r="E365" s="1097">
        <v>0</v>
      </c>
      <c r="F365" s="1097">
        <v>490</v>
      </c>
      <c r="G365" s="1097">
        <v>0</v>
      </c>
      <c r="H365" s="1097">
        <v>0</v>
      </c>
      <c r="I365" s="1097">
        <v>547</v>
      </c>
      <c r="J365" s="1097">
        <v>0</v>
      </c>
      <c r="K365" s="1097">
        <v>2948</v>
      </c>
      <c r="L365" s="1097">
        <v>0</v>
      </c>
      <c r="M365" s="1097">
        <v>0</v>
      </c>
      <c r="N365" s="1097">
        <v>3985</v>
      </c>
      <c r="P365" s="1097">
        <v>0</v>
      </c>
      <c r="Q365" s="1097">
        <v>1192.9019333799997</v>
      </c>
      <c r="R365" s="1097">
        <v>2792.0980666200003</v>
      </c>
    </row>
    <row r="366" spans="2:18" x14ac:dyDescent="0.2">
      <c r="C366"/>
      <c r="D366" s="724"/>
      <c r="E366" s="730"/>
      <c r="F366" s="727"/>
      <c r="G366" s="727"/>
      <c r="H366" s="727"/>
      <c r="I366" s="727"/>
      <c r="J366" s="727"/>
      <c r="K366" s="727"/>
      <c r="L366" s="727"/>
      <c r="M366" s="727"/>
      <c r="N366" s="727"/>
    </row>
    <row r="367" spans="2:18" x14ac:dyDescent="0.2">
      <c r="C367" s="728" t="s">
        <v>800</v>
      </c>
      <c r="D367" s="724"/>
      <c r="E367" s="729"/>
      <c r="F367" s="729"/>
      <c r="G367" s="731"/>
      <c r="H367" s="729"/>
      <c r="I367" s="729"/>
      <c r="J367" s="729"/>
      <c r="K367" s="729"/>
      <c r="L367" s="729"/>
      <c r="M367" s="729"/>
      <c r="N367" s="729"/>
      <c r="P367" s="729"/>
      <c r="Q367" s="729"/>
      <c r="R367" s="729"/>
    </row>
    <row r="368" spans="2:18" x14ac:dyDescent="0.2">
      <c r="C368" s="18" t="s">
        <v>801</v>
      </c>
      <c r="D368" s="724"/>
      <c r="E368" s="730"/>
      <c r="F368" s="730"/>
      <c r="G368" s="730"/>
      <c r="H368" s="730"/>
      <c r="I368" s="730"/>
      <c r="J368" s="730"/>
      <c r="K368" s="730"/>
      <c r="L368" s="730"/>
      <c r="M368" s="730"/>
      <c r="N368" s="730"/>
    </row>
    <row r="369" spans="1:18" x14ac:dyDescent="0.2">
      <c r="C369" s="18" t="s">
        <v>307</v>
      </c>
      <c r="D369" s="725"/>
      <c r="E369" s="733">
        <v>0</v>
      </c>
      <c r="F369" s="733">
        <v>1677</v>
      </c>
      <c r="G369" s="733">
        <v>0</v>
      </c>
      <c r="H369" s="733">
        <v>0</v>
      </c>
      <c r="I369" s="733">
        <v>1637</v>
      </c>
      <c r="J369" s="733">
        <v>0</v>
      </c>
      <c r="K369" s="733">
        <v>0</v>
      </c>
      <c r="L369" s="733">
        <v>0</v>
      </c>
      <c r="M369" s="733">
        <v>0</v>
      </c>
      <c r="N369" s="733">
        <v>3314</v>
      </c>
      <c r="P369" s="733">
        <v>0</v>
      </c>
      <c r="Q369" s="733">
        <v>3314</v>
      </c>
      <c r="R369" s="733">
        <v>0</v>
      </c>
    </row>
    <row r="370" spans="1:18" x14ac:dyDescent="0.2">
      <c r="C370" s="18" t="s">
        <v>308</v>
      </c>
      <c r="D370" s="725"/>
      <c r="E370" s="1096">
        <v>0</v>
      </c>
      <c r="F370" s="1096">
        <v>0</v>
      </c>
      <c r="G370" s="1096">
        <v>0</v>
      </c>
      <c r="H370" s="1096">
        <v>0</v>
      </c>
      <c r="I370" s="1096">
        <v>0</v>
      </c>
      <c r="J370" s="1096">
        <v>0</v>
      </c>
      <c r="K370" s="1096">
        <v>17120</v>
      </c>
      <c r="L370" s="1096">
        <v>0</v>
      </c>
      <c r="M370" s="1096">
        <v>0</v>
      </c>
      <c r="N370" s="1096">
        <v>17120</v>
      </c>
      <c r="P370" s="1096">
        <v>0</v>
      </c>
      <c r="Q370" s="1096">
        <v>691.99086140000145</v>
      </c>
      <c r="R370" s="1096">
        <v>16428.009138599999</v>
      </c>
    </row>
    <row r="371" spans="1:18" x14ac:dyDescent="0.2">
      <c r="C371" s="732"/>
      <c r="D371" s="725"/>
      <c r="E371" s="734">
        <v>0</v>
      </c>
      <c r="F371" s="734">
        <v>1677</v>
      </c>
      <c r="G371" s="734">
        <v>0</v>
      </c>
      <c r="H371" s="734">
        <v>0</v>
      </c>
      <c r="I371" s="734">
        <v>1637</v>
      </c>
      <c r="J371" s="734">
        <v>0</v>
      </c>
      <c r="K371" s="734">
        <v>17120</v>
      </c>
      <c r="L371" s="734">
        <v>0</v>
      </c>
      <c r="M371" s="734">
        <v>0</v>
      </c>
      <c r="N371" s="734">
        <v>20434</v>
      </c>
      <c r="P371" s="734">
        <v>0</v>
      </c>
      <c r="Q371" s="734">
        <v>4005.9908614000014</v>
      </c>
      <c r="R371" s="734">
        <v>16428.009138599999</v>
      </c>
    </row>
    <row r="372" spans="1:18" x14ac:dyDescent="0.2">
      <c r="C372" s="18" t="s">
        <v>309</v>
      </c>
      <c r="D372" s="725"/>
      <c r="E372" s="733">
        <v>0</v>
      </c>
      <c r="F372" s="733">
        <v>105</v>
      </c>
      <c r="G372" s="733">
        <v>0</v>
      </c>
      <c r="H372" s="733">
        <v>0</v>
      </c>
      <c r="I372" s="733">
        <v>3</v>
      </c>
      <c r="J372" s="733">
        <v>0</v>
      </c>
      <c r="K372" s="733">
        <v>50</v>
      </c>
      <c r="L372" s="733">
        <v>0</v>
      </c>
      <c r="M372" s="733">
        <v>0</v>
      </c>
      <c r="N372" s="733">
        <v>158</v>
      </c>
      <c r="P372" s="733">
        <v>0</v>
      </c>
      <c r="Q372" s="733">
        <v>110.17464588999999</v>
      </c>
      <c r="R372" s="733">
        <v>47.825354109999999</v>
      </c>
    </row>
    <row r="373" spans="1:18" x14ac:dyDescent="0.2">
      <c r="C373" s="18" t="s">
        <v>310</v>
      </c>
      <c r="D373" s="725"/>
      <c r="E373" s="733">
        <v>0</v>
      </c>
      <c r="F373" s="733">
        <v>222</v>
      </c>
      <c r="G373" s="733">
        <v>0</v>
      </c>
      <c r="H373" s="733">
        <v>0</v>
      </c>
      <c r="I373" s="733">
        <v>487</v>
      </c>
      <c r="J373" s="733">
        <v>0</v>
      </c>
      <c r="K373" s="733">
        <v>1335</v>
      </c>
      <c r="L373" s="733">
        <v>0</v>
      </c>
      <c r="M373" s="733">
        <v>0</v>
      </c>
      <c r="N373" s="733">
        <v>2044</v>
      </c>
      <c r="P373" s="733">
        <v>0</v>
      </c>
      <c r="Q373" s="733">
        <v>782.6062852099999</v>
      </c>
      <c r="R373" s="733">
        <v>1261.3937147900001</v>
      </c>
    </row>
    <row r="374" spans="1:18" x14ac:dyDescent="0.2">
      <c r="C374" s="18" t="s">
        <v>311</v>
      </c>
      <c r="D374" s="725"/>
      <c r="E374" s="733">
        <v>0</v>
      </c>
      <c r="F374" s="733">
        <v>0</v>
      </c>
      <c r="G374" s="733">
        <v>0</v>
      </c>
      <c r="H374" s="733">
        <v>0</v>
      </c>
      <c r="I374" s="733">
        <v>308</v>
      </c>
      <c r="J374" s="733">
        <v>0</v>
      </c>
      <c r="K374" s="733">
        <v>9291</v>
      </c>
      <c r="L374" s="733">
        <v>0</v>
      </c>
      <c r="M374" s="733">
        <v>0</v>
      </c>
      <c r="N374" s="733">
        <v>9599</v>
      </c>
      <c r="P374" s="733">
        <v>0</v>
      </c>
      <c r="Q374" s="733">
        <v>607.83342631999949</v>
      </c>
      <c r="R374" s="733">
        <v>8991.1665736800005</v>
      </c>
    </row>
    <row r="375" spans="1:18" x14ac:dyDescent="0.2">
      <c r="C375" s="18" t="s">
        <v>802</v>
      </c>
      <c r="D375" s="725"/>
      <c r="E375" s="733">
        <v>0</v>
      </c>
      <c r="F375" s="733">
        <v>26</v>
      </c>
      <c r="G375" s="733">
        <v>0</v>
      </c>
      <c r="H375" s="733">
        <v>0</v>
      </c>
      <c r="I375" s="733">
        <v>34</v>
      </c>
      <c r="J375" s="733">
        <v>0</v>
      </c>
      <c r="K375" s="733">
        <v>293</v>
      </c>
      <c r="L375" s="733">
        <v>0</v>
      </c>
      <c r="M375" s="733">
        <v>0</v>
      </c>
      <c r="N375" s="733">
        <v>353</v>
      </c>
      <c r="P375" s="733">
        <v>0</v>
      </c>
      <c r="Q375" s="733">
        <v>101.9168909</v>
      </c>
      <c r="R375" s="733">
        <v>251.0831091</v>
      </c>
    </row>
    <row r="376" spans="1:18" x14ac:dyDescent="0.2">
      <c r="C376" s="18" t="s">
        <v>14</v>
      </c>
      <c r="D376" s="725"/>
      <c r="E376" s="733">
        <v>0</v>
      </c>
      <c r="F376" s="733">
        <v>347</v>
      </c>
      <c r="G376" s="733">
        <v>0</v>
      </c>
      <c r="H376" s="733">
        <v>0</v>
      </c>
      <c r="I376" s="733">
        <v>404</v>
      </c>
      <c r="J376" s="733">
        <v>0</v>
      </c>
      <c r="K376" s="733">
        <v>1633</v>
      </c>
      <c r="L376" s="733">
        <v>0</v>
      </c>
      <c r="M376" s="733">
        <v>0</v>
      </c>
      <c r="N376" s="733">
        <v>2384</v>
      </c>
      <c r="P376" s="733">
        <v>0</v>
      </c>
      <c r="Q376" s="733">
        <v>841.69991615000004</v>
      </c>
      <c r="R376" s="733">
        <v>1542.30008385</v>
      </c>
    </row>
    <row r="377" spans="1:18" x14ac:dyDescent="0.2">
      <c r="C377" s="18" t="s">
        <v>313</v>
      </c>
      <c r="D377" s="725"/>
      <c r="E377" s="733"/>
      <c r="F377" s="733"/>
      <c r="G377" s="733"/>
      <c r="H377" s="733"/>
      <c r="I377" s="733"/>
      <c r="J377" s="733"/>
      <c r="K377" s="733"/>
      <c r="L377" s="733"/>
      <c r="M377" s="733"/>
      <c r="N377" s="733"/>
      <c r="P377" s="733"/>
      <c r="Q377" s="733"/>
      <c r="R377" s="733"/>
    </row>
    <row r="378" spans="1:18" x14ac:dyDescent="0.2">
      <c r="C378" s="18" t="s">
        <v>314</v>
      </c>
      <c r="D378" s="725"/>
      <c r="E378" s="733">
        <v>0</v>
      </c>
      <c r="F378" s="733">
        <v>108</v>
      </c>
      <c r="G378" s="733">
        <v>0</v>
      </c>
      <c r="H378" s="733">
        <v>0</v>
      </c>
      <c r="I378" s="733">
        <v>-32</v>
      </c>
      <c r="J378" s="733">
        <v>0</v>
      </c>
      <c r="K378" s="733">
        <v>191</v>
      </c>
      <c r="L378" s="733">
        <v>0</v>
      </c>
      <c r="M378" s="733">
        <v>0</v>
      </c>
      <c r="N378" s="733">
        <v>267</v>
      </c>
      <c r="P378" s="733">
        <v>0</v>
      </c>
      <c r="Q378" s="733">
        <v>74.907729410000002</v>
      </c>
      <c r="R378" s="733">
        <v>192.09227059</v>
      </c>
    </row>
    <row r="379" spans="1:18" x14ac:dyDescent="0.2">
      <c r="C379" s="732"/>
      <c r="D379" s="725"/>
      <c r="E379" s="734">
        <v>0</v>
      </c>
      <c r="F379" s="734">
        <v>808</v>
      </c>
      <c r="G379" s="734">
        <v>0</v>
      </c>
      <c r="H379" s="734">
        <v>0</v>
      </c>
      <c r="I379" s="734">
        <v>1204</v>
      </c>
      <c r="J379" s="734">
        <v>0</v>
      </c>
      <c r="K379" s="734">
        <v>12793</v>
      </c>
      <c r="L379" s="734">
        <v>0</v>
      </c>
      <c r="M379" s="734">
        <v>0</v>
      </c>
      <c r="N379" s="734">
        <v>14805</v>
      </c>
      <c r="P379" s="734">
        <v>0</v>
      </c>
      <c r="Q379" s="734">
        <v>2519.138893880001</v>
      </c>
      <c r="R379" s="734">
        <v>12285.861106119999</v>
      </c>
    </row>
    <row r="380" spans="1:18" x14ac:dyDescent="0.2">
      <c r="C380" s="18" t="s">
        <v>525</v>
      </c>
      <c r="D380" s="725"/>
      <c r="E380" s="733">
        <v>0</v>
      </c>
      <c r="F380" s="733">
        <v>869</v>
      </c>
      <c r="G380" s="733">
        <v>0</v>
      </c>
      <c r="H380" s="733">
        <v>0</v>
      </c>
      <c r="I380" s="733">
        <v>433</v>
      </c>
      <c r="J380" s="733">
        <v>0</v>
      </c>
      <c r="K380" s="733">
        <v>4327</v>
      </c>
      <c r="L380" s="733">
        <v>0</v>
      </c>
      <c r="M380" s="733">
        <v>0</v>
      </c>
      <c r="N380" s="733">
        <v>5629</v>
      </c>
      <c r="P380" s="733">
        <v>0</v>
      </c>
      <c r="Q380" s="733">
        <v>1486.8519675200005</v>
      </c>
      <c r="R380" s="733">
        <v>4142.1480324799995</v>
      </c>
    </row>
    <row r="381" spans="1:18" x14ac:dyDescent="0.2">
      <c r="C381" s="18" t="s">
        <v>803</v>
      </c>
      <c r="D381" s="725"/>
      <c r="E381" s="733">
        <v>0</v>
      </c>
      <c r="F381" s="733">
        <v>599</v>
      </c>
      <c r="G381" s="733">
        <v>0</v>
      </c>
      <c r="H381" s="733">
        <v>0</v>
      </c>
      <c r="I381" s="733">
        <v>684</v>
      </c>
      <c r="J381" s="733">
        <v>0</v>
      </c>
      <c r="K381" s="733">
        <v>852</v>
      </c>
      <c r="L381" s="733">
        <v>0</v>
      </c>
      <c r="M381" s="733">
        <v>0</v>
      </c>
      <c r="N381" s="733">
        <v>2135</v>
      </c>
      <c r="P381" s="733">
        <v>0</v>
      </c>
      <c r="Q381" s="733">
        <v>1314.15322958</v>
      </c>
      <c r="R381" s="733">
        <v>820.84677041999998</v>
      </c>
    </row>
    <row r="382" spans="1:18" x14ac:dyDescent="0.2">
      <c r="C382" s="1097" t="s">
        <v>316</v>
      </c>
      <c r="D382" s="1097"/>
      <c r="E382" s="1097">
        <v>0</v>
      </c>
      <c r="F382" s="1097">
        <v>270</v>
      </c>
      <c r="G382" s="1097">
        <v>0</v>
      </c>
      <c r="H382" s="1097">
        <v>0</v>
      </c>
      <c r="I382" s="1012">
        <v>-251</v>
      </c>
      <c r="J382" s="1097">
        <v>0</v>
      </c>
      <c r="K382" s="1097">
        <v>3475</v>
      </c>
      <c r="L382" s="1097">
        <v>0</v>
      </c>
      <c r="M382" s="1097">
        <v>0</v>
      </c>
      <c r="N382" s="1097">
        <v>3494</v>
      </c>
      <c r="P382" s="1097">
        <v>0</v>
      </c>
      <c r="Q382" s="1012">
        <v>172.69873794000046</v>
      </c>
      <c r="R382" s="1097">
        <v>3321.3012620599993</v>
      </c>
    </row>
    <row r="383" spans="1:18" x14ac:dyDescent="0.2">
      <c r="A383" s="470"/>
      <c r="C383"/>
      <c r="D383" s="724"/>
      <c r="E383" s="730"/>
      <c r="F383" s="730"/>
      <c r="G383" s="730"/>
      <c r="H383" s="730"/>
      <c r="I383" s="730"/>
      <c r="J383" s="730"/>
      <c r="K383" s="730"/>
      <c r="L383" s="730"/>
      <c r="M383" s="730"/>
      <c r="N383" s="730"/>
      <c r="O383" s="730"/>
    </row>
    <row r="384" spans="1:18" x14ac:dyDescent="0.2">
      <c r="A384" s="470"/>
      <c r="B384" s="893" t="s">
        <v>71</v>
      </c>
      <c r="C384" s="1185" t="s">
        <v>1007</v>
      </c>
      <c r="D384" s="1185"/>
      <c r="E384" s="1185"/>
      <c r="F384" s="1185"/>
      <c r="G384" s="1185"/>
      <c r="H384" s="1185"/>
      <c r="I384" s="1185"/>
      <c r="J384" s="1185"/>
      <c r="K384" s="1185"/>
      <c r="L384" s="1185"/>
      <c r="M384" s="1185"/>
      <c r="N384" s="1185"/>
      <c r="O384" s="1185"/>
      <c r="P384" s="1185"/>
      <c r="Q384" s="1185"/>
      <c r="R384" s="1162"/>
    </row>
    <row r="385" spans="1:18" x14ac:dyDescent="0.2">
      <c r="A385" s="470"/>
      <c r="B385" s="502" t="s">
        <v>73</v>
      </c>
      <c r="C385" s="1175" t="s">
        <v>1008</v>
      </c>
      <c r="D385" s="1175"/>
      <c r="E385" s="1175"/>
      <c r="F385" s="1175"/>
      <c r="G385" s="1175"/>
      <c r="H385" s="1175"/>
      <c r="I385" s="1175"/>
      <c r="J385" s="1175"/>
      <c r="K385" s="1175"/>
      <c r="L385" s="1175"/>
      <c r="M385" s="1175"/>
      <c r="N385" s="1175"/>
      <c r="O385" s="1175"/>
      <c r="P385" s="1175"/>
      <c r="Q385" s="1175"/>
      <c r="R385" s="1170"/>
    </row>
    <row r="386" spans="1:18" ht="12.75" customHeight="1" x14ac:dyDescent="0.2">
      <c r="A386" s="470"/>
      <c r="B386" s="502" t="s">
        <v>110</v>
      </c>
      <c r="C386" s="1169" t="s">
        <v>735</v>
      </c>
      <c r="D386" s="1169"/>
      <c r="E386" s="1169"/>
      <c r="F386" s="1169"/>
      <c r="G386" s="1169"/>
      <c r="H386" s="1169"/>
      <c r="I386" s="1169"/>
      <c r="J386" s="1169"/>
      <c r="K386" s="1169"/>
      <c r="L386" s="1169"/>
      <c r="M386" s="1169"/>
      <c r="N386" s="1169"/>
      <c r="O386" s="1169"/>
      <c r="P386" s="1169"/>
      <c r="Q386" s="1169"/>
    </row>
    <row r="387" spans="1:18" ht="12.75" customHeight="1" x14ac:dyDescent="0.2">
      <c r="A387" s="470"/>
      <c r="B387" s="502" t="s">
        <v>111</v>
      </c>
      <c r="C387" s="1169" t="s">
        <v>736</v>
      </c>
      <c r="D387" s="1169"/>
      <c r="E387" s="1169"/>
      <c r="F387" s="1169"/>
      <c r="G387" s="1169"/>
      <c r="H387" s="1169"/>
      <c r="I387" s="1169"/>
      <c r="J387" s="1169"/>
      <c r="K387" s="1169"/>
      <c r="L387" s="1169"/>
      <c r="M387" s="1169"/>
      <c r="N387" s="1169"/>
      <c r="O387" s="1169"/>
      <c r="P387" s="1169"/>
      <c r="Q387" s="1169"/>
    </row>
    <row r="388" spans="1:18" x14ac:dyDescent="0.2">
      <c r="A388" s="470"/>
      <c r="B388" s="502" t="s">
        <v>112</v>
      </c>
      <c r="C388" s="1169" t="s">
        <v>805</v>
      </c>
      <c r="D388" s="1169"/>
      <c r="E388" s="1169"/>
      <c r="F388" s="1169"/>
      <c r="G388" s="1169"/>
      <c r="H388" s="1169"/>
      <c r="I388" s="1169"/>
      <c r="J388" s="1169"/>
      <c r="K388" s="1169"/>
      <c r="L388" s="1169"/>
      <c r="M388" s="1169"/>
      <c r="N388" s="1169"/>
      <c r="O388" s="1169"/>
      <c r="P388" s="1169"/>
      <c r="Q388" s="1169"/>
    </row>
    <row r="389" spans="1:18" x14ac:dyDescent="0.2">
      <c r="B389" s="502" t="s">
        <v>113</v>
      </c>
      <c r="C389" s="1169" t="s">
        <v>804</v>
      </c>
      <c r="D389" s="1169"/>
      <c r="E389" s="1169"/>
      <c r="F389" s="1169"/>
      <c r="G389" s="1169"/>
      <c r="H389" s="1169"/>
      <c r="I389" s="1169"/>
      <c r="J389" s="1169"/>
      <c r="K389" s="1169"/>
      <c r="L389" s="1169"/>
      <c r="M389" s="1169"/>
      <c r="N389" s="1169"/>
      <c r="O389" s="1169"/>
      <c r="P389" s="1169"/>
      <c r="Q389" s="1169"/>
    </row>
    <row r="390" spans="1:18" ht="13.5" thickBot="1" x14ac:dyDescent="0.25">
      <c r="B390" s="611"/>
      <c r="C390" s="526"/>
      <c r="D390" s="83"/>
      <c r="E390" s="642"/>
      <c r="F390" s="642"/>
      <c r="G390" s="642"/>
      <c r="H390" s="642"/>
      <c r="I390" s="642"/>
      <c r="J390" s="642"/>
      <c r="K390" s="642"/>
      <c r="L390" s="642"/>
      <c r="M390" s="642"/>
      <c r="N390" s="642"/>
      <c r="O390" s="83"/>
      <c r="P390" s="642"/>
      <c r="Q390" s="642"/>
      <c r="R390" s="642"/>
    </row>
    <row r="391" spans="1:18" x14ac:dyDescent="0.2">
      <c r="B391" s="615"/>
      <c r="C391" s="643"/>
      <c r="D391" s="617"/>
      <c r="E391" s="1183" t="s">
        <v>153</v>
      </c>
      <c r="F391" s="1184"/>
      <c r="G391" s="1183" t="s">
        <v>259</v>
      </c>
      <c r="H391" s="1183"/>
      <c r="I391" s="11" t="s">
        <v>260</v>
      </c>
      <c r="J391" s="11" t="s">
        <v>261</v>
      </c>
      <c r="K391" s="1183" t="s">
        <v>262</v>
      </c>
      <c r="L391" s="1186"/>
      <c r="M391" s="11" t="s">
        <v>263</v>
      </c>
      <c r="N391" s="645" t="s">
        <v>279</v>
      </c>
      <c r="P391" s="7" t="s">
        <v>199</v>
      </c>
      <c r="Q391" s="7" t="s">
        <v>265</v>
      </c>
      <c r="R391" s="7" t="s">
        <v>265</v>
      </c>
    </row>
    <row r="392" spans="1:18" x14ac:dyDescent="0.2">
      <c r="B392" s="615"/>
      <c r="C392" s="643"/>
      <c r="D392" s="617"/>
      <c r="E392" s="1183"/>
      <c r="F392" s="1184"/>
      <c r="G392" s="1183" t="s">
        <v>266</v>
      </c>
      <c r="H392" s="1183"/>
      <c r="I392" s="11" t="s">
        <v>266</v>
      </c>
      <c r="J392" s="11"/>
      <c r="K392" s="645"/>
      <c r="L392" s="645"/>
      <c r="M392" s="645"/>
      <c r="N392" s="645"/>
      <c r="P392" s="6" t="s">
        <v>267</v>
      </c>
      <c r="Q392" s="6" t="s">
        <v>268</v>
      </c>
      <c r="R392" s="6" t="s">
        <v>28</v>
      </c>
    </row>
    <row r="393" spans="1:18" x14ac:dyDescent="0.2">
      <c r="B393" s="615"/>
      <c r="C393" s="646"/>
      <c r="D393" s="626"/>
      <c r="E393" s="647"/>
      <c r="F393" s="647"/>
      <c r="G393" s="647"/>
      <c r="H393" s="647" t="s">
        <v>269</v>
      </c>
      <c r="I393" s="647"/>
      <c r="J393" s="647"/>
      <c r="K393" s="647"/>
      <c r="L393" s="647"/>
      <c r="M393" s="647"/>
      <c r="N393" s="647"/>
      <c r="P393" s="647"/>
      <c r="Q393" s="647"/>
      <c r="R393" s="647"/>
    </row>
    <row r="394" spans="1:18" x14ac:dyDescent="0.2">
      <c r="B394" s="615"/>
      <c r="C394" s="643"/>
      <c r="D394" s="626"/>
      <c r="E394" s="645"/>
      <c r="F394" s="645" t="s">
        <v>269</v>
      </c>
      <c r="G394" s="645"/>
      <c r="H394" s="645" t="s">
        <v>259</v>
      </c>
      <c r="I394" s="645"/>
      <c r="J394" s="645"/>
      <c r="K394" s="645"/>
      <c r="L394" s="645" t="s">
        <v>269</v>
      </c>
      <c r="M394" s="645"/>
      <c r="N394" s="645"/>
      <c r="P394" s="645"/>
      <c r="Q394" s="645"/>
      <c r="R394" s="645"/>
    </row>
    <row r="395" spans="1:18" x14ac:dyDescent="0.2">
      <c r="B395" s="615"/>
      <c r="C395" s="648"/>
      <c r="D395" s="619"/>
      <c r="E395" s="649" t="s">
        <v>208</v>
      </c>
      <c r="F395" s="649" t="s">
        <v>153</v>
      </c>
      <c r="G395" s="649" t="s">
        <v>84</v>
      </c>
      <c r="H395" s="649" t="s">
        <v>266</v>
      </c>
      <c r="I395" s="649"/>
      <c r="J395" s="649"/>
      <c r="K395" s="649" t="s">
        <v>270</v>
      </c>
      <c r="L395" s="649" t="s">
        <v>262</v>
      </c>
      <c r="M395" s="649"/>
      <c r="N395" s="649"/>
      <c r="P395" s="649"/>
      <c r="Q395" s="649"/>
      <c r="R395" s="649"/>
    </row>
    <row r="396" spans="1:18" x14ac:dyDescent="0.2">
      <c r="C396" s="650">
        <v>2020</v>
      </c>
      <c r="D396" s="635"/>
      <c r="E396" s="635"/>
      <c r="F396" s="635"/>
      <c r="G396" s="635"/>
      <c r="H396" s="635"/>
      <c r="I396" s="635"/>
      <c r="J396" s="635"/>
      <c r="K396" s="635"/>
      <c r="L396" s="635"/>
      <c r="M396" s="635"/>
      <c r="N396" s="635"/>
      <c r="P396" s="635"/>
      <c r="Q396" s="635"/>
      <c r="R396" s="635"/>
    </row>
    <row r="397" spans="1:18" x14ac:dyDescent="0.2">
      <c r="C397" s="719" t="s">
        <v>326</v>
      </c>
      <c r="D397" s="720"/>
      <c r="E397" s="619"/>
      <c r="F397" s="619"/>
      <c r="G397" s="619"/>
      <c r="H397" s="619"/>
      <c r="I397" s="619"/>
      <c r="J397" s="619"/>
      <c r="K397" s="619"/>
      <c r="L397" s="619"/>
      <c r="M397" s="619"/>
      <c r="N397" s="619"/>
      <c r="P397" s="655"/>
      <c r="Q397" s="655"/>
      <c r="R397" s="655"/>
    </row>
    <row r="398" spans="1:18" x14ac:dyDescent="0.2">
      <c r="C398" s="719" t="s">
        <v>796</v>
      </c>
      <c r="D398" s="721"/>
      <c r="E398" s="635"/>
      <c r="F398" s="635"/>
      <c r="G398" s="635"/>
      <c r="H398" s="635"/>
      <c r="I398" s="635"/>
      <c r="J398" s="635"/>
      <c r="K398" s="635"/>
      <c r="L398" s="635"/>
      <c r="M398" s="635"/>
      <c r="N398" s="635"/>
      <c r="P398" s="635"/>
      <c r="Q398" s="635"/>
      <c r="R398" s="635"/>
    </row>
    <row r="399" spans="1:18" x14ac:dyDescent="0.2">
      <c r="C399" s="722" t="s">
        <v>295</v>
      </c>
      <c r="D399" s="721"/>
      <c r="E399" s="723"/>
      <c r="F399" s="723"/>
      <c r="G399" s="723"/>
      <c r="H399" s="723"/>
      <c r="I399" s="723"/>
      <c r="J399" s="723"/>
      <c r="K399" s="723"/>
      <c r="L399" s="723"/>
      <c r="M399" s="723"/>
      <c r="N399" s="723"/>
      <c r="P399" s="723"/>
      <c r="Q399" s="723"/>
      <c r="R399" s="723"/>
    </row>
    <row r="400" spans="1:18" x14ac:dyDescent="0.2">
      <c r="C400" s="52" t="s">
        <v>296</v>
      </c>
      <c r="D400" s="724"/>
      <c r="E400" s="733">
        <v>0</v>
      </c>
      <c r="F400" s="733">
        <v>4457</v>
      </c>
      <c r="G400" s="733">
        <v>0</v>
      </c>
      <c r="H400" s="733">
        <v>0</v>
      </c>
      <c r="I400" s="733">
        <v>10690</v>
      </c>
      <c r="J400" s="733">
        <v>0</v>
      </c>
      <c r="K400" s="733">
        <v>24963</v>
      </c>
      <c r="L400" s="733">
        <v>0</v>
      </c>
      <c r="M400" s="733">
        <v>0</v>
      </c>
      <c r="N400" s="733">
        <v>40110</v>
      </c>
      <c r="P400" s="733">
        <v>0</v>
      </c>
      <c r="Q400" s="733">
        <v>16639</v>
      </c>
      <c r="R400" s="733">
        <v>23471</v>
      </c>
    </row>
    <row r="401" spans="2:18" x14ac:dyDescent="0.2">
      <c r="B401" s="502"/>
      <c r="C401" s="1102" t="s">
        <v>297</v>
      </c>
      <c r="D401" s="725"/>
      <c r="E401" s="1096">
        <v>0</v>
      </c>
      <c r="F401" s="1096">
        <v>806</v>
      </c>
      <c r="G401" s="1096">
        <v>0</v>
      </c>
      <c r="H401" s="1096">
        <v>0</v>
      </c>
      <c r="I401" s="1096">
        <v>108</v>
      </c>
      <c r="J401" s="1096">
        <v>0</v>
      </c>
      <c r="K401" s="1096">
        <v>4627</v>
      </c>
      <c r="L401" s="1096">
        <v>0</v>
      </c>
      <c r="M401" s="1096">
        <v>0</v>
      </c>
      <c r="N401" s="1096">
        <v>5541</v>
      </c>
      <c r="P401" s="1096">
        <v>0</v>
      </c>
      <c r="Q401" s="1096">
        <v>1074</v>
      </c>
      <c r="R401" s="1096">
        <v>4467</v>
      </c>
    </row>
    <row r="402" spans="2:18" x14ac:dyDescent="0.2">
      <c r="C402" s="52"/>
      <c r="D402" s="725"/>
      <c r="E402" s="733">
        <v>0</v>
      </c>
      <c r="F402" s="733">
        <v>5263</v>
      </c>
      <c r="G402" s="733">
        <v>0</v>
      </c>
      <c r="H402" s="733">
        <v>0</v>
      </c>
      <c r="I402" s="733">
        <v>10798</v>
      </c>
      <c r="J402" s="733">
        <v>0</v>
      </c>
      <c r="K402" s="733">
        <v>29590</v>
      </c>
      <c r="L402" s="733">
        <v>0</v>
      </c>
      <c r="M402" s="733">
        <v>0</v>
      </c>
      <c r="N402" s="733">
        <v>45651</v>
      </c>
      <c r="P402" s="733">
        <v>0</v>
      </c>
      <c r="Q402" s="733">
        <v>17713</v>
      </c>
      <c r="R402" s="733">
        <v>27938</v>
      </c>
    </row>
    <row r="403" spans="2:18" x14ac:dyDescent="0.2">
      <c r="C403" s="52" t="s">
        <v>138</v>
      </c>
      <c r="D403" s="725"/>
      <c r="E403" s="733">
        <v>0</v>
      </c>
      <c r="F403" s="733">
        <v>1592</v>
      </c>
      <c r="G403" s="733">
        <v>0</v>
      </c>
      <c r="H403" s="733">
        <v>0</v>
      </c>
      <c r="I403" s="733">
        <v>5490</v>
      </c>
      <c r="J403" s="733">
        <v>0</v>
      </c>
      <c r="K403" s="733">
        <v>7693</v>
      </c>
      <c r="L403" s="733">
        <v>0</v>
      </c>
      <c r="M403" s="733">
        <v>0</v>
      </c>
      <c r="N403" s="733">
        <v>14775</v>
      </c>
      <c r="P403" s="733">
        <v>0</v>
      </c>
      <c r="Q403" s="733">
        <v>7363</v>
      </c>
      <c r="R403" s="733">
        <v>7412</v>
      </c>
    </row>
    <row r="404" spans="2:18" x14ac:dyDescent="0.2">
      <c r="C404" s="1097" t="s">
        <v>298</v>
      </c>
      <c r="D404" s="1097"/>
      <c r="E404" s="1097">
        <v>0</v>
      </c>
      <c r="F404" s="1097">
        <v>3671</v>
      </c>
      <c r="G404" s="1097">
        <v>0</v>
      </c>
      <c r="H404" s="1097">
        <v>0</v>
      </c>
      <c r="I404" s="1097">
        <v>5308</v>
      </c>
      <c r="J404" s="1097">
        <v>0</v>
      </c>
      <c r="K404" s="1097">
        <v>21897</v>
      </c>
      <c r="L404" s="1097">
        <v>0</v>
      </c>
      <c r="M404" s="1097">
        <v>0</v>
      </c>
      <c r="N404" s="1012">
        <v>30876</v>
      </c>
      <c r="P404" s="1097">
        <v>0</v>
      </c>
      <c r="Q404" s="1097">
        <v>10350</v>
      </c>
      <c r="R404" s="1097">
        <v>20526</v>
      </c>
    </row>
    <row r="405" spans="2:18" x14ac:dyDescent="0.2">
      <c r="C405" s="78"/>
      <c r="D405" s="724"/>
      <c r="E405" s="726"/>
      <c r="F405" s="727"/>
      <c r="G405" s="727"/>
      <c r="H405" s="727"/>
      <c r="I405" s="727"/>
      <c r="J405" s="727"/>
      <c r="K405" s="727"/>
      <c r="L405" s="727"/>
      <c r="M405" s="727"/>
      <c r="N405" s="727"/>
    </row>
    <row r="406" spans="2:18" x14ac:dyDescent="0.2">
      <c r="C406" s="728" t="s">
        <v>797</v>
      </c>
      <c r="D406" s="724"/>
      <c r="E406" s="729"/>
      <c r="F406" s="729"/>
      <c r="G406" s="729"/>
      <c r="H406" s="729"/>
      <c r="I406" s="729"/>
      <c r="J406" s="729"/>
      <c r="K406" s="729"/>
      <c r="L406" s="729"/>
      <c r="M406" s="729"/>
      <c r="N406" s="729"/>
      <c r="P406" s="729"/>
      <c r="Q406" s="729"/>
      <c r="R406" s="729"/>
    </row>
    <row r="407" spans="2:18" x14ac:dyDescent="0.2">
      <c r="C407" s="18" t="s">
        <v>798</v>
      </c>
      <c r="D407" s="724"/>
      <c r="E407" s="730"/>
      <c r="F407" s="730"/>
      <c r="G407" s="730"/>
      <c r="H407" s="730"/>
      <c r="I407" s="730"/>
      <c r="J407" s="730"/>
      <c r="K407" s="730"/>
      <c r="L407" s="730"/>
      <c r="M407" s="730"/>
      <c r="N407" s="730"/>
    </row>
    <row r="408" spans="2:18" x14ac:dyDescent="0.2">
      <c r="C408" s="18" t="s">
        <v>301</v>
      </c>
      <c r="D408" s="725"/>
      <c r="E408" s="733">
        <v>0</v>
      </c>
      <c r="F408" s="733">
        <v>0</v>
      </c>
      <c r="G408" s="733">
        <v>0</v>
      </c>
      <c r="H408" s="733">
        <v>0</v>
      </c>
      <c r="I408" s="733">
        <v>0</v>
      </c>
      <c r="J408" s="733">
        <v>0</v>
      </c>
      <c r="K408" s="733">
        <v>82</v>
      </c>
      <c r="L408" s="733">
        <v>0</v>
      </c>
      <c r="M408" s="733">
        <v>0</v>
      </c>
      <c r="N408" s="733">
        <v>82</v>
      </c>
      <c r="P408" s="733">
        <v>0</v>
      </c>
      <c r="Q408" s="733">
        <v>0</v>
      </c>
      <c r="R408" s="733">
        <v>82</v>
      </c>
    </row>
    <row r="409" spans="2:18" x14ac:dyDescent="0.2">
      <c r="C409" s="1103" t="s">
        <v>302</v>
      </c>
      <c r="D409" s="725"/>
      <c r="E409" s="1096">
        <v>0</v>
      </c>
      <c r="F409" s="1096">
        <v>0</v>
      </c>
      <c r="G409" s="1096">
        <v>0</v>
      </c>
      <c r="H409" s="1096">
        <v>0</v>
      </c>
      <c r="I409" s="1096">
        <v>0</v>
      </c>
      <c r="J409" s="1096">
        <v>0</v>
      </c>
      <c r="K409" s="1096">
        <v>3714</v>
      </c>
      <c r="L409" s="1096">
        <v>0</v>
      </c>
      <c r="M409" s="1096">
        <v>0</v>
      </c>
      <c r="N409" s="1096">
        <v>3714</v>
      </c>
      <c r="P409" s="1096">
        <v>0</v>
      </c>
      <c r="Q409" s="1096">
        <v>0</v>
      </c>
      <c r="R409" s="1096">
        <v>3714</v>
      </c>
    </row>
    <row r="410" spans="2:18" x14ac:dyDescent="0.2">
      <c r="C410" s="18"/>
      <c r="D410" s="725"/>
      <c r="E410" s="733">
        <v>0</v>
      </c>
      <c r="F410" s="733">
        <v>0</v>
      </c>
      <c r="G410" s="733">
        <v>0</v>
      </c>
      <c r="H410" s="733">
        <v>0</v>
      </c>
      <c r="I410" s="733">
        <v>0</v>
      </c>
      <c r="J410" s="733">
        <v>0</v>
      </c>
      <c r="K410" s="733">
        <v>3796</v>
      </c>
      <c r="L410" s="733">
        <v>0</v>
      </c>
      <c r="M410" s="733">
        <v>0</v>
      </c>
      <c r="N410" s="733">
        <v>3796</v>
      </c>
      <c r="P410" s="733">
        <v>0</v>
      </c>
      <c r="Q410" s="733">
        <v>0</v>
      </c>
      <c r="R410" s="733">
        <v>3796</v>
      </c>
    </row>
    <row r="411" spans="2:18" x14ac:dyDescent="0.2">
      <c r="C411" s="18" t="s">
        <v>799</v>
      </c>
      <c r="D411" s="725"/>
      <c r="E411" s="733">
        <v>0</v>
      </c>
      <c r="F411" s="733">
        <v>46</v>
      </c>
      <c r="G411" s="733">
        <v>0</v>
      </c>
      <c r="H411" s="733">
        <v>0</v>
      </c>
      <c r="I411" s="733">
        <v>15</v>
      </c>
      <c r="J411" s="733">
        <v>0</v>
      </c>
      <c r="K411" s="733">
        <v>315</v>
      </c>
      <c r="L411" s="733">
        <v>0</v>
      </c>
      <c r="M411" s="733">
        <v>0</v>
      </c>
      <c r="N411" s="733">
        <v>376</v>
      </c>
      <c r="P411" s="733">
        <v>0</v>
      </c>
      <c r="Q411" s="733">
        <v>112</v>
      </c>
      <c r="R411" s="733">
        <v>264</v>
      </c>
    </row>
    <row r="412" spans="2:18" x14ac:dyDescent="0.2">
      <c r="C412" s="18" t="s">
        <v>284</v>
      </c>
      <c r="D412" s="725"/>
      <c r="E412" s="733">
        <v>0</v>
      </c>
      <c r="F412" s="733">
        <v>404</v>
      </c>
      <c r="G412" s="733">
        <v>0</v>
      </c>
      <c r="H412" s="733">
        <v>0</v>
      </c>
      <c r="I412" s="733">
        <v>393</v>
      </c>
      <c r="J412" s="733">
        <v>0</v>
      </c>
      <c r="K412" s="733">
        <v>2594</v>
      </c>
      <c r="L412" s="733">
        <v>0</v>
      </c>
      <c r="M412" s="733">
        <v>0</v>
      </c>
      <c r="N412" s="733">
        <v>3391</v>
      </c>
      <c r="P412" s="733">
        <v>0</v>
      </c>
      <c r="Q412" s="733">
        <v>1037</v>
      </c>
      <c r="R412" s="733">
        <v>2354</v>
      </c>
    </row>
    <row r="413" spans="2:18" x14ac:dyDescent="0.2">
      <c r="C413" s="1097" t="s">
        <v>304</v>
      </c>
      <c r="D413" s="1097"/>
      <c r="E413" s="1097">
        <v>0</v>
      </c>
      <c r="F413" s="1097">
        <v>450</v>
      </c>
      <c r="G413" s="1097">
        <v>0</v>
      </c>
      <c r="H413" s="1097">
        <v>0</v>
      </c>
      <c r="I413" s="1097">
        <v>408</v>
      </c>
      <c r="J413" s="1097">
        <v>0</v>
      </c>
      <c r="K413" s="1097">
        <v>6705</v>
      </c>
      <c r="L413" s="1097">
        <v>0</v>
      </c>
      <c r="M413" s="1097">
        <v>0</v>
      </c>
      <c r="N413" s="1097">
        <v>7563</v>
      </c>
      <c r="P413" s="1097">
        <v>0</v>
      </c>
      <c r="Q413" s="1097">
        <v>1149</v>
      </c>
      <c r="R413" s="1097">
        <v>6414</v>
      </c>
    </row>
    <row r="414" spans="2:18" x14ac:dyDescent="0.2">
      <c r="C414"/>
      <c r="D414" s="724"/>
      <c r="E414" s="730"/>
      <c r="F414" s="727"/>
      <c r="G414" s="727"/>
      <c r="H414" s="727"/>
      <c r="I414" s="727"/>
      <c r="J414" s="727"/>
      <c r="K414" s="727"/>
      <c r="L414" s="727"/>
      <c r="M414" s="727"/>
      <c r="N414" s="727"/>
    </row>
    <row r="415" spans="2:18" x14ac:dyDescent="0.2">
      <c r="C415" s="728" t="s">
        <v>800</v>
      </c>
      <c r="D415" s="724"/>
      <c r="E415" s="729"/>
      <c r="F415" s="729"/>
      <c r="G415" s="731"/>
      <c r="H415" s="729"/>
      <c r="I415" s="729"/>
      <c r="J415" s="729"/>
      <c r="K415" s="729"/>
      <c r="L415" s="729"/>
      <c r="M415" s="729"/>
      <c r="N415" s="729"/>
      <c r="P415" s="729"/>
      <c r="Q415" s="729"/>
      <c r="R415" s="729"/>
    </row>
    <row r="416" spans="2:18" x14ac:dyDescent="0.2">
      <c r="C416" s="18" t="s">
        <v>801</v>
      </c>
      <c r="D416" s="724"/>
      <c r="E416" s="730"/>
      <c r="F416" s="730"/>
      <c r="G416" s="730"/>
      <c r="H416" s="730"/>
      <c r="I416" s="730"/>
      <c r="J416" s="730"/>
      <c r="K416" s="730"/>
      <c r="L416" s="730"/>
      <c r="M416" s="730"/>
      <c r="N416" s="730"/>
    </row>
    <row r="417" spans="2:18" x14ac:dyDescent="0.2">
      <c r="C417" s="18" t="s">
        <v>307</v>
      </c>
      <c r="D417" s="725"/>
      <c r="E417" s="733">
        <v>0</v>
      </c>
      <c r="F417" s="733">
        <v>860</v>
      </c>
      <c r="G417" s="733">
        <v>0</v>
      </c>
      <c r="H417" s="733">
        <v>0</v>
      </c>
      <c r="I417" s="733">
        <v>1110</v>
      </c>
      <c r="J417" s="733">
        <v>0</v>
      </c>
      <c r="K417" s="733">
        <v>0</v>
      </c>
      <c r="L417" s="733">
        <v>0</v>
      </c>
      <c r="M417" s="733">
        <v>0</v>
      </c>
      <c r="N417" s="733">
        <v>1970</v>
      </c>
      <c r="P417" s="733">
        <v>0</v>
      </c>
      <c r="Q417" s="733">
        <v>1970</v>
      </c>
      <c r="R417" s="733">
        <v>0</v>
      </c>
    </row>
    <row r="418" spans="2:18" x14ac:dyDescent="0.2">
      <c r="C418" s="18" t="s">
        <v>308</v>
      </c>
      <c r="D418" s="725"/>
      <c r="E418" s="1096">
        <v>0</v>
      </c>
      <c r="F418" s="1096">
        <v>0</v>
      </c>
      <c r="G418" s="1096">
        <v>0</v>
      </c>
      <c r="H418" s="1096">
        <v>0</v>
      </c>
      <c r="I418" s="1096">
        <v>0</v>
      </c>
      <c r="J418" s="1096">
        <v>0</v>
      </c>
      <c r="K418" s="1096">
        <v>9344</v>
      </c>
      <c r="L418" s="1096">
        <v>0</v>
      </c>
      <c r="M418" s="1096">
        <v>0</v>
      </c>
      <c r="N418" s="1096">
        <v>9344</v>
      </c>
      <c r="P418" s="1096">
        <v>0</v>
      </c>
      <c r="Q418" s="1096">
        <v>438</v>
      </c>
      <c r="R418" s="1096">
        <v>8906</v>
      </c>
    </row>
    <row r="419" spans="2:18" x14ac:dyDescent="0.2">
      <c r="C419" s="732"/>
      <c r="D419" s="725"/>
      <c r="E419" s="734">
        <v>0</v>
      </c>
      <c r="F419" s="734">
        <v>860</v>
      </c>
      <c r="G419" s="734">
        <f t="shared" ref="G419:M419" si="0">SUM(G417:G418)</f>
        <v>0</v>
      </c>
      <c r="H419" s="734">
        <f t="shared" si="0"/>
        <v>0</v>
      </c>
      <c r="I419" s="734">
        <v>1110</v>
      </c>
      <c r="J419" s="734">
        <f t="shared" si="0"/>
        <v>0</v>
      </c>
      <c r="K419" s="734">
        <v>9344</v>
      </c>
      <c r="L419" s="734">
        <f t="shared" si="0"/>
        <v>0</v>
      </c>
      <c r="M419" s="734">
        <f t="shared" si="0"/>
        <v>0</v>
      </c>
      <c r="N419" s="734">
        <v>11314</v>
      </c>
      <c r="P419" s="734">
        <v>0</v>
      </c>
      <c r="Q419" s="734">
        <v>2408</v>
      </c>
      <c r="R419" s="734">
        <v>8906</v>
      </c>
    </row>
    <row r="420" spans="2:18" x14ac:dyDescent="0.2">
      <c r="C420" s="18" t="s">
        <v>309</v>
      </c>
      <c r="D420" s="725"/>
      <c r="E420" s="733">
        <v>0</v>
      </c>
      <c r="F420" s="733">
        <v>50</v>
      </c>
      <c r="G420" s="733">
        <v>0</v>
      </c>
      <c r="H420" s="733">
        <v>0</v>
      </c>
      <c r="I420" s="733">
        <v>0</v>
      </c>
      <c r="J420" s="733">
        <v>0</v>
      </c>
      <c r="K420" s="733">
        <v>109</v>
      </c>
      <c r="L420" s="733">
        <v>0</v>
      </c>
      <c r="M420" s="733">
        <v>0</v>
      </c>
      <c r="N420" s="733">
        <v>159</v>
      </c>
      <c r="P420" s="733">
        <v>0</v>
      </c>
      <c r="Q420" s="733">
        <v>94</v>
      </c>
      <c r="R420" s="733">
        <v>65</v>
      </c>
    </row>
    <row r="421" spans="2:18" x14ac:dyDescent="0.2">
      <c r="C421" s="18" t="s">
        <v>310</v>
      </c>
      <c r="D421" s="725"/>
      <c r="E421" s="733">
        <v>0</v>
      </c>
      <c r="F421" s="733">
        <v>188</v>
      </c>
      <c r="G421" s="733">
        <v>0</v>
      </c>
      <c r="H421" s="733">
        <v>0</v>
      </c>
      <c r="I421" s="733">
        <v>486</v>
      </c>
      <c r="J421" s="733">
        <v>0</v>
      </c>
      <c r="K421" s="733">
        <v>1387</v>
      </c>
      <c r="L421" s="733">
        <v>0</v>
      </c>
      <c r="M421" s="733">
        <v>0</v>
      </c>
      <c r="N421" s="733">
        <v>2061</v>
      </c>
      <c r="P421" s="733">
        <v>0</v>
      </c>
      <c r="Q421" s="733">
        <v>752</v>
      </c>
      <c r="R421" s="733">
        <v>1309</v>
      </c>
    </row>
    <row r="422" spans="2:18" x14ac:dyDescent="0.2">
      <c r="C422" s="18" t="s">
        <v>311</v>
      </c>
      <c r="D422" s="725"/>
      <c r="E422" s="733">
        <v>0</v>
      </c>
      <c r="F422" s="733">
        <v>0</v>
      </c>
      <c r="G422" s="733">
        <v>0</v>
      </c>
      <c r="H422" s="733">
        <v>0</v>
      </c>
      <c r="I422" s="733">
        <v>216</v>
      </c>
      <c r="J422" s="733">
        <v>0</v>
      </c>
      <c r="K422" s="733">
        <v>4418</v>
      </c>
      <c r="L422" s="733">
        <v>0</v>
      </c>
      <c r="M422" s="733">
        <v>0</v>
      </c>
      <c r="N422" s="733">
        <v>4634</v>
      </c>
      <c r="P422" s="733">
        <v>0</v>
      </c>
      <c r="Q422" s="733">
        <v>313</v>
      </c>
      <c r="R422" s="733">
        <v>4321</v>
      </c>
    </row>
    <row r="423" spans="2:18" x14ac:dyDescent="0.2">
      <c r="C423" s="18" t="s">
        <v>802</v>
      </c>
      <c r="D423" s="725"/>
      <c r="E423" s="733">
        <v>0</v>
      </c>
      <c r="F423" s="733">
        <v>3</v>
      </c>
      <c r="G423" s="733">
        <v>0</v>
      </c>
      <c r="H423" s="733">
        <v>0</v>
      </c>
      <c r="I423" s="733">
        <v>5</v>
      </c>
      <c r="J423" s="733">
        <v>0</v>
      </c>
      <c r="K423" s="733">
        <v>236</v>
      </c>
      <c r="L423" s="733">
        <v>0</v>
      </c>
      <c r="M423" s="733">
        <v>0</v>
      </c>
      <c r="N423" s="733">
        <v>244</v>
      </c>
      <c r="P423" s="733">
        <v>0</v>
      </c>
      <c r="Q423" s="733">
        <v>33</v>
      </c>
      <c r="R423" s="733">
        <v>211</v>
      </c>
    </row>
    <row r="424" spans="2:18" x14ac:dyDescent="0.2">
      <c r="C424" s="18" t="s">
        <v>14</v>
      </c>
      <c r="D424" s="725"/>
      <c r="E424" s="733">
        <v>0</v>
      </c>
      <c r="F424" s="733">
        <v>412</v>
      </c>
      <c r="G424" s="733">
        <v>0</v>
      </c>
      <c r="H424" s="733">
        <v>0</v>
      </c>
      <c r="I424" s="733">
        <v>411</v>
      </c>
      <c r="J424" s="733">
        <v>0</v>
      </c>
      <c r="K424" s="733">
        <v>1532</v>
      </c>
      <c r="L424" s="733">
        <v>0</v>
      </c>
      <c r="M424" s="733">
        <v>0</v>
      </c>
      <c r="N424" s="733">
        <v>2355</v>
      </c>
      <c r="P424" s="733">
        <v>0</v>
      </c>
      <c r="Q424" s="733">
        <v>905</v>
      </c>
      <c r="R424" s="733">
        <v>1450</v>
      </c>
    </row>
    <row r="425" spans="2:18" x14ac:dyDescent="0.2">
      <c r="C425" s="18" t="s">
        <v>313</v>
      </c>
      <c r="D425" s="725"/>
      <c r="E425" s="733">
        <v>0</v>
      </c>
      <c r="F425" s="733">
        <v>119</v>
      </c>
      <c r="G425" s="733">
        <v>0</v>
      </c>
      <c r="H425" s="733">
        <v>0</v>
      </c>
      <c r="I425" s="733">
        <v>108</v>
      </c>
      <c r="J425" s="733">
        <v>0</v>
      </c>
      <c r="K425" s="733">
        <v>294</v>
      </c>
      <c r="L425" s="733">
        <v>0</v>
      </c>
      <c r="M425" s="733">
        <v>0</v>
      </c>
      <c r="N425" s="733">
        <v>521</v>
      </c>
      <c r="P425" s="733">
        <v>0</v>
      </c>
      <c r="Q425" s="733">
        <v>380</v>
      </c>
      <c r="R425" s="733">
        <v>141</v>
      </c>
    </row>
    <row r="426" spans="2:18" x14ac:dyDescent="0.2">
      <c r="C426" s="18" t="s">
        <v>314</v>
      </c>
      <c r="D426" s="725"/>
      <c r="E426" s="733"/>
      <c r="F426" s="733"/>
      <c r="G426" s="733"/>
      <c r="H426" s="733"/>
      <c r="I426" s="733"/>
      <c r="J426" s="733"/>
      <c r="K426" s="733"/>
      <c r="L426" s="733"/>
      <c r="M426" s="733"/>
      <c r="N426" s="733"/>
      <c r="P426" s="733"/>
      <c r="Q426" s="733"/>
      <c r="R426" s="733"/>
    </row>
    <row r="427" spans="2:18" x14ac:dyDescent="0.2">
      <c r="C427" s="732"/>
      <c r="D427" s="725"/>
      <c r="E427" s="734">
        <v>0</v>
      </c>
      <c r="F427" s="734">
        <v>772</v>
      </c>
      <c r="G427" s="734">
        <f t="shared" ref="G427:M427" si="1">SUM(G420:G425)</f>
        <v>0</v>
      </c>
      <c r="H427" s="734">
        <f t="shared" si="1"/>
        <v>0</v>
      </c>
      <c r="I427" s="734">
        <v>1226</v>
      </c>
      <c r="J427" s="734">
        <f t="shared" si="1"/>
        <v>0</v>
      </c>
      <c r="K427" s="734">
        <v>7976</v>
      </c>
      <c r="L427" s="734">
        <f t="shared" si="1"/>
        <v>0</v>
      </c>
      <c r="M427" s="734">
        <f t="shared" si="1"/>
        <v>0</v>
      </c>
      <c r="N427" s="734">
        <v>9974</v>
      </c>
      <c r="P427" s="734">
        <f t="shared" ref="P427" si="2">SUM(P420:P425)</f>
        <v>0</v>
      </c>
      <c r="Q427" s="734">
        <v>2477</v>
      </c>
      <c r="R427" s="734">
        <v>7497</v>
      </c>
    </row>
    <row r="428" spans="2:18" x14ac:dyDescent="0.2">
      <c r="C428" s="18" t="s">
        <v>525</v>
      </c>
      <c r="D428" s="725"/>
      <c r="E428" s="733">
        <v>0</v>
      </c>
      <c r="F428" s="733">
        <v>88</v>
      </c>
      <c r="G428" s="733">
        <v>0</v>
      </c>
      <c r="H428" s="733">
        <v>0</v>
      </c>
      <c r="I428" s="733">
        <v>-116</v>
      </c>
      <c r="J428" s="733">
        <v>0</v>
      </c>
      <c r="K428" s="733">
        <v>1368</v>
      </c>
      <c r="L428" s="733">
        <v>0</v>
      </c>
      <c r="M428" s="733">
        <v>0</v>
      </c>
      <c r="N428" s="733">
        <v>1340</v>
      </c>
      <c r="P428" s="733">
        <v>0</v>
      </c>
      <c r="Q428" s="733">
        <v>-69</v>
      </c>
      <c r="R428" s="733">
        <v>1409</v>
      </c>
    </row>
    <row r="429" spans="2:18" x14ac:dyDescent="0.2">
      <c r="C429" s="18" t="s">
        <v>803</v>
      </c>
      <c r="D429" s="725"/>
      <c r="E429" s="733">
        <v>0</v>
      </c>
      <c r="F429" s="733">
        <v>15</v>
      </c>
      <c r="G429" s="733">
        <v>0</v>
      </c>
      <c r="H429" s="733">
        <v>0</v>
      </c>
      <c r="I429" s="733">
        <v>-41</v>
      </c>
      <c r="J429" s="733">
        <v>0</v>
      </c>
      <c r="K429" s="733">
        <v>226</v>
      </c>
      <c r="L429" s="733">
        <v>0</v>
      </c>
      <c r="M429" s="733">
        <v>0</v>
      </c>
      <c r="N429" s="733">
        <v>200</v>
      </c>
      <c r="P429" s="733">
        <v>0</v>
      </c>
      <c r="Q429" s="733">
        <v>4</v>
      </c>
      <c r="R429" s="733">
        <v>196</v>
      </c>
    </row>
    <row r="430" spans="2:18" x14ac:dyDescent="0.2">
      <c r="C430" s="1097" t="s">
        <v>316</v>
      </c>
      <c r="D430" s="1097"/>
      <c r="E430" s="1097">
        <v>0</v>
      </c>
      <c r="F430" s="1097">
        <v>73</v>
      </c>
      <c r="G430" s="1097">
        <f t="shared" ref="G430:M430" si="3">G428-G429</f>
        <v>0</v>
      </c>
      <c r="H430" s="1097">
        <f t="shared" si="3"/>
        <v>0</v>
      </c>
      <c r="I430" s="1012">
        <v>-75</v>
      </c>
      <c r="J430" s="1097">
        <f t="shared" si="3"/>
        <v>0</v>
      </c>
      <c r="K430" s="1097">
        <v>1142</v>
      </c>
      <c r="L430" s="1097">
        <f t="shared" si="3"/>
        <v>0</v>
      </c>
      <c r="M430" s="1097">
        <f t="shared" si="3"/>
        <v>0</v>
      </c>
      <c r="N430" s="1097">
        <v>1140</v>
      </c>
      <c r="P430" s="1097">
        <f t="shared" ref="P430" si="4">P428-P429</f>
        <v>0</v>
      </c>
      <c r="Q430" s="1012">
        <v>-73</v>
      </c>
      <c r="R430" s="1097">
        <v>1213</v>
      </c>
    </row>
    <row r="431" spans="2:18" x14ac:dyDescent="0.2">
      <c r="C431"/>
      <c r="D431" s="724"/>
      <c r="E431" s="730"/>
      <c r="F431" s="730"/>
      <c r="G431" s="730"/>
      <c r="H431" s="730"/>
      <c r="I431" s="730"/>
      <c r="J431" s="730"/>
      <c r="K431" s="730"/>
      <c r="L431" s="730"/>
      <c r="M431" s="730"/>
      <c r="N431" s="730"/>
      <c r="O431" s="730"/>
    </row>
    <row r="432" spans="2:18" x14ac:dyDescent="0.2">
      <c r="B432" s="893" t="s">
        <v>71</v>
      </c>
      <c r="C432" s="1185" t="s">
        <v>861</v>
      </c>
      <c r="D432" s="1185"/>
      <c r="E432" s="1185"/>
      <c r="F432" s="1185"/>
      <c r="G432" s="1185"/>
      <c r="H432" s="1185"/>
      <c r="I432" s="1185"/>
      <c r="J432" s="1185"/>
      <c r="K432" s="1185"/>
      <c r="L432" s="1185"/>
      <c r="M432" s="1185"/>
      <c r="N432" s="1185"/>
      <c r="O432" s="1185"/>
      <c r="P432" s="1185"/>
      <c r="Q432" s="1185"/>
      <c r="R432" s="1162"/>
    </row>
    <row r="433" spans="2:18" x14ac:dyDescent="0.2">
      <c r="B433" s="893" t="s">
        <v>73</v>
      </c>
      <c r="C433" s="1185" t="s">
        <v>806</v>
      </c>
      <c r="D433" s="1185"/>
      <c r="E433" s="1185"/>
      <c r="F433" s="1185"/>
      <c r="G433" s="1185"/>
      <c r="H433" s="1185"/>
      <c r="I433" s="1185"/>
      <c r="J433" s="1185"/>
      <c r="K433" s="1185"/>
      <c r="L433" s="1185"/>
      <c r="M433" s="1185"/>
      <c r="N433" s="1185"/>
      <c r="O433" s="1185"/>
      <c r="P433" s="1185"/>
      <c r="Q433" s="1185"/>
      <c r="R433" s="1162"/>
    </row>
    <row r="434" spans="2:18" x14ac:dyDescent="0.2">
      <c r="B434" s="893" t="s">
        <v>110</v>
      </c>
      <c r="C434" s="1182" t="s">
        <v>735</v>
      </c>
      <c r="D434" s="1182"/>
      <c r="E434" s="1182"/>
      <c r="F434" s="1182"/>
      <c r="G434" s="1182"/>
      <c r="H434" s="1182"/>
      <c r="I434" s="1182"/>
      <c r="J434" s="1182"/>
      <c r="K434" s="1182"/>
      <c r="L434" s="1182"/>
      <c r="M434" s="1182"/>
      <c r="N434" s="1182"/>
      <c r="O434" s="1182"/>
      <c r="P434" s="1182"/>
      <c r="Q434" s="1182"/>
      <c r="R434" s="1009"/>
    </row>
    <row r="435" spans="2:18" x14ac:dyDescent="0.2">
      <c r="B435" s="893" t="s">
        <v>111</v>
      </c>
      <c r="C435" s="1182" t="s">
        <v>736</v>
      </c>
      <c r="D435" s="1182"/>
      <c r="E435" s="1182"/>
      <c r="F435" s="1182"/>
      <c r="G435" s="1182"/>
      <c r="H435" s="1182"/>
      <c r="I435" s="1182"/>
      <c r="J435" s="1182"/>
      <c r="K435" s="1182"/>
      <c r="L435" s="1182"/>
      <c r="M435" s="1182"/>
      <c r="N435" s="1182"/>
      <c r="O435" s="1182"/>
      <c r="P435" s="1182"/>
      <c r="Q435" s="1182"/>
      <c r="R435" s="1009"/>
    </row>
    <row r="436" spans="2:18" x14ac:dyDescent="0.2">
      <c r="B436" s="893" t="s">
        <v>112</v>
      </c>
      <c r="C436" s="1182" t="s">
        <v>805</v>
      </c>
      <c r="D436" s="1182"/>
      <c r="E436" s="1182"/>
      <c r="F436" s="1182"/>
      <c r="G436" s="1182"/>
      <c r="H436" s="1182"/>
      <c r="I436" s="1182"/>
      <c r="J436" s="1182"/>
      <c r="K436" s="1182"/>
      <c r="L436" s="1182"/>
      <c r="M436" s="1182"/>
      <c r="N436" s="1182"/>
      <c r="O436" s="1182"/>
      <c r="P436" s="1182"/>
      <c r="Q436" s="1182"/>
      <c r="R436" s="1009"/>
    </row>
    <row r="437" spans="2:18" x14ac:dyDescent="0.2">
      <c r="B437" s="893" t="s">
        <v>113</v>
      </c>
      <c r="C437" s="1182" t="s">
        <v>804</v>
      </c>
      <c r="D437" s="1182"/>
      <c r="E437" s="1182"/>
      <c r="F437" s="1182"/>
      <c r="G437" s="1182"/>
      <c r="H437" s="1182"/>
      <c r="I437" s="1182"/>
      <c r="J437" s="1182"/>
      <c r="K437" s="1182"/>
      <c r="L437" s="1182"/>
      <c r="M437" s="1182"/>
      <c r="N437" s="1182"/>
      <c r="O437" s="1182"/>
      <c r="P437" s="1182"/>
      <c r="Q437" s="1182"/>
      <c r="R437" s="1009"/>
    </row>
    <row r="438" spans="2:18" ht="13.5" thickBot="1" x14ac:dyDescent="0.25">
      <c r="B438" s="611"/>
      <c r="C438" s="526"/>
      <c r="D438" s="83"/>
      <c r="E438" s="642"/>
      <c r="F438" s="642"/>
      <c r="G438" s="642"/>
      <c r="H438" s="642"/>
      <c r="I438" s="642"/>
      <c r="J438" s="642"/>
      <c r="K438" s="642"/>
      <c r="L438" s="642"/>
      <c r="M438" s="642"/>
      <c r="N438" s="642"/>
      <c r="O438" s="83"/>
      <c r="P438" s="642"/>
      <c r="Q438" s="642"/>
      <c r="R438" s="642"/>
    </row>
    <row r="439" spans="2:18" x14ac:dyDescent="0.2">
      <c r="B439" s="615"/>
      <c r="C439" s="643"/>
      <c r="D439" s="617"/>
      <c r="E439" s="1183" t="s">
        <v>153</v>
      </c>
      <c r="F439" s="1184"/>
      <c r="G439" s="1183" t="s">
        <v>259</v>
      </c>
      <c r="H439" s="1183"/>
      <c r="I439" s="11" t="s">
        <v>260</v>
      </c>
      <c r="J439" s="11" t="s">
        <v>261</v>
      </c>
      <c r="K439" s="1183" t="s">
        <v>262</v>
      </c>
      <c r="L439" s="1186"/>
      <c r="M439" s="11" t="s">
        <v>263</v>
      </c>
      <c r="N439" s="645" t="s">
        <v>279</v>
      </c>
      <c r="P439" s="7" t="s">
        <v>199</v>
      </c>
      <c r="Q439" s="7" t="s">
        <v>265</v>
      </c>
      <c r="R439" s="7" t="s">
        <v>265</v>
      </c>
    </row>
    <row r="440" spans="2:18" x14ac:dyDescent="0.2">
      <c r="B440" s="615"/>
      <c r="C440" s="643"/>
      <c r="D440" s="617"/>
      <c r="E440" s="1183"/>
      <c r="F440" s="1184"/>
      <c r="G440" s="1183" t="s">
        <v>266</v>
      </c>
      <c r="H440" s="1183"/>
      <c r="I440" s="11" t="s">
        <v>266</v>
      </c>
      <c r="J440" s="11"/>
      <c r="K440" s="645"/>
      <c r="L440" s="645"/>
      <c r="M440" s="645"/>
      <c r="N440" s="645"/>
      <c r="P440" s="6" t="s">
        <v>267</v>
      </c>
      <c r="Q440" s="6" t="s">
        <v>268</v>
      </c>
      <c r="R440" s="6" t="s">
        <v>28</v>
      </c>
    </row>
    <row r="441" spans="2:18" x14ac:dyDescent="0.2">
      <c r="B441" s="615"/>
      <c r="C441" s="646"/>
      <c r="D441" s="626"/>
      <c r="E441" s="647"/>
      <c r="F441" s="647"/>
      <c r="G441" s="647"/>
      <c r="H441" s="647" t="s">
        <v>269</v>
      </c>
      <c r="I441" s="647"/>
      <c r="J441" s="647"/>
      <c r="K441" s="647"/>
      <c r="L441" s="647"/>
      <c r="M441" s="647"/>
      <c r="N441" s="647"/>
      <c r="P441" s="647"/>
      <c r="Q441" s="647"/>
      <c r="R441" s="647"/>
    </row>
    <row r="442" spans="2:18" x14ac:dyDescent="0.2">
      <c r="B442" s="615"/>
      <c r="C442" s="643"/>
      <c r="D442" s="626"/>
      <c r="E442" s="645"/>
      <c r="F442" s="645" t="s">
        <v>269</v>
      </c>
      <c r="G442" s="645"/>
      <c r="H442" s="645" t="s">
        <v>259</v>
      </c>
      <c r="I442" s="645"/>
      <c r="J442" s="645"/>
      <c r="K442" s="645"/>
      <c r="L442" s="645" t="s">
        <v>269</v>
      </c>
      <c r="M442" s="645"/>
      <c r="N442" s="645"/>
      <c r="P442" s="645"/>
      <c r="Q442" s="645"/>
      <c r="R442" s="645"/>
    </row>
    <row r="443" spans="2:18" x14ac:dyDescent="0.2">
      <c r="B443" s="615"/>
      <c r="C443" s="648"/>
      <c r="D443" s="619"/>
      <c r="E443" s="649" t="s">
        <v>208</v>
      </c>
      <c r="F443" s="649" t="s">
        <v>153</v>
      </c>
      <c r="G443" s="649" t="s">
        <v>84</v>
      </c>
      <c r="H443" s="649" t="s">
        <v>266</v>
      </c>
      <c r="I443" s="649"/>
      <c r="J443" s="649"/>
      <c r="K443" s="649" t="s">
        <v>270</v>
      </c>
      <c r="L443" s="649" t="s">
        <v>262</v>
      </c>
      <c r="M443" s="649"/>
      <c r="N443" s="649"/>
      <c r="P443" s="649"/>
      <c r="Q443" s="649"/>
      <c r="R443" s="649"/>
    </row>
    <row r="444" spans="2:18" x14ac:dyDescent="0.2">
      <c r="C444" s="652"/>
      <c r="D444" s="650"/>
      <c r="E444" s="651"/>
      <c r="F444" s="651"/>
      <c r="G444" s="651"/>
      <c r="H444" s="651"/>
      <c r="I444" s="651"/>
      <c r="J444" s="651"/>
      <c r="K444" s="651"/>
      <c r="L444" s="651"/>
      <c r="M444" s="651"/>
      <c r="N444" s="651"/>
      <c r="P444" s="651"/>
      <c r="Q444" s="651"/>
      <c r="R444" s="651"/>
    </row>
    <row r="445" spans="2:18" x14ac:dyDescent="0.2">
      <c r="C445" s="650">
        <v>2019</v>
      </c>
      <c r="D445" s="635"/>
      <c r="E445" s="635"/>
      <c r="F445" s="635"/>
      <c r="G445" s="635"/>
      <c r="H445" s="635"/>
      <c r="I445" s="635"/>
      <c r="J445" s="635"/>
      <c r="K445" s="635"/>
      <c r="L445" s="635"/>
      <c r="M445" s="635"/>
      <c r="N445" s="635"/>
      <c r="P445" s="635"/>
      <c r="Q445" s="635"/>
      <c r="R445" s="635"/>
    </row>
    <row r="446" spans="2:18" x14ac:dyDescent="0.2">
      <c r="C446" s="719" t="s">
        <v>326</v>
      </c>
      <c r="D446" s="720"/>
      <c r="E446" s="619"/>
      <c r="F446" s="619"/>
      <c r="G446" s="619"/>
      <c r="H446" s="619"/>
      <c r="I446" s="619"/>
      <c r="J446" s="619"/>
      <c r="K446" s="619"/>
      <c r="L446" s="619"/>
      <c r="M446" s="619"/>
      <c r="N446" s="619"/>
      <c r="P446" s="655"/>
      <c r="Q446" s="655"/>
      <c r="R446" s="655"/>
    </row>
    <row r="447" spans="2:18" x14ac:dyDescent="0.2">
      <c r="C447" s="719" t="s">
        <v>796</v>
      </c>
      <c r="D447" s="721"/>
      <c r="E447" s="635"/>
      <c r="F447" s="635"/>
      <c r="G447" s="635"/>
      <c r="H447" s="635"/>
      <c r="I447" s="635"/>
      <c r="J447" s="635"/>
      <c r="K447" s="635"/>
      <c r="L447" s="635"/>
      <c r="M447" s="635"/>
      <c r="N447" s="635"/>
      <c r="P447" s="635"/>
      <c r="Q447" s="635"/>
      <c r="R447" s="635"/>
    </row>
    <row r="448" spans="2:18" x14ac:dyDescent="0.2">
      <c r="C448" s="722" t="s">
        <v>295</v>
      </c>
      <c r="D448" s="721"/>
      <c r="E448" s="723"/>
      <c r="F448" s="723"/>
      <c r="G448" s="723"/>
      <c r="H448" s="723"/>
      <c r="I448" s="723"/>
      <c r="J448" s="723"/>
      <c r="K448" s="723"/>
      <c r="L448" s="723"/>
      <c r="M448" s="723"/>
      <c r="N448" s="723"/>
      <c r="P448" s="723"/>
      <c r="Q448" s="723"/>
      <c r="R448" s="723"/>
    </row>
    <row r="449" spans="2:18" x14ac:dyDescent="0.2">
      <c r="C449" s="52" t="s">
        <v>296</v>
      </c>
      <c r="D449" s="724"/>
      <c r="E449" s="733">
        <v>0</v>
      </c>
      <c r="F449" s="733">
        <v>4078</v>
      </c>
      <c r="G449" s="733">
        <v>0</v>
      </c>
      <c r="H449" s="733">
        <v>0</v>
      </c>
      <c r="I449" s="733">
        <v>10376</v>
      </c>
      <c r="J449" s="733">
        <v>0</v>
      </c>
      <c r="K449" s="733">
        <v>28179</v>
      </c>
      <c r="L449" s="733">
        <v>0</v>
      </c>
      <c r="M449" s="733">
        <v>0</v>
      </c>
      <c r="N449" s="733">
        <v>42633</v>
      </c>
      <c r="P449" s="733">
        <v>0</v>
      </c>
      <c r="Q449" s="733">
        <f>N449-R449</f>
        <v>16139</v>
      </c>
      <c r="R449" s="733">
        <v>26494</v>
      </c>
    </row>
    <row r="450" spans="2:18" x14ac:dyDescent="0.2">
      <c r="B450" s="502"/>
      <c r="C450" s="1102" t="s">
        <v>297</v>
      </c>
      <c r="D450" s="725"/>
      <c r="E450" s="1096">
        <v>0</v>
      </c>
      <c r="F450" s="1096">
        <v>768</v>
      </c>
      <c r="G450" s="1096">
        <v>0</v>
      </c>
      <c r="H450" s="1096">
        <v>0</v>
      </c>
      <c r="I450" s="1096">
        <v>93</v>
      </c>
      <c r="J450" s="1096">
        <v>0</v>
      </c>
      <c r="K450" s="1096">
        <v>1097</v>
      </c>
      <c r="L450" s="1096">
        <v>0</v>
      </c>
      <c r="M450" s="1096">
        <v>0</v>
      </c>
      <c r="N450" s="1096">
        <v>1958</v>
      </c>
      <c r="P450" s="1096">
        <v>0</v>
      </c>
      <c r="Q450" s="1096">
        <f>N450-R450</f>
        <v>1050</v>
      </c>
      <c r="R450" s="1096">
        <v>908</v>
      </c>
    </row>
    <row r="451" spans="2:18" x14ac:dyDescent="0.2">
      <c r="C451" s="52"/>
      <c r="D451" s="725"/>
      <c r="E451" s="733">
        <v>0</v>
      </c>
      <c r="F451" s="733">
        <f>F449+F450</f>
        <v>4846</v>
      </c>
      <c r="G451" s="733">
        <v>0</v>
      </c>
      <c r="H451" s="733">
        <v>0</v>
      </c>
      <c r="I451" s="733">
        <f>I449+I450</f>
        <v>10469</v>
      </c>
      <c r="J451" s="733">
        <v>0</v>
      </c>
      <c r="K451" s="733">
        <f>K449+K450</f>
        <v>29276</v>
      </c>
      <c r="L451" s="733">
        <v>0</v>
      </c>
      <c r="M451" s="733">
        <v>0</v>
      </c>
      <c r="N451" s="733">
        <f>N449+N450</f>
        <v>44591</v>
      </c>
      <c r="P451" s="733">
        <v>0</v>
      </c>
      <c r="Q451" s="733">
        <f>N451-R451</f>
        <v>17189</v>
      </c>
      <c r="R451" s="733">
        <v>27402</v>
      </c>
    </row>
    <row r="452" spans="2:18" x14ac:dyDescent="0.2">
      <c r="C452" s="52" t="s">
        <v>138</v>
      </c>
      <c r="D452" s="725"/>
      <c r="E452" s="733">
        <v>0</v>
      </c>
      <c r="F452" s="733">
        <v>1046</v>
      </c>
      <c r="G452" s="733">
        <v>0</v>
      </c>
      <c r="H452" s="733">
        <v>0</v>
      </c>
      <c r="I452" s="733">
        <v>5078</v>
      </c>
      <c r="J452" s="733">
        <v>0</v>
      </c>
      <c r="K452" s="733">
        <v>8477</v>
      </c>
      <c r="L452" s="733">
        <v>0</v>
      </c>
      <c r="M452" s="733">
        <v>0</v>
      </c>
      <c r="N452" s="733">
        <v>14601</v>
      </c>
      <c r="P452" s="733">
        <v>0</v>
      </c>
      <c r="Q452" s="733">
        <f>N452-R452</f>
        <v>6403</v>
      </c>
      <c r="R452" s="733">
        <v>8198</v>
      </c>
    </row>
    <row r="453" spans="2:18" x14ac:dyDescent="0.2">
      <c r="C453" s="1097" t="s">
        <v>298</v>
      </c>
      <c r="D453" s="1097"/>
      <c r="E453" s="1097">
        <v>0</v>
      </c>
      <c r="F453" s="1097">
        <f>F451-F452</f>
        <v>3800</v>
      </c>
      <c r="G453" s="1097">
        <v>0</v>
      </c>
      <c r="H453" s="1097">
        <v>0</v>
      </c>
      <c r="I453" s="1097">
        <f>I451-I452</f>
        <v>5391</v>
      </c>
      <c r="J453" s="1097">
        <v>0</v>
      </c>
      <c r="K453" s="1097">
        <f>K451-K452</f>
        <v>20799</v>
      </c>
      <c r="L453" s="1097">
        <v>0</v>
      </c>
      <c r="M453" s="1097">
        <v>0</v>
      </c>
      <c r="N453" s="1012">
        <f>N451-N452</f>
        <v>29990</v>
      </c>
      <c r="P453" s="1097">
        <v>0</v>
      </c>
      <c r="Q453" s="1097">
        <f>N453-R453</f>
        <v>10786</v>
      </c>
      <c r="R453" s="1097">
        <f>R451-R452</f>
        <v>19204</v>
      </c>
    </row>
    <row r="454" spans="2:18" x14ac:dyDescent="0.2">
      <c r="C454" s="78"/>
      <c r="D454" s="724"/>
      <c r="E454" s="726"/>
      <c r="F454" s="727"/>
      <c r="G454" s="727"/>
      <c r="H454" s="727"/>
      <c r="I454" s="727"/>
      <c r="J454" s="727"/>
      <c r="K454" s="727"/>
      <c r="L454" s="727"/>
      <c r="M454" s="727"/>
      <c r="N454" s="727"/>
    </row>
    <row r="455" spans="2:18" x14ac:dyDescent="0.2">
      <c r="C455" s="728" t="s">
        <v>797</v>
      </c>
      <c r="D455" s="724"/>
      <c r="E455" s="729"/>
      <c r="F455" s="729"/>
      <c r="G455" s="729"/>
      <c r="H455" s="729"/>
      <c r="I455" s="729"/>
      <c r="J455" s="729"/>
      <c r="K455" s="729"/>
      <c r="L455" s="729"/>
      <c r="M455" s="729"/>
      <c r="N455" s="729"/>
      <c r="P455" s="729"/>
      <c r="Q455" s="729"/>
      <c r="R455" s="729"/>
    </row>
    <row r="456" spans="2:18" x14ac:dyDescent="0.2">
      <c r="C456" s="18" t="s">
        <v>798</v>
      </c>
      <c r="D456" s="724"/>
      <c r="E456" s="730"/>
      <c r="F456" s="730"/>
      <c r="G456" s="730"/>
      <c r="H456" s="730"/>
      <c r="I456" s="730"/>
      <c r="J456" s="730"/>
      <c r="K456" s="730"/>
      <c r="L456" s="730"/>
      <c r="M456" s="730"/>
      <c r="N456" s="730"/>
    </row>
    <row r="457" spans="2:18" x14ac:dyDescent="0.2">
      <c r="C457" s="18" t="s">
        <v>301</v>
      </c>
      <c r="D457" s="725"/>
      <c r="E457" s="733">
        <v>0</v>
      </c>
      <c r="F457" s="733">
        <v>0</v>
      </c>
      <c r="G457" s="733">
        <v>0</v>
      </c>
      <c r="H457" s="733">
        <v>0</v>
      </c>
      <c r="I457" s="733">
        <v>0</v>
      </c>
      <c r="J457" s="733">
        <v>0</v>
      </c>
      <c r="K457" s="733">
        <v>0</v>
      </c>
      <c r="L457" s="733">
        <v>0</v>
      </c>
      <c r="M457" s="733">
        <v>0</v>
      </c>
      <c r="N457" s="733">
        <v>0</v>
      </c>
      <c r="P457" s="733">
        <v>0</v>
      </c>
      <c r="Q457" s="733">
        <f t="shared" ref="Q457:Q462" si="5">N457-R457</f>
        <v>0</v>
      </c>
      <c r="R457" s="733">
        <v>0</v>
      </c>
    </row>
    <row r="458" spans="2:18" x14ac:dyDescent="0.2">
      <c r="C458" s="1103" t="s">
        <v>302</v>
      </c>
      <c r="D458" s="725"/>
      <c r="E458" s="1096">
        <v>0</v>
      </c>
      <c r="F458" s="1096">
        <v>0</v>
      </c>
      <c r="G458" s="1096">
        <v>0</v>
      </c>
      <c r="H458" s="1096">
        <v>0</v>
      </c>
      <c r="I458" s="1096">
        <v>0</v>
      </c>
      <c r="J458" s="1096">
        <v>0</v>
      </c>
      <c r="K458" s="1096">
        <v>58</v>
      </c>
      <c r="L458" s="1096">
        <v>0</v>
      </c>
      <c r="M458" s="1096">
        <v>0</v>
      </c>
      <c r="N458" s="1096">
        <v>58</v>
      </c>
      <c r="P458" s="1096">
        <v>0</v>
      </c>
      <c r="Q458" s="1096">
        <f t="shared" si="5"/>
        <v>0</v>
      </c>
      <c r="R458" s="1096">
        <v>58</v>
      </c>
    </row>
    <row r="459" spans="2:18" x14ac:dyDescent="0.2">
      <c r="C459" s="18"/>
      <c r="D459" s="725"/>
      <c r="E459" s="733">
        <v>0</v>
      </c>
      <c r="F459" s="733">
        <v>0</v>
      </c>
      <c r="G459" s="733">
        <v>0</v>
      </c>
      <c r="H459" s="733">
        <v>0</v>
      </c>
      <c r="I459" s="733">
        <v>0</v>
      </c>
      <c r="J459" s="733">
        <v>0</v>
      </c>
      <c r="K459" s="733">
        <v>58</v>
      </c>
      <c r="L459" s="733">
        <v>0</v>
      </c>
      <c r="M459" s="733">
        <v>0</v>
      </c>
      <c r="N459" s="733">
        <v>58</v>
      </c>
      <c r="P459" s="733">
        <v>0</v>
      </c>
      <c r="Q459" s="733">
        <f t="shared" si="5"/>
        <v>0</v>
      </c>
      <c r="R459" s="733">
        <v>58</v>
      </c>
    </row>
    <row r="460" spans="2:18" x14ac:dyDescent="0.2">
      <c r="C460" s="18" t="s">
        <v>799</v>
      </c>
      <c r="D460" s="725"/>
      <c r="E460" s="733">
        <v>0</v>
      </c>
      <c r="F460" s="733">
        <v>120</v>
      </c>
      <c r="G460" s="733">
        <v>0</v>
      </c>
      <c r="H460" s="733">
        <v>0</v>
      </c>
      <c r="I460" s="733">
        <v>19</v>
      </c>
      <c r="J460" s="733">
        <v>0</v>
      </c>
      <c r="K460" s="733">
        <v>177</v>
      </c>
      <c r="L460" s="733">
        <v>0</v>
      </c>
      <c r="M460" s="733">
        <v>0</v>
      </c>
      <c r="N460" s="733">
        <v>316</v>
      </c>
      <c r="P460" s="733">
        <v>0</v>
      </c>
      <c r="Q460" s="733">
        <f t="shared" si="5"/>
        <v>160</v>
      </c>
      <c r="R460" s="733">
        <v>156</v>
      </c>
    </row>
    <row r="461" spans="2:18" x14ac:dyDescent="0.2">
      <c r="C461" s="18" t="s">
        <v>284</v>
      </c>
      <c r="D461" s="725"/>
      <c r="E461" s="733">
        <v>0</v>
      </c>
      <c r="F461" s="733">
        <v>640</v>
      </c>
      <c r="G461" s="733">
        <v>0</v>
      </c>
      <c r="H461" s="733">
        <v>0</v>
      </c>
      <c r="I461" s="733">
        <v>675</v>
      </c>
      <c r="J461" s="733">
        <v>0</v>
      </c>
      <c r="K461" s="733">
        <v>2908</v>
      </c>
      <c r="L461" s="733">
        <v>0</v>
      </c>
      <c r="M461" s="733">
        <v>0</v>
      </c>
      <c r="N461" s="733">
        <v>4223</v>
      </c>
      <c r="P461" s="733">
        <v>0</v>
      </c>
      <c r="Q461" s="733">
        <f t="shared" si="5"/>
        <v>1551</v>
      </c>
      <c r="R461" s="733">
        <v>2672</v>
      </c>
    </row>
    <row r="462" spans="2:18" x14ac:dyDescent="0.2">
      <c r="C462" s="1097" t="s">
        <v>304</v>
      </c>
      <c r="D462" s="1097"/>
      <c r="E462" s="1097">
        <v>0</v>
      </c>
      <c r="F462" s="1097">
        <f>F460+F461</f>
        <v>760</v>
      </c>
      <c r="G462" s="1097">
        <v>0</v>
      </c>
      <c r="H462" s="1097">
        <v>0</v>
      </c>
      <c r="I462" s="1097">
        <f>I460+I461</f>
        <v>694</v>
      </c>
      <c r="J462" s="1097">
        <v>0</v>
      </c>
      <c r="K462" s="1097">
        <f>K460+K461+K459</f>
        <v>3143</v>
      </c>
      <c r="L462" s="1097">
        <v>0</v>
      </c>
      <c r="M462" s="1097">
        <v>0</v>
      </c>
      <c r="N462" s="1097">
        <v>4597</v>
      </c>
      <c r="P462" s="1097">
        <v>0</v>
      </c>
      <c r="Q462" s="1097">
        <f t="shared" si="5"/>
        <v>1711</v>
      </c>
      <c r="R462" s="1097">
        <v>2886</v>
      </c>
    </row>
    <row r="463" spans="2:18" x14ac:dyDescent="0.2">
      <c r="C463"/>
      <c r="D463" s="724"/>
      <c r="E463" s="730"/>
      <c r="F463" s="730"/>
      <c r="G463" s="730"/>
      <c r="H463" s="730"/>
      <c r="I463" s="730"/>
      <c r="J463" s="730"/>
      <c r="K463" s="730"/>
      <c r="L463" s="730"/>
      <c r="M463" s="730"/>
      <c r="N463" s="730"/>
    </row>
    <row r="464" spans="2:18" x14ac:dyDescent="0.2">
      <c r="C464" s="728" t="s">
        <v>800</v>
      </c>
      <c r="D464" s="724"/>
      <c r="E464" s="729"/>
      <c r="F464" s="729"/>
      <c r="G464" s="731"/>
      <c r="H464" s="729"/>
      <c r="I464" s="729"/>
      <c r="J464" s="729"/>
      <c r="K464" s="729"/>
      <c r="L464" s="729"/>
      <c r="M464" s="729"/>
      <c r="N464" s="729"/>
      <c r="P464" s="729"/>
      <c r="Q464" s="729"/>
      <c r="R464" s="729"/>
    </row>
    <row r="465" spans="3:18" x14ac:dyDescent="0.2">
      <c r="C465" s="18" t="s">
        <v>801</v>
      </c>
      <c r="D465" s="724"/>
      <c r="E465" s="730"/>
      <c r="F465" s="730"/>
      <c r="G465" s="730"/>
      <c r="H465" s="730"/>
      <c r="I465" s="730"/>
      <c r="J465" s="730"/>
      <c r="K465" s="730"/>
      <c r="L465" s="730"/>
      <c r="M465" s="730"/>
      <c r="N465" s="730"/>
    </row>
    <row r="466" spans="3:18" x14ac:dyDescent="0.2">
      <c r="C466" s="18" t="s">
        <v>307</v>
      </c>
      <c r="D466" s="725"/>
      <c r="E466" s="733">
        <v>0</v>
      </c>
      <c r="F466" s="733">
        <v>1002</v>
      </c>
      <c r="G466" s="733">
        <v>0</v>
      </c>
      <c r="H466" s="733">
        <v>0</v>
      </c>
      <c r="I466" s="733">
        <v>1621</v>
      </c>
      <c r="J466" s="733">
        <v>0</v>
      </c>
      <c r="K466" s="733">
        <v>0</v>
      </c>
      <c r="L466" s="733">
        <v>0</v>
      </c>
      <c r="M466" s="733">
        <v>0</v>
      </c>
      <c r="N466" s="733">
        <v>2623</v>
      </c>
      <c r="P466" s="733">
        <v>0</v>
      </c>
      <c r="Q466" s="733">
        <f>N466-R466</f>
        <v>2623</v>
      </c>
      <c r="R466" s="733">
        <v>0</v>
      </c>
    </row>
    <row r="467" spans="3:18" x14ac:dyDescent="0.2">
      <c r="C467" s="18" t="s">
        <v>308</v>
      </c>
      <c r="D467" s="725"/>
      <c r="E467" s="1096">
        <v>0</v>
      </c>
      <c r="F467" s="1096">
        <v>0</v>
      </c>
      <c r="G467" s="1096">
        <v>0</v>
      </c>
      <c r="H467" s="1096">
        <v>0</v>
      </c>
      <c r="I467" s="1096">
        <v>0</v>
      </c>
      <c r="J467" s="1096">
        <v>0</v>
      </c>
      <c r="K467" s="1096">
        <v>15012</v>
      </c>
      <c r="L467" s="1096">
        <v>0</v>
      </c>
      <c r="M467" s="1096">
        <v>0</v>
      </c>
      <c r="N467" s="1096">
        <v>15012</v>
      </c>
      <c r="P467" s="1096">
        <v>0</v>
      </c>
      <c r="Q467" s="1096">
        <f>N467-R467</f>
        <v>622</v>
      </c>
      <c r="R467" s="1096">
        <v>14390</v>
      </c>
    </row>
    <row r="468" spans="3:18" x14ac:dyDescent="0.2">
      <c r="C468" s="732"/>
      <c r="D468" s="725"/>
      <c r="E468" s="734">
        <v>0</v>
      </c>
      <c r="F468" s="734">
        <f>SUM(F466:F467)</f>
        <v>1002</v>
      </c>
      <c r="G468" s="734">
        <f t="shared" ref="G468:N468" si="6">SUM(G466:G467)</f>
        <v>0</v>
      </c>
      <c r="H468" s="734">
        <f t="shared" si="6"/>
        <v>0</v>
      </c>
      <c r="I468" s="734">
        <f t="shared" si="6"/>
        <v>1621</v>
      </c>
      <c r="J468" s="734">
        <f t="shared" si="6"/>
        <v>0</v>
      </c>
      <c r="K468" s="734">
        <f t="shared" si="6"/>
        <v>15012</v>
      </c>
      <c r="L468" s="734">
        <f t="shared" si="6"/>
        <v>0</v>
      </c>
      <c r="M468" s="734">
        <f t="shared" si="6"/>
        <v>0</v>
      </c>
      <c r="N468" s="734">
        <f t="shared" si="6"/>
        <v>17635</v>
      </c>
      <c r="P468" s="734">
        <v>0</v>
      </c>
      <c r="Q468" s="734">
        <f>N468-R468</f>
        <v>3245</v>
      </c>
      <c r="R468" s="734">
        <v>14390</v>
      </c>
    </row>
    <row r="469" spans="3:18" x14ac:dyDescent="0.2">
      <c r="C469" s="18" t="s">
        <v>309</v>
      </c>
      <c r="D469" s="725"/>
      <c r="E469" s="733">
        <v>0</v>
      </c>
      <c r="F469" s="733">
        <v>92</v>
      </c>
      <c r="G469" s="733">
        <v>0</v>
      </c>
      <c r="H469" s="733">
        <v>0</v>
      </c>
      <c r="I469" s="733">
        <v>43</v>
      </c>
      <c r="J469" s="733">
        <v>0</v>
      </c>
      <c r="K469" s="733">
        <v>73</v>
      </c>
      <c r="L469" s="733">
        <v>0</v>
      </c>
      <c r="M469" s="733">
        <v>0</v>
      </c>
      <c r="N469" s="733">
        <v>208</v>
      </c>
      <c r="P469" s="733">
        <v>0</v>
      </c>
      <c r="Q469" s="733">
        <f>N469-R469</f>
        <v>153</v>
      </c>
      <c r="R469" s="733">
        <v>55</v>
      </c>
    </row>
    <row r="470" spans="3:18" x14ac:dyDescent="0.2">
      <c r="C470" s="18" t="s">
        <v>310</v>
      </c>
      <c r="D470" s="725"/>
      <c r="E470" s="733">
        <v>0</v>
      </c>
      <c r="F470" s="733">
        <v>216</v>
      </c>
      <c r="G470" s="733">
        <v>0</v>
      </c>
      <c r="H470" s="733">
        <v>0</v>
      </c>
      <c r="I470" s="733">
        <v>465</v>
      </c>
      <c r="J470" s="733">
        <v>0</v>
      </c>
      <c r="K470" s="733">
        <v>1386</v>
      </c>
      <c r="L470" s="733">
        <v>0</v>
      </c>
      <c r="M470" s="733">
        <v>0</v>
      </c>
      <c r="N470" s="733">
        <f>SUM(E470:M470)</f>
        <v>2067</v>
      </c>
      <c r="P470" s="733">
        <v>0</v>
      </c>
      <c r="Q470" s="733">
        <f t="shared" ref="Q470:Q473" si="7">N470-R470</f>
        <v>770</v>
      </c>
      <c r="R470" s="733">
        <v>1297</v>
      </c>
    </row>
    <row r="471" spans="3:18" x14ac:dyDescent="0.2">
      <c r="C471" s="18" t="s">
        <v>311</v>
      </c>
      <c r="D471" s="725"/>
      <c r="E471" s="733">
        <v>0</v>
      </c>
      <c r="F471" s="733">
        <v>0</v>
      </c>
      <c r="G471" s="733">
        <v>0</v>
      </c>
      <c r="H471" s="733">
        <v>0</v>
      </c>
      <c r="I471" s="733">
        <v>343</v>
      </c>
      <c r="J471" s="733">
        <v>0</v>
      </c>
      <c r="K471" s="733">
        <v>7413</v>
      </c>
      <c r="L471" s="733">
        <v>0</v>
      </c>
      <c r="M471" s="733">
        <v>0</v>
      </c>
      <c r="N471" s="733">
        <f t="shared" ref="N471:N474" si="8">SUM(E471:M471)</f>
        <v>7756</v>
      </c>
      <c r="P471" s="733">
        <v>0</v>
      </c>
      <c r="Q471" s="733">
        <f t="shared" si="7"/>
        <v>520</v>
      </c>
      <c r="R471" s="733">
        <v>7236</v>
      </c>
    </row>
    <row r="472" spans="3:18" x14ac:dyDescent="0.2">
      <c r="C472" s="18" t="s">
        <v>802</v>
      </c>
      <c r="D472" s="725"/>
      <c r="E472" s="733">
        <v>0</v>
      </c>
      <c r="F472" s="733">
        <v>59</v>
      </c>
      <c r="G472" s="733">
        <v>0</v>
      </c>
      <c r="H472" s="733">
        <v>0</v>
      </c>
      <c r="I472" s="733">
        <v>16</v>
      </c>
      <c r="J472" s="733">
        <v>0</v>
      </c>
      <c r="K472" s="733">
        <v>346</v>
      </c>
      <c r="L472" s="733">
        <v>0</v>
      </c>
      <c r="M472" s="733">
        <v>0</v>
      </c>
      <c r="N472" s="733">
        <f t="shared" si="8"/>
        <v>421</v>
      </c>
      <c r="P472" s="733">
        <v>0</v>
      </c>
      <c r="Q472" s="733">
        <f t="shared" si="7"/>
        <v>125</v>
      </c>
      <c r="R472" s="733">
        <v>296</v>
      </c>
    </row>
    <row r="473" spans="3:18" x14ac:dyDescent="0.2">
      <c r="C473" s="18" t="s">
        <v>14</v>
      </c>
      <c r="D473" s="725"/>
      <c r="E473" s="733">
        <v>0</v>
      </c>
      <c r="F473" s="733">
        <v>323</v>
      </c>
      <c r="G473" s="733">
        <v>0</v>
      </c>
      <c r="H473" s="733">
        <v>0</v>
      </c>
      <c r="I473" s="733">
        <v>414</v>
      </c>
      <c r="J473" s="733">
        <v>0</v>
      </c>
      <c r="K473" s="733">
        <v>1657</v>
      </c>
      <c r="L473" s="733">
        <v>0</v>
      </c>
      <c r="M473" s="733">
        <v>0</v>
      </c>
      <c r="N473" s="733">
        <f t="shared" si="8"/>
        <v>2394</v>
      </c>
      <c r="P473" s="733">
        <v>0</v>
      </c>
      <c r="Q473" s="733">
        <f t="shared" si="7"/>
        <v>836</v>
      </c>
      <c r="R473" s="733">
        <v>1558</v>
      </c>
    </row>
    <row r="474" spans="3:18" x14ac:dyDescent="0.2">
      <c r="C474" s="18" t="s">
        <v>313</v>
      </c>
      <c r="D474" s="725"/>
      <c r="E474" s="733">
        <v>0</v>
      </c>
      <c r="F474" s="733">
        <v>0</v>
      </c>
      <c r="G474" s="733">
        <v>0</v>
      </c>
      <c r="H474" s="733">
        <v>0</v>
      </c>
      <c r="I474" s="733">
        <v>-42</v>
      </c>
      <c r="J474" s="733">
        <v>0</v>
      </c>
      <c r="K474" s="733">
        <v>46</v>
      </c>
      <c r="L474" s="733">
        <v>0</v>
      </c>
      <c r="M474" s="733">
        <v>0</v>
      </c>
      <c r="N474" s="733">
        <f t="shared" si="8"/>
        <v>4</v>
      </c>
      <c r="P474" s="733">
        <v>0</v>
      </c>
      <c r="Q474" s="733">
        <v>-42</v>
      </c>
      <c r="R474" s="733">
        <v>46</v>
      </c>
    </row>
    <row r="475" spans="3:18" x14ac:dyDescent="0.2">
      <c r="C475" s="18" t="s">
        <v>314</v>
      </c>
      <c r="D475" s="725"/>
      <c r="E475" s="733"/>
      <c r="F475" s="733"/>
      <c r="G475" s="733"/>
      <c r="H475" s="733"/>
      <c r="I475" s="733"/>
      <c r="J475" s="733"/>
      <c r="K475" s="733"/>
      <c r="L475" s="733"/>
      <c r="M475" s="733"/>
      <c r="N475" s="733"/>
      <c r="P475" s="733"/>
      <c r="Q475" s="733"/>
      <c r="R475" s="733"/>
    </row>
    <row r="476" spans="3:18" x14ac:dyDescent="0.2">
      <c r="C476" s="732"/>
      <c r="D476" s="725"/>
      <c r="E476" s="734">
        <v>0</v>
      </c>
      <c r="F476" s="734">
        <f>SUM(F469:F474)</f>
        <v>690</v>
      </c>
      <c r="G476" s="734">
        <f t="shared" ref="G476:R476" si="9">SUM(G469:G474)</f>
        <v>0</v>
      </c>
      <c r="H476" s="734">
        <f t="shared" si="9"/>
        <v>0</v>
      </c>
      <c r="I476" s="734">
        <f t="shared" si="9"/>
        <v>1239</v>
      </c>
      <c r="J476" s="734">
        <f t="shared" si="9"/>
        <v>0</v>
      </c>
      <c r="K476" s="734">
        <f t="shared" si="9"/>
        <v>10921</v>
      </c>
      <c r="L476" s="734">
        <f t="shared" si="9"/>
        <v>0</v>
      </c>
      <c r="M476" s="734">
        <f t="shared" si="9"/>
        <v>0</v>
      </c>
      <c r="N476" s="734">
        <f t="shared" si="9"/>
        <v>12850</v>
      </c>
      <c r="P476" s="734">
        <f t="shared" si="9"/>
        <v>0</v>
      </c>
      <c r="Q476" s="734">
        <f t="shared" si="9"/>
        <v>2362</v>
      </c>
      <c r="R476" s="734">
        <f t="shared" si="9"/>
        <v>10488</v>
      </c>
    </row>
    <row r="477" spans="3:18" x14ac:dyDescent="0.2">
      <c r="C477" s="18" t="s">
        <v>525</v>
      </c>
      <c r="D477" s="725"/>
      <c r="E477" s="733">
        <v>0</v>
      </c>
      <c r="F477" s="733">
        <v>312</v>
      </c>
      <c r="G477" s="733">
        <v>0</v>
      </c>
      <c r="H477" s="733">
        <v>0</v>
      </c>
      <c r="I477" s="733">
        <v>382</v>
      </c>
      <c r="J477" s="733">
        <v>0</v>
      </c>
      <c r="K477" s="733">
        <v>4091</v>
      </c>
      <c r="L477" s="733">
        <v>0</v>
      </c>
      <c r="M477" s="733">
        <v>0</v>
      </c>
      <c r="N477" s="733">
        <v>4785</v>
      </c>
      <c r="P477" s="733">
        <v>0</v>
      </c>
      <c r="Q477" s="733">
        <v>883</v>
      </c>
      <c r="R477" s="733">
        <v>3902</v>
      </c>
    </row>
    <row r="478" spans="3:18" x14ac:dyDescent="0.2">
      <c r="C478" s="18" t="s">
        <v>803</v>
      </c>
      <c r="D478" s="725"/>
      <c r="E478" s="733">
        <v>0</v>
      </c>
      <c r="F478" s="733">
        <v>229</v>
      </c>
      <c r="G478" s="733">
        <v>0</v>
      </c>
      <c r="H478" s="733">
        <v>0</v>
      </c>
      <c r="I478" s="733">
        <v>245</v>
      </c>
      <c r="J478" s="733">
        <v>0</v>
      </c>
      <c r="K478" s="733">
        <v>811</v>
      </c>
      <c r="L478" s="733">
        <v>0</v>
      </c>
      <c r="M478" s="733">
        <v>0</v>
      </c>
      <c r="N478" s="733">
        <v>1285</v>
      </c>
      <c r="P478" s="733">
        <v>0</v>
      </c>
      <c r="Q478" s="733">
        <f>N478-R478</f>
        <v>508</v>
      </c>
      <c r="R478" s="733">
        <v>777</v>
      </c>
    </row>
    <row r="479" spans="3:18" x14ac:dyDescent="0.2">
      <c r="C479" s="1097" t="s">
        <v>316</v>
      </c>
      <c r="D479" s="1097"/>
      <c r="E479" s="1097">
        <v>0</v>
      </c>
      <c r="F479" s="1097">
        <f>F477-F478</f>
        <v>83</v>
      </c>
      <c r="G479" s="1097">
        <f t="shared" ref="G479:N479" si="10">G477-G478</f>
        <v>0</v>
      </c>
      <c r="H479" s="1097">
        <f t="shared" si="10"/>
        <v>0</v>
      </c>
      <c r="I479" s="1097">
        <f t="shared" si="10"/>
        <v>137</v>
      </c>
      <c r="J479" s="1097">
        <f t="shared" si="10"/>
        <v>0</v>
      </c>
      <c r="K479" s="1097">
        <f t="shared" si="10"/>
        <v>3280</v>
      </c>
      <c r="L479" s="1097">
        <f t="shared" si="10"/>
        <v>0</v>
      </c>
      <c r="M479" s="1097">
        <f t="shared" si="10"/>
        <v>0</v>
      </c>
      <c r="N479" s="1097">
        <f t="shared" si="10"/>
        <v>3500</v>
      </c>
      <c r="P479" s="1097">
        <f t="shared" ref="P479" si="11">P477-P478</f>
        <v>0</v>
      </c>
      <c r="Q479" s="1097">
        <f>Q477-Q478</f>
        <v>375</v>
      </c>
      <c r="R479" s="1097">
        <f>R477-R478</f>
        <v>3125</v>
      </c>
    </row>
    <row r="480" spans="3:18" x14ac:dyDescent="0.2">
      <c r="C480"/>
      <c r="D480" s="724"/>
      <c r="E480" s="730"/>
      <c r="F480" s="730"/>
      <c r="G480" s="730"/>
      <c r="H480" s="730"/>
      <c r="I480" s="730"/>
      <c r="J480" s="730"/>
      <c r="K480" s="730"/>
      <c r="L480" s="730"/>
      <c r="M480" s="730"/>
      <c r="N480" s="730"/>
    </row>
    <row r="481" spans="2:18" x14ac:dyDescent="0.2">
      <c r="B481" s="893" t="s">
        <v>71</v>
      </c>
      <c r="C481" s="1185" t="s">
        <v>842</v>
      </c>
      <c r="D481" s="1185"/>
      <c r="E481" s="1185"/>
      <c r="F481" s="1185"/>
      <c r="G481" s="1185"/>
      <c r="H481" s="1185"/>
      <c r="I481" s="1185"/>
      <c r="J481" s="1185"/>
      <c r="K481" s="1185"/>
      <c r="L481" s="1185"/>
      <c r="M481" s="1185"/>
      <c r="N481" s="1185"/>
      <c r="O481" s="1185"/>
      <c r="P481" s="1185"/>
      <c r="Q481" s="1185"/>
      <c r="R481" s="1162"/>
    </row>
    <row r="482" spans="2:18" x14ac:dyDescent="0.2">
      <c r="B482" s="893" t="s">
        <v>73</v>
      </c>
      <c r="C482" s="1185" t="s">
        <v>806</v>
      </c>
      <c r="D482" s="1185"/>
      <c r="E482" s="1185"/>
      <c r="F482" s="1185"/>
      <c r="G482" s="1185"/>
      <c r="H482" s="1185"/>
      <c r="I482" s="1185"/>
      <c r="J482" s="1185"/>
      <c r="K482" s="1185"/>
      <c r="L482" s="1185"/>
      <c r="M482" s="1185"/>
      <c r="N482" s="1185"/>
      <c r="O482" s="1185"/>
      <c r="P482" s="1185"/>
      <c r="Q482" s="1185"/>
      <c r="R482" s="1162"/>
    </row>
    <row r="483" spans="2:18" x14ac:dyDescent="0.2">
      <c r="B483" s="893" t="s">
        <v>110</v>
      </c>
      <c r="C483" s="1182" t="s">
        <v>735</v>
      </c>
      <c r="D483" s="1182"/>
      <c r="E483" s="1182"/>
      <c r="F483" s="1182"/>
      <c r="G483" s="1182"/>
      <c r="H483" s="1182"/>
      <c r="I483" s="1182"/>
      <c r="J483" s="1182"/>
      <c r="K483" s="1182"/>
      <c r="L483" s="1182"/>
      <c r="M483" s="1182"/>
      <c r="N483" s="1182"/>
      <c r="O483" s="1182"/>
      <c r="P483" s="1182"/>
      <c r="Q483" s="1182"/>
      <c r="R483" s="1009"/>
    </row>
    <row r="484" spans="2:18" x14ac:dyDescent="0.2">
      <c r="B484" s="893" t="s">
        <v>111</v>
      </c>
      <c r="C484" s="1182" t="s">
        <v>736</v>
      </c>
      <c r="D484" s="1182"/>
      <c r="E484" s="1182"/>
      <c r="F484" s="1182"/>
      <c r="G484" s="1182"/>
      <c r="H484" s="1182"/>
      <c r="I484" s="1182"/>
      <c r="J484" s="1182"/>
      <c r="K484" s="1182"/>
      <c r="L484" s="1182"/>
      <c r="M484" s="1182"/>
      <c r="N484" s="1182"/>
      <c r="O484" s="1182"/>
      <c r="P484" s="1182"/>
      <c r="Q484" s="1182"/>
      <c r="R484" s="1009"/>
    </row>
    <row r="485" spans="2:18" x14ac:dyDescent="0.2">
      <c r="B485" s="893" t="s">
        <v>112</v>
      </c>
      <c r="C485" s="1182" t="s">
        <v>805</v>
      </c>
      <c r="D485" s="1182"/>
      <c r="E485" s="1182"/>
      <c r="F485" s="1182"/>
      <c r="G485" s="1182"/>
      <c r="H485" s="1182"/>
      <c r="I485" s="1182"/>
      <c r="J485" s="1182"/>
      <c r="K485" s="1182"/>
      <c r="L485" s="1182"/>
      <c r="M485" s="1182"/>
      <c r="N485" s="1182"/>
      <c r="O485" s="1182"/>
      <c r="P485" s="1182"/>
      <c r="Q485" s="1182"/>
      <c r="R485" s="1009"/>
    </row>
    <row r="486" spans="2:18" x14ac:dyDescent="0.2">
      <c r="B486" s="893" t="s">
        <v>113</v>
      </c>
      <c r="C486" s="1182" t="s">
        <v>804</v>
      </c>
      <c r="D486" s="1182"/>
      <c r="E486" s="1182"/>
      <c r="F486" s="1182"/>
      <c r="G486" s="1182"/>
      <c r="H486" s="1182"/>
      <c r="I486" s="1182"/>
      <c r="J486" s="1182"/>
      <c r="K486" s="1182"/>
      <c r="L486" s="1182"/>
      <c r="M486" s="1182"/>
      <c r="N486" s="1182"/>
      <c r="O486" s="1182"/>
      <c r="P486" s="1182"/>
      <c r="Q486" s="1182"/>
      <c r="R486" s="1009"/>
    </row>
  </sheetData>
  <mergeCells count="112">
    <mergeCell ref="E391:F391"/>
    <mergeCell ref="G391:H391"/>
    <mergeCell ref="K391:L391"/>
    <mergeCell ref="C340:Q340"/>
    <mergeCell ref="E344:F344"/>
    <mergeCell ref="G344:H344"/>
    <mergeCell ref="E343:F343"/>
    <mergeCell ref="G343:H343"/>
    <mergeCell ref="K343:L343"/>
    <mergeCell ref="C389:Q389"/>
    <mergeCell ref="C388:Q388"/>
    <mergeCell ref="C384:R384"/>
    <mergeCell ref="C385:R385"/>
    <mergeCell ref="C386:Q386"/>
    <mergeCell ref="C387:Q387"/>
    <mergeCell ref="C292:Q292"/>
    <mergeCell ref="C291:Q291"/>
    <mergeCell ref="C290:Q290"/>
    <mergeCell ref="E294:F294"/>
    <mergeCell ref="G294:H294"/>
    <mergeCell ref="K294:L294"/>
    <mergeCell ref="E295:F295"/>
    <mergeCell ref="G295:H295"/>
    <mergeCell ref="C339:Q339"/>
    <mergeCell ref="C335:R335"/>
    <mergeCell ref="C336:R336"/>
    <mergeCell ref="C337:Q337"/>
    <mergeCell ref="C338:Q338"/>
    <mergeCell ref="C243:Q243"/>
    <mergeCell ref="C244:Q244"/>
    <mergeCell ref="C245:Q245"/>
    <mergeCell ref="E248:F248"/>
    <mergeCell ref="G248:H248"/>
    <mergeCell ref="C96:R96"/>
    <mergeCell ref="C97:R97"/>
    <mergeCell ref="C98:R98"/>
    <mergeCell ref="C99:R99"/>
    <mergeCell ref="C51:R51"/>
    <mergeCell ref="C47:R47"/>
    <mergeCell ref="C48:R48"/>
    <mergeCell ref="C49:R49"/>
    <mergeCell ref="E152:F152"/>
    <mergeCell ref="G152:H152"/>
    <mergeCell ref="E151:F151"/>
    <mergeCell ref="G151:H151"/>
    <mergeCell ref="G103:H103"/>
    <mergeCell ref="C144:R144"/>
    <mergeCell ref="K151:L151"/>
    <mergeCell ref="C148:R148"/>
    <mergeCell ref="E54:F54"/>
    <mergeCell ref="T102:AB103"/>
    <mergeCell ref="C143:R143"/>
    <mergeCell ref="C145:R145"/>
    <mergeCell ref="C146:R146"/>
    <mergeCell ref="C147:R147"/>
    <mergeCell ref="S5:AA6"/>
    <mergeCell ref="E53:F53"/>
    <mergeCell ref="G53:H53"/>
    <mergeCell ref="K53:L53"/>
    <mergeCell ref="T53:AB54"/>
    <mergeCell ref="C50:R50"/>
    <mergeCell ref="C95:R95"/>
    <mergeCell ref="E103:F103"/>
    <mergeCell ref="C100:R100"/>
    <mergeCell ref="C94:R94"/>
    <mergeCell ref="E102:F102"/>
    <mergeCell ref="G102:H102"/>
    <mergeCell ref="K102:L102"/>
    <mergeCell ref="G54:H54"/>
    <mergeCell ref="C46:R46"/>
    <mergeCell ref="E5:F5"/>
    <mergeCell ref="G5:H5"/>
    <mergeCell ref="E6:F6"/>
    <mergeCell ref="G6:H6"/>
    <mergeCell ref="E392:F392"/>
    <mergeCell ref="G392:H392"/>
    <mergeCell ref="C432:R432"/>
    <mergeCell ref="C433:R433"/>
    <mergeCell ref="C434:Q434"/>
    <mergeCell ref="C149:R149"/>
    <mergeCell ref="C241:Q241"/>
    <mergeCell ref="E247:F247"/>
    <mergeCell ref="G247:H247"/>
    <mergeCell ref="C288:R288"/>
    <mergeCell ref="C192:R192"/>
    <mergeCell ref="C193:Q193"/>
    <mergeCell ref="E200:F200"/>
    <mergeCell ref="G200:H200"/>
    <mergeCell ref="C196:Q196"/>
    <mergeCell ref="C194:Q194"/>
    <mergeCell ref="C195:Q195"/>
    <mergeCell ref="E199:F199"/>
    <mergeCell ref="G199:H199"/>
    <mergeCell ref="C197:Q197"/>
    <mergeCell ref="K199:L199"/>
    <mergeCell ref="C289:R289"/>
    <mergeCell ref="C240:R240"/>
    <mergeCell ref="C242:Q242"/>
    <mergeCell ref="C484:Q484"/>
    <mergeCell ref="C485:Q485"/>
    <mergeCell ref="C486:Q486"/>
    <mergeCell ref="E440:F440"/>
    <mergeCell ref="G440:H440"/>
    <mergeCell ref="C481:R481"/>
    <mergeCell ref="C482:R482"/>
    <mergeCell ref="C483:Q483"/>
    <mergeCell ref="C435:Q435"/>
    <mergeCell ref="C436:Q436"/>
    <mergeCell ref="C437:Q437"/>
    <mergeCell ref="E439:F439"/>
    <mergeCell ref="G439:H439"/>
    <mergeCell ref="K439:L439"/>
  </mergeCells>
  <hyperlinks>
    <hyperlink ref="P2" location="Contents!B20" display="Contents" xr:uid="{AA20DF2E-79A7-4F16-AB2F-A73711FA461D}"/>
  </hyperlinks>
  <pageMargins left="0.25" right="0.25" top="0.75" bottom="0.75" header="0.3" footer="0.3"/>
  <pageSetup paperSize="8" scale="95" fitToHeight="0" orientation="portrait" r:id="rId1"/>
  <customProperties>
    <customPr name="_pios_id" r:id="rId2"/>
  </customProperties>
  <drawing r:id="rId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6827D6-39BC-4B4B-8119-87B212F8B6B4}">
  <sheetPr>
    <tabColor rgb="FF7BC543"/>
    <pageSetUpPr fitToPage="1"/>
  </sheetPr>
  <dimension ref="A1:AB1495"/>
  <sheetViews>
    <sheetView showGridLines="0" view="pageBreakPreview" topLeftCell="A1347" zoomScaleNormal="110" zoomScaleSheetLayoutView="100" workbookViewId="0">
      <selection activeCell="B1" sqref="B1"/>
    </sheetView>
  </sheetViews>
  <sheetFormatPr defaultColWidth="9.140625" defaultRowHeight="12.75" x14ac:dyDescent="0.2"/>
  <cols>
    <col min="1" max="2" width="1.42578125" style="612" customWidth="1"/>
    <col min="3" max="3" width="41" style="202" customWidth="1"/>
    <col min="4" max="4" width="1.42578125" style="202" customWidth="1"/>
    <col min="5" max="14" width="9.140625" style="202"/>
    <col min="15" max="15" width="2.7109375" style="202" customWidth="1"/>
    <col min="16" max="16384" width="9.140625" style="202"/>
  </cols>
  <sheetData>
    <row r="1" spans="1:27" s="5" customFormat="1" ht="10.15" customHeight="1" x14ac:dyDescent="0.2">
      <c r="A1" s="519"/>
      <c r="B1" s="519"/>
      <c r="C1" s="61" t="s">
        <v>1057</v>
      </c>
      <c r="D1"/>
      <c r="E1"/>
      <c r="F1"/>
    </row>
    <row r="2" spans="1:27" s="5" customFormat="1" ht="10.15" customHeight="1" x14ac:dyDescent="0.2">
      <c r="A2" s="519"/>
      <c r="B2" s="519"/>
      <c r="C2" s="472" t="s">
        <v>169</v>
      </c>
      <c r="D2"/>
      <c r="E2"/>
      <c r="F2"/>
      <c r="P2" s="122" t="s">
        <v>5</v>
      </c>
    </row>
    <row r="3" spans="1:27" ht="35.1" customHeight="1" x14ac:dyDescent="0.25">
      <c r="A3" s="605"/>
      <c r="B3" s="605"/>
      <c r="C3" s="2" t="s">
        <v>643</v>
      </c>
      <c r="D3" s="83"/>
      <c r="E3" s="776"/>
      <c r="F3"/>
      <c r="G3" s="5"/>
      <c r="H3" s="5"/>
      <c r="J3" s="610"/>
      <c r="K3" s="610"/>
      <c r="L3" s="610"/>
      <c r="M3" s="610"/>
    </row>
    <row r="4" spans="1:27" ht="10.15" customHeight="1" thickBot="1" x14ac:dyDescent="0.25">
      <c r="A4" s="611"/>
      <c r="B4" s="611"/>
      <c r="C4" s="526"/>
      <c r="D4" s="83"/>
      <c r="E4" s="642"/>
      <c r="F4" s="642"/>
      <c r="G4" s="642"/>
      <c r="H4" s="642"/>
      <c r="I4" s="642"/>
      <c r="J4" s="642"/>
      <c r="K4" s="642"/>
      <c r="L4" s="642"/>
      <c r="M4" s="642"/>
      <c r="N4" s="83"/>
      <c r="O4" s="83"/>
      <c r="P4" s="642"/>
      <c r="Q4" s="642"/>
      <c r="R4" s="83"/>
    </row>
    <row r="5" spans="1:27" ht="10.15" customHeight="1" x14ac:dyDescent="0.2">
      <c r="A5" s="611"/>
      <c r="B5" s="611"/>
      <c r="C5" s="643"/>
      <c r="D5" s="617"/>
      <c r="E5" s="1183" t="s">
        <v>153</v>
      </c>
      <c r="F5" s="1184"/>
      <c r="G5" s="1183" t="s">
        <v>259</v>
      </c>
      <c r="H5" s="1183"/>
      <c r="I5" s="11" t="s">
        <v>260</v>
      </c>
      <c r="J5" s="11" t="s">
        <v>261</v>
      </c>
      <c r="K5" s="11" t="s">
        <v>262</v>
      </c>
      <c r="L5" s="11" t="s">
        <v>263</v>
      </c>
      <c r="M5" s="645" t="s">
        <v>199</v>
      </c>
      <c r="P5" s="7" t="s">
        <v>199</v>
      </c>
      <c r="Q5" s="7" t="s">
        <v>265</v>
      </c>
      <c r="R5" s="12"/>
      <c r="S5" s="12"/>
      <c r="T5" s="12"/>
      <c r="U5" s="12"/>
      <c r="V5" s="12"/>
      <c r="W5" s="12"/>
      <c r="X5" s="12"/>
      <c r="Y5" s="12"/>
      <c r="Z5" s="12"/>
      <c r="AA5" s="12"/>
    </row>
    <row r="6" spans="1:27" ht="21.75" customHeight="1" x14ac:dyDescent="0.2">
      <c r="A6" s="611"/>
      <c r="B6" s="611"/>
      <c r="C6" s="860"/>
      <c r="D6" s="617"/>
      <c r="E6" s="1183"/>
      <c r="F6" s="1184"/>
      <c r="G6" s="1183" t="s">
        <v>266</v>
      </c>
      <c r="H6" s="1183"/>
      <c r="I6" s="11" t="s">
        <v>266</v>
      </c>
      <c r="J6" s="11"/>
      <c r="K6" s="645"/>
      <c r="L6" s="645"/>
      <c r="M6" s="645"/>
      <c r="P6" s="1008" t="s">
        <v>267</v>
      </c>
      <c r="Q6" s="1008" t="s">
        <v>268</v>
      </c>
      <c r="R6" s="12"/>
      <c r="S6" s="12"/>
      <c r="T6" s="12"/>
      <c r="U6" s="12"/>
      <c r="V6" s="12"/>
      <c r="W6" s="12"/>
      <c r="X6" s="12"/>
      <c r="Y6" s="12"/>
      <c r="Z6" s="12"/>
      <c r="AA6" s="12"/>
    </row>
    <row r="7" spans="1:27" ht="10.15" customHeight="1" x14ac:dyDescent="0.2">
      <c r="A7" s="611"/>
      <c r="B7" s="611"/>
      <c r="C7" s="646"/>
      <c r="D7" s="626"/>
      <c r="E7" s="647"/>
      <c r="F7" s="647"/>
      <c r="G7" s="647"/>
      <c r="H7" s="647" t="s">
        <v>269</v>
      </c>
      <c r="I7" s="647"/>
      <c r="J7" s="647"/>
      <c r="K7" s="647"/>
      <c r="L7" s="647"/>
      <c r="M7" s="647"/>
      <c r="P7" s="647"/>
      <c r="Q7" s="647"/>
    </row>
    <row r="8" spans="1:27" ht="10.15" customHeight="1" x14ac:dyDescent="0.2">
      <c r="A8" s="611"/>
      <c r="B8" s="611"/>
      <c r="C8" s="643"/>
      <c r="D8" s="626"/>
      <c r="E8" s="645"/>
      <c r="F8" s="645" t="s">
        <v>269</v>
      </c>
      <c r="G8" s="645"/>
      <c r="H8" s="645" t="s">
        <v>259</v>
      </c>
      <c r="I8" s="645"/>
      <c r="J8" s="645"/>
      <c r="K8" s="645"/>
      <c r="L8" s="645"/>
      <c r="M8" s="645"/>
      <c r="P8" s="645"/>
      <c r="Q8" s="645"/>
    </row>
    <row r="9" spans="1:27" ht="10.15" customHeight="1" x14ac:dyDescent="0.2">
      <c r="A9" s="611"/>
      <c r="B9" s="611"/>
      <c r="C9" s="648"/>
      <c r="D9" s="619"/>
      <c r="E9" s="649" t="s">
        <v>208</v>
      </c>
      <c r="F9" s="649" t="s">
        <v>153</v>
      </c>
      <c r="G9" s="649" t="s">
        <v>84</v>
      </c>
      <c r="H9" s="649" t="s">
        <v>266</v>
      </c>
      <c r="I9" s="649"/>
      <c r="J9" s="649"/>
      <c r="K9" s="649"/>
      <c r="L9" s="649"/>
      <c r="M9" s="649"/>
      <c r="P9" s="649"/>
      <c r="Q9" s="649"/>
    </row>
    <row r="10" spans="1:27" ht="14.25" x14ac:dyDescent="0.2">
      <c r="A10" s="611"/>
      <c r="B10" s="611"/>
      <c r="C10" s="861" t="s">
        <v>962</v>
      </c>
      <c r="D10" s="650"/>
      <c r="E10" s="651"/>
      <c r="F10" s="651"/>
      <c r="G10" s="651"/>
      <c r="H10" s="651"/>
      <c r="I10" s="651"/>
      <c r="J10" s="651"/>
      <c r="K10" s="651"/>
      <c r="L10" s="651"/>
      <c r="M10" s="651"/>
      <c r="P10" s="651"/>
      <c r="Q10" s="651"/>
    </row>
    <row r="11" spans="1:27" ht="10.15" customHeight="1" x14ac:dyDescent="0.2">
      <c r="A11" s="611"/>
      <c r="B11" s="611"/>
      <c r="C11" s="623" t="s">
        <v>774</v>
      </c>
      <c r="D11" s="650"/>
      <c r="E11" s="654"/>
      <c r="F11" s="654"/>
      <c r="G11" s="654"/>
      <c r="H11" s="654"/>
      <c r="I11" s="654"/>
      <c r="J11" s="654"/>
      <c r="K11" s="654"/>
      <c r="L11" s="654"/>
      <c r="M11" s="654"/>
      <c r="P11" s="654"/>
      <c r="Q11" s="654"/>
    </row>
    <row r="12" spans="1:27" ht="10.15" customHeight="1" x14ac:dyDescent="0.2">
      <c r="A12" s="611"/>
      <c r="B12" s="611"/>
      <c r="C12" s="650">
        <v>2023</v>
      </c>
      <c r="D12" s="635"/>
      <c r="E12" s="635"/>
      <c r="F12" s="635"/>
      <c r="G12" s="635"/>
      <c r="H12" s="635"/>
      <c r="I12" s="635"/>
      <c r="J12" s="635"/>
      <c r="K12" s="635"/>
      <c r="L12" s="635"/>
      <c r="M12" s="635"/>
      <c r="P12" s="635"/>
      <c r="Q12" s="635"/>
    </row>
    <row r="13" spans="1:27" ht="10.15" customHeight="1" x14ac:dyDescent="0.2">
      <c r="A13" s="611"/>
      <c r="B13" s="611"/>
      <c r="C13" s="719" t="s">
        <v>293</v>
      </c>
      <c r="D13" s="720"/>
      <c r="E13" s="619"/>
      <c r="F13" s="619"/>
      <c r="G13" s="619"/>
      <c r="H13" s="619"/>
      <c r="I13" s="619"/>
      <c r="J13" s="619"/>
      <c r="K13" s="619"/>
      <c r="L13" s="619"/>
      <c r="M13" s="619"/>
      <c r="P13" s="655"/>
      <c r="Q13" s="655"/>
    </row>
    <row r="14" spans="1:27" ht="10.15" customHeight="1" x14ac:dyDescent="0.2">
      <c r="A14" s="611"/>
      <c r="B14" s="611"/>
      <c r="C14" s="719" t="s">
        <v>317</v>
      </c>
      <c r="D14" s="721"/>
      <c r="E14" s="635"/>
      <c r="F14" s="635"/>
      <c r="G14" s="635"/>
      <c r="H14" s="635"/>
      <c r="I14" s="635"/>
      <c r="J14" s="635"/>
      <c r="K14" s="998"/>
      <c r="L14" s="635"/>
      <c r="M14" s="998"/>
      <c r="P14" s="635"/>
      <c r="Q14" s="998"/>
    </row>
    <row r="15" spans="1:27" ht="10.15" customHeight="1" x14ac:dyDescent="0.2">
      <c r="A15" s="611"/>
      <c r="B15" s="611"/>
      <c r="C15" s="735" t="s">
        <v>318</v>
      </c>
      <c r="D15" s="724"/>
      <c r="E15" s="733">
        <v>153</v>
      </c>
      <c r="F15" s="733">
        <v>0</v>
      </c>
      <c r="G15" s="733">
        <v>679</v>
      </c>
      <c r="H15" s="733">
        <v>0</v>
      </c>
      <c r="I15" s="733">
        <v>4</v>
      </c>
      <c r="J15" s="733">
        <v>24</v>
      </c>
      <c r="K15" s="733">
        <v>717</v>
      </c>
      <c r="L15" s="733">
        <v>20</v>
      </c>
      <c r="M15" s="733">
        <v>1596</v>
      </c>
      <c r="P15" s="733">
        <v>94.130916429999985</v>
      </c>
      <c r="Q15" s="733">
        <v>1501.7340292499998</v>
      </c>
    </row>
    <row r="16" spans="1:27" ht="10.15" customHeight="1" x14ac:dyDescent="0.2">
      <c r="A16" s="611"/>
      <c r="B16" s="611"/>
      <c r="C16" s="1095" t="s">
        <v>319</v>
      </c>
      <c r="D16" s="725"/>
      <c r="E16" s="1096">
        <v>109</v>
      </c>
      <c r="F16" s="1096">
        <v>0</v>
      </c>
      <c r="G16" s="1096">
        <v>527</v>
      </c>
      <c r="H16" s="1096">
        <v>0</v>
      </c>
      <c r="I16" s="1096">
        <v>5</v>
      </c>
      <c r="J16" s="1096">
        <v>2</v>
      </c>
      <c r="K16" s="1096">
        <v>356</v>
      </c>
      <c r="L16" s="1096">
        <v>1</v>
      </c>
      <c r="M16" s="1096">
        <v>1000</v>
      </c>
      <c r="P16" s="1096">
        <v>57.129012200000005</v>
      </c>
      <c r="Q16" s="1096">
        <v>943.36426490999986</v>
      </c>
    </row>
    <row r="17" spans="1:17" ht="10.15" customHeight="1" x14ac:dyDescent="0.2">
      <c r="A17" s="611"/>
      <c r="B17" s="611"/>
      <c r="C17" s="1097"/>
      <c r="D17" s="1097"/>
      <c r="E17" s="1100">
        <v>261</v>
      </c>
      <c r="F17" s="1097">
        <v>0</v>
      </c>
      <c r="G17" s="1012">
        <v>1206</v>
      </c>
      <c r="H17" s="1012">
        <v>0</v>
      </c>
      <c r="I17" s="1012">
        <v>9</v>
      </c>
      <c r="J17" s="1012">
        <v>26</v>
      </c>
      <c r="K17" s="1012">
        <v>1073</v>
      </c>
      <c r="L17" s="1012">
        <v>21</v>
      </c>
      <c r="M17" s="1012">
        <v>2596</v>
      </c>
      <c r="P17" s="1012">
        <v>151.25992862999999</v>
      </c>
      <c r="Q17" s="1012">
        <v>2445.0982941599996</v>
      </c>
    </row>
    <row r="18" spans="1:17" ht="10.15" customHeight="1" x14ac:dyDescent="0.2">
      <c r="A18" s="611"/>
      <c r="B18" s="611"/>
      <c r="C18" s="78"/>
      <c r="D18" s="724"/>
      <c r="E18" s="726"/>
      <c r="F18" s="726"/>
      <c r="G18" s="726"/>
      <c r="H18" s="726"/>
      <c r="I18" s="726"/>
      <c r="J18" s="726"/>
      <c r="K18" s="726"/>
      <c r="L18" s="726"/>
      <c r="M18" s="726"/>
    </row>
    <row r="19" spans="1:17" ht="10.15" customHeight="1" x14ac:dyDescent="0.2">
      <c r="A19" s="611"/>
      <c r="B19" s="611"/>
      <c r="C19" s="18" t="s">
        <v>320</v>
      </c>
      <c r="D19" s="724"/>
      <c r="E19" s="730"/>
      <c r="F19" s="730"/>
      <c r="G19" s="730"/>
      <c r="H19" s="730"/>
      <c r="I19" s="730"/>
      <c r="J19" s="730"/>
      <c r="K19" s="730"/>
      <c r="L19" s="730"/>
      <c r="M19" s="730"/>
    </row>
    <row r="20" spans="1:17" ht="10.15" customHeight="1" x14ac:dyDescent="0.2">
      <c r="A20" s="611"/>
      <c r="B20" s="611"/>
      <c r="C20" s="18" t="s">
        <v>864</v>
      </c>
      <c r="D20" s="725"/>
      <c r="E20" s="733">
        <v>-32</v>
      </c>
      <c r="F20" s="733">
        <v>0</v>
      </c>
      <c r="G20" s="733">
        <v>-60</v>
      </c>
      <c r="H20" s="733">
        <v>0</v>
      </c>
      <c r="I20" s="733">
        <v>-1</v>
      </c>
      <c r="J20" s="733">
        <v>-3</v>
      </c>
      <c r="K20" s="733">
        <v>85</v>
      </c>
      <c r="L20" s="733">
        <v>-6</v>
      </c>
      <c r="M20" s="733">
        <v>-15</v>
      </c>
      <c r="P20" s="733">
        <v>17.545489480000001</v>
      </c>
      <c r="Q20" s="733">
        <v>-33.046885320000037</v>
      </c>
    </row>
    <row r="21" spans="1:17" ht="10.15" customHeight="1" x14ac:dyDescent="0.2">
      <c r="A21" s="611"/>
      <c r="B21" s="611"/>
      <c r="C21" s="18" t="s">
        <v>321</v>
      </c>
      <c r="D21" s="725"/>
      <c r="E21" s="733">
        <v>0</v>
      </c>
      <c r="F21" s="733">
        <v>0</v>
      </c>
      <c r="G21" s="733">
        <v>14</v>
      </c>
      <c r="H21" s="733">
        <v>0</v>
      </c>
      <c r="I21" s="733">
        <v>0</v>
      </c>
      <c r="J21" s="733">
        <v>0</v>
      </c>
      <c r="K21" s="733">
        <v>0</v>
      </c>
      <c r="L21" s="733">
        <v>0</v>
      </c>
      <c r="M21" s="733">
        <v>14</v>
      </c>
      <c r="P21" s="733">
        <v>0</v>
      </c>
      <c r="Q21" s="733">
        <v>13.718856840000001</v>
      </c>
    </row>
    <row r="22" spans="1:17" ht="10.15" customHeight="1" x14ac:dyDescent="0.2">
      <c r="A22" s="611"/>
      <c r="B22" s="611"/>
      <c r="C22" s="18" t="s">
        <v>322</v>
      </c>
      <c r="D22" s="725"/>
      <c r="E22" s="733">
        <v>0</v>
      </c>
      <c r="F22" s="733">
        <v>0</v>
      </c>
      <c r="G22" s="733">
        <v>14</v>
      </c>
      <c r="H22" s="733">
        <v>0</v>
      </c>
      <c r="I22" s="733">
        <v>0</v>
      </c>
      <c r="J22" s="733">
        <v>0</v>
      </c>
      <c r="K22" s="733">
        <v>0</v>
      </c>
      <c r="L22" s="733">
        <v>0</v>
      </c>
      <c r="M22" s="733">
        <v>14</v>
      </c>
      <c r="P22" s="733">
        <v>0</v>
      </c>
      <c r="Q22" s="733">
        <v>13.60347997</v>
      </c>
    </row>
    <row r="23" spans="1:17" ht="10.15" customHeight="1" x14ac:dyDescent="0.2">
      <c r="A23" s="611"/>
      <c r="B23" s="611"/>
      <c r="C23" s="18" t="s">
        <v>323</v>
      </c>
      <c r="D23" s="725"/>
      <c r="E23" s="733">
        <v>0</v>
      </c>
      <c r="F23" s="733">
        <v>0</v>
      </c>
      <c r="G23" s="733">
        <v>17</v>
      </c>
      <c r="H23" s="733">
        <v>0</v>
      </c>
      <c r="I23" s="733">
        <v>0</v>
      </c>
      <c r="J23" s="733">
        <v>0</v>
      </c>
      <c r="K23" s="733">
        <v>1</v>
      </c>
      <c r="L23" s="733">
        <v>0</v>
      </c>
      <c r="M23" s="733">
        <v>18</v>
      </c>
      <c r="P23" s="733">
        <v>0.95966709000000006</v>
      </c>
      <c r="Q23" s="733">
        <v>16.762900089999999</v>
      </c>
    </row>
    <row r="24" spans="1:17" ht="10.15" customHeight="1" x14ac:dyDescent="0.2">
      <c r="A24" s="611"/>
      <c r="B24" s="611"/>
      <c r="C24" s="18" t="s">
        <v>764</v>
      </c>
      <c r="D24" s="725"/>
      <c r="E24" s="733">
        <v>-27</v>
      </c>
      <c r="F24" s="733">
        <v>0</v>
      </c>
      <c r="G24" s="733">
        <v>-123</v>
      </c>
      <c r="H24" s="733">
        <v>0</v>
      </c>
      <c r="I24" s="733">
        <v>-1</v>
      </c>
      <c r="J24" s="733">
        <v>-11</v>
      </c>
      <c r="K24" s="733">
        <v>-107</v>
      </c>
      <c r="L24" s="733">
        <v>-4</v>
      </c>
      <c r="M24" s="733">
        <v>-274</v>
      </c>
      <c r="P24" s="733">
        <v>-35.851238029999976</v>
      </c>
      <c r="Q24" s="733">
        <v>-237.86481254</v>
      </c>
    </row>
    <row r="25" spans="1:17" ht="10.15" customHeight="1" x14ac:dyDescent="0.2">
      <c r="A25" s="611"/>
      <c r="B25" s="611"/>
      <c r="C25" s="18" t="s">
        <v>324</v>
      </c>
      <c r="D25" s="725"/>
      <c r="E25" s="733">
        <v>0</v>
      </c>
      <c r="F25" s="733">
        <v>0</v>
      </c>
      <c r="G25" s="733">
        <v>-1</v>
      </c>
      <c r="H25" s="733">
        <v>0</v>
      </c>
      <c r="I25" s="733">
        <v>0</v>
      </c>
      <c r="J25" s="733">
        <v>-6</v>
      </c>
      <c r="K25" s="733">
        <v>0</v>
      </c>
      <c r="L25" s="733">
        <v>0</v>
      </c>
      <c r="M25" s="733">
        <v>-7</v>
      </c>
      <c r="P25" s="733">
        <v>-6.0277260300000002</v>
      </c>
      <c r="Q25" s="733">
        <v>-1.3149648</v>
      </c>
    </row>
    <row r="26" spans="1:17" ht="10.15" customHeight="1" x14ac:dyDescent="0.2">
      <c r="A26" s="611"/>
      <c r="B26" s="611"/>
      <c r="C26" s="1097"/>
      <c r="D26" s="1097"/>
      <c r="E26" s="1012">
        <v>-58</v>
      </c>
      <c r="F26" s="1012">
        <v>0</v>
      </c>
      <c r="G26" s="1012">
        <v>-141</v>
      </c>
      <c r="H26" s="1012">
        <v>0</v>
      </c>
      <c r="I26" s="1012">
        <v>-2</v>
      </c>
      <c r="J26" s="1012">
        <v>-20</v>
      </c>
      <c r="K26" s="1012">
        <v>-21</v>
      </c>
      <c r="L26" s="1012">
        <v>-9</v>
      </c>
      <c r="M26" s="1012">
        <v>-252</v>
      </c>
      <c r="P26" s="1012">
        <v>-23.373807489999976</v>
      </c>
      <c r="Q26" s="1012">
        <v>-228.14142576000006</v>
      </c>
    </row>
    <row r="27" spans="1:17" ht="12.75" customHeight="1" x14ac:dyDescent="0.2">
      <c r="A27" s="611"/>
      <c r="B27" s="611"/>
      <c r="C27" s="719" t="s">
        <v>1084</v>
      </c>
      <c r="D27" s="721"/>
      <c r="E27" s="635"/>
      <c r="F27" s="635"/>
      <c r="G27" s="635"/>
      <c r="H27" s="635"/>
      <c r="I27" s="635"/>
      <c r="J27" s="635"/>
      <c r="K27" s="635"/>
      <c r="L27" s="635"/>
      <c r="M27" s="635"/>
      <c r="P27" s="635"/>
      <c r="Q27" s="635"/>
    </row>
    <row r="28" spans="1:17" ht="10.15" customHeight="1" x14ac:dyDescent="0.2">
      <c r="A28" s="611"/>
      <c r="B28" s="611"/>
      <c r="C28" s="735" t="s">
        <v>318</v>
      </c>
      <c r="D28" s="724"/>
      <c r="E28" s="733">
        <v>129</v>
      </c>
      <c r="F28" s="733">
        <v>0</v>
      </c>
      <c r="G28" s="733">
        <v>713</v>
      </c>
      <c r="H28" s="733">
        <v>0</v>
      </c>
      <c r="I28" s="733">
        <v>3</v>
      </c>
      <c r="J28" s="733">
        <v>5</v>
      </c>
      <c r="K28" s="733">
        <v>729</v>
      </c>
      <c r="L28" s="733">
        <v>11</v>
      </c>
      <c r="M28" s="733">
        <v>1590</v>
      </c>
      <c r="P28" s="733">
        <v>87.985860389999999</v>
      </c>
      <c r="Q28" s="733">
        <v>1502.3250288300005</v>
      </c>
    </row>
    <row r="29" spans="1:17" ht="10.15" customHeight="1" x14ac:dyDescent="0.2">
      <c r="A29" s="611"/>
      <c r="B29" s="611"/>
      <c r="C29" s="1095" t="s">
        <v>319</v>
      </c>
      <c r="D29" s="725"/>
      <c r="E29" s="1096">
        <v>74</v>
      </c>
      <c r="F29" s="1096">
        <v>0</v>
      </c>
      <c r="G29" s="1096">
        <v>352</v>
      </c>
      <c r="H29" s="1096">
        <v>0</v>
      </c>
      <c r="I29" s="1096">
        <v>5</v>
      </c>
      <c r="J29" s="1096">
        <v>0</v>
      </c>
      <c r="K29" s="1096">
        <v>323</v>
      </c>
      <c r="L29" s="1096">
        <v>1</v>
      </c>
      <c r="M29" s="1096">
        <v>755</v>
      </c>
      <c r="P29" s="1096">
        <v>39.900260750000001</v>
      </c>
      <c r="Q29" s="1096">
        <v>714.63183957000024</v>
      </c>
    </row>
    <row r="30" spans="1:17" ht="10.15" customHeight="1" x14ac:dyDescent="0.2">
      <c r="A30" s="611"/>
      <c r="B30" s="611"/>
      <c r="C30" s="1097"/>
      <c r="D30" s="1097"/>
      <c r="E30" s="1100">
        <v>203</v>
      </c>
      <c r="F30" s="1097">
        <v>0</v>
      </c>
      <c r="G30" s="1012">
        <v>1065</v>
      </c>
      <c r="H30" s="1012">
        <v>0</v>
      </c>
      <c r="I30" s="1012">
        <v>7</v>
      </c>
      <c r="J30" s="1012">
        <v>6</v>
      </c>
      <c r="K30" s="1012">
        <v>1052</v>
      </c>
      <c r="L30" s="1012">
        <v>12</v>
      </c>
      <c r="M30" s="1012">
        <v>2345</v>
      </c>
      <c r="P30" s="1012">
        <v>127.88612114</v>
      </c>
      <c r="Q30" s="1012">
        <v>2216.9568684000005</v>
      </c>
    </row>
    <row r="31" spans="1:17" ht="12.75" customHeight="1" x14ac:dyDescent="0.2">
      <c r="A31" s="611"/>
      <c r="B31" s="611"/>
      <c r="C31" s="719" t="s">
        <v>1085</v>
      </c>
      <c r="D31" s="720"/>
      <c r="E31" s="877"/>
      <c r="F31" s="877"/>
      <c r="G31" s="877"/>
      <c r="H31" s="877"/>
      <c r="I31" s="877"/>
      <c r="J31" s="877"/>
      <c r="K31" s="877"/>
      <c r="L31" s="877"/>
      <c r="M31" s="877"/>
      <c r="P31" s="655"/>
      <c r="Q31" s="655"/>
    </row>
    <row r="32" spans="1:17" ht="10.15" customHeight="1" x14ac:dyDescent="0.2">
      <c r="A32" s="611"/>
      <c r="B32" s="611"/>
      <c r="C32" s="719" t="s">
        <v>317</v>
      </c>
      <c r="D32" s="721"/>
      <c r="E32" s="884"/>
      <c r="F32" s="884"/>
      <c r="G32" s="884"/>
      <c r="H32" s="884"/>
      <c r="I32" s="884"/>
      <c r="J32" s="884"/>
      <c r="K32" s="884"/>
      <c r="L32" s="884"/>
      <c r="M32" s="884"/>
      <c r="P32" s="635"/>
      <c r="Q32" s="635"/>
    </row>
    <row r="33" spans="1:17" ht="10.15" customHeight="1" x14ac:dyDescent="0.2">
      <c r="A33" s="611"/>
      <c r="B33" s="611"/>
      <c r="C33" s="735" t="s">
        <v>318</v>
      </c>
      <c r="D33" s="724"/>
      <c r="E33" s="733">
        <v>0</v>
      </c>
      <c r="F33" s="733">
        <v>90</v>
      </c>
      <c r="G33" s="733">
        <v>0</v>
      </c>
      <c r="H33" s="733">
        <v>5</v>
      </c>
      <c r="I33" s="733">
        <v>276</v>
      </c>
      <c r="J33" s="733">
        <v>127</v>
      </c>
      <c r="K33" s="733">
        <v>95</v>
      </c>
      <c r="L33" s="733">
        <v>0</v>
      </c>
      <c r="M33" s="733">
        <v>592</v>
      </c>
      <c r="P33" s="733">
        <v>0</v>
      </c>
      <c r="Q33" s="733">
        <v>592.18822225999986</v>
      </c>
    </row>
    <row r="34" spans="1:17" ht="10.15" customHeight="1" x14ac:dyDescent="0.2">
      <c r="A34" s="611"/>
      <c r="B34" s="611"/>
      <c r="C34" s="1095" t="s">
        <v>319</v>
      </c>
      <c r="D34" s="725"/>
      <c r="E34" s="1096">
        <v>0</v>
      </c>
      <c r="F34" s="1096">
        <v>16</v>
      </c>
      <c r="G34" s="1096">
        <v>0</v>
      </c>
      <c r="H34" s="1096">
        <v>7</v>
      </c>
      <c r="I34" s="1096">
        <v>244</v>
      </c>
      <c r="J34" s="1096">
        <v>74</v>
      </c>
      <c r="K34" s="1096">
        <v>1</v>
      </c>
      <c r="L34" s="1096">
        <v>0</v>
      </c>
      <c r="M34" s="1096">
        <v>342</v>
      </c>
      <c r="P34" s="1096">
        <v>0</v>
      </c>
      <c r="Q34" s="1096">
        <v>342.43688980000002</v>
      </c>
    </row>
    <row r="35" spans="1:17" ht="10.15" customHeight="1" x14ac:dyDescent="0.2">
      <c r="A35" s="611"/>
      <c r="B35" s="611"/>
      <c r="C35" s="1097"/>
      <c r="D35" s="1097"/>
      <c r="E35" s="1097">
        <v>0</v>
      </c>
      <c r="F35" s="1100">
        <v>106</v>
      </c>
      <c r="G35" s="1097">
        <v>0</v>
      </c>
      <c r="H35" s="1012">
        <v>12</v>
      </c>
      <c r="I35" s="1012">
        <v>520</v>
      </c>
      <c r="J35" s="1012">
        <v>201</v>
      </c>
      <c r="K35" s="1097">
        <v>96</v>
      </c>
      <c r="L35" s="1097">
        <v>0</v>
      </c>
      <c r="M35" s="1012">
        <v>935</v>
      </c>
      <c r="P35" s="1012">
        <v>0</v>
      </c>
      <c r="Q35" s="1012">
        <v>934.62511205999988</v>
      </c>
    </row>
    <row r="36" spans="1:17" ht="10.15" customHeight="1" x14ac:dyDescent="0.2">
      <c r="A36" s="611"/>
      <c r="B36" s="611"/>
      <c r="C36" s="78"/>
      <c r="D36" s="724"/>
      <c r="E36" s="726"/>
      <c r="F36" s="727"/>
      <c r="G36" s="726"/>
      <c r="H36" s="727"/>
      <c r="I36" s="727"/>
      <c r="J36" s="727"/>
      <c r="K36" s="726"/>
      <c r="L36" s="726"/>
      <c r="M36" s="727"/>
    </row>
    <row r="37" spans="1:17" ht="10.15" customHeight="1" x14ac:dyDescent="0.2">
      <c r="A37" s="611"/>
      <c r="B37" s="611"/>
      <c r="C37" s="18" t="s">
        <v>320</v>
      </c>
      <c r="D37" s="724"/>
      <c r="E37" s="730"/>
      <c r="F37" s="730"/>
      <c r="G37" s="730"/>
      <c r="H37" s="730"/>
      <c r="I37" s="730"/>
      <c r="J37" s="730"/>
      <c r="K37" s="730"/>
      <c r="L37" s="730"/>
      <c r="M37" s="730"/>
    </row>
    <row r="38" spans="1:17" ht="10.15" customHeight="1" x14ac:dyDescent="0.2">
      <c r="A38" s="611"/>
      <c r="B38" s="611"/>
      <c r="C38" s="18" t="s">
        <v>864</v>
      </c>
      <c r="D38" s="725"/>
      <c r="E38" s="733">
        <v>0</v>
      </c>
      <c r="F38" s="733">
        <v>6</v>
      </c>
      <c r="G38" s="733">
        <v>0</v>
      </c>
      <c r="H38" s="733">
        <v>0</v>
      </c>
      <c r="I38" s="733">
        <v>7</v>
      </c>
      <c r="J38" s="733">
        <v>15</v>
      </c>
      <c r="K38" s="733">
        <v>43</v>
      </c>
      <c r="L38" s="733">
        <v>0</v>
      </c>
      <c r="M38" s="733">
        <v>71</v>
      </c>
      <c r="P38" s="733">
        <v>0</v>
      </c>
      <c r="Q38" s="733">
        <v>71.180521409999983</v>
      </c>
    </row>
    <row r="39" spans="1:17" ht="10.15" customHeight="1" x14ac:dyDescent="0.2">
      <c r="A39" s="611"/>
      <c r="B39" s="611"/>
      <c r="C39" s="18" t="s">
        <v>321</v>
      </c>
      <c r="D39" s="725"/>
      <c r="E39" s="733">
        <v>0</v>
      </c>
      <c r="F39" s="733">
        <v>21</v>
      </c>
      <c r="G39" s="733">
        <v>0</v>
      </c>
      <c r="H39" s="733">
        <v>0</v>
      </c>
      <c r="I39" s="733">
        <v>4</v>
      </c>
      <c r="J39" s="733">
        <v>0</v>
      </c>
      <c r="K39" s="733">
        <v>0</v>
      </c>
      <c r="L39" s="733">
        <v>0</v>
      </c>
      <c r="M39" s="733">
        <v>24</v>
      </c>
      <c r="P39" s="733">
        <v>0</v>
      </c>
      <c r="Q39" s="733">
        <v>24.390876550000002</v>
      </c>
    </row>
    <row r="40" spans="1:17" ht="10.15" customHeight="1" x14ac:dyDescent="0.2">
      <c r="A40" s="611"/>
      <c r="B40" s="611"/>
      <c r="C40" s="18" t="s">
        <v>322</v>
      </c>
      <c r="D40" s="725"/>
      <c r="E40" s="733">
        <v>0</v>
      </c>
      <c r="F40" s="733">
        <v>0</v>
      </c>
      <c r="G40" s="733">
        <v>0</v>
      </c>
      <c r="H40" s="733">
        <v>0</v>
      </c>
      <c r="I40" s="733">
        <v>0</v>
      </c>
      <c r="J40" s="733">
        <v>0</v>
      </c>
      <c r="K40" s="733">
        <v>0</v>
      </c>
      <c r="L40" s="733">
        <v>0</v>
      </c>
      <c r="M40" s="733">
        <v>0</v>
      </c>
      <c r="P40" s="733">
        <v>0</v>
      </c>
      <c r="Q40" s="733">
        <v>0</v>
      </c>
    </row>
    <row r="41" spans="1:17" ht="10.15" customHeight="1" x14ac:dyDescent="0.2">
      <c r="A41" s="611"/>
      <c r="B41" s="611"/>
      <c r="C41" s="18" t="s">
        <v>323</v>
      </c>
      <c r="D41" s="725"/>
      <c r="E41" s="733">
        <v>0</v>
      </c>
      <c r="F41" s="733">
        <v>22</v>
      </c>
      <c r="G41" s="733">
        <v>0</v>
      </c>
      <c r="H41" s="733">
        <v>0</v>
      </c>
      <c r="I41" s="733">
        <v>19</v>
      </c>
      <c r="J41" s="733">
        <v>0</v>
      </c>
      <c r="K41" s="733">
        <v>0</v>
      </c>
      <c r="L41" s="733">
        <v>0</v>
      </c>
      <c r="M41" s="733">
        <v>41</v>
      </c>
      <c r="P41" s="733">
        <v>0</v>
      </c>
      <c r="Q41" s="733">
        <v>40.949750449999989</v>
      </c>
    </row>
    <row r="42" spans="1:17" ht="10.15" customHeight="1" x14ac:dyDescent="0.2">
      <c r="A42" s="611"/>
      <c r="B42" s="611"/>
      <c r="C42" s="18" t="s">
        <v>764</v>
      </c>
      <c r="D42" s="725"/>
      <c r="E42" s="733">
        <v>0</v>
      </c>
      <c r="F42" s="733">
        <v>-22</v>
      </c>
      <c r="G42" s="733">
        <v>0</v>
      </c>
      <c r="H42" s="733">
        <v>-1</v>
      </c>
      <c r="I42" s="733">
        <v>-20</v>
      </c>
      <c r="J42" s="733">
        <v>-30</v>
      </c>
      <c r="K42" s="733">
        <v>-23</v>
      </c>
      <c r="L42" s="733">
        <v>0</v>
      </c>
      <c r="M42" s="733">
        <v>-95</v>
      </c>
      <c r="P42" s="733">
        <v>0</v>
      </c>
      <c r="Q42" s="733">
        <v>-95.293313749999996</v>
      </c>
    </row>
    <row r="43" spans="1:17" ht="10.15" customHeight="1" x14ac:dyDescent="0.2">
      <c r="A43" s="611"/>
      <c r="B43" s="611"/>
      <c r="C43" s="18" t="s">
        <v>324</v>
      </c>
      <c r="D43" s="725"/>
      <c r="E43" s="733">
        <v>0</v>
      </c>
      <c r="F43" s="733">
        <v>0</v>
      </c>
      <c r="G43" s="733">
        <v>0</v>
      </c>
      <c r="H43" s="733">
        <v>0</v>
      </c>
      <c r="I43" s="733">
        <v>0</v>
      </c>
      <c r="J43" s="733">
        <v>0</v>
      </c>
      <c r="K43" s="733">
        <v>0</v>
      </c>
      <c r="L43" s="733">
        <v>0</v>
      </c>
      <c r="M43" s="733">
        <v>0</v>
      </c>
      <c r="P43" s="733">
        <v>0</v>
      </c>
      <c r="Q43" s="733">
        <v>0</v>
      </c>
    </row>
    <row r="44" spans="1:17" ht="10.15" customHeight="1" x14ac:dyDescent="0.2">
      <c r="A44" s="611"/>
      <c r="B44" s="611"/>
      <c r="C44" s="1097"/>
      <c r="D44" s="1097"/>
      <c r="E44" s="1012">
        <v>0</v>
      </c>
      <c r="F44" s="1012">
        <v>27</v>
      </c>
      <c r="G44" s="1012">
        <v>0</v>
      </c>
      <c r="H44" s="1012">
        <v>-1</v>
      </c>
      <c r="I44" s="1012">
        <v>9</v>
      </c>
      <c r="J44" s="1012">
        <v>-14</v>
      </c>
      <c r="K44" s="1012">
        <v>20</v>
      </c>
      <c r="L44" s="1012">
        <v>0</v>
      </c>
      <c r="M44" s="1012">
        <v>41</v>
      </c>
      <c r="P44" s="1012">
        <v>0</v>
      </c>
      <c r="Q44" s="1012">
        <v>41.041742839999984</v>
      </c>
    </row>
    <row r="45" spans="1:17" ht="12.75" customHeight="1" x14ac:dyDescent="0.2">
      <c r="A45" s="611"/>
      <c r="B45" s="611"/>
      <c r="C45" s="719" t="s">
        <v>325</v>
      </c>
      <c r="D45" s="721"/>
      <c r="E45" s="635"/>
      <c r="F45" s="635"/>
      <c r="G45" s="635"/>
      <c r="H45" s="635"/>
      <c r="I45" s="635"/>
      <c r="J45" s="635"/>
      <c r="K45" s="635"/>
      <c r="L45" s="635"/>
      <c r="M45" s="635"/>
      <c r="P45" s="635"/>
      <c r="Q45" s="635"/>
    </row>
    <row r="46" spans="1:17" ht="10.15" customHeight="1" x14ac:dyDescent="0.2">
      <c r="A46" s="611"/>
      <c r="B46" s="611"/>
      <c r="C46" s="735" t="s">
        <v>318</v>
      </c>
      <c r="D46" s="724"/>
      <c r="E46" s="733">
        <v>0</v>
      </c>
      <c r="F46" s="733">
        <v>89</v>
      </c>
      <c r="G46" s="733">
        <v>0</v>
      </c>
      <c r="H46" s="733">
        <v>11</v>
      </c>
      <c r="I46" s="733">
        <v>275</v>
      </c>
      <c r="J46" s="733">
        <v>99</v>
      </c>
      <c r="K46" s="733">
        <v>115</v>
      </c>
      <c r="L46" s="733">
        <v>0</v>
      </c>
      <c r="M46" s="733">
        <v>588</v>
      </c>
      <c r="P46" s="733">
        <v>0</v>
      </c>
      <c r="Q46" s="733">
        <v>588.26246446000005</v>
      </c>
    </row>
    <row r="47" spans="1:17" ht="10.15" customHeight="1" x14ac:dyDescent="0.2">
      <c r="A47" s="611"/>
      <c r="B47" s="611"/>
      <c r="C47" s="1095" t="s">
        <v>319</v>
      </c>
      <c r="D47" s="725"/>
      <c r="E47" s="1096">
        <v>0</v>
      </c>
      <c r="F47" s="1096">
        <v>45</v>
      </c>
      <c r="G47" s="1096">
        <v>0</v>
      </c>
      <c r="H47" s="1096">
        <v>0</v>
      </c>
      <c r="I47" s="1096">
        <v>253</v>
      </c>
      <c r="J47" s="1096">
        <v>88</v>
      </c>
      <c r="K47" s="1096">
        <v>2</v>
      </c>
      <c r="L47" s="1096">
        <v>0</v>
      </c>
      <c r="M47" s="1096">
        <v>387</v>
      </c>
      <c r="P47" s="1096">
        <v>0</v>
      </c>
      <c r="Q47" s="1096">
        <v>387.40439043999999</v>
      </c>
    </row>
    <row r="48" spans="1:17" ht="10.15" customHeight="1" x14ac:dyDescent="0.2">
      <c r="A48" s="611"/>
      <c r="B48" s="611"/>
      <c r="C48" s="1097"/>
      <c r="D48" s="1097"/>
      <c r="E48" s="1097">
        <v>0</v>
      </c>
      <c r="F48" s="1100">
        <v>133</v>
      </c>
      <c r="G48" s="1097">
        <v>0</v>
      </c>
      <c r="H48" s="1012">
        <v>11</v>
      </c>
      <c r="I48" s="1012">
        <v>528</v>
      </c>
      <c r="J48" s="1012">
        <v>187</v>
      </c>
      <c r="K48" s="1097">
        <v>117</v>
      </c>
      <c r="L48" s="1097">
        <v>0</v>
      </c>
      <c r="M48" s="1012">
        <v>976</v>
      </c>
      <c r="P48" s="1097">
        <v>0</v>
      </c>
      <c r="Q48" s="1012">
        <v>975.66685490000009</v>
      </c>
    </row>
    <row r="49" spans="1:18" ht="10.15" customHeight="1" x14ac:dyDescent="0.2">
      <c r="A49" s="611"/>
      <c r="B49" s="611"/>
      <c r="C49" s="719" t="s">
        <v>1087</v>
      </c>
      <c r="D49" s="720"/>
      <c r="E49" s="619"/>
      <c r="F49" s="619"/>
      <c r="G49" s="619"/>
      <c r="H49" s="619"/>
      <c r="I49" s="619"/>
      <c r="J49" s="619"/>
      <c r="K49" s="619"/>
      <c r="L49" s="619"/>
      <c r="M49" s="619"/>
      <c r="P49" s="655"/>
      <c r="Q49" s="655"/>
    </row>
    <row r="50" spans="1:18" ht="10.15" customHeight="1" x14ac:dyDescent="0.2">
      <c r="A50" s="611"/>
      <c r="B50" s="611"/>
      <c r="C50" s="719" t="s">
        <v>317</v>
      </c>
      <c r="D50" s="721"/>
      <c r="E50" s="635"/>
      <c r="F50" s="635"/>
      <c r="G50" s="635"/>
      <c r="H50" s="635"/>
      <c r="I50" s="635"/>
      <c r="J50" s="635"/>
      <c r="K50" s="635"/>
      <c r="L50" s="635"/>
      <c r="M50" s="635"/>
      <c r="P50" s="635"/>
      <c r="Q50" s="635"/>
    </row>
    <row r="51" spans="1:18" ht="10.15" customHeight="1" x14ac:dyDescent="0.2">
      <c r="A51" s="611"/>
      <c r="B51" s="611"/>
      <c r="C51" s="735" t="s">
        <v>318</v>
      </c>
      <c r="D51" s="724"/>
      <c r="E51" s="733">
        <v>153</v>
      </c>
      <c r="F51" s="733">
        <v>90</v>
      </c>
      <c r="G51" s="733">
        <v>679</v>
      </c>
      <c r="H51" s="733">
        <v>5</v>
      </c>
      <c r="I51" s="733">
        <v>279</v>
      </c>
      <c r="J51" s="733">
        <v>151</v>
      </c>
      <c r="K51" s="733">
        <v>812</v>
      </c>
      <c r="L51" s="733">
        <v>20</v>
      </c>
      <c r="M51" s="733">
        <v>2188</v>
      </c>
      <c r="P51" s="733">
        <v>94.130916429999985</v>
      </c>
      <c r="Q51" s="733">
        <v>2093.9222515099996</v>
      </c>
    </row>
    <row r="52" spans="1:18" ht="10.15" customHeight="1" x14ac:dyDescent="0.2">
      <c r="A52" s="611"/>
      <c r="B52" s="611"/>
      <c r="C52" s="1095" t="s">
        <v>319</v>
      </c>
      <c r="D52" s="725"/>
      <c r="E52" s="1096">
        <v>109</v>
      </c>
      <c r="F52" s="1096">
        <v>16</v>
      </c>
      <c r="G52" s="1096">
        <v>527</v>
      </c>
      <c r="H52" s="1096">
        <v>7</v>
      </c>
      <c r="I52" s="1096">
        <v>249</v>
      </c>
      <c r="J52" s="1096">
        <v>76</v>
      </c>
      <c r="K52" s="1096">
        <v>358</v>
      </c>
      <c r="L52" s="1096">
        <v>1</v>
      </c>
      <c r="M52" s="1096">
        <v>1343</v>
      </c>
      <c r="P52" s="1096">
        <v>57.129012200000005</v>
      </c>
      <c r="Q52" s="1096">
        <v>1285.80115471</v>
      </c>
    </row>
    <row r="53" spans="1:18" ht="10.15" customHeight="1" x14ac:dyDescent="0.2">
      <c r="A53" s="611"/>
      <c r="B53" s="611"/>
      <c r="C53" s="1097"/>
      <c r="D53" s="1097"/>
      <c r="E53" s="1100">
        <v>261</v>
      </c>
      <c r="F53" s="1100">
        <v>106</v>
      </c>
      <c r="G53" s="1012">
        <v>1206</v>
      </c>
      <c r="H53" s="1012">
        <v>12</v>
      </c>
      <c r="I53" s="1012">
        <v>529</v>
      </c>
      <c r="J53" s="1012">
        <v>227</v>
      </c>
      <c r="K53" s="1012">
        <v>1169</v>
      </c>
      <c r="L53" s="1012">
        <v>21</v>
      </c>
      <c r="M53" s="1012">
        <v>3531</v>
      </c>
      <c r="P53" s="1012">
        <v>151.25992862999999</v>
      </c>
      <c r="Q53" s="1012">
        <v>3379.7234062199996</v>
      </c>
    </row>
    <row r="54" spans="1:18" ht="10.15" customHeight="1" x14ac:dyDescent="0.2">
      <c r="A54" s="611"/>
      <c r="B54" s="611"/>
      <c r="C54" s="719" t="s">
        <v>325</v>
      </c>
      <c r="D54" s="721"/>
      <c r="E54" s="635"/>
      <c r="F54" s="635"/>
      <c r="G54" s="635"/>
      <c r="H54" s="635"/>
      <c r="I54" s="635"/>
      <c r="J54" s="635"/>
      <c r="K54" s="635"/>
      <c r="L54" s="635"/>
      <c r="M54" s="635"/>
      <c r="P54" s="635"/>
      <c r="Q54" s="635"/>
    </row>
    <row r="55" spans="1:18" ht="10.15" customHeight="1" x14ac:dyDescent="0.2">
      <c r="A55" s="611"/>
      <c r="B55" s="611"/>
      <c r="C55" s="735" t="s">
        <v>318</v>
      </c>
      <c r="D55" s="724"/>
      <c r="E55" s="733">
        <v>129</v>
      </c>
      <c r="F55" s="733">
        <v>89</v>
      </c>
      <c r="G55" s="733">
        <v>713</v>
      </c>
      <c r="H55" s="733">
        <v>11</v>
      </c>
      <c r="I55" s="733">
        <v>278</v>
      </c>
      <c r="J55" s="733">
        <v>104</v>
      </c>
      <c r="K55" s="733">
        <v>844</v>
      </c>
      <c r="L55" s="733">
        <v>11</v>
      </c>
      <c r="M55" s="733">
        <v>2179</v>
      </c>
      <c r="P55" s="733">
        <v>87.985860389999999</v>
      </c>
      <c r="Q55" s="733">
        <v>2090.5874932900006</v>
      </c>
    </row>
    <row r="56" spans="1:18" ht="10.15" customHeight="1" x14ac:dyDescent="0.2">
      <c r="A56" s="611"/>
      <c r="B56" s="611"/>
      <c r="C56" s="1095" t="s">
        <v>319</v>
      </c>
      <c r="D56" s="725"/>
      <c r="E56" s="1096">
        <v>74</v>
      </c>
      <c r="F56" s="1096">
        <v>45</v>
      </c>
      <c r="G56" s="1096">
        <v>352</v>
      </c>
      <c r="H56" s="1096">
        <v>0</v>
      </c>
      <c r="I56" s="1096">
        <v>258</v>
      </c>
      <c r="J56" s="1096">
        <v>88</v>
      </c>
      <c r="K56" s="1096">
        <v>324</v>
      </c>
      <c r="L56" s="1096">
        <v>1</v>
      </c>
      <c r="M56" s="1096">
        <v>1142</v>
      </c>
      <c r="P56" s="733">
        <v>39.900260750000001</v>
      </c>
      <c r="Q56" s="733">
        <v>1102.0362300100003</v>
      </c>
    </row>
    <row r="57" spans="1:18" ht="10.15" customHeight="1" x14ac:dyDescent="0.2">
      <c r="A57" s="611"/>
      <c r="B57" s="611"/>
      <c r="C57" s="1097"/>
      <c r="D57" s="1097"/>
      <c r="E57" s="1097">
        <v>203</v>
      </c>
      <c r="F57" s="1097">
        <v>133</v>
      </c>
      <c r="G57" s="1012">
        <v>1065</v>
      </c>
      <c r="H57" s="1012">
        <v>11</v>
      </c>
      <c r="I57" s="1012">
        <v>536</v>
      </c>
      <c r="J57" s="1012">
        <v>192</v>
      </c>
      <c r="K57" s="1012">
        <v>1168</v>
      </c>
      <c r="L57" s="1012">
        <v>12</v>
      </c>
      <c r="M57" s="1012">
        <v>3321</v>
      </c>
      <c r="P57" s="1012">
        <v>127.88612114</v>
      </c>
      <c r="Q57" s="1012">
        <v>3192.6237233000006</v>
      </c>
    </row>
    <row r="58" spans="1:18" ht="21.75" customHeight="1" x14ac:dyDescent="0.2">
      <c r="A58" s="611"/>
      <c r="B58" s="893" t="s">
        <v>71</v>
      </c>
      <c r="C58" s="1175" t="s">
        <v>740</v>
      </c>
      <c r="D58" s="1175"/>
      <c r="E58" s="1175"/>
      <c r="F58" s="1175"/>
      <c r="G58" s="1175"/>
      <c r="H58" s="1175"/>
      <c r="I58" s="1175"/>
      <c r="J58" s="1175"/>
      <c r="K58" s="1175"/>
      <c r="L58" s="1175"/>
      <c r="M58" s="1175"/>
      <c r="N58" s="1175"/>
      <c r="O58" s="1175"/>
      <c r="P58" s="1175"/>
      <c r="Q58" s="1175"/>
      <c r="R58" s="1177"/>
    </row>
    <row r="59" spans="1:18" ht="10.15" customHeight="1" x14ac:dyDescent="0.2">
      <c r="A59" s="611"/>
      <c r="B59" s="502" t="s">
        <v>73</v>
      </c>
      <c r="C59" s="18" t="s">
        <v>276</v>
      </c>
      <c r="D59" s="18"/>
      <c r="E59" s="18"/>
      <c r="F59" s="18"/>
      <c r="G59" s="18"/>
      <c r="H59" s="18"/>
      <c r="I59" s="18"/>
      <c r="J59" s="18"/>
      <c r="K59" s="18"/>
      <c r="L59" s="18"/>
      <c r="M59" s="18"/>
      <c r="N59" s="18"/>
      <c r="O59" s="18"/>
      <c r="P59" s="18"/>
      <c r="Q59" s="18"/>
      <c r="R59" s="612"/>
    </row>
    <row r="60" spans="1:18" ht="10.15" customHeight="1" x14ac:dyDescent="0.2">
      <c r="A60" s="611"/>
      <c r="B60" s="502" t="s">
        <v>110</v>
      </c>
      <c r="C60" s="18" t="s">
        <v>1183</v>
      </c>
      <c r="D60" s="18"/>
      <c r="E60" s="18"/>
      <c r="F60" s="18"/>
      <c r="G60" s="18"/>
      <c r="H60" s="18"/>
      <c r="I60" s="18"/>
      <c r="J60" s="18"/>
      <c r="K60" s="18"/>
      <c r="L60" s="18"/>
      <c r="M60" s="18"/>
      <c r="N60" s="18"/>
      <c r="O60" s="18"/>
      <c r="P60" s="18"/>
      <c r="Q60" s="18"/>
      <c r="R60" s="612"/>
    </row>
    <row r="61" spans="1:18" ht="10.15" customHeight="1" x14ac:dyDescent="0.2">
      <c r="A61" s="611"/>
      <c r="B61" s="502" t="s">
        <v>111</v>
      </c>
      <c r="C61" s="18" t="s">
        <v>742</v>
      </c>
      <c r="D61" s="18"/>
      <c r="E61" s="18"/>
      <c r="F61" s="18"/>
      <c r="G61" s="18"/>
      <c r="H61" s="18"/>
      <c r="I61" s="18"/>
      <c r="J61" s="18"/>
      <c r="K61" s="18"/>
      <c r="L61" s="18"/>
      <c r="M61" s="18"/>
      <c r="N61" s="18"/>
      <c r="O61" s="18"/>
      <c r="P61" s="18"/>
      <c r="Q61" s="18"/>
      <c r="R61" s="612"/>
    </row>
    <row r="62" spans="1:18" ht="10.15" customHeight="1" x14ac:dyDescent="0.2">
      <c r="A62" s="611"/>
      <c r="B62" s="611"/>
    </row>
    <row r="63" spans="1:18" ht="10.15" customHeight="1" x14ac:dyDescent="0.2">
      <c r="A63" s="611"/>
      <c r="B63" s="611"/>
      <c r="C63" s="643"/>
      <c r="D63" s="617"/>
      <c r="E63" s="1183" t="s">
        <v>153</v>
      </c>
      <c r="F63" s="1184"/>
      <c r="G63" s="1183" t="s">
        <v>259</v>
      </c>
      <c r="H63" s="1183"/>
      <c r="I63" s="11" t="s">
        <v>260</v>
      </c>
      <c r="J63" s="11" t="s">
        <v>261</v>
      </c>
      <c r="K63" s="11" t="s">
        <v>262</v>
      </c>
      <c r="L63" s="11" t="s">
        <v>263</v>
      </c>
      <c r="M63" s="645" t="s">
        <v>199</v>
      </c>
      <c r="P63" s="7" t="s">
        <v>199</v>
      </c>
      <c r="Q63" s="7" t="s">
        <v>265</v>
      </c>
    </row>
    <row r="64" spans="1:18" ht="14.25" x14ac:dyDescent="0.2">
      <c r="A64" s="611"/>
      <c r="B64" s="611"/>
      <c r="C64" s="860" t="s">
        <v>963</v>
      </c>
      <c r="D64" s="617"/>
      <c r="E64" s="1183"/>
      <c r="F64" s="1184"/>
      <c r="G64" s="1183" t="s">
        <v>266</v>
      </c>
      <c r="H64" s="1183"/>
      <c r="I64" s="11" t="s">
        <v>266</v>
      </c>
      <c r="J64" s="11"/>
      <c r="K64" s="645"/>
      <c r="L64" s="645"/>
      <c r="M64" s="645"/>
      <c r="P64" s="6" t="s">
        <v>267</v>
      </c>
      <c r="Q64" s="6" t="s">
        <v>268</v>
      </c>
    </row>
    <row r="65" spans="1:17" ht="10.15" customHeight="1" x14ac:dyDescent="0.2">
      <c r="A65" s="611"/>
      <c r="B65" s="611"/>
      <c r="C65" s="862" t="s">
        <v>774</v>
      </c>
      <c r="D65" s="626"/>
      <c r="E65" s="647"/>
      <c r="F65" s="647"/>
      <c r="G65" s="647"/>
      <c r="H65" s="647" t="s">
        <v>269</v>
      </c>
      <c r="I65" s="647"/>
      <c r="J65" s="647"/>
      <c r="K65" s="647"/>
      <c r="L65" s="647"/>
      <c r="M65" s="647"/>
      <c r="P65" s="647"/>
      <c r="Q65" s="647"/>
    </row>
    <row r="66" spans="1:17" ht="10.15" customHeight="1" x14ac:dyDescent="0.2">
      <c r="A66" s="611"/>
      <c r="B66" s="611"/>
      <c r="C66" s="643"/>
      <c r="D66" s="626"/>
      <c r="E66" s="645"/>
      <c r="F66" s="645" t="s">
        <v>269</v>
      </c>
      <c r="G66" s="645"/>
      <c r="H66" s="645" t="s">
        <v>259</v>
      </c>
      <c r="I66" s="645"/>
      <c r="J66" s="645"/>
      <c r="K66" s="645"/>
      <c r="L66" s="645"/>
      <c r="M66" s="645"/>
      <c r="P66" s="645"/>
      <c r="Q66" s="645"/>
    </row>
    <row r="67" spans="1:17" ht="10.15" customHeight="1" x14ac:dyDescent="0.2">
      <c r="A67" s="611"/>
      <c r="B67" s="611"/>
      <c r="C67" s="648"/>
      <c r="D67" s="619"/>
      <c r="E67" s="649" t="s">
        <v>208</v>
      </c>
      <c r="F67" s="649" t="s">
        <v>153</v>
      </c>
      <c r="G67" s="649" t="s">
        <v>754</v>
      </c>
      <c r="H67" s="649" t="s">
        <v>266</v>
      </c>
      <c r="I67" s="649"/>
      <c r="J67" s="649"/>
      <c r="K67" s="649"/>
      <c r="L67" s="649"/>
      <c r="M67" s="649"/>
      <c r="P67" s="649"/>
      <c r="Q67" s="649"/>
    </row>
    <row r="68" spans="1:17" ht="10.15" customHeight="1" x14ac:dyDescent="0.2">
      <c r="A68" s="611"/>
      <c r="B68" s="611"/>
      <c r="C68" s="650">
        <v>2023</v>
      </c>
      <c r="D68" s="635"/>
      <c r="E68" s="635"/>
      <c r="F68" s="635"/>
      <c r="G68" s="635"/>
      <c r="H68" s="635"/>
      <c r="I68" s="635"/>
      <c r="J68" s="635"/>
      <c r="K68" s="635"/>
      <c r="L68" s="635"/>
      <c r="M68" s="635"/>
      <c r="P68" s="635"/>
      <c r="Q68" s="635"/>
    </row>
    <row r="69" spans="1:17" ht="10.15" customHeight="1" x14ac:dyDescent="0.2">
      <c r="A69" s="611"/>
      <c r="B69" s="611"/>
      <c r="C69" s="719" t="s">
        <v>293</v>
      </c>
      <c r="D69" s="720"/>
      <c r="E69" s="619"/>
      <c r="F69" s="619"/>
      <c r="G69" s="619"/>
      <c r="H69" s="619"/>
      <c r="I69" s="619"/>
      <c r="J69" s="619"/>
      <c r="K69" s="619"/>
      <c r="L69" s="619"/>
      <c r="M69" s="619"/>
      <c r="P69" s="655"/>
      <c r="Q69" s="655"/>
    </row>
    <row r="70" spans="1:17" ht="10.15" customHeight="1" x14ac:dyDescent="0.2">
      <c r="A70" s="611"/>
      <c r="B70" s="611"/>
      <c r="C70" s="719" t="s">
        <v>317</v>
      </c>
      <c r="D70" s="721"/>
      <c r="E70" s="635"/>
      <c r="F70" s="635"/>
      <c r="G70" s="635"/>
      <c r="H70" s="635"/>
      <c r="I70" s="635"/>
      <c r="J70" s="635"/>
      <c r="K70" s="635"/>
      <c r="L70" s="635"/>
      <c r="M70" s="635"/>
      <c r="P70" s="635"/>
      <c r="Q70" s="635"/>
    </row>
    <row r="71" spans="1:17" ht="10.15" customHeight="1" x14ac:dyDescent="0.2">
      <c r="A71" s="611"/>
      <c r="B71" s="611"/>
      <c r="C71" s="735" t="s">
        <v>318</v>
      </c>
      <c r="D71" s="724"/>
      <c r="E71" s="733">
        <v>6</v>
      </c>
      <c r="F71" s="733">
        <v>0</v>
      </c>
      <c r="G71" s="733">
        <v>181</v>
      </c>
      <c r="H71" s="733">
        <v>0</v>
      </c>
      <c r="I71" s="733">
        <v>1</v>
      </c>
      <c r="J71" s="733">
        <v>6</v>
      </c>
      <c r="K71" s="733">
        <v>0</v>
      </c>
      <c r="L71" s="733">
        <v>1</v>
      </c>
      <c r="M71" s="733">
        <v>196</v>
      </c>
      <c r="P71" s="733">
        <v>8.1187015800000015</v>
      </c>
      <c r="Q71" s="733">
        <v>187.44671418999999</v>
      </c>
    </row>
    <row r="72" spans="1:17" ht="10.15" customHeight="1" x14ac:dyDescent="0.2">
      <c r="A72" s="611"/>
      <c r="B72" s="611"/>
      <c r="C72" s="1095" t="s">
        <v>319</v>
      </c>
      <c r="D72" s="725"/>
      <c r="E72" s="1096">
        <v>0</v>
      </c>
      <c r="F72" s="1096">
        <v>0</v>
      </c>
      <c r="G72" s="1096">
        <v>236</v>
      </c>
      <c r="H72" s="1096">
        <v>0</v>
      </c>
      <c r="I72" s="1096">
        <v>0</v>
      </c>
      <c r="J72" s="1096">
        <v>1</v>
      </c>
      <c r="K72" s="1096">
        <v>0</v>
      </c>
      <c r="L72" s="1096">
        <v>0</v>
      </c>
      <c r="M72" s="1096">
        <v>237</v>
      </c>
      <c r="P72" s="1096">
        <v>1.1232110399999999</v>
      </c>
      <c r="Q72" s="1096">
        <v>235.73727827000005</v>
      </c>
    </row>
    <row r="73" spans="1:17" ht="10.15" customHeight="1" x14ac:dyDescent="0.2">
      <c r="A73" s="611"/>
      <c r="B73" s="611"/>
      <c r="C73" s="1097"/>
      <c r="D73" s="1097"/>
      <c r="E73" s="1097">
        <v>6</v>
      </c>
      <c r="F73" s="1097">
        <v>0</v>
      </c>
      <c r="G73" s="1012">
        <v>417</v>
      </c>
      <c r="H73" s="1097">
        <v>0</v>
      </c>
      <c r="I73" s="1012">
        <v>1</v>
      </c>
      <c r="J73" s="1012">
        <v>7</v>
      </c>
      <c r="K73" s="1097">
        <v>0</v>
      </c>
      <c r="L73" s="1012">
        <v>1</v>
      </c>
      <c r="M73" s="1012">
        <v>432</v>
      </c>
      <c r="P73" s="1012">
        <v>9.2419126200000008</v>
      </c>
      <c r="Q73" s="1012">
        <v>423.18399246000001</v>
      </c>
    </row>
    <row r="74" spans="1:17" ht="10.15" customHeight="1" x14ac:dyDescent="0.2">
      <c r="A74" s="611"/>
      <c r="B74" s="611"/>
      <c r="C74" s="78"/>
      <c r="D74" s="724"/>
      <c r="E74" s="726"/>
      <c r="F74" s="726"/>
      <c r="G74" s="727"/>
      <c r="H74" s="726"/>
      <c r="I74" s="727"/>
      <c r="J74" s="727"/>
      <c r="K74" s="726"/>
      <c r="L74" s="727"/>
      <c r="M74" s="727"/>
    </row>
    <row r="75" spans="1:17" ht="10.15" customHeight="1" x14ac:dyDescent="0.2">
      <c r="A75" s="611"/>
      <c r="B75" s="611"/>
      <c r="C75" s="18" t="s">
        <v>320</v>
      </c>
      <c r="D75" s="724"/>
      <c r="E75" s="730"/>
      <c r="F75" s="730"/>
      <c r="G75" s="730"/>
      <c r="H75" s="730"/>
      <c r="I75" s="730"/>
      <c r="J75" s="730"/>
      <c r="K75" s="730"/>
      <c r="L75" s="730"/>
      <c r="M75" s="730"/>
    </row>
    <row r="76" spans="1:17" ht="10.15" customHeight="1" x14ac:dyDescent="0.2">
      <c r="A76" s="611"/>
      <c r="B76" s="611"/>
      <c r="C76" s="18" t="s">
        <v>864</v>
      </c>
      <c r="D76" s="725"/>
      <c r="E76" s="733">
        <v>-1</v>
      </c>
      <c r="F76" s="733">
        <v>0</v>
      </c>
      <c r="G76" s="733">
        <v>-14</v>
      </c>
      <c r="H76" s="733">
        <v>0</v>
      </c>
      <c r="I76" s="733">
        <v>0</v>
      </c>
      <c r="J76" s="733">
        <v>0</v>
      </c>
      <c r="K76" s="733">
        <v>0</v>
      </c>
      <c r="L76" s="733">
        <v>1</v>
      </c>
      <c r="M76" s="733">
        <v>-14</v>
      </c>
      <c r="P76" s="733">
        <v>0.8395834900000001</v>
      </c>
      <c r="Q76" s="733">
        <v>-14.940801229999991</v>
      </c>
    </row>
    <row r="77" spans="1:17" ht="10.15" customHeight="1" x14ac:dyDescent="0.2">
      <c r="A77" s="611"/>
      <c r="B77" s="611"/>
      <c r="C77" s="18" t="s">
        <v>321</v>
      </c>
      <c r="D77" s="725"/>
      <c r="E77" s="733">
        <v>0</v>
      </c>
      <c r="F77" s="733">
        <v>0</v>
      </c>
      <c r="G77" s="733">
        <v>15</v>
      </c>
      <c r="H77" s="733">
        <v>0</v>
      </c>
      <c r="I77" s="733">
        <v>0</v>
      </c>
      <c r="J77" s="733">
        <v>0</v>
      </c>
      <c r="K77" s="733">
        <v>0</v>
      </c>
      <c r="L77" s="733">
        <v>0</v>
      </c>
      <c r="M77" s="733">
        <v>16</v>
      </c>
      <c r="P77" s="733">
        <v>0</v>
      </c>
      <c r="Q77" s="733">
        <v>15.686571899999999</v>
      </c>
    </row>
    <row r="78" spans="1:17" ht="10.15" customHeight="1" x14ac:dyDescent="0.2">
      <c r="A78" s="611"/>
      <c r="B78" s="611"/>
      <c r="C78" s="18" t="s">
        <v>322</v>
      </c>
      <c r="D78" s="725"/>
      <c r="E78" s="733">
        <v>0</v>
      </c>
      <c r="F78" s="733">
        <v>0</v>
      </c>
      <c r="G78" s="733">
        <v>12</v>
      </c>
      <c r="H78" s="733">
        <v>0</v>
      </c>
      <c r="I78" s="733">
        <v>0</v>
      </c>
      <c r="J78" s="733">
        <v>0</v>
      </c>
      <c r="K78" s="733">
        <v>0</v>
      </c>
      <c r="L78" s="733">
        <v>0</v>
      </c>
      <c r="M78" s="733">
        <v>12</v>
      </c>
      <c r="P78" s="733">
        <v>0</v>
      </c>
      <c r="Q78" s="733">
        <v>11.728484359999999</v>
      </c>
    </row>
    <row r="79" spans="1:17" ht="10.15" customHeight="1" x14ac:dyDescent="0.2">
      <c r="A79" s="611"/>
      <c r="B79" s="611"/>
      <c r="C79" s="18" t="s">
        <v>323</v>
      </c>
      <c r="D79" s="725"/>
      <c r="E79" s="733">
        <v>0</v>
      </c>
      <c r="F79" s="733">
        <v>0</v>
      </c>
      <c r="G79" s="733">
        <v>0</v>
      </c>
      <c r="H79" s="733">
        <v>0</v>
      </c>
      <c r="I79" s="733">
        <v>0</v>
      </c>
      <c r="J79" s="733">
        <v>0</v>
      </c>
      <c r="K79" s="733">
        <v>0</v>
      </c>
      <c r="L79" s="733">
        <v>0</v>
      </c>
      <c r="M79" s="733">
        <v>0</v>
      </c>
      <c r="P79" s="733">
        <v>0</v>
      </c>
      <c r="Q79" s="733">
        <v>0</v>
      </c>
    </row>
    <row r="80" spans="1:17" ht="10.15" customHeight="1" x14ac:dyDescent="0.2">
      <c r="A80" s="611"/>
      <c r="B80" s="611"/>
      <c r="C80" s="18" t="s">
        <v>987</v>
      </c>
      <c r="D80" s="725"/>
      <c r="E80" s="733">
        <v>-2</v>
      </c>
      <c r="F80" s="733">
        <v>0</v>
      </c>
      <c r="G80" s="733">
        <v>-31</v>
      </c>
      <c r="H80" s="733">
        <v>0</v>
      </c>
      <c r="I80" s="733">
        <v>-1</v>
      </c>
      <c r="J80" s="733">
        <v>-1</v>
      </c>
      <c r="K80" s="733">
        <v>0</v>
      </c>
      <c r="L80" s="733">
        <v>-1</v>
      </c>
      <c r="M80" s="733">
        <v>-35</v>
      </c>
      <c r="P80" s="733">
        <v>-2.5455368699999998</v>
      </c>
      <c r="Q80" s="733">
        <v>-32.816896989999996</v>
      </c>
    </row>
    <row r="81" spans="1:17" ht="10.15" customHeight="1" x14ac:dyDescent="0.2">
      <c r="A81" s="611"/>
      <c r="B81" s="611"/>
      <c r="C81" s="18" t="s">
        <v>324</v>
      </c>
      <c r="D81" s="725"/>
      <c r="E81" s="733">
        <v>0</v>
      </c>
      <c r="F81" s="733">
        <v>0</v>
      </c>
      <c r="G81" s="733">
        <v>-3</v>
      </c>
      <c r="H81" s="733">
        <v>0</v>
      </c>
      <c r="I81" s="733">
        <v>0</v>
      </c>
      <c r="J81" s="733">
        <v>-6</v>
      </c>
      <c r="K81" s="733">
        <v>0</v>
      </c>
      <c r="L81" s="733">
        <v>0</v>
      </c>
      <c r="M81" s="733">
        <v>-9</v>
      </c>
      <c r="P81" s="733">
        <v>-6.4556814600000001</v>
      </c>
      <c r="Q81" s="733">
        <v>-2.9829645199999999</v>
      </c>
    </row>
    <row r="82" spans="1:17" ht="10.15" customHeight="1" x14ac:dyDescent="0.2">
      <c r="A82" s="611"/>
      <c r="B82" s="611"/>
      <c r="C82" s="1097"/>
      <c r="D82" s="1097"/>
      <c r="E82" s="1012">
        <v>-3</v>
      </c>
      <c r="F82" s="1012">
        <v>0</v>
      </c>
      <c r="G82" s="1012">
        <v>-20</v>
      </c>
      <c r="H82" s="1012">
        <v>0</v>
      </c>
      <c r="I82" s="1012">
        <v>-1</v>
      </c>
      <c r="J82" s="1012">
        <v>-7</v>
      </c>
      <c r="K82" s="1012">
        <v>0</v>
      </c>
      <c r="L82" s="1012">
        <v>0</v>
      </c>
      <c r="M82" s="1012">
        <v>-31</v>
      </c>
      <c r="P82" s="1012">
        <v>-8.1616348399999996</v>
      </c>
      <c r="Q82" s="1012">
        <v>-23.049309479999987</v>
      </c>
    </row>
    <row r="83" spans="1:17" ht="12.75" customHeight="1" x14ac:dyDescent="0.2">
      <c r="A83" s="611"/>
      <c r="B83" s="611"/>
      <c r="C83" s="719" t="s">
        <v>865</v>
      </c>
      <c r="D83" s="721"/>
      <c r="E83" s="635"/>
      <c r="F83" s="635"/>
      <c r="G83" s="635"/>
      <c r="H83" s="635"/>
      <c r="I83" s="635"/>
      <c r="J83" s="635"/>
      <c r="K83" s="635"/>
      <c r="L83" s="635"/>
      <c r="M83" s="635"/>
      <c r="P83" s="635"/>
      <c r="Q83" s="635"/>
    </row>
    <row r="84" spans="1:17" ht="10.15" customHeight="1" x14ac:dyDescent="0.2">
      <c r="A84" s="611"/>
      <c r="B84" s="611"/>
      <c r="C84" s="735" t="s">
        <v>318</v>
      </c>
      <c r="D84" s="724"/>
      <c r="E84" s="733">
        <v>3</v>
      </c>
      <c r="F84" s="733">
        <v>0</v>
      </c>
      <c r="G84" s="733">
        <v>180</v>
      </c>
      <c r="H84" s="733">
        <v>0</v>
      </c>
      <c r="I84" s="733">
        <v>0</v>
      </c>
      <c r="J84" s="733">
        <v>0</v>
      </c>
      <c r="K84" s="733">
        <v>0</v>
      </c>
      <c r="L84" s="733">
        <v>1</v>
      </c>
      <c r="M84" s="733">
        <v>184</v>
      </c>
      <c r="P84" s="733">
        <v>1.0802777799999999</v>
      </c>
      <c r="Q84" s="733">
        <v>183.30061682000002</v>
      </c>
    </row>
    <row r="85" spans="1:17" ht="10.15" customHeight="1" x14ac:dyDescent="0.2">
      <c r="A85" s="611"/>
      <c r="B85" s="611"/>
      <c r="C85" s="1095" t="s">
        <v>319</v>
      </c>
      <c r="D85" s="725"/>
      <c r="E85" s="1096">
        <v>0</v>
      </c>
      <c r="F85" s="1096">
        <v>0</v>
      </c>
      <c r="G85" s="1096">
        <v>217</v>
      </c>
      <c r="H85" s="1096">
        <v>0</v>
      </c>
      <c r="I85" s="1096">
        <v>0</v>
      </c>
      <c r="J85" s="1096">
        <v>0</v>
      </c>
      <c r="K85" s="1096">
        <v>0</v>
      </c>
      <c r="L85" s="1096">
        <v>0</v>
      </c>
      <c r="M85" s="1096">
        <v>217</v>
      </c>
      <c r="P85" s="1096">
        <v>0</v>
      </c>
      <c r="Q85" s="1096">
        <v>216.83406616000002</v>
      </c>
    </row>
    <row r="86" spans="1:17" ht="10.15" customHeight="1" x14ac:dyDescent="0.2">
      <c r="A86" s="611"/>
      <c r="B86" s="611"/>
      <c r="C86" s="1097"/>
      <c r="D86" s="1097"/>
      <c r="E86" s="1097">
        <v>3</v>
      </c>
      <c r="F86" s="1097">
        <v>0</v>
      </c>
      <c r="G86" s="1012">
        <v>397</v>
      </c>
      <c r="H86" s="1097">
        <v>0</v>
      </c>
      <c r="I86" s="1012">
        <v>0</v>
      </c>
      <c r="J86" s="1012">
        <v>0</v>
      </c>
      <c r="K86" s="1097">
        <v>0</v>
      </c>
      <c r="L86" s="1012">
        <v>1</v>
      </c>
      <c r="M86" s="1012">
        <v>401</v>
      </c>
      <c r="P86" s="1012">
        <v>1.0802777799999999</v>
      </c>
      <c r="Q86" s="1012">
        <v>400.13468298000004</v>
      </c>
    </row>
    <row r="87" spans="1:17" ht="12.75" customHeight="1" x14ac:dyDescent="0.2">
      <c r="A87" s="611"/>
      <c r="B87" s="611"/>
      <c r="C87" s="719" t="s">
        <v>1092</v>
      </c>
      <c r="D87" s="720"/>
      <c r="E87" s="619"/>
      <c r="F87" s="619"/>
      <c r="G87" s="619"/>
      <c r="H87" s="619"/>
      <c r="I87" s="619"/>
      <c r="J87" s="619"/>
      <c r="K87" s="619"/>
      <c r="L87" s="619"/>
      <c r="M87" s="619"/>
      <c r="P87" s="655"/>
      <c r="Q87" s="655"/>
    </row>
    <row r="88" spans="1:17" ht="10.15" customHeight="1" x14ac:dyDescent="0.2">
      <c r="A88" s="611"/>
      <c r="B88" s="611"/>
      <c r="C88" s="719" t="s">
        <v>317</v>
      </c>
      <c r="D88" s="721"/>
      <c r="E88" s="635"/>
      <c r="F88" s="635"/>
      <c r="G88" s="635"/>
      <c r="H88" s="635"/>
      <c r="I88" s="635"/>
      <c r="J88" s="635"/>
      <c r="K88" s="635"/>
      <c r="L88" s="635"/>
      <c r="M88" s="635"/>
      <c r="P88" s="635"/>
      <c r="Q88" s="635"/>
    </row>
    <row r="89" spans="1:17" ht="10.15" customHeight="1" x14ac:dyDescent="0.2">
      <c r="A89" s="611"/>
      <c r="B89" s="611"/>
      <c r="C89" s="735" t="s">
        <v>318</v>
      </c>
      <c r="D89" s="724"/>
      <c r="E89" s="733">
        <v>0</v>
      </c>
      <c r="F89" s="733">
        <v>4</v>
      </c>
      <c r="G89" s="733">
        <v>0</v>
      </c>
      <c r="H89" s="733">
        <v>0</v>
      </c>
      <c r="I89" s="733">
        <v>3</v>
      </c>
      <c r="J89" s="733">
        <v>17</v>
      </c>
      <c r="K89" s="733">
        <v>0</v>
      </c>
      <c r="L89" s="733">
        <v>0</v>
      </c>
      <c r="M89" s="733">
        <v>23</v>
      </c>
      <c r="P89" s="733">
        <v>0</v>
      </c>
      <c r="Q89" s="733">
        <v>23.500120710000001</v>
      </c>
    </row>
    <row r="90" spans="1:17" ht="10.15" customHeight="1" x14ac:dyDescent="0.2">
      <c r="A90" s="611"/>
      <c r="B90" s="611"/>
      <c r="C90" s="1095" t="s">
        <v>319</v>
      </c>
      <c r="D90" s="725"/>
      <c r="E90" s="1096">
        <v>0</v>
      </c>
      <c r="F90" s="1096">
        <v>0</v>
      </c>
      <c r="G90" s="1096">
        <v>0</v>
      </c>
      <c r="H90" s="1096">
        <v>0</v>
      </c>
      <c r="I90" s="1096">
        <v>1</v>
      </c>
      <c r="J90" s="1096">
        <v>9</v>
      </c>
      <c r="K90" s="1096">
        <v>0</v>
      </c>
      <c r="L90" s="1096">
        <v>0</v>
      </c>
      <c r="M90" s="1096">
        <v>10</v>
      </c>
      <c r="P90" s="1096">
        <v>0</v>
      </c>
      <c r="Q90" s="1096">
        <v>10.021342239999999</v>
      </c>
    </row>
    <row r="91" spans="1:17" ht="10.15" customHeight="1" x14ac:dyDescent="0.2">
      <c r="A91" s="611"/>
      <c r="B91" s="611"/>
      <c r="C91" s="1097"/>
      <c r="D91" s="1097"/>
      <c r="E91" s="1097">
        <v>0</v>
      </c>
      <c r="F91" s="1097">
        <v>4</v>
      </c>
      <c r="G91" s="1097">
        <v>0</v>
      </c>
      <c r="H91" s="1097">
        <v>0</v>
      </c>
      <c r="I91" s="1097">
        <v>4</v>
      </c>
      <c r="J91" s="1097">
        <v>26</v>
      </c>
      <c r="K91" s="1097">
        <v>0</v>
      </c>
      <c r="L91" s="1097">
        <v>0</v>
      </c>
      <c r="M91" s="1012">
        <v>34</v>
      </c>
      <c r="P91" s="1097">
        <v>0</v>
      </c>
      <c r="Q91" s="1012">
        <v>33.52146295</v>
      </c>
    </row>
    <row r="92" spans="1:17" ht="10.15" customHeight="1" x14ac:dyDescent="0.2">
      <c r="A92" s="611"/>
      <c r="B92" s="611"/>
      <c r="C92" s="78"/>
      <c r="D92" s="724"/>
      <c r="E92" s="726"/>
      <c r="F92" s="727"/>
      <c r="G92" s="726"/>
      <c r="H92" s="726"/>
      <c r="I92" s="726"/>
      <c r="J92" s="726"/>
      <c r="K92" s="726"/>
      <c r="L92" s="726"/>
      <c r="M92" s="727"/>
    </row>
    <row r="93" spans="1:17" ht="10.15" customHeight="1" x14ac:dyDescent="0.2">
      <c r="A93" s="611"/>
      <c r="B93" s="611"/>
      <c r="C93" s="18" t="s">
        <v>320</v>
      </c>
      <c r="D93" s="724"/>
      <c r="E93" s="730"/>
      <c r="F93" s="730"/>
      <c r="G93" s="730"/>
      <c r="H93" s="730"/>
      <c r="I93" s="730"/>
      <c r="J93" s="730"/>
      <c r="K93" s="730"/>
      <c r="L93" s="730"/>
      <c r="M93" s="730"/>
    </row>
    <row r="94" spans="1:17" ht="10.15" customHeight="1" x14ac:dyDescent="0.2">
      <c r="A94" s="611"/>
      <c r="B94" s="611"/>
      <c r="C94" s="18" t="s">
        <v>864</v>
      </c>
      <c r="D94" s="725"/>
      <c r="E94" s="733">
        <v>0</v>
      </c>
      <c r="F94" s="733">
        <v>0</v>
      </c>
      <c r="G94" s="733">
        <v>0</v>
      </c>
      <c r="H94" s="733">
        <v>0</v>
      </c>
      <c r="I94" s="733">
        <v>1</v>
      </c>
      <c r="J94" s="733">
        <v>-11</v>
      </c>
      <c r="K94" s="733">
        <v>0</v>
      </c>
      <c r="L94" s="733">
        <v>0</v>
      </c>
      <c r="M94" s="733">
        <v>-10</v>
      </c>
      <c r="P94" s="733">
        <v>0</v>
      </c>
      <c r="Q94" s="733">
        <v>-9.9970086000000009</v>
      </c>
    </row>
    <row r="95" spans="1:17" ht="10.15" customHeight="1" x14ac:dyDescent="0.2">
      <c r="A95" s="611"/>
      <c r="B95" s="611"/>
      <c r="C95" s="18" t="s">
        <v>321</v>
      </c>
      <c r="D95" s="725"/>
      <c r="E95" s="733">
        <v>0</v>
      </c>
      <c r="F95" s="733">
        <v>1</v>
      </c>
      <c r="G95" s="733">
        <v>0</v>
      </c>
      <c r="H95" s="733">
        <v>0</v>
      </c>
      <c r="I95" s="733">
        <v>0</v>
      </c>
      <c r="J95" s="733">
        <v>0</v>
      </c>
      <c r="K95" s="733">
        <v>0</v>
      </c>
      <c r="L95" s="733">
        <v>0</v>
      </c>
      <c r="M95" s="733">
        <v>1</v>
      </c>
      <c r="P95" s="733">
        <v>0</v>
      </c>
      <c r="Q95" s="733">
        <v>1.1218564099999999</v>
      </c>
    </row>
    <row r="96" spans="1:17" ht="10.15" customHeight="1" x14ac:dyDescent="0.2">
      <c r="A96" s="611"/>
      <c r="B96" s="611"/>
      <c r="C96" s="18" t="s">
        <v>322</v>
      </c>
      <c r="D96" s="725"/>
      <c r="E96" s="733">
        <v>0</v>
      </c>
      <c r="F96" s="733">
        <v>0</v>
      </c>
      <c r="G96" s="733">
        <v>0</v>
      </c>
      <c r="H96" s="733">
        <v>0</v>
      </c>
      <c r="I96" s="733">
        <v>0</v>
      </c>
      <c r="J96" s="733">
        <v>0</v>
      </c>
      <c r="K96" s="733">
        <v>0</v>
      </c>
      <c r="L96" s="733">
        <v>0</v>
      </c>
      <c r="M96" s="733">
        <v>0</v>
      </c>
      <c r="P96" s="733">
        <v>0</v>
      </c>
      <c r="Q96" s="733">
        <v>0</v>
      </c>
    </row>
    <row r="97" spans="1:17" ht="10.15" customHeight="1" x14ac:dyDescent="0.2">
      <c r="A97" s="611"/>
      <c r="B97" s="611"/>
      <c r="C97" s="18" t="s">
        <v>323</v>
      </c>
      <c r="D97" s="725"/>
      <c r="E97" s="733">
        <v>0</v>
      </c>
      <c r="F97" s="733">
        <v>4</v>
      </c>
      <c r="G97" s="733">
        <v>0</v>
      </c>
      <c r="H97" s="733">
        <v>0</v>
      </c>
      <c r="I97" s="733">
        <v>0</v>
      </c>
      <c r="J97" s="733">
        <v>0</v>
      </c>
      <c r="K97" s="733">
        <v>0</v>
      </c>
      <c r="L97" s="733">
        <v>0</v>
      </c>
      <c r="M97" s="733">
        <v>4</v>
      </c>
      <c r="P97" s="733">
        <v>0</v>
      </c>
      <c r="Q97" s="733">
        <v>3.5787692799999999</v>
      </c>
    </row>
    <row r="98" spans="1:17" ht="10.15" customHeight="1" x14ac:dyDescent="0.2">
      <c r="A98" s="611"/>
      <c r="B98" s="611"/>
      <c r="C98" s="18" t="s">
        <v>764</v>
      </c>
      <c r="D98" s="725"/>
      <c r="E98" s="733">
        <v>0</v>
      </c>
      <c r="F98" s="733">
        <v>-1</v>
      </c>
      <c r="G98" s="733">
        <v>0</v>
      </c>
      <c r="H98" s="733">
        <v>0</v>
      </c>
      <c r="I98" s="733">
        <v>0</v>
      </c>
      <c r="J98" s="733">
        <v>-1</v>
      </c>
      <c r="K98" s="733">
        <v>0</v>
      </c>
      <c r="L98" s="733">
        <v>0</v>
      </c>
      <c r="M98" s="733">
        <v>-3</v>
      </c>
      <c r="P98" s="733">
        <v>0</v>
      </c>
      <c r="Q98" s="733">
        <v>-2.7707452800000003</v>
      </c>
    </row>
    <row r="99" spans="1:17" ht="10.15" customHeight="1" x14ac:dyDescent="0.2">
      <c r="A99" s="611"/>
      <c r="B99" s="611"/>
      <c r="C99" s="18" t="s">
        <v>324</v>
      </c>
      <c r="D99" s="725"/>
      <c r="E99" s="733">
        <v>0</v>
      </c>
      <c r="F99" s="733">
        <v>0</v>
      </c>
      <c r="G99" s="733">
        <v>0</v>
      </c>
      <c r="H99" s="733">
        <v>0</v>
      </c>
      <c r="I99" s="733">
        <v>0</v>
      </c>
      <c r="J99" s="733">
        <v>0</v>
      </c>
      <c r="K99" s="733">
        <v>0</v>
      </c>
      <c r="L99" s="733">
        <v>0</v>
      </c>
      <c r="M99" s="733">
        <v>0</v>
      </c>
      <c r="P99" s="733">
        <v>0</v>
      </c>
      <c r="Q99" s="733">
        <v>0</v>
      </c>
    </row>
    <row r="100" spans="1:17" ht="10.15" customHeight="1" x14ac:dyDescent="0.2">
      <c r="A100" s="611"/>
      <c r="B100" s="611"/>
      <c r="C100" s="1097"/>
      <c r="D100" s="1097"/>
      <c r="E100" s="1012">
        <v>0</v>
      </c>
      <c r="F100" s="1012">
        <v>4</v>
      </c>
      <c r="G100" s="1012">
        <v>0</v>
      </c>
      <c r="H100" s="1012">
        <v>0</v>
      </c>
      <c r="I100" s="1012">
        <v>0</v>
      </c>
      <c r="J100" s="1012">
        <v>-12</v>
      </c>
      <c r="K100" s="1012">
        <v>0</v>
      </c>
      <c r="L100" s="1012">
        <v>0</v>
      </c>
      <c r="M100" s="1012">
        <v>-8</v>
      </c>
      <c r="P100" s="1012">
        <v>0</v>
      </c>
      <c r="Q100" s="1012">
        <v>-8.0671281900000018</v>
      </c>
    </row>
    <row r="101" spans="1:17" ht="12.75" customHeight="1" x14ac:dyDescent="0.2">
      <c r="A101" s="611"/>
      <c r="B101" s="611"/>
      <c r="C101" s="719" t="s">
        <v>325</v>
      </c>
      <c r="D101" s="721"/>
      <c r="E101" s="635"/>
      <c r="F101" s="635"/>
      <c r="G101" s="635"/>
      <c r="H101" s="635"/>
      <c r="I101" s="635"/>
      <c r="J101" s="635"/>
      <c r="K101" s="635"/>
      <c r="L101" s="635"/>
      <c r="M101" s="635"/>
      <c r="P101" s="635"/>
      <c r="Q101" s="635"/>
    </row>
    <row r="102" spans="1:17" ht="10.15" customHeight="1" x14ac:dyDescent="0.2">
      <c r="A102" s="611"/>
      <c r="B102" s="611"/>
      <c r="C102" s="735" t="s">
        <v>318</v>
      </c>
      <c r="D102" s="724"/>
      <c r="E102" s="733">
        <v>0</v>
      </c>
      <c r="F102" s="733">
        <v>3</v>
      </c>
      <c r="G102" s="733">
        <v>0</v>
      </c>
      <c r="H102" s="733">
        <v>0</v>
      </c>
      <c r="I102" s="733">
        <v>3</v>
      </c>
      <c r="J102" s="733">
        <v>14</v>
      </c>
      <c r="K102" s="733">
        <v>0</v>
      </c>
      <c r="L102" s="733">
        <v>0</v>
      </c>
      <c r="M102" s="733">
        <v>19</v>
      </c>
      <c r="P102" s="733">
        <v>0</v>
      </c>
      <c r="Q102" s="733">
        <v>19.398488220000001</v>
      </c>
    </row>
    <row r="103" spans="1:17" ht="10.15" customHeight="1" x14ac:dyDescent="0.2">
      <c r="A103" s="611"/>
      <c r="B103" s="611"/>
      <c r="C103" s="1095" t="s">
        <v>319</v>
      </c>
      <c r="D103" s="725"/>
      <c r="E103" s="1096">
        <v>0</v>
      </c>
      <c r="F103" s="1096">
        <v>5</v>
      </c>
      <c r="G103" s="1096">
        <v>0</v>
      </c>
      <c r="H103" s="1096">
        <v>0</v>
      </c>
      <c r="I103" s="1096">
        <v>1</v>
      </c>
      <c r="J103" s="1096">
        <v>0</v>
      </c>
      <c r="K103" s="1096">
        <v>0</v>
      </c>
      <c r="L103" s="1096">
        <v>0</v>
      </c>
      <c r="M103" s="1096">
        <v>6</v>
      </c>
      <c r="P103" s="1096">
        <v>0</v>
      </c>
      <c r="Q103" s="1096">
        <v>6.0558465400000001</v>
      </c>
    </row>
    <row r="104" spans="1:17" ht="10.15" customHeight="1" x14ac:dyDescent="0.2">
      <c r="A104" s="611"/>
      <c r="B104" s="611"/>
      <c r="C104" s="1097"/>
      <c r="D104" s="1097"/>
      <c r="E104" s="1097">
        <v>0</v>
      </c>
      <c r="F104" s="1097">
        <v>8</v>
      </c>
      <c r="G104" s="1097">
        <v>0</v>
      </c>
      <c r="H104" s="1097">
        <v>0</v>
      </c>
      <c r="I104" s="1097">
        <v>4</v>
      </c>
      <c r="J104" s="1097">
        <v>14</v>
      </c>
      <c r="K104" s="1097">
        <v>0</v>
      </c>
      <c r="L104" s="1097">
        <v>0</v>
      </c>
      <c r="M104" s="1012">
        <v>25</v>
      </c>
      <c r="P104" s="1097">
        <v>0</v>
      </c>
      <c r="Q104" s="1012">
        <v>25.454334760000002</v>
      </c>
    </row>
    <row r="105" spans="1:17" ht="10.15" customHeight="1" x14ac:dyDescent="0.2">
      <c r="A105" s="611"/>
      <c r="B105" s="611"/>
      <c r="C105" s="719" t="s">
        <v>1087</v>
      </c>
      <c r="D105" s="720"/>
      <c r="E105" s="619"/>
      <c r="F105" s="619"/>
      <c r="G105" s="619"/>
      <c r="H105" s="619"/>
      <c r="I105" s="619"/>
      <c r="J105" s="619"/>
      <c r="K105" s="619"/>
      <c r="L105" s="619"/>
      <c r="M105" s="619"/>
      <c r="P105" s="655"/>
      <c r="Q105" s="655"/>
    </row>
    <row r="106" spans="1:17" ht="10.15" customHeight="1" x14ac:dyDescent="0.2">
      <c r="A106" s="611"/>
      <c r="B106" s="611"/>
      <c r="C106" s="719" t="s">
        <v>317</v>
      </c>
      <c r="D106" s="721"/>
      <c r="E106" s="635"/>
      <c r="F106" s="635"/>
      <c r="G106" s="635"/>
      <c r="H106" s="635"/>
      <c r="I106" s="635"/>
      <c r="J106" s="635"/>
      <c r="K106" s="635"/>
      <c r="L106" s="635"/>
      <c r="M106" s="635"/>
      <c r="P106" s="635"/>
      <c r="Q106" s="635"/>
    </row>
    <row r="107" spans="1:17" ht="10.15" customHeight="1" x14ac:dyDescent="0.2">
      <c r="A107" s="611"/>
      <c r="B107" s="611"/>
      <c r="C107" s="735" t="s">
        <v>318</v>
      </c>
      <c r="D107" s="724"/>
      <c r="E107" s="733">
        <v>6</v>
      </c>
      <c r="F107" s="733">
        <v>4</v>
      </c>
      <c r="G107" s="733">
        <v>181</v>
      </c>
      <c r="H107" s="733">
        <v>0</v>
      </c>
      <c r="I107" s="733">
        <v>4</v>
      </c>
      <c r="J107" s="733">
        <v>23</v>
      </c>
      <c r="K107" s="733">
        <v>0</v>
      </c>
      <c r="L107" s="733">
        <v>1</v>
      </c>
      <c r="M107" s="733">
        <v>219</v>
      </c>
      <c r="P107" s="733">
        <v>8.1187015800000015</v>
      </c>
      <c r="Q107" s="733">
        <v>210.9468349</v>
      </c>
    </row>
    <row r="108" spans="1:17" ht="10.15" customHeight="1" x14ac:dyDescent="0.2">
      <c r="A108" s="611"/>
      <c r="B108" s="611"/>
      <c r="C108" s="1095" t="s">
        <v>319</v>
      </c>
      <c r="D108" s="725"/>
      <c r="E108" s="1096">
        <v>0</v>
      </c>
      <c r="F108" s="1096">
        <v>0</v>
      </c>
      <c r="G108" s="1096">
        <v>236</v>
      </c>
      <c r="H108" s="1096">
        <v>0</v>
      </c>
      <c r="I108" s="1096">
        <v>1</v>
      </c>
      <c r="J108" s="1096">
        <v>10</v>
      </c>
      <c r="K108" s="1096">
        <v>0</v>
      </c>
      <c r="L108" s="1096">
        <v>0</v>
      </c>
      <c r="M108" s="1096">
        <v>247</v>
      </c>
      <c r="P108" s="1096">
        <v>1.1232110399999999</v>
      </c>
      <c r="Q108" s="1096">
        <v>245.75862051000004</v>
      </c>
    </row>
    <row r="109" spans="1:17" ht="10.15" customHeight="1" x14ac:dyDescent="0.2">
      <c r="A109" s="611"/>
      <c r="B109" s="611"/>
      <c r="C109" s="1097"/>
      <c r="D109" s="1097"/>
      <c r="E109" s="1097">
        <v>6</v>
      </c>
      <c r="F109" s="1097">
        <v>4</v>
      </c>
      <c r="G109" s="1012">
        <v>417</v>
      </c>
      <c r="H109" s="1012">
        <v>0</v>
      </c>
      <c r="I109" s="1012">
        <v>5</v>
      </c>
      <c r="J109" s="1012">
        <v>33</v>
      </c>
      <c r="K109" s="1012">
        <v>0</v>
      </c>
      <c r="L109" s="1012">
        <v>1</v>
      </c>
      <c r="M109" s="1012">
        <v>466</v>
      </c>
      <c r="P109" s="1012">
        <v>9.2419126200000008</v>
      </c>
      <c r="Q109" s="1012">
        <v>456.70545541000001</v>
      </c>
    </row>
    <row r="110" spans="1:17" ht="10.15" customHeight="1" x14ac:dyDescent="0.2">
      <c r="A110" s="611"/>
      <c r="B110" s="611"/>
      <c r="C110" s="719" t="s">
        <v>325</v>
      </c>
      <c r="D110" s="721"/>
      <c r="E110" s="635"/>
      <c r="F110" s="635"/>
      <c r="G110" s="635"/>
      <c r="H110" s="635"/>
      <c r="I110" s="635"/>
      <c r="J110" s="635"/>
      <c r="K110" s="635"/>
      <c r="L110" s="635"/>
      <c r="M110" s="635"/>
      <c r="P110" s="635"/>
      <c r="Q110" s="635"/>
    </row>
    <row r="111" spans="1:17" ht="10.15" customHeight="1" x14ac:dyDescent="0.2">
      <c r="A111" s="611"/>
      <c r="B111" s="611"/>
      <c r="C111" s="735" t="s">
        <v>318</v>
      </c>
      <c r="D111" s="724"/>
      <c r="E111" s="733">
        <v>3</v>
      </c>
      <c r="F111" s="733">
        <v>3</v>
      </c>
      <c r="G111" s="733">
        <v>180</v>
      </c>
      <c r="H111" s="733">
        <v>0</v>
      </c>
      <c r="I111" s="733">
        <v>3</v>
      </c>
      <c r="J111" s="733">
        <v>14</v>
      </c>
      <c r="K111" s="733">
        <v>0</v>
      </c>
      <c r="L111" s="733">
        <v>1</v>
      </c>
      <c r="M111" s="733">
        <v>204</v>
      </c>
      <c r="P111" s="733">
        <v>1.0802777799999999</v>
      </c>
      <c r="Q111" s="733">
        <v>202.69910504000001</v>
      </c>
    </row>
    <row r="112" spans="1:17" ht="10.15" customHeight="1" x14ac:dyDescent="0.2">
      <c r="A112" s="611"/>
      <c r="B112" s="611"/>
      <c r="C112" s="1095" t="s">
        <v>319</v>
      </c>
      <c r="D112" s="725"/>
      <c r="E112" s="1096">
        <v>0</v>
      </c>
      <c r="F112" s="1096">
        <v>5</v>
      </c>
      <c r="G112" s="1096">
        <v>217</v>
      </c>
      <c r="H112" s="1096">
        <v>0</v>
      </c>
      <c r="I112" s="1096">
        <v>1</v>
      </c>
      <c r="J112" s="1096">
        <v>0</v>
      </c>
      <c r="K112" s="1096">
        <v>0</v>
      </c>
      <c r="L112" s="1096">
        <v>0</v>
      </c>
      <c r="M112" s="1096">
        <v>223</v>
      </c>
      <c r="P112" s="733">
        <v>0</v>
      </c>
      <c r="Q112" s="733">
        <v>222.88991270000002</v>
      </c>
    </row>
    <row r="113" spans="1:18" ht="10.15" customHeight="1" x14ac:dyDescent="0.2">
      <c r="A113" s="611"/>
      <c r="B113" s="611"/>
      <c r="C113" s="1097"/>
      <c r="D113" s="1097"/>
      <c r="E113" s="1097">
        <v>3</v>
      </c>
      <c r="F113" s="1097">
        <v>8</v>
      </c>
      <c r="G113" s="1012">
        <v>397</v>
      </c>
      <c r="H113" s="1012">
        <v>0</v>
      </c>
      <c r="I113" s="1012">
        <v>4</v>
      </c>
      <c r="J113" s="1012">
        <v>14</v>
      </c>
      <c r="K113" s="1012">
        <v>0</v>
      </c>
      <c r="L113" s="1012">
        <v>1</v>
      </c>
      <c r="M113" s="1012">
        <v>427</v>
      </c>
      <c r="P113" s="1012">
        <v>1.0802777799999999</v>
      </c>
      <c r="Q113" s="1012">
        <v>425.58901774000003</v>
      </c>
    </row>
    <row r="114" spans="1:18" ht="21.75" customHeight="1" x14ac:dyDescent="0.2">
      <c r="A114" s="611"/>
      <c r="B114" s="893" t="s">
        <v>71</v>
      </c>
      <c r="C114" s="1185" t="s">
        <v>749</v>
      </c>
      <c r="D114" s="1185"/>
      <c r="E114" s="1185"/>
      <c r="F114" s="1185"/>
      <c r="G114" s="1185"/>
      <c r="H114" s="1185"/>
      <c r="I114" s="1185"/>
      <c r="J114" s="1185"/>
      <c r="K114" s="1185"/>
      <c r="L114" s="1185"/>
      <c r="M114" s="1185"/>
      <c r="N114" s="1185"/>
      <c r="O114" s="1185"/>
      <c r="P114" s="1185"/>
      <c r="Q114" s="1185"/>
      <c r="R114" s="1189"/>
    </row>
    <row r="115" spans="1:18" ht="10.15" customHeight="1" x14ac:dyDescent="0.2">
      <c r="A115" s="611"/>
      <c r="B115" s="893" t="s">
        <v>73</v>
      </c>
      <c r="C115" s="12" t="s">
        <v>276</v>
      </c>
      <c r="D115" s="12"/>
      <c r="E115" s="12"/>
      <c r="F115" s="12"/>
      <c r="G115" s="12"/>
      <c r="H115" s="12"/>
      <c r="I115" s="12"/>
      <c r="J115" s="12"/>
      <c r="K115" s="12"/>
      <c r="L115" s="12"/>
      <c r="M115" s="12"/>
      <c r="N115" s="12"/>
      <c r="O115" s="12"/>
      <c r="P115" s="12"/>
      <c r="Q115" s="12"/>
      <c r="R115" s="1099"/>
    </row>
    <row r="116" spans="1:18" ht="10.15" customHeight="1" x14ac:dyDescent="0.2">
      <c r="A116" s="611"/>
      <c r="B116" s="893" t="s">
        <v>110</v>
      </c>
      <c r="C116" s="12" t="s">
        <v>1184</v>
      </c>
      <c r="D116" s="12"/>
      <c r="E116" s="12"/>
      <c r="F116" s="12"/>
      <c r="G116" s="12"/>
      <c r="H116" s="12"/>
      <c r="I116" s="12"/>
      <c r="J116" s="12"/>
      <c r="K116" s="12"/>
      <c r="L116" s="12"/>
      <c r="M116" s="12"/>
      <c r="N116" s="12"/>
      <c r="O116" s="12"/>
      <c r="P116" s="12"/>
      <c r="Q116" s="12"/>
      <c r="R116" s="1099"/>
    </row>
    <row r="117" spans="1:18" ht="10.15" customHeight="1" x14ac:dyDescent="0.2">
      <c r="A117" s="611"/>
      <c r="B117" s="893" t="s">
        <v>111</v>
      </c>
      <c r="C117" s="12" t="s">
        <v>1185</v>
      </c>
      <c r="D117" s="12"/>
      <c r="E117" s="12"/>
      <c r="F117" s="12"/>
      <c r="G117" s="12"/>
      <c r="H117" s="12"/>
      <c r="I117" s="12"/>
      <c r="J117" s="12"/>
      <c r="K117" s="12"/>
      <c r="L117" s="12"/>
      <c r="M117" s="12"/>
      <c r="N117" s="12"/>
      <c r="O117" s="12"/>
      <c r="P117" s="12"/>
      <c r="Q117" s="12"/>
      <c r="R117" s="1099"/>
    </row>
    <row r="118" spans="1:18" ht="10.15" customHeight="1" x14ac:dyDescent="0.2">
      <c r="A118" s="611"/>
      <c r="B118" s="893" t="s">
        <v>112</v>
      </c>
      <c r="C118" s="12" t="s">
        <v>742</v>
      </c>
      <c r="D118" s="12"/>
      <c r="E118" s="12"/>
      <c r="F118" s="12"/>
      <c r="G118" s="12"/>
      <c r="H118" s="12"/>
      <c r="I118" s="12"/>
      <c r="J118" s="12"/>
      <c r="K118" s="12"/>
      <c r="L118" s="12"/>
      <c r="M118" s="12"/>
      <c r="N118" s="12"/>
      <c r="O118" s="12"/>
      <c r="P118" s="12"/>
      <c r="Q118" s="12"/>
      <c r="R118" s="1099"/>
    </row>
    <row r="119" spans="1:18" ht="10.15" customHeight="1" x14ac:dyDescent="0.2">
      <c r="A119" s="611"/>
      <c r="B119" s="611"/>
    </row>
    <row r="120" spans="1:18" ht="10.15" customHeight="1" x14ac:dyDescent="0.2">
      <c r="A120" s="611"/>
      <c r="B120" s="611"/>
      <c r="C120" s="643"/>
      <c r="D120" s="617"/>
      <c r="E120" s="1183" t="s">
        <v>153</v>
      </c>
      <c r="F120" s="1184"/>
      <c r="G120" s="1183" t="s">
        <v>259</v>
      </c>
      <c r="H120" s="1183"/>
      <c r="I120" s="11" t="s">
        <v>260</v>
      </c>
      <c r="J120" s="11" t="s">
        <v>261</v>
      </c>
      <c r="K120" s="11" t="s">
        <v>262</v>
      </c>
      <c r="L120" s="11" t="s">
        <v>263</v>
      </c>
      <c r="M120" s="645" t="s">
        <v>199</v>
      </c>
      <c r="P120" s="7" t="s">
        <v>199</v>
      </c>
      <c r="Q120" s="7" t="s">
        <v>265</v>
      </c>
    </row>
    <row r="121" spans="1:18" ht="14.25" x14ac:dyDescent="0.2">
      <c r="A121" s="611"/>
      <c r="B121" s="611"/>
      <c r="C121" s="860" t="s">
        <v>964</v>
      </c>
      <c r="D121" s="617"/>
      <c r="E121" s="1183"/>
      <c r="F121" s="1184"/>
      <c r="G121" s="1183" t="s">
        <v>266</v>
      </c>
      <c r="H121" s="1183"/>
      <c r="I121" s="11" t="s">
        <v>266</v>
      </c>
      <c r="J121" s="11"/>
      <c r="K121" s="645"/>
      <c r="L121" s="645"/>
      <c r="M121" s="645"/>
      <c r="P121" s="6" t="s">
        <v>267</v>
      </c>
      <c r="Q121" s="6" t="s">
        <v>268</v>
      </c>
    </row>
    <row r="122" spans="1:18" ht="10.15" customHeight="1" x14ac:dyDescent="0.2">
      <c r="A122" s="611"/>
      <c r="B122" s="611"/>
      <c r="C122" s="862" t="s">
        <v>774</v>
      </c>
      <c r="D122" s="626"/>
      <c r="E122" s="647"/>
      <c r="F122" s="647"/>
      <c r="G122" s="647"/>
      <c r="H122" s="647" t="s">
        <v>269</v>
      </c>
      <c r="I122" s="647"/>
      <c r="J122" s="647"/>
      <c r="K122" s="647"/>
      <c r="L122" s="647"/>
      <c r="M122" s="647"/>
      <c r="P122" s="647"/>
      <c r="Q122" s="647"/>
    </row>
    <row r="123" spans="1:18" ht="10.15" customHeight="1" x14ac:dyDescent="0.2">
      <c r="A123" s="611"/>
      <c r="B123" s="611"/>
      <c r="C123" s="643"/>
      <c r="D123" s="626"/>
      <c r="E123" s="645"/>
      <c r="F123" s="645" t="s">
        <v>269</v>
      </c>
      <c r="G123" s="645"/>
      <c r="H123" s="645" t="s">
        <v>259</v>
      </c>
      <c r="I123" s="645"/>
      <c r="J123" s="645"/>
      <c r="K123" s="645"/>
      <c r="L123" s="645"/>
      <c r="M123" s="645"/>
      <c r="P123" s="645"/>
      <c r="Q123" s="645"/>
    </row>
    <row r="124" spans="1:18" ht="10.15" customHeight="1" x14ac:dyDescent="0.2">
      <c r="A124" s="611"/>
      <c r="B124" s="611"/>
      <c r="C124" s="648"/>
      <c r="D124" s="619"/>
      <c r="E124" s="649" t="s">
        <v>208</v>
      </c>
      <c r="F124" s="649" t="s">
        <v>153</v>
      </c>
      <c r="G124" s="649" t="s">
        <v>754</v>
      </c>
      <c r="H124" s="649" t="s">
        <v>266</v>
      </c>
      <c r="I124" s="649"/>
      <c r="J124" s="649"/>
      <c r="K124" s="649"/>
      <c r="L124" s="649"/>
      <c r="M124" s="649"/>
      <c r="P124" s="649"/>
      <c r="Q124" s="649"/>
    </row>
    <row r="125" spans="1:18" ht="10.15" customHeight="1" x14ac:dyDescent="0.2">
      <c r="A125" s="611"/>
      <c r="B125" s="611"/>
      <c r="C125" s="650">
        <v>2023</v>
      </c>
      <c r="D125" s="635"/>
      <c r="E125" s="635"/>
      <c r="F125" s="635"/>
      <c r="G125" s="635"/>
      <c r="H125" s="635"/>
      <c r="I125" s="635"/>
      <c r="J125" s="635"/>
      <c r="K125" s="635"/>
      <c r="L125" s="635"/>
      <c r="M125" s="635"/>
      <c r="P125" s="635"/>
      <c r="Q125" s="635"/>
    </row>
    <row r="126" spans="1:18" ht="10.15" customHeight="1" x14ac:dyDescent="0.2">
      <c r="A126" s="611"/>
      <c r="B126" s="611"/>
      <c r="C126" s="719" t="s">
        <v>293</v>
      </c>
      <c r="D126" s="720"/>
      <c r="E126" s="619"/>
      <c r="F126" s="619"/>
      <c r="G126" s="619"/>
      <c r="H126" s="619"/>
      <c r="I126" s="619"/>
      <c r="J126" s="619"/>
      <c r="K126" s="619"/>
      <c r="L126" s="619"/>
      <c r="M126" s="619"/>
      <c r="P126" s="655"/>
      <c r="Q126" s="655"/>
    </row>
    <row r="127" spans="1:18" ht="10.15" customHeight="1" x14ac:dyDescent="0.2">
      <c r="A127" s="611"/>
      <c r="B127" s="611"/>
      <c r="C127" s="719" t="s">
        <v>317</v>
      </c>
      <c r="D127" s="721"/>
      <c r="E127" s="635"/>
      <c r="F127" s="635"/>
      <c r="G127" s="635"/>
      <c r="H127" s="635"/>
      <c r="I127" s="635"/>
      <c r="J127" s="635"/>
      <c r="K127" s="635"/>
      <c r="L127" s="635"/>
      <c r="M127" s="635"/>
      <c r="P127" s="635"/>
      <c r="Q127" s="635"/>
    </row>
    <row r="128" spans="1:18" ht="10.15" customHeight="1" x14ac:dyDescent="0.2">
      <c r="A128" s="611"/>
      <c r="B128" s="611"/>
      <c r="C128" s="735" t="s">
        <v>318</v>
      </c>
      <c r="D128" s="724"/>
      <c r="E128" s="733">
        <v>159</v>
      </c>
      <c r="F128" s="733">
        <v>0</v>
      </c>
      <c r="G128" s="733">
        <v>860</v>
      </c>
      <c r="H128" s="733">
        <v>0</v>
      </c>
      <c r="I128" s="733">
        <v>5</v>
      </c>
      <c r="J128" s="733">
        <v>30</v>
      </c>
      <c r="K128" s="733">
        <v>717</v>
      </c>
      <c r="L128" s="733">
        <v>20</v>
      </c>
      <c r="M128" s="733">
        <v>1791</v>
      </c>
      <c r="P128" s="733">
        <v>102.24961800999999</v>
      </c>
      <c r="Q128" s="733">
        <v>1689.1807434400002</v>
      </c>
    </row>
    <row r="129" spans="1:17" ht="10.15" customHeight="1" x14ac:dyDescent="0.2">
      <c r="A129" s="611"/>
      <c r="B129" s="611"/>
      <c r="C129" s="1095" t="s">
        <v>319</v>
      </c>
      <c r="D129" s="725"/>
      <c r="E129" s="1096">
        <v>109</v>
      </c>
      <c r="F129" s="1096">
        <v>0</v>
      </c>
      <c r="G129" s="1096">
        <v>763</v>
      </c>
      <c r="H129" s="1096">
        <v>0</v>
      </c>
      <c r="I129" s="1096">
        <v>5</v>
      </c>
      <c r="J129" s="1096">
        <v>3</v>
      </c>
      <c r="K129" s="1096">
        <v>356</v>
      </c>
      <c r="L129" s="1096">
        <v>1</v>
      </c>
      <c r="M129" s="1096">
        <v>1237</v>
      </c>
      <c r="P129" s="1096">
        <v>58.252223240000006</v>
      </c>
      <c r="Q129" s="1096">
        <v>1179.1015431800001</v>
      </c>
    </row>
    <row r="130" spans="1:17" ht="10.15" customHeight="1" x14ac:dyDescent="0.2">
      <c r="A130" s="611"/>
      <c r="B130" s="611"/>
      <c r="C130" s="1097"/>
      <c r="D130" s="1097"/>
      <c r="E130" s="1097">
        <v>267</v>
      </c>
      <c r="F130" s="1097">
        <v>0</v>
      </c>
      <c r="G130" s="1012">
        <v>1623</v>
      </c>
      <c r="H130" s="1012">
        <v>0</v>
      </c>
      <c r="I130" s="1012">
        <v>11</v>
      </c>
      <c r="J130" s="1012">
        <v>33</v>
      </c>
      <c r="K130" s="1012">
        <v>1073</v>
      </c>
      <c r="L130" s="1012">
        <v>22</v>
      </c>
      <c r="M130" s="1012">
        <v>3029</v>
      </c>
      <c r="P130" s="1012">
        <v>160.50184124999998</v>
      </c>
      <c r="Q130" s="1012">
        <v>2868.2822866200004</v>
      </c>
    </row>
    <row r="131" spans="1:17" ht="10.15" customHeight="1" x14ac:dyDescent="0.2">
      <c r="A131" s="611"/>
      <c r="B131" s="611"/>
      <c r="C131" s="78"/>
      <c r="D131" s="724"/>
      <c r="E131" s="726"/>
      <c r="F131" s="726"/>
      <c r="G131" s="727"/>
      <c r="H131" s="727"/>
      <c r="I131" s="727"/>
      <c r="J131" s="727"/>
      <c r="K131" s="727"/>
      <c r="L131" s="727"/>
      <c r="M131" s="727"/>
    </row>
    <row r="132" spans="1:17" ht="10.15" customHeight="1" x14ac:dyDescent="0.2">
      <c r="A132" s="611"/>
      <c r="B132" s="611"/>
      <c r="C132" s="18" t="s">
        <v>320</v>
      </c>
      <c r="D132" s="724"/>
      <c r="E132" s="730"/>
      <c r="F132" s="730"/>
      <c r="G132" s="730"/>
      <c r="H132" s="730"/>
      <c r="I132" s="730"/>
      <c r="J132" s="730"/>
      <c r="K132" s="730"/>
      <c r="L132" s="730"/>
      <c r="M132" s="730"/>
    </row>
    <row r="133" spans="1:17" ht="10.15" customHeight="1" x14ac:dyDescent="0.2">
      <c r="A133" s="611"/>
      <c r="B133" s="611"/>
      <c r="C133" s="18" t="s">
        <v>864</v>
      </c>
      <c r="D133" s="725"/>
      <c r="E133" s="733">
        <v>-33</v>
      </c>
      <c r="F133" s="733">
        <v>0</v>
      </c>
      <c r="G133" s="733">
        <v>-74</v>
      </c>
      <c r="H133" s="733">
        <v>0</v>
      </c>
      <c r="I133" s="733">
        <v>-1</v>
      </c>
      <c r="J133" s="733">
        <v>-3</v>
      </c>
      <c r="K133" s="733">
        <v>85</v>
      </c>
      <c r="L133" s="733">
        <v>-5</v>
      </c>
      <c r="M133" s="733">
        <v>-30</v>
      </c>
      <c r="P133" s="733">
        <v>18.38507297</v>
      </c>
      <c r="Q133" s="733">
        <v>-47.987686549999992</v>
      </c>
    </row>
    <row r="134" spans="1:17" ht="10.15" customHeight="1" x14ac:dyDescent="0.2">
      <c r="A134" s="611"/>
      <c r="B134" s="611"/>
      <c r="C134" s="18" t="s">
        <v>321</v>
      </c>
      <c r="D134" s="725"/>
      <c r="E134" s="733">
        <v>0</v>
      </c>
      <c r="F134" s="733">
        <v>0</v>
      </c>
      <c r="G134" s="733">
        <v>29</v>
      </c>
      <c r="H134" s="733">
        <v>0</v>
      </c>
      <c r="I134" s="733">
        <v>0</v>
      </c>
      <c r="J134" s="733">
        <v>0</v>
      </c>
      <c r="K134" s="733">
        <v>0</v>
      </c>
      <c r="L134" s="733">
        <v>0</v>
      </c>
      <c r="M134" s="733">
        <v>29</v>
      </c>
      <c r="P134" s="733">
        <v>0</v>
      </c>
      <c r="Q134" s="733">
        <v>29.405428739999994</v>
      </c>
    </row>
    <row r="135" spans="1:17" ht="10.15" customHeight="1" x14ac:dyDescent="0.2">
      <c r="A135" s="611"/>
      <c r="B135" s="611"/>
      <c r="C135" s="18" t="s">
        <v>322</v>
      </c>
      <c r="D135" s="725"/>
      <c r="E135" s="733">
        <v>0</v>
      </c>
      <c r="F135" s="733">
        <v>0</v>
      </c>
      <c r="G135" s="733">
        <v>25</v>
      </c>
      <c r="H135" s="733">
        <v>0</v>
      </c>
      <c r="I135" s="733">
        <v>0</v>
      </c>
      <c r="J135" s="733">
        <v>0</v>
      </c>
      <c r="K135" s="733">
        <v>0</v>
      </c>
      <c r="L135" s="733">
        <v>0</v>
      </c>
      <c r="M135" s="733">
        <v>25</v>
      </c>
      <c r="P135" s="733">
        <v>0</v>
      </c>
      <c r="Q135" s="733">
        <v>25.331964330000002</v>
      </c>
    </row>
    <row r="136" spans="1:17" ht="10.15" customHeight="1" x14ac:dyDescent="0.2">
      <c r="A136" s="611"/>
      <c r="B136" s="611"/>
      <c r="C136" s="18" t="s">
        <v>323</v>
      </c>
      <c r="D136" s="725"/>
      <c r="E136" s="733">
        <v>0</v>
      </c>
      <c r="F136" s="733">
        <v>0</v>
      </c>
      <c r="G136" s="733">
        <v>17</v>
      </c>
      <c r="H136" s="733">
        <v>0</v>
      </c>
      <c r="I136" s="733">
        <v>0</v>
      </c>
      <c r="J136" s="733">
        <v>0</v>
      </c>
      <c r="K136" s="733">
        <v>1</v>
      </c>
      <c r="L136" s="733">
        <v>0</v>
      </c>
      <c r="M136" s="733">
        <v>18</v>
      </c>
      <c r="P136" s="733">
        <v>0.95966709000000006</v>
      </c>
      <c r="Q136" s="733">
        <v>17.039197090000002</v>
      </c>
    </row>
    <row r="137" spans="1:17" ht="10.15" customHeight="1" x14ac:dyDescent="0.2">
      <c r="A137" s="611"/>
      <c r="B137" s="611"/>
      <c r="C137" s="18" t="s">
        <v>987</v>
      </c>
      <c r="D137" s="725"/>
      <c r="E137" s="733">
        <v>-29</v>
      </c>
      <c r="F137" s="733">
        <v>0</v>
      </c>
      <c r="G137" s="733">
        <v>-154</v>
      </c>
      <c r="H137" s="733">
        <v>0</v>
      </c>
      <c r="I137" s="733">
        <v>-3</v>
      </c>
      <c r="J137" s="733">
        <v>-12</v>
      </c>
      <c r="K137" s="733">
        <v>-107</v>
      </c>
      <c r="L137" s="733">
        <v>-4</v>
      </c>
      <c r="M137" s="733">
        <v>-309</v>
      </c>
      <c r="P137" s="733">
        <v>-38.396774899999976</v>
      </c>
      <c r="Q137" s="733">
        <v>-270.68170952999992</v>
      </c>
    </row>
    <row r="138" spans="1:17" ht="10.15" customHeight="1" x14ac:dyDescent="0.2">
      <c r="A138" s="611"/>
      <c r="B138" s="611"/>
      <c r="C138" s="18" t="s">
        <v>324</v>
      </c>
      <c r="D138" s="725"/>
      <c r="E138" s="733">
        <v>0</v>
      </c>
      <c r="F138" s="733">
        <v>0</v>
      </c>
      <c r="G138" s="733">
        <v>-4</v>
      </c>
      <c r="H138" s="733">
        <v>0</v>
      </c>
      <c r="I138" s="733">
        <v>0</v>
      </c>
      <c r="J138" s="733">
        <v>-12</v>
      </c>
      <c r="K138" s="733">
        <v>0</v>
      </c>
      <c r="L138" s="733">
        <v>0</v>
      </c>
      <c r="M138" s="733">
        <v>-17</v>
      </c>
      <c r="P138" s="733">
        <v>-12.483407489999999</v>
      </c>
      <c r="Q138" s="733">
        <v>-4.2979293200000006</v>
      </c>
    </row>
    <row r="139" spans="1:17" ht="10.15" customHeight="1" x14ac:dyDescent="0.2">
      <c r="A139" s="611"/>
      <c r="B139" s="611"/>
      <c r="C139" s="1097"/>
      <c r="D139" s="1097"/>
      <c r="E139" s="1012">
        <v>-61</v>
      </c>
      <c r="F139" s="1012">
        <v>0</v>
      </c>
      <c r="G139" s="1012">
        <v>-161</v>
      </c>
      <c r="H139" s="1012">
        <v>0</v>
      </c>
      <c r="I139" s="1012">
        <v>-3</v>
      </c>
      <c r="J139" s="1012">
        <v>-27</v>
      </c>
      <c r="K139" s="1012">
        <v>-21</v>
      </c>
      <c r="L139" s="1012">
        <v>-9</v>
      </c>
      <c r="M139" s="1012">
        <v>-283</v>
      </c>
      <c r="P139" s="1012">
        <v>-31.535442329999974</v>
      </c>
      <c r="Q139" s="1012">
        <v>-251.19073523999992</v>
      </c>
    </row>
    <row r="140" spans="1:17" ht="12.75" customHeight="1" x14ac:dyDescent="0.2">
      <c r="A140" s="611"/>
      <c r="B140" s="611"/>
      <c r="C140" s="719" t="s">
        <v>865</v>
      </c>
      <c r="D140" s="721"/>
      <c r="E140" s="635"/>
      <c r="F140" s="635"/>
      <c r="G140" s="635"/>
      <c r="H140" s="635"/>
      <c r="I140" s="635"/>
      <c r="J140" s="635"/>
      <c r="K140" s="635"/>
      <c r="L140" s="635"/>
      <c r="M140" s="635"/>
      <c r="P140" s="635"/>
      <c r="Q140" s="635"/>
    </row>
    <row r="141" spans="1:17" ht="10.15" customHeight="1" x14ac:dyDescent="0.2">
      <c r="A141" s="611"/>
      <c r="B141" s="611"/>
      <c r="C141" s="735" t="s">
        <v>318</v>
      </c>
      <c r="D141" s="724"/>
      <c r="E141" s="733">
        <v>132</v>
      </c>
      <c r="F141" s="733">
        <v>0</v>
      </c>
      <c r="G141" s="733">
        <v>893</v>
      </c>
      <c r="H141" s="733">
        <v>0</v>
      </c>
      <c r="I141" s="733">
        <v>3</v>
      </c>
      <c r="J141" s="733">
        <v>6</v>
      </c>
      <c r="K141" s="733">
        <v>729</v>
      </c>
      <c r="L141" s="733">
        <v>11</v>
      </c>
      <c r="M141" s="733">
        <v>1775</v>
      </c>
      <c r="P141" s="733">
        <v>89.066138170000002</v>
      </c>
      <c r="Q141" s="733">
        <v>1685.6256456500003</v>
      </c>
    </row>
    <row r="142" spans="1:17" ht="10.15" customHeight="1" x14ac:dyDescent="0.2">
      <c r="A142" s="611"/>
      <c r="B142" s="611"/>
      <c r="C142" s="1095" t="s">
        <v>319</v>
      </c>
      <c r="D142" s="725"/>
      <c r="E142" s="1096">
        <v>75</v>
      </c>
      <c r="F142" s="1096">
        <v>0</v>
      </c>
      <c r="G142" s="1096">
        <v>568</v>
      </c>
      <c r="H142" s="1096">
        <v>0</v>
      </c>
      <c r="I142" s="1096">
        <v>5</v>
      </c>
      <c r="J142" s="1096">
        <v>0</v>
      </c>
      <c r="K142" s="1096">
        <v>323</v>
      </c>
      <c r="L142" s="1096">
        <v>1</v>
      </c>
      <c r="M142" s="1096">
        <v>971</v>
      </c>
      <c r="P142" s="1096">
        <v>39.900260750000001</v>
      </c>
      <c r="Q142" s="1096">
        <v>931.46590573000037</v>
      </c>
    </row>
    <row r="143" spans="1:17" ht="10.15" customHeight="1" x14ac:dyDescent="0.2">
      <c r="A143" s="611"/>
      <c r="B143" s="611"/>
      <c r="C143" s="1097"/>
      <c r="D143" s="1097"/>
      <c r="E143" s="1097">
        <v>207</v>
      </c>
      <c r="F143" s="1097">
        <v>0</v>
      </c>
      <c r="G143" s="1012">
        <v>1462</v>
      </c>
      <c r="H143" s="1012">
        <v>0</v>
      </c>
      <c r="I143" s="1012">
        <v>7</v>
      </c>
      <c r="J143" s="1012">
        <v>6</v>
      </c>
      <c r="K143" s="1012">
        <v>1052</v>
      </c>
      <c r="L143" s="1012">
        <v>13</v>
      </c>
      <c r="M143" s="1012">
        <v>2746</v>
      </c>
      <c r="P143" s="1012">
        <v>128.96639892000002</v>
      </c>
      <c r="Q143" s="1012">
        <v>2617.0915513800005</v>
      </c>
    </row>
    <row r="144" spans="1:17" ht="12.75" customHeight="1" x14ac:dyDescent="0.2">
      <c r="A144" s="611"/>
      <c r="B144" s="611"/>
      <c r="C144" s="719" t="s">
        <v>1092</v>
      </c>
      <c r="D144" s="720"/>
      <c r="E144" s="619"/>
      <c r="F144" s="619"/>
      <c r="G144" s="619"/>
      <c r="H144" s="619"/>
      <c r="I144" s="619"/>
      <c r="J144" s="619"/>
      <c r="K144" s="619"/>
      <c r="L144" s="619"/>
      <c r="M144" s="619"/>
      <c r="P144" s="655"/>
      <c r="Q144" s="655"/>
    </row>
    <row r="145" spans="1:17" ht="10.15" customHeight="1" x14ac:dyDescent="0.2">
      <c r="A145" s="611"/>
      <c r="B145" s="611"/>
      <c r="C145" s="719" t="s">
        <v>317</v>
      </c>
      <c r="D145" s="721"/>
      <c r="E145" s="635"/>
      <c r="F145" s="635"/>
      <c r="G145" s="635"/>
      <c r="H145" s="635"/>
      <c r="I145" s="635"/>
      <c r="J145" s="635"/>
      <c r="K145" s="635"/>
      <c r="L145" s="635"/>
      <c r="M145" s="635"/>
      <c r="P145" s="635"/>
      <c r="Q145" s="635"/>
    </row>
    <row r="146" spans="1:17" ht="10.15" customHeight="1" x14ac:dyDescent="0.2">
      <c r="A146" s="611"/>
      <c r="B146" s="611"/>
      <c r="C146" s="735" t="s">
        <v>318</v>
      </c>
      <c r="D146" s="724"/>
      <c r="E146" s="733">
        <v>0</v>
      </c>
      <c r="F146" s="733">
        <v>94</v>
      </c>
      <c r="G146" s="733">
        <v>0</v>
      </c>
      <c r="H146" s="733">
        <v>5</v>
      </c>
      <c r="I146" s="733">
        <v>278</v>
      </c>
      <c r="J146" s="733">
        <v>144</v>
      </c>
      <c r="K146" s="733">
        <v>95</v>
      </c>
      <c r="L146" s="733">
        <v>0</v>
      </c>
      <c r="M146" s="733">
        <v>616</v>
      </c>
      <c r="P146" s="733">
        <v>0</v>
      </c>
      <c r="Q146" s="733">
        <v>615.68834296999978</v>
      </c>
    </row>
    <row r="147" spans="1:17" ht="10.15" customHeight="1" x14ac:dyDescent="0.2">
      <c r="A147" s="611"/>
      <c r="B147" s="611"/>
      <c r="C147" s="1095" t="s">
        <v>319</v>
      </c>
      <c r="D147" s="725"/>
      <c r="E147" s="1096">
        <v>0</v>
      </c>
      <c r="F147" s="1096">
        <v>16</v>
      </c>
      <c r="G147" s="1096">
        <v>0</v>
      </c>
      <c r="H147" s="1096">
        <v>7</v>
      </c>
      <c r="I147" s="1096">
        <v>245</v>
      </c>
      <c r="J147" s="1096">
        <v>83</v>
      </c>
      <c r="K147" s="1096">
        <v>1</v>
      </c>
      <c r="L147" s="1096">
        <v>0</v>
      </c>
      <c r="M147" s="1096">
        <v>352</v>
      </c>
      <c r="P147" s="1096">
        <v>0</v>
      </c>
      <c r="Q147" s="1096">
        <v>352.45823203999998</v>
      </c>
    </row>
    <row r="148" spans="1:17" ht="10.15" customHeight="1" x14ac:dyDescent="0.2">
      <c r="A148" s="611"/>
      <c r="B148" s="611"/>
      <c r="C148" s="1097"/>
      <c r="D148" s="1097"/>
      <c r="E148" s="1097">
        <v>0</v>
      </c>
      <c r="F148" s="1012">
        <v>110</v>
      </c>
      <c r="G148" s="1097">
        <v>0</v>
      </c>
      <c r="H148" s="1012">
        <v>12</v>
      </c>
      <c r="I148" s="1012">
        <v>523</v>
      </c>
      <c r="J148" s="1012">
        <v>227</v>
      </c>
      <c r="K148" s="1097">
        <v>96</v>
      </c>
      <c r="L148" s="1097">
        <v>0</v>
      </c>
      <c r="M148" s="1012">
        <v>968</v>
      </c>
      <c r="P148" s="1097">
        <v>0</v>
      </c>
      <c r="Q148" s="1012">
        <v>968.14657500999976</v>
      </c>
    </row>
    <row r="149" spans="1:17" ht="10.15" customHeight="1" x14ac:dyDescent="0.2">
      <c r="A149" s="611"/>
      <c r="B149" s="611"/>
      <c r="C149" s="78"/>
      <c r="D149" s="724"/>
      <c r="E149" s="726"/>
      <c r="F149" s="727"/>
      <c r="G149" s="726"/>
      <c r="H149" s="727"/>
      <c r="I149" s="727"/>
      <c r="J149" s="727"/>
      <c r="K149" s="726"/>
      <c r="L149" s="726"/>
      <c r="M149" s="727"/>
    </row>
    <row r="150" spans="1:17" ht="10.15" customHeight="1" x14ac:dyDescent="0.2">
      <c r="A150" s="611"/>
      <c r="B150" s="611"/>
      <c r="C150" s="18" t="s">
        <v>320</v>
      </c>
      <c r="D150" s="724"/>
      <c r="E150" s="730"/>
      <c r="F150" s="730"/>
      <c r="G150" s="730"/>
      <c r="H150" s="730"/>
      <c r="I150" s="730"/>
      <c r="J150" s="730"/>
      <c r="K150" s="730"/>
      <c r="L150" s="730"/>
      <c r="M150" s="730"/>
    </row>
    <row r="151" spans="1:17" ht="10.15" customHeight="1" x14ac:dyDescent="0.2">
      <c r="A151" s="611"/>
      <c r="B151" s="611"/>
      <c r="C151" s="18" t="s">
        <v>864</v>
      </c>
      <c r="D151" s="725"/>
      <c r="E151" s="733">
        <v>0</v>
      </c>
      <c r="F151" s="733">
        <v>6</v>
      </c>
      <c r="G151" s="733">
        <v>0</v>
      </c>
      <c r="H151" s="733">
        <v>0</v>
      </c>
      <c r="I151" s="733">
        <v>7</v>
      </c>
      <c r="J151" s="733">
        <v>4</v>
      </c>
      <c r="K151" s="733">
        <v>43</v>
      </c>
      <c r="L151" s="733">
        <v>0</v>
      </c>
      <c r="M151" s="733">
        <v>61</v>
      </c>
      <c r="P151" s="733">
        <v>0</v>
      </c>
      <c r="Q151" s="733">
        <v>61.183512809999961</v>
      </c>
    </row>
    <row r="152" spans="1:17" ht="10.15" customHeight="1" x14ac:dyDescent="0.2">
      <c r="A152" s="611"/>
      <c r="B152" s="611"/>
      <c r="C152" s="18" t="s">
        <v>321</v>
      </c>
      <c r="D152" s="725"/>
      <c r="E152" s="733">
        <v>0</v>
      </c>
      <c r="F152" s="733">
        <v>22</v>
      </c>
      <c r="G152" s="733">
        <v>0</v>
      </c>
      <c r="H152" s="733">
        <v>0</v>
      </c>
      <c r="I152" s="733">
        <v>4</v>
      </c>
      <c r="J152" s="733">
        <v>0</v>
      </c>
      <c r="K152" s="733">
        <v>0</v>
      </c>
      <c r="L152" s="733">
        <v>0</v>
      </c>
      <c r="M152" s="733">
        <v>26</v>
      </c>
      <c r="P152" s="733">
        <v>0</v>
      </c>
      <c r="Q152" s="733">
        <v>25.512732959999997</v>
      </c>
    </row>
    <row r="153" spans="1:17" ht="10.15" customHeight="1" x14ac:dyDescent="0.2">
      <c r="A153" s="611"/>
      <c r="B153" s="611"/>
      <c r="C153" s="18" t="s">
        <v>322</v>
      </c>
      <c r="D153" s="725"/>
      <c r="E153" s="733">
        <v>0</v>
      </c>
      <c r="F153" s="733">
        <v>0</v>
      </c>
      <c r="G153" s="733">
        <v>0</v>
      </c>
      <c r="H153" s="733">
        <v>0</v>
      </c>
      <c r="I153" s="733">
        <v>0</v>
      </c>
      <c r="J153" s="733">
        <v>0</v>
      </c>
      <c r="K153" s="733">
        <v>0</v>
      </c>
      <c r="L153" s="733">
        <v>0</v>
      </c>
      <c r="M153" s="733">
        <v>0</v>
      </c>
      <c r="P153" s="733">
        <v>0</v>
      </c>
      <c r="Q153" s="733">
        <v>0</v>
      </c>
    </row>
    <row r="154" spans="1:17" ht="10.15" customHeight="1" x14ac:dyDescent="0.2">
      <c r="A154" s="611"/>
      <c r="B154" s="611"/>
      <c r="C154" s="18" t="s">
        <v>323</v>
      </c>
      <c r="D154" s="725"/>
      <c r="E154" s="733">
        <v>0</v>
      </c>
      <c r="F154" s="733">
        <v>26</v>
      </c>
      <c r="G154" s="733">
        <v>0</v>
      </c>
      <c r="H154" s="733">
        <v>0</v>
      </c>
      <c r="I154" s="733">
        <v>19</v>
      </c>
      <c r="J154" s="733">
        <v>0</v>
      </c>
      <c r="K154" s="733">
        <v>0</v>
      </c>
      <c r="L154" s="733">
        <v>0</v>
      </c>
      <c r="M154" s="733">
        <v>45</v>
      </c>
      <c r="P154" s="733">
        <v>0</v>
      </c>
      <c r="Q154" s="733">
        <v>44.528519729999999</v>
      </c>
    </row>
    <row r="155" spans="1:17" ht="10.15" customHeight="1" x14ac:dyDescent="0.2">
      <c r="A155" s="611"/>
      <c r="B155" s="611"/>
      <c r="C155" s="18" t="s">
        <v>764</v>
      </c>
      <c r="D155" s="725"/>
      <c r="E155" s="733">
        <v>0</v>
      </c>
      <c r="F155" s="733">
        <v>-23</v>
      </c>
      <c r="G155" s="733">
        <v>0</v>
      </c>
      <c r="H155" s="733">
        <v>-1</v>
      </c>
      <c r="I155" s="733">
        <v>-20</v>
      </c>
      <c r="J155" s="733">
        <v>-31</v>
      </c>
      <c r="K155" s="733">
        <v>-23</v>
      </c>
      <c r="L155" s="733">
        <v>0</v>
      </c>
      <c r="M155" s="733">
        <v>-98</v>
      </c>
      <c r="P155" s="733">
        <v>0</v>
      </c>
      <c r="Q155" s="733">
        <v>-98.064059029999996</v>
      </c>
    </row>
    <row r="156" spans="1:17" ht="10.15" customHeight="1" x14ac:dyDescent="0.2">
      <c r="A156" s="611"/>
      <c r="B156" s="611"/>
      <c r="C156" s="18" t="s">
        <v>324</v>
      </c>
      <c r="D156" s="725"/>
      <c r="E156" s="733">
        <v>0</v>
      </c>
      <c r="F156" s="733">
        <v>0</v>
      </c>
      <c r="G156" s="733">
        <v>0</v>
      </c>
      <c r="H156" s="733">
        <v>0</v>
      </c>
      <c r="I156" s="733">
        <v>0</v>
      </c>
      <c r="J156" s="733">
        <v>0</v>
      </c>
      <c r="K156" s="733">
        <v>0</v>
      </c>
      <c r="L156" s="733">
        <v>0</v>
      </c>
      <c r="M156" s="733">
        <v>0</v>
      </c>
      <c r="P156" s="733">
        <v>0</v>
      </c>
      <c r="Q156" s="733">
        <v>0</v>
      </c>
    </row>
    <row r="157" spans="1:17" ht="10.15" customHeight="1" x14ac:dyDescent="0.2">
      <c r="A157" s="611"/>
      <c r="B157" s="611"/>
      <c r="C157" s="1097"/>
      <c r="D157" s="1097"/>
      <c r="E157" s="1012">
        <v>0</v>
      </c>
      <c r="F157" s="1012">
        <v>31</v>
      </c>
      <c r="G157" s="1012">
        <v>0</v>
      </c>
      <c r="H157" s="1012">
        <v>-1</v>
      </c>
      <c r="I157" s="1012">
        <v>9</v>
      </c>
      <c r="J157" s="1012">
        <v>-27</v>
      </c>
      <c r="K157" s="1012">
        <v>20</v>
      </c>
      <c r="L157" s="1012">
        <v>0</v>
      </c>
      <c r="M157" s="1012">
        <v>33</v>
      </c>
      <c r="P157" s="1012">
        <v>0</v>
      </c>
      <c r="Q157" s="1012">
        <v>32.974614649999978</v>
      </c>
    </row>
    <row r="158" spans="1:17" ht="12.75" customHeight="1" x14ac:dyDescent="0.2">
      <c r="A158" s="611"/>
      <c r="B158" s="611"/>
      <c r="C158" s="719" t="s">
        <v>325</v>
      </c>
      <c r="D158" s="721"/>
      <c r="E158" s="635"/>
      <c r="F158" s="635"/>
      <c r="G158" s="635"/>
      <c r="H158" s="635"/>
      <c r="I158" s="635"/>
      <c r="J158" s="635"/>
      <c r="K158" s="635"/>
      <c r="L158" s="635"/>
      <c r="M158" s="635"/>
      <c r="P158" s="635"/>
      <c r="Q158" s="635"/>
    </row>
    <row r="159" spans="1:17" ht="10.15" customHeight="1" x14ac:dyDescent="0.2">
      <c r="A159" s="611"/>
      <c r="B159" s="611"/>
      <c r="C159" s="735" t="s">
        <v>318</v>
      </c>
      <c r="D159" s="724"/>
      <c r="E159" s="733">
        <v>0</v>
      </c>
      <c r="F159" s="733">
        <v>92</v>
      </c>
      <c r="G159" s="733">
        <v>0</v>
      </c>
      <c r="H159" s="733">
        <v>11</v>
      </c>
      <c r="I159" s="733">
        <v>278</v>
      </c>
      <c r="J159" s="733">
        <v>113</v>
      </c>
      <c r="K159" s="733">
        <v>115</v>
      </c>
      <c r="L159" s="733">
        <v>0</v>
      </c>
      <c r="M159" s="733">
        <v>608</v>
      </c>
      <c r="P159" s="733">
        <v>0</v>
      </c>
      <c r="Q159" s="733">
        <v>607.66095268000004</v>
      </c>
    </row>
    <row r="160" spans="1:17" ht="10.15" customHeight="1" x14ac:dyDescent="0.2">
      <c r="A160" s="611"/>
      <c r="B160" s="611"/>
      <c r="C160" s="1095" t="s">
        <v>319</v>
      </c>
      <c r="D160" s="725"/>
      <c r="E160" s="1096">
        <v>0</v>
      </c>
      <c r="F160" s="1096">
        <v>49</v>
      </c>
      <c r="G160" s="1096">
        <v>0</v>
      </c>
      <c r="H160" s="1096">
        <v>0</v>
      </c>
      <c r="I160" s="1096">
        <v>254</v>
      </c>
      <c r="J160" s="1096">
        <v>88</v>
      </c>
      <c r="K160" s="1096">
        <v>2</v>
      </c>
      <c r="L160" s="1096">
        <v>0</v>
      </c>
      <c r="M160" s="1096">
        <v>393</v>
      </c>
      <c r="P160" s="1096">
        <v>0</v>
      </c>
      <c r="Q160" s="1096">
        <v>393.46023698000005</v>
      </c>
    </row>
    <row r="161" spans="1:18" ht="10.15" customHeight="1" x14ac:dyDescent="0.2">
      <c r="A161" s="611"/>
      <c r="B161" s="611"/>
      <c r="C161" s="1097"/>
      <c r="D161" s="1097"/>
      <c r="E161" s="1097">
        <v>0</v>
      </c>
      <c r="F161" s="1097">
        <v>141</v>
      </c>
      <c r="G161" s="1097">
        <v>0</v>
      </c>
      <c r="H161" s="1012">
        <v>11</v>
      </c>
      <c r="I161" s="1012">
        <v>532</v>
      </c>
      <c r="J161" s="1012">
        <v>200</v>
      </c>
      <c r="K161" s="1097">
        <v>117</v>
      </c>
      <c r="L161" s="1097">
        <v>0</v>
      </c>
      <c r="M161" s="1012">
        <v>1001</v>
      </c>
      <c r="P161" s="1097">
        <v>0</v>
      </c>
      <c r="Q161" s="1012">
        <v>1001.12118966</v>
      </c>
    </row>
    <row r="162" spans="1:18" ht="10.15" customHeight="1" x14ac:dyDescent="0.2">
      <c r="A162" s="611"/>
      <c r="B162" s="611"/>
      <c r="C162" s="719" t="s">
        <v>1087</v>
      </c>
      <c r="D162" s="720"/>
      <c r="E162" s="619"/>
      <c r="F162" s="619"/>
      <c r="G162" s="619"/>
      <c r="H162" s="619"/>
      <c r="I162" s="619"/>
      <c r="J162" s="619"/>
      <c r="K162" s="619"/>
      <c r="L162" s="619"/>
      <c r="M162" s="619"/>
      <c r="P162" s="655"/>
      <c r="Q162" s="655"/>
    </row>
    <row r="163" spans="1:18" ht="10.15" customHeight="1" x14ac:dyDescent="0.2">
      <c r="A163" s="611"/>
      <c r="B163" s="611"/>
      <c r="C163" s="719" t="s">
        <v>317</v>
      </c>
      <c r="D163" s="721"/>
      <c r="E163" s="635"/>
      <c r="F163" s="635"/>
      <c r="G163" s="635"/>
      <c r="H163" s="635"/>
      <c r="I163" s="635"/>
      <c r="J163" s="635"/>
      <c r="K163" s="635"/>
      <c r="L163" s="635"/>
      <c r="M163" s="635"/>
      <c r="P163" s="635"/>
      <c r="Q163" s="635"/>
    </row>
    <row r="164" spans="1:18" ht="10.15" customHeight="1" x14ac:dyDescent="0.2">
      <c r="A164" s="611"/>
      <c r="B164" s="611"/>
      <c r="C164" s="735" t="s">
        <v>318</v>
      </c>
      <c r="D164" s="724"/>
      <c r="E164" s="733">
        <v>159</v>
      </c>
      <c r="F164" s="733">
        <v>94</v>
      </c>
      <c r="G164" s="733">
        <v>860</v>
      </c>
      <c r="H164" s="733">
        <v>5</v>
      </c>
      <c r="I164" s="733">
        <v>283</v>
      </c>
      <c r="J164" s="733">
        <v>174</v>
      </c>
      <c r="K164" s="733">
        <v>812</v>
      </c>
      <c r="L164" s="733">
        <v>20</v>
      </c>
      <c r="M164" s="733">
        <v>2407</v>
      </c>
      <c r="P164" s="733">
        <v>102.24961800999999</v>
      </c>
      <c r="Q164" s="733">
        <v>2304.8690864099999</v>
      </c>
    </row>
    <row r="165" spans="1:18" ht="10.15" customHeight="1" x14ac:dyDescent="0.2">
      <c r="A165" s="611"/>
      <c r="B165" s="611"/>
      <c r="C165" s="1095" t="s">
        <v>319</v>
      </c>
      <c r="D165" s="725"/>
      <c r="E165" s="1096">
        <v>109</v>
      </c>
      <c r="F165" s="1096">
        <v>16</v>
      </c>
      <c r="G165" s="1096">
        <v>763</v>
      </c>
      <c r="H165" s="1096">
        <v>7</v>
      </c>
      <c r="I165" s="1096">
        <v>250</v>
      </c>
      <c r="J165" s="1096">
        <v>86</v>
      </c>
      <c r="K165" s="1096">
        <v>358</v>
      </c>
      <c r="L165" s="1096">
        <v>1</v>
      </c>
      <c r="M165" s="1096">
        <v>1590</v>
      </c>
      <c r="P165" s="1096">
        <v>58.252223240000006</v>
      </c>
      <c r="Q165" s="1096">
        <v>1531.5597752200001</v>
      </c>
    </row>
    <row r="166" spans="1:18" ht="10.15" customHeight="1" x14ac:dyDescent="0.2">
      <c r="A166" s="611"/>
      <c r="B166" s="611"/>
      <c r="C166" s="1097"/>
      <c r="D166" s="1097"/>
      <c r="E166" s="1012">
        <v>267</v>
      </c>
      <c r="F166" s="1097">
        <v>110</v>
      </c>
      <c r="G166" s="1012">
        <v>1623</v>
      </c>
      <c r="H166" s="1012">
        <v>12</v>
      </c>
      <c r="I166" s="1012">
        <v>534</v>
      </c>
      <c r="J166" s="1012">
        <v>260</v>
      </c>
      <c r="K166" s="1012">
        <v>1169</v>
      </c>
      <c r="L166" s="1012">
        <v>22</v>
      </c>
      <c r="M166" s="1012">
        <v>3997</v>
      </c>
      <c r="P166" s="1012">
        <v>160.50184124999998</v>
      </c>
      <c r="Q166" s="1012">
        <v>3836.42886163</v>
      </c>
    </row>
    <row r="167" spans="1:18" ht="10.15" customHeight="1" x14ac:dyDescent="0.2">
      <c r="A167" s="611"/>
      <c r="B167" s="611"/>
      <c r="C167" s="719" t="s">
        <v>325</v>
      </c>
      <c r="D167" s="721"/>
      <c r="E167" s="635"/>
      <c r="F167" s="635"/>
      <c r="G167" s="635"/>
      <c r="H167" s="635"/>
      <c r="I167" s="635"/>
      <c r="J167" s="635"/>
      <c r="K167" s="635"/>
      <c r="L167" s="635"/>
      <c r="M167" s="635"/>
      <c r="P167" s="635"/>
      <c r="Q167" s="635"/>
    </row>
    <row r="168" spans="1:18" ht="10.15" customHeight="1" x14ac:dyDescent="0.2">
      <c r="A168" s="611"/>
      <c r="B168" s="611"/>
      <c r="C168" s="735" t="s">
        <v>318</v>
      </c>
      <c r="D168" s="724"/>
      <c r="E168" s="733">
        <v>132</v>
      </c>
      <c r="F168" s="733">
        <v>92</v>
      </c>
      <c r="G168" s="733">
        <v>893</v>
      </c>
      <c r="H168" s="733">
        <v>11</v>
      </c>
      <c r="I168" s="733">
        <v>281</v>
      </c>
      <c r="J168" s="733">
        <v>118</v>
      </c>
      <c r="K168" s="733">
        <v>844</v>
      </c>
      <c r="L168" s="733">
        <v>11</v>
      </c>
      <c r="M168" s="733">
        <v>2382</v>
      </c>
      <c r="P168" s="733">
        <v>89.066138170000002</v>
      </c>
      <c r="Q168" s="733">
        <v>2293.2865983300003</v>
      </c>
    </row>
    <row r="169" spans="1:18" ht="10.15" customHeight="1" x14ac:dyDescent="0.2">
      <c r="A169" s="611"/>
      <c r="B169" s="611"/>
      <c r="C169" s="1095" t="s">
        <v>319</v>
      </c>
      <c r="D169" s="725"/>
      <c r="E169" s="1096">
        <v>75</v>
      </c>
      <c r="F169" s="1096">
        <v>49</v>
      </c>
      <c r="G169" s="1096">
        <v>568</v>
      </c>
      <c r="H169" s="1096">
        <v>0</v>
      </c>
      <c r="I169" s="1096">
        <v>259</v>
      </c>
      <c r="J169" s="1096">
        <v>88</v>
      </c>
      <c r="K169" s="1096">
        <v>324</v>
      </c>
      <c r="L169" s="1096">
        <v>1</v>
      </c>
      <c r="M169" s="1096">
        <v>1365</v>
      </c>
      <c r="P169" s="733">
        <v>39.900260750000001</v>
      </c>
      <c r="Q169" s="733">
        <v>1324.9261427100005</v>
      </c>
    </row>
    <row r="170" spans="1:18" ht="10.15" customHeight="1" x14ac:dyDescent="0.2">
      <c r="A170" s="611"/>
      <c r="B170" s="611"/>
      <c r="C170" s="1097"/>
      <c r="D170" s="1097"/>
      <c r="E170" s="1097">
        <v>207</v>
      </c>
      <c r="F170" s="1097">
        <v>141</v>
      </c>
      <c r="G170" s="1012">
        <v>1462</v>
      </c>
      <c r="H170" s="1012">
        <v>11</v>
      </c>
      <c r="I170" s="1012">
        <v>540</v>
      </c>
      <c r="J170" s="1012">
        <v>206</v>
      </c>
      <c r="K170" s="1012">
        <v>1168</v>
      </c>
      <c r="L170" s="1012">
        <v>13</v>
      </c>
      <c r="M170" s="1012">
        <v>3747</v>
      </c>
      <c r="P170" s="1012">
        <v>128.96639892000002</v>
      </c>
      <c r="Q170" s="1012">
        <v>3618.2127410400008</v>
      </c>
    </row>
    <row r="171" spans="1:18" ht="21.75" customHeight="1" x14ac:dyDescent="0.2">
      <c r="A171" s="611"/>
      <c r="B171" s="893" t="s">
        <v>71</v>
      </c>
      <c r="C171" s="1185" t="s">
        <v>749</v>
      </c>
      <c r="D171" s="1185"/>
      <c r="E171" s="1185"/>
      <c r="F171" s="1185"/>
      <c r="G171" s="1185"/>
      <c r="H171" s="1185"/>
      <c r="I171" s="1185"/>
      <c r="J171" s="1185"/>
      <c r="K171" s="1185"/>
      <c r="L171" s="1185"/>
      <c r="M171" s="1185"/>
      <c r="N171" s="1185"/>
      <c r="O171" s="1185"/>
      <c r="P171" s="1185"/>
      <c r="Q171" s="1185"/>
      <c r="R171" s="1189"/>
    </row>
    <row r="172" spans="1:18" ht="10.15" customHeight="1" x14ac:dyDescent="0.2">
      <c r="A172" s="611"/>
      <c r="B172" s="893" t="s">
        <v>73</v>
      </c>
      <c r="C172" s="21" t="s">
        <v>276</v>
      </c>
      <c r="D172" s="21"/>
      <c r="E172" s="21"/>
      <c r="F172" s="21"/>
      <c r="G172" s="21"/>
      <c r="H172" s="21"/>
      <c r="I172" s="21"/>
      <c r="J172" s="21"/>
      <c r="K172" s="21"/>
      <c r="L172" s="21"/>
      <c r="M172" s="21"/>
      <c r="N172" s="21"/>
      <c r="O172" s="21"/>
      <c r="P172" s="21"/>
      <c r="Q172" s="21"/>
      <c r="R172" s="1099"/>
    </row>
    <row r="173" spans="1:18" ht="10.15" customHeight="1" x14ac:dyDescent="0.2">
      <c r="A173" s="611"/>
      <c r="B173" s="893" t="s">
        <v>110</v>
      </c>
      <c r="C173" s="12" t="s">
        <v>1094</v>
      </c>
      <c r="D173" s="12"/>
      <c r="E173" s="12"/>
      <c r="F173" s="12"/>
      <c r="G173" s="12"/>
      <c r="H173" s="12"/>
      <c r="I173" s="12"/>
      <c r="J173" s="12"/>
      <c r="K173" s="12"/>
      <c r="L173" s="12"/>
      <c r="M173" s="12"/>
      <c r="N173" s="12"/>
      <c r="O173" s="12"/>
      <c r="P173" s="12"/>
      <c r="Q173" s="12"/>
      <c r="R173" s="1099"/>
    </row>
    <row r="174" spans="1:18" ht="10.15" customHeight="1" x14ac:dyDescent="0.2">
      <c r="A174" s="611"/>
      <c r="B174" s="893" t="s">
        <v>111</v>
      </c>
      <c r="C174" s="12" t="s">
        <v>1186</v>
      </c>
      <c r="D174" s="12"/>
      <c r="E174" s="12"/>
      <c r="F174" s="12"/>
      <c r="G174" s="12"/>
      <c r="H174" s="12"/>
      <c r="I174" s="12"/>
      <c r="J174" s="12"/>
      <c r="K174" s="12"/>
      <c r="L174" s="12"/>
      <c r="M174" s="12"/>
      <c r="N174" s="12"/>
      <c r="O174" s="12"/>
      <c r="P174" s="12"/>
      <c r="Q174" s="12"/>
      <c r="R174" s="1099"/>
    </row>
    <row r="175" spans="1:18" ht="10.15" customHeight="1" x14ac:dyDescent="0.2">
      <c r="A175" s="611"/>
      <c r="B175" s="893" t="s">
        <v>112</v>
      </c>
      <c r="C175" s="12" t="s">
        <v>742</v>
      </c>
      <c r="D175" s="12"/>
      <c r="E175" s="12"/>
      <c r="F175" s="12"/>
      <c r="G175" s="12"/>
      <c r="H175" s="12"/>
      <c r="I175" s="12"/>
      <c r="J175" s="12"/>
      <c r="K175" s="12"/>
      <c r="L175" s="12"/>
      <c r="M175" s="12"/>
      <c r="N175" s="12"/>
      <c r="O175" s="12"/>
      <c r="P175" s="12"/>
      <c r="Q175" s="12"/>
      <c r="R175" s="1099"/>
    </row>
    <row r="176" spans="1:18" ht="10.15" customHeight="1" x14ac:dyDescent="0.2">
      <c r="A176" s="611"/>
      <c r="B176" s="611"/>
      <c r="C176" s="1190"/>
      <c r="D176" s="1190"/>
      <c r="E176" s="1190"/>
      <c r="F176" s="1190"/>
      <c r="G176" s="1190"/>
      <c r="H176" s="1190"/>
      <c r="I176" s="1190"/>
      <c r="J176" s="1190"/>
      <c r="K176" s="1190"/>
      <c r="L176" s="1190"/>
      <c r="M176" s="1190"/>
      <c r="N176" s="1190"/>
      <c r="O176" s="1190"/>
      <c r="P176" s="1190"/>
      <c r="Q176" s="1190"/>
      <c r="R176" s="1190"/>
    </row>
    <row r="177" spans="1:17" ht="10.15" customHeight="1" x14ac:dyDescent="0.2">
      <c r="A177" s="611"/>
      <c r="B177" s="611"/>
    </row>
    <row r="178" spans="1:17" ht="10.15" customHeight="1" x14ac:dyDescent="0.2">
      <c r="A178" s="611"/>
      <c r="B178" s="611"/>
      <c r="C178" s="643"/>
      <c r="D178" s="617"/>
      <c r="E178" s="1183" t="s">
        <v>153</v>
      </c>
      <c r="F178" s="1184"/>
      <c r="G178" s="1183" t="s">
        <v>259</v>
      </c>
      <c r="H178" s="1183"/>
      <c r="I178" s="11" t="s">
        <v>260</v>
      </c>
      <c r="J178" s="11" t="s">
        <v>261</v>
      </c>
      <c r="K178" s="11" t="s">
        <v>262</v>
      </c>
      <c r="L178" s="11" t="s">
        <v>263</v>
      </c>
      <c r="M178" s="645" t="s">
        <v>199</v>
      </c>
      <c r="P178" s="7" t="s">
        <v>199</v>
      </c>
      <c r="Q178" s="7" t="s">
        <v>265</v>
      </c>
    </row>
    <row r="179" spans="1:17" ht="14.25" x14ac:dyDescent="0.2">
      <c r="A179" s="611"/>
      <c r="B179" s="611"/>
      <c r="C179" s="860" t="s">
        <v>965</v>
      </c>
      <c r="D179" s="617"/>
      <c r="E179" s="1183"/>
      <c r="F179" s="1184"/>
      <c r="G179" s="1183" t="s">
        <v>266</v>
      </c>
      <c r="H179" s="1183"/>
      <c r="I179" s="11" t="s">
        <v>266</v>
      </c>
      <c r="J179" s="11"/>
      <c r="K179" s="645"/>
      <c r="L179" s="645"/>
      <c r="M179" s="645"/>
      <c r="P179" s="6" t="s">
        <v>267</v>
      </c>
      <c r="Q179" s="6" t="s">
        <v>268</v>
      </c>
    </row>
    <row r="180" spans="1:17" ht="10.15" customHeight="1" x14ac:dyDescent="0.2">
      <c r="A180" s="611"/>
      <c r="B180" s="611"/>
      <c r="C180" s="862" t="s">
        <v>773</v>
      </c>
      <c r="D180" s="626"/>
      <c r="E180" s="647"/>
      <c r="F180" s="647"/>
      <c r="G180" s="647"/>
      <c r="H180" s="647" t="s">
        <v>269</v>
      </c>
      <c r="I180" s="647"/>
      <c r="J180" s="647"/>
      <c r="K180" s="647"/>
      <c r="L180" s="647"/>
      <c r="M180" s="647"/>
      <c r="P180" s="647"/>
      <c r="Q180" s="647"/>
    </row>
    <row r="181" spans="1:17" ht="10.15" customHeight="1" x14ac:dyDescent="0.2">
      <c r="A181" s="611"/>
      <c r="B181" s="611"/>
      <c r="C181" s="643"/>
      <c r="D181" s="626"/>
      <c r="E181" s="645"/>
      <c r="F181" s="645" t="s">
        <v>269</v>
      </c>
      <c r="G181" s="645"/>
      <c r="H181" s="645" t="s">
        <v>259</v>
      </c>
      <c r="I181" s="645"/>
      <c r="J181" s="645"/>
      <c r="K181" s="645"/>
      <c r="L181" s="645"/>
      <c r="M181" s="645"/>
      <c r="P181" s="645"/>
      <c r="Q181" s="645"/>
    </row>
    <row r="182" spans="1:17" ht="10.15" customHeight="1" x14ac:dyDescent="0.2">
      <c r="A182" s="611"/>
      <c r="B182" s="611"/>
      <c r="C182" s="648"/>
      <c r="D182" s="619"/>
      <c r="E182" s="649" t="s">
        <v>208</v>
      </c>
      <c r="F182" s="649" t="s">
        <v>153</v>
      </c>
      <c r="G182" s="649" t="s">
        <v>84</v>
      </c>
      <c r="H182" s="649" t="s">
        <v>266</v>
      </c>
      <c r="I182" s="649"/>
      <c r="J182" s="649"/>
      <c r="K182" s="649"/>
      <c r="L182" s="649"/>
      <c r="M182" s="649"/>
      <c r="P182" s="649"/>
      <c r="Q182" s="649"/>
    </row>
    <row r="183" spans="1:17" ht="10.15" customHeight="1" x14ac:dyDescent="0.2">
      <c r="A183" s="611"/>
      <c r="B183" s="611"/>
      <c r="C183" s="650">
        <v>2023</v>
      </c>
      <c r="D183" s="635"/>
      <c r="E183" s="635"/>
      <c r="F183" s="635"/>
      <c r="G183" s="635"/>
      <c r="H183" s="635"/>
      <c r="I183" s="635"/>
      <c r="J183" s="635"/>
      <c r="K183" s="635"/>
      <c r="L183" s="635"/>
      <c r="M183" s="635"/>
      <c r="P183" s="635"/>
      <c r="Q183" s="635"/>
    </row>
    <row r="184" spans="1:17" ht="10.15" customHeight="1" x14ac:dyDescent="0.2">
      <c r="A184" s="611"/>
      <c r="B184" s="611"/>
      <c r="C184" s="719" t="s">
        <v>293</v>
      </c>
      <c r="D184" s="720"/>
      <c r="E184" s="619"/>
      <c r="F184" s="619"/>
      <c r="G184" s="619"/>
      <c r="H184" s="619"/>
      <c r="I184" s="619"/>
      <c r="J184" s="619"/>
      <c r="K184" s="619"/>
      <c r="L184" s="619"/>
      <c r="M184" s="619"/>
      <c r="P184" s="655"/>
      <c r="Q184" s="655"/>
    </row>
    <row r="185" spans="1:17" ht="10.15" customHeight="1" x14ac:dyDescent="0.2">
      <c r="A185" s="611"/>
      <c r="B185" s="611"/>
      <c r="C185" s="719" t="s">
        <v>317</v>
      </c>
      <c r="D185" s="721"/>
      <c r="E185" s="635"/>
      <c r="F185" s="635"/>
      <c r="G185" s="635"/>
      <c r="H185" s="635"/>
      <c r="I185" s="635"/>
      <c r="J185" s="635"/>
      <c r="K185" s="635"/>
      <c r="L185" s="635"/>
      <c r="M185" s="635"/>
      <c r="P185" s="635"/>
      <c r="Q185" s="635"/>
    </row>
    <row r="186" spans="1:17" ht="10.15" customHeight="1" x14ac:dyDescent="0.2">
      <c r="A186" s="611"/>
      <c r="B186" s="611"/>
      <c r="C186" s="735" t="s">
        <v>318</v>
      </c>
      <c r="D186" s="724"/>
      <c r="E186" s="733">
        <v>360</v>
      </c>
      <c r="F186" s="733">
        <v>0</v>
      </c>
      <c r="G186" s="733">
        <v>2655</v>
      </c>
      <c r="H186" s="733">
        <v>0</v>
      </c>
      <c r="I186" s="733">
        <v>1077</v>
      </c>
      <c r="J186" s="733">
        <v>1021</v>
      </c>
      <c r="K186" s="733">
        <v>2594</v>
      </c>
      <c r="L186" s="733">
        <v>1684</v>
      </c>
      <c r="M186" s="733">
        <v>9392</v>
      </c>
      <c r="P186" s="733">
        <v>6242.7763243099989</v>
      </c>
      <c r="Q186" s="733">
        <v>3148.9213005199995</v>
      </c>
    </row>
    <row r="187" spans="1:17" ht="10.15" customHeight="1" x14ac:dyDescent="0.2">
      <c r="A187" s="611"/>
      <c r="B187" s="611"/>
      <c r="C187" s="1095" t="s">
        <v>319</v>
      </c>
      <c r="D187" s="725"/>
      <c r="E187" s="1096">
        <v>41</v>
      </c>
      <c r="F187" s="1096">
        <v>0</v>
      </c>
      <c r="G187" s="1096">
        <v>3154</v>
      </c>
      <c r="H187" s="1096">
        <v>0</v>
      </c>
      <c r="I187" s="1096">
        <v>748</v>
      </c>
      <c r="J187" s="1096">
        <v>221</v>
      </c>
      <c r="K187" s="1096">
        <v>2125</v>
      </c>
      <c r="L187" s="1096">
        <v>407</v>
      </c>
      <c r="M187" s="1096">
        <v>6696</v>
      </c>
      <c r="P187" s="1096">
        <v>3465.0636359800001</v>
      </c>
      <c r="Q187" s="1096">
        <v>3230.6167666699998</v>
      </c>
    </row>
    <row r="188" spans="1:17" ht="10.15" customHeight="1" x14ac:dyDescent="0.2">
      <c r="A188" s="611"/>
      <c r="B188" s="611"/>
      <c r="C188" s="1097"/>
      <c r="D188" s="1097"/>
      <c r="E188" s="1097">
        <v>401</v>
      </c>
      <c r="F188" s="1097">
        <v>0</v>
      </c>
      <c r="G188" s="1012">
        <v>5809</v>
      </c>
      <c r="H188" s="1097">
        <v>0</v>
      </c>
      <c r="I188" s="1012">
        <v>1825</v>
      </c>
      <c r="J188" s="1012">
        <v>1242</v>
      </c>
      <c r="K188" s="1012">
        <v>4719</v>
      </c>
      <c r="L188" s="1012">
        <v>2091</v>
      </c>
      <c r="M188" s="1012">
        <v>16087</v>
      </c>
      <c r="P188" s="1012">
        <v>9707.839960289999</v>
      </c>
      <c r="Q188" s="1012">
        <v>6379.5380671899993</v>
      </c>
    </row>
    <row r="189" spans="1:17" ht="10.15" customHeight="1" x14ac:dyDescent="0.2">
      <c r="A189" s="611"/>
      <c r="B189" s="611"/>
      <c r="C189" s="78"/>
      <c r="D189" s="724"/>
      <c r="E189" s="726"/>
      <c r="F189" s="726"/>
      <c r="G189" s="727"/>
      <c r="H189" s="726"/>
      <c r="I189" s="727"/>
      <c r="J189" s="727"/>
      <c r="K189" s="727"/>
      <c r="L189" s="727"/>
      <c r="M189" s="727"/>
    </row>
    <row r="190" spans="1:17" ht="10.15" customHeight="1" x14ac:dyDescent="0.2">
      <c r="A190" s="611"/>
      <c r="B190" s="611"/>
      <c r="C190" s="18" t="s">
        <v>320</v>
      </c>
      <c r="D190" s="724"/>
      <c r="E190" s="730"/>
      <c r="F190" s="730"/>
      <c r="G190" s="730"/>
      <c r="H190" s="730"/>
      <c r="I190" s="730"/>
      <c r="J190" s="730"/>
      <c r="K190" s="730"/>
      <c r="L190" s="730"/>
      <c r="M190" s="730"/>
    </row>
    <row r="191" spans="1:17" ht="10.15" customHeight="1" x14ac:dyDescent="0.2">
      <c r="A191" s="611"/>
      <c r="B191" s="611"/>
      <c r="C191" s="18" t="s">
        <v>864</v>
      </c>
      <c r="D191" s="725"/>
      <c r="E191" s="733">
        <v>-54</v>
      </c>
      <c r="F191" s="733">
        <v>0</v>
      </c>
      <c r="G191" s="733">
        <v>212</v>
      </c>
      <c r="H191" s="733">
        <v>0</v>
      </c>
      <c r="I191" s="733">
        <v>34</v>
      </c>
      <c r="J191" s="733">
        <v>42</v>
      </c>
      <c r="K191" s="733">
        <v>563</v>
      </c>
      <c r="L191" s="733">
        <v>100</v>
      </c>
      <c r="M191" s="733">
        <v>897</v>
      </c>
      <c r="P191" s="733">
        <v>742.71744282000054</v>
      </c>
      <c r="Q191" s="733">
        <v>154.41089417999959</v>
      </c>
    </row>
    <row r="192" spans="1:17" ht="10.15" customHeight="1" x14ac:dyDescent="0.2">
      <c r="A192" s="611"/>
      <c r="B192" s="611"/>
      <c r="C192" s="18" t="s">
        <v>321</v>
      </c>
      <c r="D192" s="725"/>
      <c r="E192" s="733">
        <v>9</v>
      </c>
      <c r="F192" s="733">
        <v>0</v>
      </c>
      <c r="G192" s="733">
        <v>254</v>
      </c>
      <c r="H192" s="733">
        <v>0</v>
      </c>
      <c r="I192" s="733">
        <v>0</v>
      </c>
      <c r="J192" s="733">
        <v>0</v>
      </c>
      <c r="K192" s="733">
        <v>0</v>
      </c>
      <c r="L192" s="733">
        <v>0</v>
      </c>
      <c r="M192" s="733">
        <v>263</v>
      </c>
      <c r="P192" s="733">
        <v>0</v>
      </c>
      <c r="Q192" s="733">
        <v>263.24840945000005</v>
      </c>
    </row>
    <row r="193" spans="1:17" ht="10.15" customHeight="1" x14ac:dyDescent="0.2">
      <c r="A193" s="611"/>
      <c r="B193" s="611"/>
      <c r="C193" s="18" t="s">
        <v>322</v>
      </c>
      <c r="D193" s="725"/>
      <c r="E193" s="733">
        <v>0</v>
      </c>
      <c r="F193" s="733">
        <v>0</v>
      </c>
      <c r="G193" s="733">
        <v>206</v>
      </c>
      <c r="H193" s="733">
        <v>0</v>
      </c>
      <c r="I193" s="733">
        <v>0</v>
      </c>
      <c r="J193" s="733">
        <v>0</v>
      </c>
      <c r="K193" s="733">
        <v>0</v>
      </c>
      <c r="L193" s="733">
        <v>0</v>
      </c>
      <c r="M193" s="733">
        <v>206</v>
      </c>
      <c r="P193" s="733">
        <v>0</v>
      </c>
      <c r="Q193" s="733">
        <v>205.62534092999999</v>
      </c>
    </row>
    <row r="194" spans="1:17" ht="10.15" customHeight="1" x14ac:dyDescent="0.2">
      <c r="A194" s="611"/>
      <c r="B194" s="611"/>
      <c r="C194" s="18" t="s">
        <v>323</v>
      </c>
      <c r="D194" s="725"/>
      <c r="E194" s="733">
        <v>0</v>
      </c>
      <c r="F194" s="733">
        <v>0</v>
      </c>
      <c r="G194" s="733">
        <v>5</v>
      </c>
      <c r="H194" s="733">
        <v>0</v>
      </c>
      <c r="I194" s="733">
        <v>14</v>
      </c>
      <c r="J194" s="733">
        <v>0</v>
      </c>
      <c r="K194" s="733">
        <v>34</v>
      </c>
      <c r="L194" s="733">
        <v>0</v>
      </c>
      <c r="M194" s="733">
        <v>53</v>
      </c>
      <c r="P194" s="733">
        <v>48.294478470000001</v>
      </c>
      <c r="Q194" s="733">
        <v>4.6408488999999999</v>
      </c>
    </row>
    <row r="195" spans="1:17" ht="10.15" customHeight="1" x14ac:dyDescent="0.2">
      <c r="A195" s="611"/>
      <c r="B195" s="611"/>
      <c r="C195" s="18" t="s">
        <v>987</v>
      </c>
      <c r="D195" s="725"/>
      <c r="E195" s="733">
        <v>-100</v>
      </c>
      <c r="F195" s="733">
        <v>0</v>
      </c>
      <c r="G195" s="733">
        <v>-560</v>
      </c>
      <c r="H195" s="733">
        <v>0</v>
      </c>
      <c r="I195" s="733">
        <v>-439</v>
      </c>
      <c r="J195" s="733">
        <v>-462</v>
      </c>
      <c r="K195" s="733">
        <v>-594</v>
      </c>
      <c r="L195" s="733">
        <v>-284</v>
      </c>
      <c r="M195" s="733">
        <v>-2439</v>
      </c>
      <c r="P195" s="733">
        <v>-1766.6481336099994</v>
      </c>
      <c r="Q195" s="733">
        <v>-672.50988908000011</v>
      </c>
    </row>
    <row r="196" spans="1:17" ht="10.15" customHeight="1" x14ac:dyDescent="0.2">
      <c r="A196" s="611"/>
      <c r="B196" s="611"/>
      <c r="C196" s="18" t="s">
        <v>324</v>
      </c>
      <c r="D196" s="725"/>
      <c r="E196" s="733">
        <v>0</v>
      </c>
      <c r="F196" s="733">
        <v>0</v>
      </c>
      <c r="G196" s="733">
        <v>-25</v>
      </c>
      <c r="H196" s="733">
        <v>0</v>
      </c>
      <c r="I196" s="733">
        <v>0</v>
      </c>
      <c r="J196" s="733">
        <v>-97</v>
      </c>
      <c r="K196" s="733">
        <v>0</v>
      </c>
      <c r="L196" s="733">
        <v>0</v>
      </c>
      <c r="M196" s="733">
        <v>-123</v>
      </c>
      <c r="P196" s="733">
        <v>-97.402786820000003</v>
      </c>
      <c r="Q196" s="733">
        <v>-25.37490412</v>
      </c>
    </row>
    <row r="197" spans="1:17" ht="10.15" customHeight="1" x14ac:dyDescent="0.2">
      <c r="A197" s="611"/>
      <c r="B197" s="611"/>
      <c r="C197" s="1097"/>
      <c r="D197" s="1097"/>
      <c r="E197" s="1012">
        <v>-146</v>
      </c>
      <c r="F197" s="1012">
        <v>0</v>
      </c>
      <c r="G197" s="1012">
        <v>92</v>
      </c>
      <c r="H197" s="1012">
        <v>0</v>
      </c>
      <c r="I197" s="1012">
        <v>-391</v>
      </c>
      <c r="J197" s="1012">
        <v>-518</v>
      </c>
      <c r="K197" s="1012">
        <v>3</v>
      </c>
      <c r="L197" s="1012">
        <v>-184</v>
      </c>
      <c r="M197" s="1012">
        <v>-1143</v>
      </c>
      <c r="P197" s="1012">
        <v>-1073.0389991399989</v>
      </c>
      <c r="Q197" s="1012">
        <v>-69.959299740000461</v>
      </c>
    </row>
    <row r="198" spans="1:17" ht="12.75" customHeight="1" x14ac:dyDescent="0.2">
      <c r="A198" s="611"/>
      <c r="B198" s="611"/>
      <c r="C198" s="719" t="s">
        <v>865</v>
      </c>
      <c r="D198" s="721"/>
      <c r="E198" s="635"/>
      <c r="F198" s="635"/>
      <c r="G198" s="635"/>
      <c r="H198" s="635"/>
      <c r="I198" s="635"/>
      <c r="J198" s="635"/>
      <c r="K198" s="635"/>
      <c r="L198" s="635"/>
      <c r="M198" s="635"/>
      <c r="P198" s="635"/>
      <c r="Q198" s="635"/>
    </row>
    <row r="199" spans="1:17" ht="10.15" customHeight="1" x14ac:dyDescent="0.2">
      <c r="A199" s="611"/>
      <c r="B199" s="611"/>
      <c r="C199" s="735" t="s">
        <v>318</v>
      </c>
      <c r="D199" s="724"/>
      <c r="E199" s="733">
        <v>221</v>
      </c>
      <c r="F199" s="733">
        <v>0</v>
      </c>
      <c r="G199" s="733">
        <v>2672</v>
      </c>
      <c r="H199" s="733">
        <v>0</v>
      </c>
      <c r="I199" s="733">
        <v>931</v>
      </c>
      <c r="J199" s="733">
        <v>518</v>
      </c>
      <c r="K199" s="733">
        <v>3051</v>
      </c>
      <c r="L199" s="733">
        <v>1550</v>
      </c>
      <c r="M199" s="733">
        <v>8942</v>
      </c>
      <c r="P199" s="733">
        <v>5928.490391950002</v>
      </c>
      <c r="Q199" s="733">
        <v>3013.3578599500006</v>
      </c>
    </row>
    <row r="200" spans="1:17" ht="10.15" customHeight="1" x14ac:dyDescent="0.2">
      <c r="A200" s="611"/>
      <c r="B200" s="611"/>
      <c r="C200" s="1095" t="s">
        <v>319</v>
      </c>
      <c r="D200" s="725"/>
      <c r="E200" s="1096">
        <v>34</v>
      </c>
      <c r="F200" s="1096">
        <v>0</v>
      </c>
      <c r="G200" s="1096">
        <v>3229</v>
      </c>
      <c r="H200" s="1096">
        <v>0</v>
      </c>
      <c r="I200" s="1096">
        <v>503</v>
      </c>
      <c r="J200" s="1096">
        <v>207</v>
      </c>
      <c r="K200" s="1096">
        <v>1672</v>
      </c>
      <c r="L200" s="1096">
        <v>358</v>
      </c>
      <c r="M200" s="1096">
        <v>6003</v>
      </c>
      <c r="P200" s="1096">
        <v>2706.3105692000004</v>
      </c>
      <c r="Q200" s="1096">
        <v>3296.2209075000005</v>
      </c>
    </row>
    <row r="201" spans="1:17" ht="10.15" customHeight="1" x14ac:dyDescent="0.2">
      <c r="A201" s="611"/>
      <c r="B201" s="611"/>
      <c r="C201" s="1097"/>
      <c r="D201" s="1097"/>
      <c r="E201" s="1097">
        <v>255</v>
      </c>
      <c r="F201" s="1097">
        <v>0</v>
      </c>
      <c r="G201" s="1012">
        <v>5901</v>
      </c>
      <c r="H201" s="1097">
        <v>0</v>
      </c>
      <c r="I201" s="1012">
        <v>1434</v>
      </c>
      <c r="J201" s="1012">
        <v>724</v>
      </c>
      <c r="K201" s="1012">
        <v>4722</v>
      </c>
      <c r="L201" s="1012">
        <v>1907</v>
      </c>
      <c r="M201" s="1012">
        <v>14944</v>
      </c>
      <c r="P201" s="1012">
        <v>8634.800961150002</v>
      </c>
      <c r="Q201" s="1012">
        <v>6309.5787674500007</v>
      </c>
    </row>
    <row r="202" spans="1:17" ht="12.75" customHeight="1" x14ac:dyDescent="0.2">
      <c r="A202" s="611"/>
      <c r="B202" s="611"/>
      <c r="C202" s="719" t="s">
        <v>1092</v>
      </c>
      <c r="D202" s="720"/>
      <c r="E202" s="619"/>
      <c r="F202" s="619"/>
      <c r="G202" s="619"/>
      <c r="H202" s="619"/>
      <c r="I202" s="619"/>
      <c r="J202" s="619"/>
      <c r="K202" s="619"/>
      <c r="L202" s="619"/>
      <c r="M202" s="619"/>
      <c r="P202" s="655"/>
      <c r="Q202" s="655"/>
    </row>
    <row r="203" spans="1:17" ht="10.15" customHeight="1" x14ac:dyDescent="0.2">
      <c r="A203" s="611"/>
      <c r="B203" s="611"/>
      <c r="C203" s="719" t="s">
        <v>317</v>
      </c>
      <c r="D203" s="721"/>
      <c r="E203" s="635"/>
      <c r="F203" s="635"/>
      <c r="G203" s="635"/>
      <c r="H203" s="635"/>
      <c r="I203" s="635"/>
      <c r="J203" s="635"/>
      <c r="K203" s="635"/>
      <c r="L203" s="635"/>
      <c r="M203" s="635"/>
      <c r="P203" s="635"/>
      <c r="Q203" s="635"/>
    </row>
    <row r="204" spans="1:17" ht="10.15" customHeight="1" x14ac:dyDescent="0.2">
      <c r="A204" s="611"/>
      <c r="B204" s="611"/>
      <c r="C204" s="735" t="s">
        <v>318</v>
      </c>
      <c r="D204" s="724"/>
      <c r="E204" s="733">
        <v>0</v>
      </c>
      <c r="F204" s="733">
        <v>72</v>
      </c>
      <c r="G204" s="733">
        <v>0</v>
      </c>
      <c r="H204" s="733">
        <v>3</v>
      </c>
      <c r="I204" s="733">
        <v>974</v>
      </c>
      <c r="J204" s="733">
        <v>534</v>
      </c>
      <c r="K204" s="733">
        <v>43</v>
      </c>
      <c r="L204" s="733">
        <v>0</v>
      </c>
      <c r="M204" s="733">
        <v>1627</v>
      </c>
      <c r="P204" s="733">
        <v>0</v>
      </c>
      <c r="Q204" s="733">
        <v>1626.6172943500007</v>
      </c>
    </row>
    <row r="205" spans="1:17" ht="10.15" customHeight="1" x14ac:dyDescent="0.2">
      <c r="A205" s="611"/>
      <c r="B205" s="611"/>
      <c r="C205" s="1095" t="s">
        <v>319</v>
      </c>
      <c r="D205" s="725"/>
      <c r="E205" s="1096">
        <v>0</v>
      </c>
      <c r="F205" s="1096">
        <v>5</v>
      </c>
      <c r="G205" s="1096">
        <v>0</v>
      </c>
      <c r="H205" s="1096">
        <v>2</v>
      </c>
      <c r="I205" s="1096">
        <v>606</v>
      </c>
      <c r="J205" s="1096">
        <v>154</v>
      </c>
      <c r="K205" s="1096">
        <v>0</v>
      </c>
      <c r="L205" s="1096">
        <v>0</v>
      </c>
      <c r="M205" s="1096">
        <v>767</v>
      </c>
      <c r="P205" s="1096">
        <v>0</v>
      </c>
      <c r="Q205" s="1096">
        <v>767.41231065999989</v>
      </c>
    </row>
    <row r="206" spans="1:17" ht="10.15" customHeight="1" x14ac:dyDescent="0.2">
      <c r="A206" s="611"/>
      <c r="B206" s="611"/>
      <c r="C206" s="1097"/>
      <c r="D206" s="1097"/>
      <c r="E206" s="1097">
        <v>0</v>
      </c>
      <c r="F206" s="1097">
        <v>77</v>
      </c>
      <c r="G206" s="1097">
        <v>0</v>
      </c>
      <c r="H206" s="1012">
        <v>5</v>
      </c>
      <c r="I206" s="1012">
        <v>1580</v>
      </c>
      <c r="J206" s="1012">
        <v>689</v>
      </c>
      <c r="K206" s="1012">
        <v>43</v>
      </c>
      <c r="L206" s="1097">
        <v>0</v>
      </c>
      <c r="M206" s="1012">
        <v>2394</v>
      </c>
      <c r="P206" s="1097">
        <v>0</v>
      </c>
      <c r="Q206" s="1012">
        <v>2394.0296050100005</v>
      </c>
    </row>
    <row r="207" spans="1:17" ht="10.15" customHeight="1" x14ac:dyDescent="0.2">
      <c r="A207" s="611"/>
      <c r="B207" s="611"/>
      <c r="C207" s="78"/>
      <c r="D207" s="724"/>
      <c r="E207" s="726"/>
      <c r="F207" s="727"/>
      <c r="G207" s="726"/>
      <c r="H207" s="727"/>
      <c r="I207" s="727"/>
      <c r="J207" s="727"/>
      <c r="K207" s="727"/>
      <c r="L207" s="726"/>
      <c r="M207" s="727"/>
    </row>
    <row r="208" spans="1:17" ht="10.15" customHeight="1" x14ac:dyDescent="0.2">
      <c r="A208" s="611"/>
      <c r="B208" s="611"/>
      <c r="C208" s="18" t="s">
        <v>320</v>
      </c>
      <c r="D208" s="724"/>
      <c r="E208" s="730"/>
      <c r="F208" s="730"/>
      <c r="G208" s="730"/>
      <c r="H208" s="730"/>
      <c r="I208" s="730"/>
      <c r="J208" s="730"/>
      <c r="K208" s="730"/>
      <c r="L208" s="730"/>
      <c r="M208" s="730"/>
    </row>
    <row r="209" spans="1:17" ht="10.15" customHeight="1" x14ac:dyDescent="0.2">
      <c r="A209" s="611"/>
      <c r="B209" s="611"/>
      <c r="C209" s="18" t="s">
        <v>864</v>
      </c>
      <c r="D209" s="725"/>
      <c r="E209" s="733">
        <v>0</v>
      </c>
      <c r="F209" s="733">
        <v>12</v>
      </c>
      <c r="G209" s="733">
        <v>0</v>
      </c>
      <c r="H209" s="733">
        <v>0</v>
      </c>
      <c r="I209" s="733">
        <v>8</v>
      </c>
      <c r="J209" s="733">
        <v>4</v>
      </c>
      <c r="K209" s="733">
        <v>5</v>
      </c>
      <c r="L209" s="733">
        <v>0</v>
      </c>
      <c r="M209" s="733">
        <v>29</v>
      </c>
      <c r="P209" s="733">
        <v>0</v>
      </c>
      <c r="Q209" s="733">
        <v>28.584117560000028</v>
      </c>
    </row>
    <row r="210" spans="1:17" ht="10.15" customHeight="1" x14ac:dyDescent="0.2">
      <c r="A210" s="611"/>
      <c r="B210" s="611"/>
      <c r="C210" s="18" t="s">
        <v>321</v>
      </c>
      <c r="D210" s="725"/>
      <c r="E210" s="733">
        <v>0</v>
      </c>
      <c r="F210" s="733">
        <v>25</v>
      </c>
      <c r="G210" s="733">
        <v>0</v>
      </c>
      <c r="H210" s="733">
        <v>0</v>
      </c>
      <c r="I210" s="733">
        <v>22</v>
      </c>
      <c r="J210" s="733">
        <v>0</v>
      </c>
      <c r="K210" s="733">
        <v>0</v>
      </c>
      <c r="L210" s="733">
        <v>0</v>
      </c>
      <c r="M210" s="733">
        <v>47</v>
      </c>
      <c r="P210" s="733">
        <v>0</v>
      </c>
      <c r="Q210" s="733">
        <v>47.229029930000003</v>
      </c>
    </row>
    <row r="211" spans="1:17" ht="10.15" customHeight="1" x14ac:dyDescent="0.2">
      <c r="A211" s="611"/>
      <c r="B211" s="611"/>
      <c r="C211" s="18" t="s">
        <v>322</v>
      </c>
      <c r="D211" s="725"/>
      <c r="E211" s="733">
        <v>0</v>
      </c>
      <c r="F211" s="733">
        <v>0</v>
      </c>
      <c r="G211" s="733">
        <v>0</v>
      </c>
      <c r="H211" s="733">
        <v>0</v>
      </c>
      <c r="I211" s="733">
        <v>132</v>
      </c>
      <c r="J211" s="733">
        <v>0</v>
      </c>
      <c r="K211" s="733">
        <v>0</v>
      </c>
      <c r="L211" s="733">
        <v>0</v>
      </c>
      <c r="M211" s="733">
        <v>132</v>
      </c>
      <c r="P211" s="733">
        <v>0</v>
      </c>
      <c r="Q211" s="733">
        <v>131.76750345000002</v>
      </c>
    </row>
    <row r="212" spans="1:17" ht="10.15" customHeight="1" x14ac:dyDescent="0.2">
      <c r="A212" s="611"/>
      <c r="B212" s="611"/>
      <c r="C212" s="18" t="s">
        <v>323</v>
      </c>
      <c r="D212" s="725"/>
      <c r="E212" s="733">
        <v>0</v>
      </c>
      <c r="F212" s="733">
        <v>85</v>
      </c>
      <c r="G212" s="733">
        <v>0</v>
      </c>
      <c r="H212" s="733">
        <v>0</v>
      </c>
      <c r="I212" s="733">
        <v>118</v>
      </c>
      <c r="J212" s="733">
        <v>0</v>
      </c>
      <c r="K212" s="733">
        <v>0</v>
      </c>
      <c r="L212" s="733">
        <v>0</v>
      </c>
      <c r="M212" s="733">
        <v>203</v>
      </c>
      <c r="P212" s="733">
        <v>0</v>
      </c>
      <c r="Q212" s="733">
        <v>203.23408013999997</v>
      </c>
    </row>
    <row r="213" spans="1:17" ht="10.15" customHeight="1" x14ac:dyDescent="0.2">
      <c r="A213" s="611"/>
      <c r="B213" s="611"/>
      <c r="C213" s="18" t="s">
        <v>987</v>
      </c>
      <c r="D213" s="725"/>
      <c r="E213" s="733">
        <v>0</v>
      </c>
      <c r="F213" s="733">
        <v>-22</v>
      </c>
      <c r="G213" s="733">
        <v>0</v>
      </c>
      <c r="H213" s="733">
        <v>0</v>
      </c>
      <c r="I213" s="733">
        <v>-128</v>
      </c>
      <c r="J213" s="733">
        <v>-41</v>
      </c>
      <c r="K213" s="733">
        <v>-2</v>
      </c>
      <c r="L213" s="733">
        <v>0</v>
      </c>
      <c r="M213" s="733">
        <v>-194</v>
      </c>
      <c r="P213" s="733">
        <v>0</v>
      </c>
      <c r="Q213" s="733">
        <v>-193.84372948999996</v>
      </c>
    </row>
    <row r="214" spans="1:17" ht="10.15" customHeight="1" x14ac:dyDescent="0.2">
      <c r="A214" s="611"/>
      <c r="B214" s="611"/>
      <c r="C214" s="18" t="s">
        <v>324</v>
      </c>
      <c r="D214" s="725"/>
      <c r="E214" s="733">
        <v>0</v>
      </c>
      <c r="F214" s="733">
        <v>0</v>
      </c>
      <c r="G214" s="733">
        <v>0</v>
      </c>
      <c r="H214" s="733">
        <v>0</v>
      </c>
      <c r="I214" s="733">
        <v>-84</v>
      </c>
      <c r="J214" s="733">
        <v>0</v>
      </c>
      <c r="K214" s="733">
        <v>0</v>
      </c>
      <c r="L214" s="733">
        <v>0</v>
      </c>
      <c r="M214" s="733">
        <v>-84</v>
      </c>
      <c r="P214" s="733">
        <v>0</v>
      </c>
      <c r="Q214" s="733">
        <v>-84.192708260000003</v>
      </c>
    </row>
    <row r="215" spans="1:17" ht="10.15" customHeight="1" x14ac:dyDescent="0.2">
      <c r="A215" s="611"/>
      <c r="B215" s="611"/>
      <c r="C215" s="1097"/>
      <c r="D215" s="1097"/>
      <c r="E215" s="1012">
        <v>0</v>
      </c>
      <c r="F215" s="1012">
        <v>101</v>
      </c>
      <c r="G215" s="1012">
        <v>0</v>
      </c>
      <c r="H215" s="1012">
        <v>-1</v>
      </c>
      <c r="I215" s="1012">
        <v>68</v>
      </c>
      <c r="J215" s="1012">
        <v>-38</v>
      </c>
      <c r="K215" s="1012">
        <v>3</v>
      </c>
      <c r="L215" s="1012">
        <v>0</v>
      </c>
      <c r="M215" s="1012">
        <v>133</v>
      </c>
      <c r="P215" s="1012">
        <v>0</v>
      </c>
      <c r="Q215" s="1012">
        <v>132.77829333000005</v>
      </c>
    </row>
    <row r="216" spans="1:17" ht="12.75" customHeight="1" x14ac:dyDescent="0.2">
      <c r="A216" s="611"/>
      <c r="B216" s="611"/>
      <c r="C216" s="719" t="s">
        <v>325</v>
      </c>
      <c r="D216" s="721"/>
      <c r="E216" s="635"/>
      <c r="F216" s="635"/>
      <c r="G216" s="635"/>
      <c r="H216" s="635"/>
      <c r="I216" s="635"/>
      <c r="J216" s="635"/>
      <c r="K216" s="635"/>
      <c r="L216" s="635"/>
      <c r="M216" s="635"/>
      <c r="P216" s="635"/>
      <c r="Q216" s="635"/>
    </row>
    <row r="217" spans="1:17" ht="10.15" customHeight="1" x14ac:dyDescent="0.2">
      <c r="A217" s="611"/>
      <c r="B217" s="611"/>
      <c r="C217" s="735" t="s">
        <v>318</v>
      </c>
      <c r="D217" s="724"/>
      <c r="E217" s="733">
        <v>0</v>
      </c>
      <c r="F217" s="733">
        <v>67</v>
      </c>
      <c r="G217" s="733">
        <v>0</v>
      </c>
      <c r="H217" s="733">
        <v>4</v>
      </c>
      <c r="I217" s="733">
        <v>1027</v>
      </c>
      <c r="J217" s="733">
        <v>463</v>
      </c>
      <c r="K217" s="733">
        <v>46</v>
      </c>
      <c r="L217" s="733">
        <v>0</v>
      </c>
      <c r="M217" s="733">
        <v>1608</v>
      </c>
      <c r="P217" s="733">
        <v>0</v>
      </c>
      <c r="Q217" s="733">
        <v>1607.5655901099999</v>
      </c>
    </row>
    <row r="218" spans="1:17" ht="10.15" customHeight="1" x14ac:dyDescent="0.2">
      <c r="A218" s="611"/>
      <c r="B218" s="611"/>
      <c r="C218" s="1095" t="s">
        <v>319</v>
      </c>
      <c r="D218" s="725"/>
      <c r="E218" s="1096">
        <v>0</v>
      </c>
      <c r="F218" s="1096">
        <v>110</v>
      </c>
      <c r="G218" s="1096">
        <v>0</v>
      </c>
      <c r="H218" s="1096">
        <v>0</v>
      </c>
      <c r="I218" s="1096">
        <v>621</v>
      </c>
      <c r="J218" s="1096">
        <v>188</v>
      </c>
      <c r="K218" s="1096">
        <v>0</v>
      </c>
      <c r="L218" s="1096">
        <v>0</v>
      </c>
      <c r="M218" s="1096">
        <v>919</v>
      </c>
      <c r="P218" s="1096">
        <v>0</v>
      </c>
      <c r="Q218" s="1096">
        <v>919.24230822999994</v>
      </c>
    </row>
    <row r="219" spans="1:17" ht="10.15" customHeight="1" x14ac:dyDescent="0.2">
      <c r="A219" s="611"/>
      <c r="B219" s="611"/>
      <c r="C219" s="1097"/>
      <c r="D219" s="1097"/>
      <c r="E219" s="1097">
        <v>0</v>
      </c>
      <c r="F219" s="1097">
        <v>177</v>
      </c>
      <c r="G219" s="1097">
        <v>0</v>
      </c>
      <c r="H219" s="1012">
        <v>4</v>
      </c>
      <c r="I219" s="1012">
        <v>1648</v>
      </c>
      <c r="J219" s="1012">
        <v>651</v>
      </c>
      <c r="K219" s="1097">
        <v>46</v>
      </c>
      <c r="L219" s="1097">
        <v>0</v>
      </c>
      <c r="M219" s="1012">
        <v>2527</v>
      </c>
      <c r="P219" s="1097">
        <v>0</v>
      </c>
      <c r="Q219" s="1012">
        <v>2526.8078983400001</v>
      </c>
    </row>
    <row r="220" spans="1:17" ht="10.15" customHeight="1" x14ac:dyDescent="0.2">
      <c r="A220" s="611"/>
      <c r="B220" s="611"/>
      <c r="C220" s="719" t="s">
        <v>1087</v>
      </c>
      <c r="D220" s="720"/>
      <c r="E220" s="619"/>
      <c r="F220" s="619"/>
      <c r="G220" s="619"/>
      <c r="H220" s="619"/>
      <c r="I220" s="619"/>
      <c r="J220" s="619"/>
      <c r="K220" s="619"/>
      <c r="L220" s="619"/>
      <c r="M220" s="619"/>
      <c r="P220" s="655"/>
      <c r="Q220" s="655"/>
    </row>
    <row r="221" spans="1:17" ht="10.15" customHeight="1" x14ac:dyDescent="0.2">
      <c r="A221" s="611"/>
      <c r="B221" s="611"/>
      <c r="C221" s="719" t="s">
        <v>317</v>
      </c>
      <c r="D221" s="721"/>
      <c r="E221" s="635"/>
      <c r="F221" s="635"/>
      <c r="G221" s="635"/>
      <c r="H221" s="635"/>
      <c r="I221" s="635"/>
      <c r="J221" s="635"/>
      <c r="K221" s="635"/>
      <c r="L221" s="635"/>
      <c r="M221" s="635"/>
      <c r="P221" s="635"/>
      <c r="Q221" s="635"/>
    </row>
    <row r="222" spans="1:17" ht="10.15" customHeight="1" x14ac:dyDescent="0.2">
      <c r="A222" s="611"/>
      <c r="B222" s="611"/>
      <c r="C222" s="735" t="s">
        <v>318</v>
      </c>
      <c r="D222" s="724"/>
      <c r="E222" s="733">
        <v>360</v>
      </c>
      <c r="F222" s="733">
        <v>72</v>
      </c>
      <c r="G222" s="733">
        <v>2655</v>
      </c>
      <c r="H222" s="733">
        <v>3</v>
      </c>
      <c r="I222" s="733">
        <v>2051</v>
      </c>
      <c r="J222" s="733">
        <v>1556</v>
      </c>
      <c r="K222" s="733">
        <v>2637</v>
      </c>
      <c r="L222" s="733">
        <v>1684</v>
      </c>
      <c r="M222" s="733">
        <v>11018</v>
      </c>
      <c r="P222" s="733">
        <v>6242.7763243099989</v>
      </c>
      <c r="Q222" s="733">
        <v>4775.5385948700005</v>
      </c>
    </row>
    <row r="223" spans="1:17" ht="10.15" customHeight="1" x14ac:dyDescent="0.2">
      <c r="A223" s="611"/>
      <c r="B223" s="611"/>
      <c r="C223" s="1095" t="s">
        <v>319</v>
      </c>
      <c r="D223" s="725"/>
      <c r="E223" s="1096">
        <v>41</v>
      </c>
      <c r="F223" s="1096">
        <v>5</v>
      </c>
      <c r="G223" s="1096">
        <v>3154</v>
      </c>
      <c r="H223" s="1096">
        <v>2</v>
      </c>
      <c r="I223" s="1096">
        <v>1355</v>
      </c>
      <c r="J223" s="1096">
        <v>375</v>
      </c>
      <c r="K223" s="1096">
        <v>2125</v>
      </c>
      <c r="L223" s="1096">
        <v>407</v>
      </c>
      <c r="M223" s="1096">
        <v>7463</v>
      </c>
      <c r="P223" s="1096">
        <v>3465.0636359800001</v>
      </c>
      <c r="Q223" s="1096">
        <v>3998.0290773299998</v>
      </c>
    </row>
    <row r="224" spans="1:17" ht="10.15" customHeight="1" x14ac:dyDescent="0.2">
      <c r="A224" s="611"/>
      <c r="B224" s="611"/>
      <c r="C224" s="1097"/>
      <c r="D224" s="1097"/>
      <c r="E224" s="1097">
        <v>401</v>
      </c>
      <c r="F224" s="1097">
        <v>77</v>
      </c>
      <c r="G224" s="1012">
        <v>5809</v>
      </c>
      <c r="H224" s="1012">
        <v>5</v>
      </c>
      <c r="I224" s="1012">
        <v>3405</v>
      </c>
      <c r="J224" s="1012">
        <v>1931</v>
      </c>
      <c r="K224" s="1012">
        <v>4762</v>
      </c>
      <c r="L224" s="1012">
        <v>2091</v>
      </c>
      <c r="M224" s="1012">
        <v>18481</v>
      </c>
      <c r="P224" s="1012">
        <v>9707.839960289999</v>
      </c>
      <c r="Q224" s="1012">
        <v>8773.5676721999989</v>
      </c>
    </row>
    <row r="225" spans="1:18" ht="10.15" customHeight="1" x14ac:dyDescent="0.2">
      <c r="A225" s="611"/>
      <c r="B225" s="611"/>
      <c r="C225" s="719" t="s">
        <v>325</v>
      </c>
      <c r="D225" s="721"/>
      <c r="E225" s="635"/>
      <c r="F225" s="635"/>
      <c r="G225" s="635"/>
      <c r="H225" s="635"/>
      <c r="I225" s="635"/>
      <c r="J225" s="635"/>
      <c r="K225" s="635"/>
      <c r="L225" s="635"/>
      <c r="M225" s="635"/>
      <c r="P225" s="635"/>
      <c r="Q225" s="635"/>
    </row>
    <row r="226" spans="1:18" ht="10.15" customHeight="1" x14ac:dyDescent="0.2">
      <c r="A226" s="611"/>
      <c r="B226" s="611"/>
      <c r="C226" s="735" t="s">
        <v>318</v>
      </c>
      <c r="D226" s="724"/>
      <c r="E226" s="733">
        <v>221</v>
      </c>
      <c r="F226" s="733">
        <v>67</v>
      </c>
      <c r="G226" s="733">
        <v>2672</v>
      </c>
      <c r="H226" s="733">
        <v>4</v>
      </c>
      <c r="I226" s="733">
        <v>1958</v>
      </c>
      <c r="J226" s="733">
        <v>981</v>
      </c>
      <c r="K226" s="733">
        <v>3096</v>
      </c>
      <c r="L226" s="733">
        <v>1550</v>
      </c>
      <c r="M226" s="733">
        <v>10549</v>
      </c>
      <c r="P226" s="733">
        <v>5928.490391950002</v>
      </c>
      <c r="Q226" s="733">
        <v>4620.9234500600005</v>
      </c>
    </row>
    <row r="227" spans="1:18" ht="10.15" customHeight="1" x14ac:dyDescent="0.2">
      <c r="A227" s="611"/>
      <c r="B227" s="611"/>
      <c r="C227" s="1095" t="s">
        <v>319</v>
      </c>
      <c r="D227" s="725"/>
      <c r="E227" s="1096">
        <v>34</v>
      </c>
      <c r="F227" s="1096">
        <v>110</v>
      </c>
      <c r="G227" s="1096">
        <v>3229</v>
      </c>
      <c r="H227" s="1096">
        <v>0</v>
      </c>
      <c r="I227" s="1096">
        <v>1125</v>
      </c>
      <c r="J227" s="1096">
        <v>394</v>
      </c>
      <c r="K227" s="1096">
        <v>1672</v>
      </c>
      <c r="L227" s="1096">
        <v>358</v>
      </c>
      <c r="M227" s="1096">
        <v>6922</v>
      </c>
      <c r="P227" s="733">
        <v>2706.3105692000004</v>
      </c>
      <c r="Q227" s="733">
        <v>4215.4632157300002</v>
      </c>
    </row>
    <row r="228" spans="1:18" ht="10.15" customHeight="1" x14ac:dyDescent="0.2">
      <c r="A228" s="611"/>
      <c r="B228" s="611"/>
      <c r="C228" s="1097"/>
      <c r="D228" s="1097"/>
      <c r="E228" s="1097">
        <v>255</v>
      </c>
      <c r="F228" s="1097">
        <v>177</v>
      </c>
      <c r="G228" s="1012">
        <v>5901</v>
      </c>
      <c r="H228" s="1012">
        <v>4</v>
      </c>
      <c r="I228" s="1012">
        <v>3082</v>
      </c>
      <c r="J228" s="1012">
        <v>1375</v>
      </c>
      <c r="K228" s="1012">
        <v>4768</v>
      </c>
      <c r="L228" s="1012">
        <v>1907</v>
      </c>
      <c r="M228" s="1012">
        <v>17471</v>
      </c>
      <c r="P228" s="1012">
        <v>8634.800961150002</v>
      </c>
      <c r="Q228" s="1012">
        <v>8836.3866657899998</v>
      </c>
    </row>
    <row r="229" spans="1:18" ht="21.75" customHeight="1" x14ac:dyDescent="0.2">
      <c r="A229" s="611"/>
      <c r="B229" s="893" t="s">
        <v>71</v>
      </c>
      <c r="C229" s="1185" t="s">
        <v>749</v>
      </c>
      <c r="D229" s="1185"/>
      <c r="E229" s="1185"/>
      <c r="F229" s="1185"/>
      <c r="G229" s="1185"/>
      <c r="H229" s="1185"/>
      <c r="I229" s="1185"/>
      <c r="J229" s="1185"/>
      <c r="K229" s="1185"/>
      <c r="L229" s="1185"/>
      <c r="M229" s="1185"/>
      <c r="N229" s="1185"/>
      <c r="O229" s="1185"/>
      <c r="P229" s="1185"/>
      <c r="Q229" s="1185"/>
      <c r="R229" s="1189"/>
    </row>
    <row r="230" spans="1:18" ht="10.15" customHeight="1" x14ac:dyDescent="0.2">
      <c r="A230" s="611"/>
      <c r="B230" s="502" t="s">
        <v>73</v>
      </c>
      <c r="C230" s="18" t="s">
        <v>276</v>
      </c>
      <c r="D230" s="18"/>
      <c r="E230" s="18"/>
      <c r="F230" s="18"/>
      <c r="G230" s="18"/>
      <c r="H230" s="18"/>
      <c r="I230" s="18"/>
      <c r="J230" s="18"/>
      <c r="K230" s="18"/>
      <c r="L230" s="18"/>
      <c r="M230" s="18"/>
      <c r="N230" s="18"/>
      <c r="O230" s="18"/>
      <c r="P230" s="18"/>
      <c r="Q230" s="18"/>
      <c r="R230" s="612"/>
    </row>
    <row r="231" spans="1:18" ht="10.15" customHeight="1" x14ac:dyDescent="0.2">
      <c r="A231" s="611"/>
      <c r="B231" s="502" t="s">
        <v>110</v>
      </c>
      <c r="C231" s="18" t="s">
        <v>1187</v>
      </c>
      <c r="D231" s="18"/>
      <c r="E231" s="18"/>
      <c r="F231" s="18"/>
      <c r="G231" s="18"/>
      <c r="H231" s="18"/>
      <c r="I231" s="18"/>
      <c r="J231" s="18"/>
      <c r="K231" s="18"/>
      <c r="L231" s="18"/>
      <c r="M231" s="18"/>
      <c r="N231" s="18"/>
      <c r="O231" s="18"/>
      <c r="P231" s="18"/>
      <c r="Q231" s="18"/>
      <c r="R231" s="612"/>
    </row>
    <row r="232" spans="1:18" ht="10.15" customHeight="1" x14ac:dyDescent="0.2">
      <c r="A232" s="611"/>
      <c r="B232" s="502" t="s">
        <v>111</v>
      </c>
      <c r="C232" s="18" t="s">
        <v>1188</v>
      </c>
      <c r="D232" s="18"/>
      <c r="E232" s="18"/>
      <c r="F232" s="18"/>
      <c r="G232" s="18"/>
      <c r="H232" s="18"/>
      <c r="I232" s="18"/>
      <c r="J232" s="18"/>
      <c r="K232" s="18"/>
      <c r="L232" s="18"/>
      <c r="M232" s="18"/>
      <c r="N232" s="18"/>
      <c r="O232" s="18"/>
      <c r="P232" s="18"/>
      <c r="Q232" s="18"/>
      <c r="R232" s="612"/>
    </row>
    <row r="233" spans="1:18" ht="10.15" customHeight="1" x14ac:dyDescent="0.2">
      <c r="A233" s="611"/>
      <c r="B233" s="502" t="s">
        <v>112</v>
      </c>
      <c r="C233" s="18" t="s">
        <v>742</v>
      </c>
      <c r="D233" s="18"/>
      <c r="E233" s="18"/>
      <c r="F233" s="18"/>
      <c r="G233" s="18"/>
      <c r="H233" s="18"/>
      <c r="I233" s="18"/>
      <c r="J233" s="18"/>
      <c r="K233" s="18"/>
      <c r="L233" s="18"/>
      <c r="M233" s="18"/>
      <c r="N233" s="18"/>
      <c r="O233" s="18"/>
      <c r="P233" s="18"/>
      <c r="Q233" s="18"/>
      <c r="R233" s="612"/>
    </row>
    <row r="234" spans="1:18" ht="10.15" customHeight="1" x14ac:dyDescent="0.2">
      <c r="A234" s="611"/>
      <c r="B234" s="611"/>
    </row>
    <row r="235" spans="1:18" ht="10.15" customHeight="1" x14ac:dyDescent="0.2">
      <c r="A235" s="611"/>
      <c r="B235" s="611"/>
      <c r="C235" s="643"/>
      <c r="D235" s="617"/>
      <c r="E235" s="1183" t="s">
        <v>153</v>
      </c>
      <c r="F235" s="1184"/>
      <c r="G235" s="1183" t="s">
        <v>259</v>
      </c>
      <c r="H235" s="1183"/>
      <c r="I235" s="11" t="s">
        <v>260</v>
      </c>
      <c r="J235" s="11" t="s">
        <v>261</v>
      </c>
      <c r="K235" s="11" t="s">
        <v>262</v>
      </c>
      <c r="L235" s="11" t="s">
        <v>263</v>
      </c>
      <c r="M235" s="645" t="s">
        <v>199</v>
      </c>
      <c r="P235" s="7" t="s">
        <v>199</v>
      </c>
      <c r="Q235" s="7" t="s">
        <v>265</v>
      </c>
    </row>
    <row r="236" spans="1:18" ht="14.25" x14ac:dyDescent="0.2">
      <c r="A236" s="611"/>
      <c r="B236" s="611"/>
      <c r="C236" s="860" t="s">
        <v>961</v>
      </c>
      <c r="D236" s="617"/>
      <c r="E236" s="1183"/>
      <c r="F236" s="1184"/>
      <c r="G236" s="1183" t="s">
        <v>266</v>
      </c>
      <c r="H236" s="1183"/>
      <c r="I236" s="11" t="s">
        <v>266</v>
      </c>
      <c r="J236" s="11"/>
      <c r="K236" s="645"/>
      <c r="L236" s="645"/>
      <c r="M236" s="645"/>
      <c r="P236" s="6" t="s">
        <v>267</v>
      </c>
      <c r="Q236" s="6" t="s">
        <v>268</v>
      </c>
    </row>
    <row r="237" spans="1:18" ht="10.15" customHeight="1" x14ac:dyDescent="0.2">
      <c r="A237" s="611"/>
      <c r="B237" s="611"/>
      <c r="C237" s="862" t="s">
        <v>772</v>
      </c>
      <c r="D237" s="626"/>
      <c r="E237" s="647"/>
      <c r="F237" s="647"/>
      <c r="G237" s="647"/>
      <c r="H237" s="647" t="s">
        <v>269</v>
      </c>
      <c r="I237" s="647"/>
      <c r="J237" s="647"/>
      <c r="K237" s="647"/>
      <c r="L237" s="647"/>
      <c r="M237" s="647"/>
      <c r="P237" s="647"/>
      <c r="Q237" s="647"/>
    </row>
    <row r="238" spans="1:18" ht="10.15" customHeight="1" x14ac:dyDescent="0.2">
      <c r="A238" s="611"/>
      <c r="B238" s="611"/>
      <c r="C238" s="643"/>
      <c r="D238" s="626"/>
      <c r="E238" s="645"/>
      <c r="F238" s="645" t="s">
        <v>269</v>
      </c>
      <c r="G238" s="645"/>
      <c r="H238" s="645" t="s">
        <v>259</v>
      </c>
      <c r="I238" s="645"/>
      <c r="J238" s="645"/>
      <c r="K238" s="645"/>
      <c r="L238" s="645"/>
      <c r="M238" s="645"/>
      <c r="P238" s="645"/>
      <c r="Q238" s="645"/>
    </row>
    <row r="239" spans="1:18" ht="10.15" customHeight="1" x14ac:dyDescent="0.2">
      <c r="A239" s="611"/>
      <c r="B239" s="611"/>
      <c r="C239" s="648"/>
      <c r="D239" s="619"/>
      <c r="E239" s="649" t="s">
        <v>208</v>
      </c>
      <c r="F239" s="649" t="s">
        <v>153</v>
      </c>
      <c r="G239" s="649" t="s">
        <v>993</v>
      </c>
      <c r="H239" s="649" t="s">
        <v>266</v>
      </c>
      <c r="I239" s="649"/>
      <c r="J239" s="649"/>
      <c r="K239" s="649"/>
      <c r="L239" s="649"/>
      <c r="M239" s="649"/>
      <c r="P239" s="649"/>
      <c r="Q239" s="649"/>
    </row>
    <row r="240" spans="1:18" ht="10.15" customHeight="1" x14ac:dyDescent="0.2">
      <c r="A240" s="611"/>
      <c r="B240" s="611"/>
      <c r="C240" s="650">
        <v>2023</v>
      </c>
      <c r="D240" s="635"/>
      <c r="E240" s="635"/>
      <c r="F240" s="635"/>
      <c r="G240" s="635"/>
      <c r="H240" s="635"/>
      <c r="I240" s="635"/>
      <c r="J240" s="635"/>
      <c r="K240" s="635"/>
      <c r="L240" s="635"/>
      <c r="M240" s="635"/>
      <c r="P240" s="635"/>
      <c r="Q240" s="635"/>
    </row>
    <row r="241" spans="1:17" ht="10.15" customHeight="1" x14ac:dyDescent="0.2">
      <c r="A241" s="611"/>
      <c r="B241" s="611"/>
      <c r="C241" s="719" t="s">
        <v>293</v>
      </c>
      <c r="D241" s="720"/>
      <c r="E241" s="619"/>
      <c r="F241" s="619"/>
      <c r="G241" s="619"/>
      <c r="H241" s="619"/>
      <c r="I241" s="619"/>
      <c r="J241" s="619"/>
      <c r="K241" s="619"/>
      <c r="L241" s="619"/>
      <c r="M241" s="619"/>
      <c r="P241" s="655"/>
      <c r="Q241" s="655"/>
    </row>
    <row r="242" spans="1:17" ht="10.15" customHeight="1" x14ac:dyDescent="0.2">
      <c r="A242" s="611"/>
      <c r="B242" s="611"/>
      <c r="C242" s="719" t="s">
        <v>317</v>
      </c>
      <c r="D242" s="721"/>
      <c r="E242" s="635"/>
      <c r="F242" s="635"/>
      <c r="G242" s="635"/>
      <c r="H242" s="635"/>
      <c r="I242" s="635"/>
      <c r="J242" s="635"/>
      <c r="K242" s="635"/>
      <c r="L242" s="635"/>
      <c r="M242" s="635"/>
      <c r="P242" s="635"/>
      <c r="Q242" s="635"/>
    </row>
    <row r="243" spans="1:17" ht="10.15" customHeight="1" x14ac:dyDescent="0.2">
      <c r="A243" s="611"/>
      <c r="B243" s="611"/>
      <c r="C243" s="735" t="s">
        <v>318</v>
      </c>
      <c r="D243" s="724"/>
      <c r="E243" s="733">
        <v>221</v>
      </c>
      <c r="F243" s="733">
        <v>0</v>
      </c>
      <c r="G243" s="733">
        <v>1318</v>
      </c>
      <c r="H243" s="733">
        <v>0</v>
      </c>
      <c r="I243" s="733">
        <v>191</v>
      </c>
      <c r="J243" s="733">
        <v>206</v>
      </c>
      <c r="K243" s="733">
        <v>1164</v>
      </c>
      <c r="L243" s="733">
        <v>311</v>
      </c>
      <c r="M243" s="733">
        <v>3411</v>
      </c>
      <c r="P243" s="733">
        <v>1178.5903635789998</v>
      </c>
      <c r="Q243" s="733">
        <v>2232.0982090450007</v>
      </c>
    </row>
    <row r="244" spans="1:17" ht="10.15" customHeight="1" x14ac:dyDescent="0.2">
      <c r="A244" s="611"/>
      <c r="B244" s="611"/>
      <c r="C244" s="1095" t="s">
        <v>319</v>
      </c>
      <c r="D244" s="725"/>
      <c r="E244" s="1096">
        <v>116</v>
      </c>
      <c r="F244" s="1096">
        <v>0</v>
      </c>
      <c r="G244" s="1096">
        <v>1306</v>
      </c>
      <c r="H244" s="1096">
        <v>0</v>
      </c>
      <c r="I244" s="1096">
        <v>134</v>
      </c>
      <c r="J244" s="1096">
        <v>41</v>
      </c>
      <c r="K244" s="1096">
        <v>723</v>
      </c>
      <c r="L244" s="1096">
        <v>72</v>
      </c>
      <c r="M244" s="1096">
        <v>2392</v>
      </c>
      <c r="P244" s="1096">
        <v>655.67698806600004</v>
      </c>
      <c r="Q244" s="1096">
        <v>1736.1044339840003</v>
      </c>
    </row>
    <row r="245" spans="1:17" ht="10.15" customHeight="1" x14ac:dyDescent="0.2">
      <c r="A245" s="611"/>
      <c r="B245" s="611"/>
      <c r="C245" s="1097"/>
      <c r="D245" s="1097"/>
      <c r="E245" s="1097">
        <v>337</v>
      </c>
      <c r="F245" s="1097">
        <v>0</v>
      </c>
      <c r="G245" s="1012">
        <v>2624</v>
      </c>
      <c r="H245" s="1012">
        <v>0</v>
      </c>
      <c r="I245" s="1012">
        <v>325</v>
      </c>
      <c r="J245" s="1012">
        <v>247</v>
      </c>
      <c r="K245" s="1012">
        <v>1887</v>
      </c>
      <c r="L245" s="1012">
        <v>382</v>
      </c>
      <c r="M245" s="1012">
        <v>5802</v>
      </c>
      <c r="P245" s="1012">
        <v>1834.267351645</v>
      </c>
      <c r="Q245" s="1012">
        <v>3968.2026430290007</v>
      </c>
    </row>
    <row r="246" spans="1:17" ht="10.15" customHeight="1" x14ac:dyDescent="0.2">
      <c r="A246" s="611"/>
      <c r="B246" s="611"/>
      <c r="C246" s="78"/>
      <c r="D246" s="724"/>
      <c r="E246" s="726"/>
      <c r="F246" s="726"/>
      <c r="G246" s="727"/>
      <c r="H246" s="727"/>
      <c r="I246" s="727"/>
      <c r="J246" s="727"/>
      <c r="K246" s="727"/>
      <c r="L246" s="727"/>
      <c r="M246" s="727"/>
    </row>
    <row r="247" spans="1:17" ht="10.15" customHeight="1" x14ac:dyDescent="0.2">
      <c r="A247" s="611"/>
      <c r="B247" s="611"/>
      <c r="C247" s="18" t="s">
        <v>320</v>
      </c>
      <c r="D247" s="724"/>
      <c r="E247" s="730"/>
      <c r="F247" s="730"/>
      <c r="G247" s="730"/>
      <c r="H247" s="730"/>
      <c r="I247" s="730"/>
      <c r="J247" s="730"/>
      <c r="K247" s="730"/>
      <c r="L247" s="730"/>
      <c r="M247" s="730"/>
    </row>
    <row r="248" spans="1:17" ht="10.15" customHeight="1" x14ac:dyDescent="0.2">
      <c r="A248" s="611"/>
      <c r="B248" s="611"/>
      <c r="C248" s="18" t="s">
        <v>864</v>
      </c>
      <c r="D248" s="725"/>
      <c r="E248" s="733">
        <v>-42</v>
      </c>
      <c r="F248" s="733">
        <v>0</v>
      </c>
      <c r="G248" s="733">
        <v>-37</v>
      </c>
      <c r="H248" s="733">
        <v>0</v>
      </c>
      <c r="I248" s="733">
        <v>5</v>
      </c>
      <c r="J248" s="733">
        <v>5</v>
      </c>
      <c r="K248" s="733">
        <v>182</v>
      </c>
      <c r="L248" s="733">
        <v>12</v>
      </c>
      <c r="M248" s="733">
        <v>125</v>
      </c>
      <c r="P248" s="733">
        <v>146.43980449800003</v>
      </c>
      <c r="Q248" s="733">
        <v>-21.365118587999788</v>
      </c>
    </row>
    <row r="249" spans="1:17" ht="10.15" customHeight="1" x14ac:dyDescent="0.2">
      <c r="A249" s="611"/>
      <c r="B249" s="611"/>
      <c r="C249" s="18" t="s">
        <v>321</v>
      </c>
      <c r="D249" s="725"/>
      <c r="E249" s="733">
        <v>2</v>
      </c>
      <c r="F249" s="733">
        <v>0</v>
      </c>
      <c r="G249" s="733">
        <v>73</v>
      </c>
      <c r="H249" s="733">
        <v>0</v>
      </c>
      <c r="I249" s="733">
        <v>0</v>
      </c>
      <c r="J249" s="733">
        <v>0</v>
      </c>
      <c r="K249" s="733">
        <v>0</v>
      </c>
      <c r="L249" s="733">
        <v>0</v>
      </c>
      <c r="M249" s="733">
        <v>75</v>
      </c>
      <c r="P249" s="733">
        <v>0</v>
      </c>
      <c r="Q249" s="733">
        <v>74.793085542</v>
      </c>
    </row>
    <row r="250" spans="1:17" ht="10.15" customHeight="1" x14ac:dyDescent="0.2">
      <c r="A250" s="611"/>
      <c r="B250" s="611"/>
      <c r="C250" s="18" t="s">
        <v>322</v>
      </c>
      <c r="D250" s="725"/>
      <c r="E250" s="733">
        <v>0</v>
      </c>
      <c r="F250" s="733">
        <v>0</v>
      </c>
      <c r="G250" s="733">
        <v>61</v>
      </c>
      <c r="H250" s="733">
        <v>0</v>
      </c>
      <c r="I250" s="733">
        <v>0</v>
      </c>
      <c r="J250" s="733">
        <v>0</v>
      </c>
      <c r="K250" s="733">
        <v>0</v>
      </c>
      <c r="L250" s="733">
        <v>0</v>
      </c>
      <c r="M250" s="733">
        <v>61</v>
      </c>
      <c r="P250" s="733">
        <v>0</v>
      </c>
      <c r="Q250" s="733">
        <v>60.784609317000005</v>
      </c>
    </row>
    <row r="251" spans="1:17" ht="10.15" customHeight="1" x14ac:dyDescent="0.2">
      <c r="A251" s="611"/>
      <c r="B251" s="611"/>
      <c r="C251" s="18" t="s">
        <v>323</v>
      </c>
      <c r="D251" s="725"/>
      <c r="E251" s="733">
        <v>0</v>
      </c>
      <c r="F251" s="733">
        <v>0</v>
      </c>
      <c r="G251" s="733">
        <v>18</v>
      </c>
      <c r="H251" s="733">
        <v>0</v>
      </c>
      <c r="I251" s="733">
        <v>2</v>
      </c>
      <c r="J251" s="733">
        <v>0</v>
      </c>
      <c r="K251" s="733">
        <v>7</v>
      </c>
      <c r="L251" s="733">
        <v>0</v>
      </c>
      <c r="M251" s="733">
        <v>27</v>
      </c>
      <c r="P251" s="733">
        <v>9.2863013080000005</v>
      </c>
      <c r="Q251" s="733">
        <v>17.839343452999998</v>
      </c>
    </row>
    <row r="252" spans="1:17" ht="10.15" customHeight="1" x14ac:dyDescent="0.2">
      <c r="A252" s="611"/>
      <c r="B252" s="611"/>
      <c r="C252" s="18" t="s">
        <v>994</v>
      </c>
      <c r="D252" s="725"/>
      <c r="E252" s="733">
        <v>-46</v>
      </c>
      <c r="F252" s="733">
        <v>0</v>
      </c>
      <c r="G252" s="733">
        <v>-251</v>
      </c>
      <c r="H252" s="733">
        <v>0</v>
      </c>
      <c r="I252" s="733">
        <v>-78</v>
      </c>
      <c r="J252" s="733">
        <v>-92</v>
      </c>
      <c r="K252" s="733">
        <v>-210</v>
      </c>
      <c r="L252" s="733">
        <v>-53</v>
      </c>
      <c r="M252" s="733">
        <v>-730</v>
      </c>
      <c r="P252" s="733">
        <v>-342.99128069299996</v>
      </c>
      <c r="Q252" s="733">
        <v>-386.63169040899999</v>
      </c>
    </row>
    <row r="253" spans="1:17" ht="10.15" customHeight="1" x14ac:dyDescent="0.2">
      <c r="A253" s="611"/>
      <c r="B253" s="611"/>
      <c r="C253" s="18" t="s">
        <v>324</v>
      </c>
      <c r="D253" s="725"/>
      <c r="E253" s="733">
        <v>0</v>
      </c>
      <c r="F253" s="733">
        <v>0</v>
      </c>
      <c r="G253" s="733">
        <v>-9</v>
      </c>
      <c r="H253" s="733">
        <v>0</v>
      </c>
      <c r="I253" s="733">
        <v>0</v>
      </c>
      <c r="J253" s="733">
        <v>-29</v>
      </c>
      <c r="K253" s="733">
        <v>0</v>
      </c>
      <c r="L253" s="733">
        <v>0</v>
      </c>
      <c r="M253" s="733">
        <v>-38</v>
      </c>
      <c r="P253" s="733">
        <v>-29.276991423999998</v>
      </c>
      <c r="Q253" s="733">
        <v>-8.6729127890000015</v>
      </c>
    </row>
    <row r="254" spans="1:17" ht="10.15" customHeight="1" x14ac:dyDescent="0.2">
      <c r="A254" s="611"/>
      <c r="B254" s="611"/>
      <c r="C254" s="1097"/>
      <c r="D254" s="1097"/>
      <c r="E254" s="1012">
        <v>-86</v>
      </c>
      <c r="F254" s="1012">
        <v>0</v>
      </c>
      <c r="G254" s="1012">
        <v>-145</v>
      </c>
      <c r="H254" s="1012">
        <v>0</v>
      </c>
      <c r="I254" s="1012">
        <v>-71</v>
      </c>
      <c r="J254" s="1012">
        <v>-116</v>
      </c>
      <c r="K254" s="1012">
        <v>-21</v>
      </c>
      <c r="L254" s="1012">
        <v>-41</v>
      </c>
      <c r="M254" s="1012">
        <v>-480</v>
      </c>
      <c r="P254" s="1012">
        <v>-216.54216631099993</v>
      </c>
      <c r="Q254" s="1012">
        <v>-263.25268347399975</v>
      </c>
    </row>
    <row r="255" spans="1:17" ht="12.75" customHeight="1" x14ac:dyDescent="0.2">
      <c r="A255" s="611"/>
      <c r="B255" s="611"/>
      <c r="C255" s="719" t="s">
        <v>757</v>
      </c>
      <c r="D255" s="721"/>
      <c r="E255" s="635"/>
      <c r="F255" s="635"/>
      <c r="G255" s="635"/>
      <c r="H255" s="635"/>
      <c r="I255" s="635"/>
      <c r="J255" s="635"/>
      <c r="K255" s="635"/>
      <c r="L255" s="635"/>
      <c r="M255" s="635"/>
      <c r="P255" s="635"/>
      <c r="Q255" s="635"/>
    </row>
    <row r="256" spans="1:17" ht="10.15" customHeight="1" x14ac:dyDescent="0.2">
      <c r="A256" s="611"/>
      <c r="B256" s="611"/>
      <c r="C256" s="735" t="s">
        <v>318</v>
      </c>
      <c r="D256" s="724"/>
      <c r="E256" s="733">
        <v>170</v>
      </c>
      <c r="F256" s="733">
        <v>0</v>
      </c>
      <c r="G256" s="733">
        <v>1354</v>
      </c>
      <c r="H256" s="733">
        <v>0</v>
      </c>
      <c r="I256" s="733">
        <v>163</v>
      </c>
      <c r="J256" s="733">
        <v>95</v>
      </c>
      <c r="K256" s="733">
        <v>1255</v>
      </c>
      <c r="L256" s="733">
        <v>279</v>
      </c>
      <c r="M256" s="733">
        <v>3316</v>
      </c>
      <c r="P256" s="733">
        <v>1111.2196540219998</v>
      </c>
      <c r="Q256" s="733">
        <v>2205.1701042639993</v>
      </c>
    </row>
    <row r="257" spans="1:17" ht="10.15" customHeight="1" x14ac:dyDescent="0.2">
      <c r="A257" s="611"/>
      <c r="B257" s="611"/>
      <c r="C257" s="1095" t="s">
        <v>319</v>
      </c>
      <c r="D257" s="725"/>
      <c r="E257" s="1096">
        <v>81</v>
      </c>
      <c r="F257" s="1096">
        <v>0</v>
      </c>
      <c r="G257" s="1096">
        <v>1125</v>
      </c>
      <c r="H257" s="1096">
        <v>0</v>
      </c>
      <c r="I257" s="1096">
        <v>91</v>
      </c>
      <c r="J257" s="1096">
        <v>36</v>
      </c>
      <c r="K257" s="1096">
        <v>611</v>
      </c>
      <c r="L257" s="1096">
        <v>63</v>
      </c>
      <c r="M257" s="1096">
        <v>2006</v>
      </c>
      <c r="P257" s="1096">
        <v>506.50553130200001</v>
      </c>
      <c r="Q257" s="1096">
        <v>1499.7798552990002</v>
      </c>
    </row>
    <row r="258" spans="1:17" ht="10.15" customHeight="1" x14ac:dyDescent="0.2">
      <c r="A258" s="611"/>
      <c r="B258" s="611"/>
      <c r="C258" s="1097"/>
      <c r="D258" s="1097"/>
      <c r="E258" s="1097">
        <v>251</v>
      </c>
      <c r="F258" s="1097">
        <v>0</v>
      </c>
      <c r="G258" s="1012">
        <v>2479</v>
      </c>
      <c r="H258" s="1012">
        <v>0</v>
      </c>
      <c r="I258" s="1012">
        <v>255</v>
      </c>
      <c r="J258" s="1012">
        <v>131</v>
      </c>
      <c r="K258" s="1012">
        <v>1866</v>
      </c>
      <c r="L258" s="1012">
        <v>341</v>
      </c>
      <c r="M258" s="1012">
        <v>5323</v>
      </c>
      <c r="P258" s="1012">
        <v>1617.7251853239998</v>
      </c>
      <c r="Q258" s="1012">
        <v>3704.9499595629995</v>
      </c>
    </row>
    <row r="259" spans="1:17" ht="12.75" customHeight="1" x14ac:dyDescent="0.2">
      <c r="A259" s="611"/>
      <c r="B259" s="611"/>
      <c r="C259" s="719" t="s">
        <v>1102</v>
      </c>
      <c r="D259" s="720"/>
      <c r="E259" s="619"/>
      <c r="F259" s="619"/>
      <c r="G259" s="619"/>
      <c r="H259" s="619"/>
      <c r="I259" s="619"/>
      <c r="J259" s="619"/>
      <c r="K259" s="619"/>
      <c r="L259" s="619"/>
      <c r="M259" s="619"/>
      <c r="P259" s="655"/>
      <c r="Q259" s="655"/>
    </row>
    <row r="260" spans="1:17" ht="10.15" customHeight="1" x14ac:dyDescent="0.2">
      <c r="A260" s="611"/>
      <c r="B260" s="611"/>
      <c r="C260" s="719" t="s">
        <v>317</v>
      </c>
      <c r="D260" s="721"/>
      <c r="E260" s="635"/>
      <c r="F260" s="635"/>
      <c r="G260" s="635"/>
      <c r="H260" s="635"/>
      <c r="I260" s="635"/>
      <c r="J260" s="635"/>
      <c r="K260" s="635"/>
      <c r="L260" s="635"/>
      <c r="M260" s="635"/>
      <c r="P260" s="635"/>
      <c r="Q260" s="635"/>
    </row>
    <row r="261" spans="1:17" ht="10.15" customHeight="1" x14ac:dyDescent="0.2">
      <c r="A261" s="611"/>
      <c r="B261" s="611"/>
      <c r="C261" s="735" t="s">
        <v>318</v>
      </c>
      <c r="D261" s="724"/>
      <c r="E261" s="733">
        <v>0</v>
      </c>
      <c r="F261" s="733">
        <v>106</v>
      </c>
      <c r="G261" s="733">
        <v>0</v>
      </c>
      <c r="H261" s="733">
        <v>6</v>
      </c>
      <c r="I261" s="733">
        <v>446</v>
      </c>
      <c r="J261" s="733">
        <v>236</v>
      </c>
      <c r="K261" s="733">
        <v>102</v>
      </c>
      <c r="L261" s="733">
        <v>0</v>
      </c>
      <c r="M261" s="733">
        <v>896</v>
      </c>
      <c r="P261" s="733">
        <v>0</v>
      </c>
      <c r="Q261" s="733">
        <v>896.13960061600017</v>
      </c>
    </row>
    <row r="262" spans="1:17" ht="10.15" customHeight="1" x14ac:dyDescent="0.2">
      <c r="A262" s="611"/>
      <c r="B262" s="611"/>
      <c r="C262" s="1095" t="s">
        <v>319</v>
      </c>
      <c r="D262" s="725"/>
      <c r="E262" s="1096">
        <v>0</v>
      </c>
      <c r="F262" s="1096">
        <v>17</v>
      </c>
      <c r="G262" s="1096">
        <v>0</v>
      </c>
      <c r="H262" s="1096">
        <v>7</v>
      </c>
      <c r="I262" s="1096">
        <v>349</v>
      </c>
      <c r="J262" s="1096">
        <v>110</v>
      </c>
      <c r="K262" s="1096">
        <v>1</v>
      </c>
      <c r="L262" s="1096">
        <v>0</v>
      </c>
      <c r="M262" s="1096">
        <v>485</v>
      </c>
      <c r="P262" s="1096">
        <v>0</v>
      </c>
      <c r="Q262" s="1096">
        <v>484.77069939099994</v>
      </c>
    </row>
    <row r="263" spans="1:17" ht="10.15" customHeight="1" x14ac:dyDescent="0.2">
      <c r="A263" s="611"/>
      <c r="B263" s="611"/>
      <c r="C263" s="1097"/>
      <c r="D263" s="1097"/>
      <c r="E263" s="1097">
        <v>0</v>
      </c>
      <c r="F263" s="1097">
        <v>123</v>
      </c>
      <c r="G263" s="1097">
        <v>0</v>
      </c>
      <c r="H263" s="1097">
        <v>13</v>
      </c>
      <c r="I263" s="1012">
        <v>796</v>
      </c>
      <c r="J263" s="1012">
        <v>346</v>
      </c>
      <c r="K263" s="1097">
        <v>103</v>
      </c>
      <c r="L263" s="1097">
        <v>0</v>
      </c>
      <c r="M263" s="1012">
        <v>1381</v>
      </c>
      <c r="P263" s="1097">
        <v>0</v>
      </c>
      <c r="Q263" s="1012">
        <v>1380.9103000070002</v>
      </c>
    </row>
    <row r="264" spans="1:17" ht="10.15" customHeight="1" x14ac:dyDescent="0.2">
      <c r="A264" s="611"/>
      <c r="B264" s="611"/>
      <c r="C264" s="78"/>
      <c r="D264" s="724"/>
      <c r="E264" s="726"/>
      <c r="F264" s="727"/>
      <c r="G264" s="726"/>
      <c r="H264" s="726"/>
      <c r="I264" s="727"/>
      <c r="J264" s="727"/>
      <c r="K264" s="726"/>
      <c r="L264" s="726"/>
      <c r="M264" s="727"/>
    </row>
    <row r="265" spans="1:17" ht="10.15" customHeight="1" x14ac:dyDescent="0.2">
      <c r="A265" s="611"/>
      <c r="B265" s="611"/>
      <c r="C265" s="18" t="s">
        <v>320</v>
      </c>
      <c r="D265" s="724"/>
      <c r="E265" s="730"/>
      <c r="F265" s="730"/>
      <c r="G265" s="730"/>
      <c r="H265" s="730"/>
      <c r="I265" s="730"/>
      <c r="J265" s="730"/>
      <c r="K265" s="730"/>
      <c r="L265" s="730"/>
      <c r="M265" s="730"/>
    </row>
    <row r="266" spans="1:17" ht="10.15" customHeight="1" x14ac:dyDescent="0.2">
      <c r="A266" s="611"/>
      <c r="B266" s="611"/>
      <c r="C266" s="18" t="s">
        <v>864</v>
      </c>
      <c r="D266" s="725"/>
      <c r="E266" s="733">
        <v>0</v>
      </c>
      <c r="F266" s="733">
        <v>8</v>
      </c>
      <c r="G266" s="733">
        <v>0</v>
      </c>
      <c r="H266" s="733">
        <v>0</v>
      </c>
      <c r="I266" s="733">
        <v>9</v>
      </c>
      <c r="J266" s="733">
        <v>5</v>
      </c>
      <c r="K266" s="733">
        <v>44</v>
      </c>
      <c r="L266" s="733">
        <v>0</v>
      </c>
      <c r="M266" s="733">
        <v>66</v>
      </c>
      <c r="P266" s="733">
        <v>0</v>
      </c>
      <c r="Q266" s="733">
        <v>66.111808940999907</v>
      </c>
    </row>
    <row r="267" spans="1:17" ht="10.15" customHeight="1" x14ac:dyDescent="0.2">
      <c r="A267" s="611"/>
      <c r="B267" s="611"/>
      <c r="C267" s="18" t="s">
        <v>321</v>
      </c>
      <c r="D267" s="725"/>
      <c r="E267" s="733">
        <v>0</v>
      </c>
      <c r="F267" s="733">
        <v>26</v>
      </c>
      <c r="G267" s="733">
        <v>0</v>
      </c>
      <c r="H267" s="733">
        <v>0</v>
      </c>
      <c r="I267" s="733">
        <v>7</v>
      </c>
      <c r="J267" s="733">
        <v>0</v>
      </c>
      <c r="K267" s="733">
        <v>0</v>
      </c>
      <c r="L267" s="733">
        <v>0</v>
      </c>
      <c r="M267" s="733">
        <v>34</v>
      </c>
      <c r="P267" s="733">
        <v>0</v>
      </c>
      <c r="Q267" s="733">
        <v>33.655669155000005</v>
      </c>
    </row>
    <row r="268" spans="1:17" ht="10.15" customHeight="1" x14ac:dyDescent="0.2">
      <c r="A268" s="611"/>
      <c r="B268" s="611"/>
      <c r="C268" s="18" t="s">
        <v>322</v>
      </c>
      <c r="D268" s="725"/>
      <c r="E268" s="733">
        <v>0</v>
      </c>
      <c r="F268" s="733">
        <v>0</v>
      </c>
      <c r="G268" s="733">
        <v>0</v>
      </c>
      <c r="H268" s="733">
        <v>0</v>
      </c>
      <c r="I268" s="733">
        <v>0</v>
      </c>
      <c r="J268" s="733">
        <v>23</v>
      </c>
      <c r="K268" s="733">
        <v>0</v>
      </c>
      <c r="L268" s="733">
        <v>0</v>
      </c>
      <c r="M268" s="733">
        <v>23</v>
      </c>
      <c r="P268" s="733">
        <v>0</v>
      </c>
      <c r="Q268" s="733">
        <v>22.733535079000003</v>
      </c>
    </row>
    <row r="269" spans="1:17" ht="10.15" customHeight="1" x14ac:dyDescent="0.2">
      <c r="A269" s="611"/>
      <c r="B269" s="611"/>
      <c r="C269" s="18" t="s">
        <v>323</v>
      </c>
      <c r="D269" s="725"/>
      <c r="E269" s="733">
        <v>0</v>
      </c>
      <c r="F269" s="733">
        <v>41</v>
      </c>
      <c r="G269" s="733">
        <v>0</v>
      </c>
      <c r="H269" s="733">
        <v>0</v>
      </c>
      <c r="I269" s="733">
        <v>39</v>
      </c>
      <c r="J269" s="733">
        <v>0</v>
      </c>
      <c r="K269" s="733">
        <v>0</v>
      </c>
      <c r="L269" s="733">
        <v>0</v>
      </c>
      <c r="M269" s="733">
        <v>80</v>
      </c>
      <c r="P269" s="733">
        <v>0</v>
      </c>
      <c r="Q269" s="733">
        <v>79.568878374999997</v>
      </c>
    </row>
    <row r="270" spans="1:17" ht="10.15" customHeight="1" x14ac:dyDescent="0.2">
      <c r="A270" s="611"/>
      <c r="B270" s="611"/>
      <c r="C270" s="18" t="s">
        <v>756</v>
      </c>
      <c r="D270" s="725"/>
      <c r="E270" s="733">
        <v>0</v>
      </c>
      <c r="F270" s="733">
        <v>-27</v>
      </c>
      <c r="G270" s="733">
        <v>0</v>
      </c>
      <c r="H270" s="733">
        <v>-1</v>
      </c>
      <c r="I270" s="733">
        <v>-42</v>
      </c>
      <c r="J270" s="733">
        <v>-38</v>
      </c>
      <c r="K270" s="733">
        <v>-23</v>
      </c>
      <c r="L270" s="733">
        <v>0</v>
      </c>
      <c r="M270" s="733">
        <v>-131</v>
      </c>
      <c r="P270" s="733">
        <v>0</v>
      </c>
      <c r="Q270" s="733">
        <v>-131.48539170200004</v>
      </c>
    </row>
    <row r="271" spans="1:17" ht="10.15" customHeight="1" x14ac:dyDescent="0.2">
      <c r="A271" s="611"/>
      <c r="B271" s="611"/>
      <c r="C271" s="18" t="s">
        <v>324</v>
      </c>
      <c r="D271" s="725"/>
      <c r="E271" s="733">
        <v>0</v>
      </c>
      <c r="F271" s="733">
        <v>0</v>
      </c>
      <c r="G271" s="733">
        <v>0</v>
      </c>
      <c r="H271" s="733">
        <v>0</v>
      </c>
      <c r="I271" s="733">
        <v>-15</v>
      </c>
      <c r="J271" s="733">
        <v>0</v>
      </c>
      <c r="K271" s="733">
        <v>0</v>
      </c>
      <c r="L271" s="733">
        <v>0</v>
      </c>
      <c r="M271" s="733">
        <v>-15</v>
      </c>
      <c r="P271" s="733">
        <v>0</v>
      </c>
      <c r="Q271" s="733">
        <v>-14.717076003999999</v>
      </c>
    </row>
    <row r="272" spans="1:17" ht="10.15" customHeight="1" x14ac:dyDescent="0.2">
      <c r="A272" s="611"/>
      <c r="B272" s="611"/>
      <c r="C272" s="1097"/>
      <c r="D272" s="1097"/>
      <c r="E272" s="1012">
        <v>0</v>
      </c>
      <c r="F272" s="1012">
        <v>48</v>
      </c>
      <c r="G272" s="1012">
        <v>0</v>
      </c>
      <c r="H272" s="1012">
        <v>-1</v>
      </c>
      <c r="I272" s="1012">
        <v>-2</v>
      </c>
      <c r="J272" s="1012">
        <v>-11</v>
      </c>
      <c r="K272" s="1012">
        <v>21</v>
      </c>
      <c r="L272" s="1012">
        <v>0</v>
      </c>
      <c r="M272" s="1012">
        <v>56</v>
      </c>
      <c r="P272" s="1012">
        <v>0</v>
      </c>
      <c r="Q272" s="1012">
        <v>55.867423843999866</v>
      </c>
    </row>
    <row r="273" spans="1:18" ht="12.75" customHeight="1" x14ac:dyDescent="0.2">
      <c r="A273" s="611"/>
      <c r="B273" s="611"/>
      <c r="C273" s="719" t="s">
        <v>325</v>
      </c>
      <c r="D273" s="721"/>
      <c r="E273" s="635"/>
      <c r="F273" s="635"/>
      <c r="G273" s="635"/>
      <c r="H273" s="635"/>
      <c r="I273" s="635"/>
      <c r="J273" s="635"/>
      <c r="K273" s="635"/>
      <c r="L273" s="635"/>
      <c r="M273" s="635"/>
      <c r="P273" s="635"/>
      <c r="Q273" s="635"/>
    </row>
    <row r="274" spans="1:18" ht="10.15" customHeight="1" x14ac:dyDescent="0.2">
      <c r="A274" s="611"/>
      <c r="B274" s="611"/>
      <c r="C274" s="735" t="s">
        <v>318</v>
      </c>
      <c r="D274" s="724"/>
      <c r="E274" s="733">
        <v>0</v>
      </c>
      <c r="F274" s="733">
        <v>103</v>
      </c>
      <c r="G274" s="733">
        <v>0</v>
      </c>
      <c r="H274" s="733">
        <v>12</v>
      </c>
      <c r="I274" s="733">
        <v>455</v>
      </c>
      <c r="J274" s="733">
        <v>192</v>
      </c>
      <c r="K274" s="733">
        <v>123</v>
      </c>
      <c r="L274" s="733">
        <v>0</v>
      </c>
      <c r="M274" s="733">
        <v>885</v>
      </c>
      <c r="P274" s="733">
        <v>0</v>
      </c>
      <c r="Q274" s="733">
        <v>884.82743372799996</v>
      </c>
    </row>
    <row r="275" spans="1:18" ht="10.15" customHeight="1" x14ac:dyDescent="0.2">
      <c r="A275" s="611"/>
      <c r="B275" s="611"/>
      <c r="C275" s="1095" t="s">
        <v>319</v>
      </c>
      <c r="D275" s="725"/>
      <c r="E275" s="1096">
        <v>0</v>
      </c>
      <c r="F275" s="1096">
        <v>68</v>
      </c>
      <c r="G275" s="1096">
        <v>0</v>
      </c>
      <c r="H275" s="1096">
        <v>0</v>
      </c>
      <c r="I275" s="1096">
        <v>361</v>
      </c>
      <c r="J275" s="1096">
        <v>120</v>
      </c>
      <c r="K275" s="1096">
        <v>2</v>
      </c>
      <c r="L275" s="1096">
        <v>0</v>
      </c>
      <c r="M275" s="1096">
        <v>552</v>
      </c>
      <c r="P275" s="1096">
        <v>0</v>
      </c>
      <c r="Q275" s="1096">
        <v>551.95029011999986</v>
      </c>
    </row>
    <row r="276" spans="1:18" ht="10.15" customHeight="1" x14ac:dyDescent="0.2">
      <c r="A276" s="611"/>
      <c r="B276" s="611"/>
      <c r="C276" s="1097"/>
      <c r="D276" s="1097"/>
      <c r="E276" s="1097">
        <v>0</v>
      </c>
      <c r="F276" s="1097">
        <v>172</v>
      </c>
      <c r="G276" s="1097">
        <v>0</v>
      </c>
      <c r="H276" s="1097">
        <v>12</v>
      </c>
      <c r="I276" s="1012">
        <v>816</v>
      </c>
      <c r="J276" s="1012">
        <v>313</v>
      </c>
      <c r="K276" s="1097">
        <v>124</v>
      </c>
      <c r="L276" s="1097">
        <v>0</v>
      </c>
      <c r="M276" s="1012">
        <v>1437</v>
      </c>
      <c r="P276" s="1097">
        <v>0</v>
      </c>
      <c r="Q276" s="1012">
        <v>1436.7777238479998</v>
      </c>
    </row>
    <row r="277" spans="1:18" ht="10.15" customHeight="1" x14ac:dyDescent="0.2">
      <c r="A277" s="611"/>
      <c r="B277" s="611"/>
      <c r="C277" s="719" t="s">
        <v>1087</v>
      </c>
      <c r="D277" s="720"/>
      <c r="E277" s="619"/>
      <c r="F277" s="619"/>
      <c r="G277" s="619"/>
      <c r="H277" s="619"/>
      <c r="I277" s="619"/>
      <c r="J277" s="619"/>
      <c r="K277" s="619"/>
      <c r="L277" s="619"/>
      <c r="M277" s="619"/>
      <c r="P277" s="655"/>
      <c r="Q277" s="655"/>
    </row>
    <row r="278" spans="1:18" ht="10.15" customHeight="1" x14ac:dyDescent="0.2">
      <c r="A278" s="611"/>
      <c r="B278" s="611"/>
      <c r="C278" s="719" t="s">
        <v>317</v>
      </c>
      <c r="D278" s="721"/>
      <c r="E278" s="635"/>
      <c r="F278" s="635"/>
      <c r="G278" s="635"/>
      <c r="H278" s="635"/>
      <c r="I278" s="635"/>
      <c r="J278" s="635"/>
      <c r="K278" s="635"/>
      <c r="L278" s="635"/>
      <c r="M278" s="635"/>
      <c r="P278" s="635"/>
      <c r="Q278" s="635"/>
    </row>
    <row r="279" spans="1:18" ht="10.15" customHeight="1" x14ac:dyDescent="0.2">
      <c r="A279" s="611"/>
      <c r="B279" s="611"/>
      <c r="C279" s="735" t="s">
        <v>318</v>
      </c>
      <c r="D279" s="724"/>
      <c r="E279" s="733">
        <v>221</v>
      </c>
      <c r="F279" s="733">
        <v>106</v>
      </c>
      <c r="G279" s="733">
        <v>1318</v>
      </c>
      <c r="H279" s="733">
        <v>6</v>
      </c>
      <c r="I279" s="733">
        <v>637</v>
      </c>
      <c r="J279" s="733">
        <v>442</v>
      </c>
      <c r="K279" s="733">
        <v>1266</v>
      </c>
      <c r="L279" s="733">
        <v>311</v>
      </c>
      <c r="M279" s="733">
        <v>4307</v>
      </c>
      <c r="P279" s="733">
        <v>1178.5903635789998</v>
      </c>
      <c r="Q279" s="733">
        <v>3128.2378096610009</v>
      </c>
    </row>
    <row r="280" spans="1:18" ht="10.15" customHeight="1" x14ac:dyDescent="0.2">
      <c r="A280" s="611"/>
      <c r="B280" s="611"/>
      <c r="C280" s="1095" t="s">
        <v>319</v>
      </c>
      <c r="D280" s="725"/>
      <c r="E280" s="1096">
        <v>116</v>
      </c>
      <c r="F280" s="1096">
        <v>17</v>
      </c>
      <c r="G280" s="1096">
        <v>1306</v>
      </c>
      <c r="H280" s="1096">
        <v>7</v>
      </c>
      <c r="I280" s="1096">
        <v>484</v>
      </c>
      <c r="J280" s="1096">
        <v>151</v>
      </c>
      <c r="K280" s="1096">
        <v>724</v>
      </c>
      <c r="L280" s="1096">
        <v>72</v>
      </c>
      <c r="M280" s="1096">
        <v>2877</v>
      </c>
      <c r="P280" s="1096">
        <v>655.67698806600004</v>
      </c>
      <c r="Q280" s="1096">
        <v>2220.8751333750001</v>
      </c>
    </row>
    <row r="281" spans="1:18" ht="10.15" customHeight="1" x14ac:dyDescent="0.2">
      <c r="A281" s="611"/>
      <c r="B281" s="611"/>
      <c r="C281" s="1097"/>
      <c r="D281" s="1097"/>
      <c r="E281" s="1097">
        <v>337</v>
      </c>
      <c r="F281" s="1097">
        <v>123</v>
      </c>
      <c r="G281" s="1012">
        <v>2624</v>
      </c>
      <c r="H281" s="1012">
        <v>13</v>
      </c>
      <c r="I281" s="1012">
        <v>1121</v>
      </c>
      <c r="J281" s="1012">
        <v>593</v>
      </c>
      <c r="K281" s="1012">
        <v>1990</v>
      </c>
      <c r="L281" s="1012">
        <v>382</v>
      </c>
      <c r="M281" s="1012">
        <v>7183</v>
      </c>
      <c r="P281" s="1012">
        <v>1834.267351645</v>
      </c>
      <c r="Q281" s="1012">
        <v>5349.1129430360006</v>
      </c>
    </row>
    <row r="282" spans="1:18" ht="10.15" customHeight="1" x14ac:dyDescent="0.2">
      <c r="A282" s="611"/>
      <c r="B282" s="611"/>
      <c r="C282" s="719" t="s">
        <v>325</v>
      </c>
      <c r="D282" s="721"/>
      <c r="E282" s="635"/>
      <c r="F282" s="635"/>
      <c r="G282" s="635"/>
      <c r="H282" s="635"/>
      <c r="I282" s="635"/>
      <c r="J282" s="635"/>
      <c r="K282" s="635"/>
      <c r="L282" s="635"/>
      <c r="M282" s="635"/>
      <c r="P282" s="635"/>
      <c r="Q282" s="635"/>
    </row>
    <row r="283" spans="1:18" ht="10.15" customHeight="1" x14ac:dyDescent="0.2">
      <c r="A283" s="611"/>
      <c r="B283" s="611"/>
      <c r="C283" s="735" t="s">
        <v>318</v>
      </c>
      <c r="D283" s="724"/>
      <c r="E283" s="733">
        <v>170</v>
      </c>
      <c r="F283" s="733">
        <v>103</v>
      </c>
      <c r="G283" s="733">
        <v>1354</v>
      </c>
      <c r="H283" s="733">
        <v>12</v>
      </c>
      <c r="I283" s="733">
        <v>618</v>
      </c>
      <c r="J283" s="733">
        <v>287</v>
      </c>
      <c r="K283" s="733">
        <v>1378</v>
      </c>
      <c r="L283" s="733">
        <v>279</v>
      </c>
      <c r="M283" s="733">
        <v>4201</v>
      </c>
      <c r="P283" s="733">
        <v>1111.2196540219998</v>
      </c>
      <c r="Q283" s="733">
        <v>3089.9975379919993</v>
      </c>
    </row>
    <row r="284" spans="1:18" ht="10.15" customHeight="1" x14ac:dyDescent="0.2">
      <c r="A284" s="611"/>
      <c r="B284" s="611"/>
      <c r="C284" s="1095" t="s">
        <v>319</v>
      </c>
      <c r="D284" s="725"/>
      <c r="E284" s="1096">
        <v>81</v>
      </c>
      <c r="F284" s="1096">
        <v>68</v>
      </c>
      <c r="G284" s="1096">
        <v>1125</v>
      </c>
      <c r="H284" s="1096">
        <v>0</v>
      </c>
      <c r="I284" s="1096">
        <v>453</v>
      </c>
      <c r="J284" s="1096">
        <v>156</v>
      </c>
      <c r="K284" s="1096">
        <v>613</v>
      </c>
      <c r="L284" s="1096">
        <v>63</v>
      </c>
      <c r="M284" s="1096">
        <v>2558</v>
      </c>
      <c r="P284" s="733">
        <v>506.50553130200001</v>
      </c>
      <c r="Q284" s="733">
        <v>2051.7301454190001</v>
      </c>
    </row>
    <row r="285" spans="1:18" ht="10.15" customHeight="1" x14ac:dyDescent="0.2">
      <c r="A285" s="611"/>
      <c r="B285" s="611"/>
      <c r="C285" s="1097"/>
      <c r="D285" s="1097"/>
      <c r="E285" s="1097">
        <v>251</v>
      </c>
      <c r="F285" s="1097">
        <v>172</v>
      </c>
      <c r="G285" s="1012">
        <v>2479</v>
      </c>
      <c r="H285" s="1012">
        <v>12</v>
      </c>
      <c r="I285" s="1012">
        <v>1071</v>
      </c>
      <c r="J285" s="1012">
        <v>444</v>
      </c>
      <c r="K285" s="1012">
        <v>1991</v>
      </c>
      <c r="L285" s="1012">
        <v>341</v>
      </c>
      <c r="M285" s="1012">
        <v>6759</v>
      </c>
      <c r="P285" s="1012">
        <v>1617.7251853239998</v>
      </c>
      <c r="Q285" s="1012">
        <v>5141.7276834109998</v>
      </c>
    </row>
    <row r="286" spans="1:18" ht="21.75" customHeight="1" x14ac:dyDescent="0.2">
      <c r="A286" s="611"/>
      <c r="B286" s="893" t="s">
        <v>71</v>
      </c>
      <c r="C286" s="1185" t="s">
        <v>749</v>
      </c>
      <c r="D286" s="1185"/>
      <c r="E286" s="1185"/>
      <c r="F286" s="1185"/>
      <c r="G286" s="1185"/>
      <c r="H286" s="1185"/>
      <c r="I286" s="1185"/>
      <c r="J286" s="1185"/>
      <c r="K286" s="1185"/>
      <c r="L286" s="1185"/>
      <c r="M286" s="1185"/>
      <c r="N286" s="1185"/>
      <c r="O286" s="1185"/>
      <c r="P286" s="1185"/>
      <c r="Q286" s="1185"/>
      <c r="R286" s="1189"/>
    </row>
    <row r="287" spans="1:18" ht="10.15" customHeight="1" x14ac:dyDescent="0.2">
      <c r="A287" s="611"/>
      <c r="B287" s="893" t="s">
        <v>73</v>
      </c>
      <c r="C287" s="18" t="s">
        <v>276</v>
      </c>
      <c r="D287" s="18"/>
      <c r="E287" s="18"/>
      <c r="F287" s="18"/>
      <c r="G287" s="18"/>
      <c r="H287" s="18"/>
      <c r="I287" s="18"/>
      <c r="J287" s="18"/>
      <c r="K287" s="18"/>
      <c r="L287" s="18"/>
      <c r="M287" s="18"/>
      <c r="N287" s="18"/>
      <c r="O287" s="18"/>
      <c r="P287" s="18"/>
      <c r="Q287" s="18"/>
      <c r="R287"/>
    </row>
    <row r="288" spans="1:18" ht="10.15" customHeight="1" x14ac:dyDescent="0.2">
      <c r="A288" s="611"/>
      <c r="B288" s="893" t="s">
        <v>110</v>
      </c>
      <c r="C288" s="18" t="s">
        <v>777</v>
      </c>
      <c r="D288" s="18"/>
      <c r="E288" s="18"/>
      <c r="F288" s="18"/>
      <c r="G288" s="18"/>
      <c r="H288" s="18"/>
      <c r="I288" s="18"/>
      <c r="J288" s="18"/>
      <c r="K288" s="18"/>
      <c r="L288" s="18"/>
      <c r="M288" s="18"/>
      <c r="N288" s="18"/>
      <c r="O288" s="18"/>
      <c r="P288" s="18"/>
      <c r="Q288" s="18"/>
      <c r="R288"/>
    </row>
    <row r="289" spans="1:28" ht="10.15" customHeight="1" x14ac:dyDescent="0.2">
      <c r="A289" s="611"/>
      <c r="B289" s="893" t="s">
        <v>111</v>
      </c>
      <c r="C289" s="18" t="s">
        <v>1189</v>
      </c>
      <c r="D289" s="18"/>
      <c r="E289" s="18"/>
      <c r="F289" s="18"/>
      <c r="G289" s="18"/>
      <c r="H289" s="18"/>
      <c r="I289" s="18"/>
      <c r="J289" s="18"/>
      <c r="K289" s="18"/>
      <c r="L289" s="18"/>
      <c r="M289" s="18"/>
      <c r="N289" s="18"/>
      <c r="O289" s="18"/>
      <c r="P289" s="18"/>
      <c r="Q289" s="18"/>
      <c r="R289"/>
    </row>
    <row r="290" spans="1:28" ht="10.15" customHeight="1" x14ac:dyDescent="0.2">
      <c r="A290" s="611"/>
      <c r="B290" s="893" t="s">
        <v>112</v>
      </c>
      <c r="C290" s="18" t="s">
        <v>1190</v>
      </c>
      <c r="D290" s="18"/>
      <c r="E290" s="18"/>
      <c r="F290" s="18"/>
      <c r="G290" s="18"/>
      <c r="H290" s="18"/>
      <c r="I290" s="18"/>
      <c r="J290" s="18"/>
      <c r="K290" s="18"/>
      <c r="L290" s="18"/>
      <c r="M290" s="18"/>
      <c r="N290" s="18"/>
      <c r="O290" s="18"/>
      <c r="P290" s="18"/>
      <c r="Q290" s="18"/>
      <c r="R290"/>
    </row>
    <row r="291" spans="1:28" ht="10.15" customHeight="1" x14ac:dyDescent="0.2">
      <c r="A291" s="611"/>
      <c r="B291" s="893" t="s">
        <v>113</v>
      </c>
      <c r="C291" s="18" t="s">
        <v>1191</v>
      </c>
      <c r="D291" s="18"/>
      <c r="E291" s="18"/>
      <c r="F291" s="18"/>
      <c r="G291" s="18"/>
      <c r="H291" s="18"/>
      <c r="I291" s="18"/>
      <c r="J291" s="18"/>
      <c r="K291" s="18"/>
      <c r="L291" s="18"/>
      <c r="M291" s="18"/>
      <c r="N291" s="18"/>
      <c r="O291" s="18"/>
      <c r="P291" s="18"/>
      <c r="Q291" s="18"/>
      <c r="R291"/>
    </row>
    <row r="292" spans="1:28" ht="10.15" customHeight="1" x14ac:dyDescent="0.2">
      <c r="A292" s="611"/>
      <c r="B292" s="893" t="s">
        <v>114</v>
      </c>
      <c r="C292" s="18" t="s">
        <v>742</v>
      </c>
      <c r="D292" s="18"/>
      <c r="E292" s="18"/>
      <c r="F292" s="18"/>
      <c r="G292" s="18"/>
      <c r="H292" s="18"/>
      <c r="I292" s="18"/>
      <c r="J292" s="18"/>
      <c r="K292" s="18"/>
      <c r="L292" s="18"/>
      <c r="M292" s="18"/>
      <c r="N292" s="18"/>
      <c r="O292" s="18"/>
      <c r="P292" s="18"/>
      <c r="Q292" s="18"/>
      <c r="R292"/>
    </row>
    <row r="293" spans="1:28" ht="23.25" customHeight="1" x14ac:dyDescent="0.2">
      <c r="A293" s="611"/>
      <c r="B293" s="611"/>
      <c r="C293" s="523"/>
      <c r="D293" s="83"/>
      <c r="E293" s="83"/>
      <c r="F293" s="83"/>
      <c r="G293" s="83"/>
      <c r="H293" s="83"/>
      <c r="I293" s="83"/>
      <c r="J293" s="83"/>
      <c r="K293" s="83"/>
      <c r="L293" s="83"/>
      <c r="M293" s="83"/>
      <c r="N293" s="83"/>
      <c r="O293" s="83"/>
      <c r="P293" s="83"/>
      <c r="Q293" s="83"/>
      <c r="R293" s="83"/>
    </row>
    <row r="294" spans="1:28" ht="10.15" customHeight="1" x14ac:dyDescent="0.2">
      <c r="A294" s="611"/>
      <c r="B294" s="611"/>
      <c r="C294" s="643"/>
      <c r="D294" s="617"/>
      <c r="E294" s="1183" t="s">
        <v>153</v>
      </c>
      <c r="F294" s="1184"/>
      <c r="G294" s="1183" t="s">
        <v>259</v>
      </c>
      <c r="H294" s="1183"/>
      <c r="I294" s="11" t="s">
        <v>260</v>
      </c>
      <c r="J294" s="11" t="s">
        <v>1082</v>
      </c>
      <c r="K294" s="1183" t="s">
        <v>262</v>
      </c>
      <c r="L294" s="1186"/>
      <c r="M294" s="11" t="s">
        <v>263</v>
      </c>
      <c r="N294" s="645" t="s">
        <v>199</v>
      </c>
      <c r="P294" s="7" t="s">
        <v>199</v>
      </c>
      <c r="Q294" s="7" t="s">
        <v>265</v>
      </c>
      <c r="R294" s="7" t="s">
        <v>199</v>
      </c>
      <c r="S294" s="1185" t="s">
        <v>1083</v>
      </c>
      <c r="T294" s="1185"/>
      <c r="U294" s="1185"/>
      <c r="V294" s="1185"/>
      <c r="W294" s="1185"/>
      <c r="X294" s="1185"/>
      <c r="Y294" s="1185"/>
      <c r="Z294" s="1185"/>
      <c r="AA294" s="1185"/>
      <c r="AB294" s="1185"/>
    </row>
    <row r="295" spans="1:28" ht="21.75" customHeight="1" x14ac:dyDescent="0.2">
      <c r="A295" s="611"/>
      <c r="B295" s="611"/>
      <c r="C295" s="860"/>
      <c r="D295" s="617"/>
      <c r="E295" s="1183"/>
      <c r="F295" s="1184"/>
      <c r="G295" s="1183" t="s">
        <v>266</v>
      </c>
      <c r="H295" s="1183"/>
      <c r="I295" s="11" t="s">
        <v>266</v>
      </c>
      <c r="J295" s="11"/>
      <c r="K295" s="645"/>
      <c r="L295" s="645"/>
      <c r="M295" s="645"/>
      <c r="N295" s="645"/>
      <c r="P295" s="1008" t="s">
        <v>267</v>
      </c>
      <c r="Q295" s="1008" t="s">
        <v>268</v>
      </c>
      <c r="R295" s="1008" t="s">
        <v>28</v>
      </c>
      <c r="S295" s="1185"/>
      <c r="T295" s="1185"/>
      <c r="U295" s="1185"/>
      <c r="V295" s="1185"/>
      <c r="W295" s="1185"/>
      <c r="X295" s="1185"/>
      <c r="Y295" s="1185"/>
      <c r="Z295" s="1185"/>
      <c r="AA295" s="1185"/>
      <c r="AB295" s="1185"/>
    </row>
    <row r="296" spans="1:28" ht="10.15" customHeight="1" x14ac:dyDescent="0.2">
      <c r="A296" s="611"/>
      <c r="B296" s="611"/>
      <c r="C296" s="646"/>
      <c r="D296" s="626"/>
      <c r="E296" s="647"/>
      <c r="F296" s="647"/>
      <c r="G296" s="647"/>
      <c r="H296" s="647" t="s">
        <v>269</v>
      </c>
      <c r="I296" s="647"/>
      <c r="J296" s="647"/>
      <c r="K296" s="647"/>
      <c r="L296" s="647"/>
      <c r="M296" s="647"/>
      <c r="N296" s="647"/>
      <c r="P296" s="647"/>
      <c r="Q296" s="647"/>
      <c r="R296" s="647"/>
    </row>
    <row r="297" spans="1:28" ht="10.15" customHeight="1" x14ac:dyDescent="0.2">
      <c r="A297" s="611"/>
      <c r="B297" s="611"/>
      <c r="C297" s="643"/>
      <c r="D297" s="626"/>
      <c r="E297" s="645"/>
      <c r="F297" s="645" t="s">
        <v>269</v>
      </c>
      <c r="G297" s="645"/>
      <c r="H297" s="645" t="s">
        <v>259</v>
      </c>
      <c r="I297" s="645"/>
      <c r="J297" s="645"/>
      <c r="K297" s="645"/>
      <c r="L297" s="645" t="s">
        <v>269</v>
      </c>
      <c r="M297" s="645"/>
      <c r="N297" s="645"/>
      <c r="P297" s="645"/>
      <c r="Q297" s="645"/>
      <c r="R297" s="645"/>
    </row>
    <row r="298" spans="1:28" ht="10.15" customHeight="1" x14ac:dyDescent="0.2">
      <c r="A298" s="611"/>
      <c r="B298" s="611"/>
      <c r="C298" s="648"/>
      <c r="D298" s="619"/>
      <c r="E298" s="649" t="s">
        <v>208</v>
      </c>
      <c r="F298" s="649" t="s">
        <v>153</v>
      </c>
      <c r="G298" s="649" t="s">
        <v>84</v>
      </c>
      <c r="H298" s="649" t="s">
        <v>266</v>
      </c>
      <c r="I298" s="649"/>
      <c r="J298" s="649"/>
      <c r="K298" s="649" t="s">
        <v>288</v>
      </c>
      <c r="L298" s="649" t="s">
        <v>262</v>
      </c>
      <c r="M298" s="649"/>
      <c r="N298" s="649"/>
      <c r="P298" s="649"/>
      <c r="Q298" s="649"/>
      <c r="R298" s="649"/>
    </row>
    <row r="299" spans="1:28" ht="14.25" x14ac:dyDescent="0.2">
      <c r="A299" s="611"/>
      <c r="B299" s="611"/>
      <c r="C299" s="861" t="s">
        <v>962</v>
      </c>
      <c r="D299" s="650"/>
      <c r="E299" s="651"/>
      <c r="F299" s="651"/>
      <c r="G299" s="651"/>
      <c r="H299" s="651"/>
      <c r="I299" s="651"/>
      <c r="J299" s="651"/>
      <c r="K299" s="651"/>
      <c r="L299" s="651"/>
      <c r="M299" s="651"/>
      <c r="N299" s="651"/>
      <c r="P299" s="651"/>
      <c r="Q299" s="651"/>
      <c r="R299" s="651"/>
    </row>
    <row r="300" spans="1:28" ht="10.15" customHeight="1" x14ac:dyDescent="0.2">
      <c r="A300" s="611"/>
      <c r="B300" s="611"/>
      <c r="C300" s="623" t="s">
        <v>774</v>
      </c>
      <c r="D300" s="650"/>
      <c r="E300" s="654"/>
      <c r="F300" s="654"/>
      <c r="G300" s="654"/>
      <c r="H300" s="654"/>
      <c r="I300" s="654"/>
      <c r="J300" s="654"/>
      <c r="K300" s="654"/>
      <c r="L300" s="654"/>
      <c r="M300" s="654"/>
      <c r="N300" s="654"/>
      <c r="P300" s="654"/>
      <c r="Q300" s="654"/>
      <c r="R300" s="654"/>
    </row>
    <row r="301" spans="1:28" ht="10.15" customHeight="1" x14ac:dyDescent="0.2">
      <c r="A301" s="611"/>
      <c r="B301" s="611"/>
      <c r="C301" s="650">
        <v>2022</v>
      </c>
      <c r="D301" s="635"/>
      <c r="E301" s="635"/>
      <c r="F301" s="635"/>
      <c r="G301" s="635"/>
      <c r="H301" s="635"/>
      <c r="I301" s="635"/>
      <c r="J301" s="635"/>
      <c r="K301" s="635"/>
      <c r="L301" s="635"/>
      <c r="M301" s="635"/>
      <c r="N301" s="635"/>
      <c r="P301" s="635"/>
      <c r="Q301" s="635"/>
      <c r="R301" s="635"/>
    </row>
    <row r="302" spans="1:28" ht="10.15" customHeight="1" x14ac:dyDescent="0.2">
      <c r="A302" s="611"/>
      <c r="B302" s="611"/>
      <c r="C302" s="719" t="s">
        <v>293</v>
      </c>
      <c r="D302" s="720"/>
      <c r="E302" s="619"/>
      <c r="F302" s="619"/>
      <c r="G302" s="619"/>
      <c r="H302" s="619"/>
      <c r="I302" s="619"/>
      <c r="J302" s="619"/>
      <c r="K302" s="619"/>
      <c r="L302" s="619"/>
      <c r="M302" s="619"/>
      <c r="N302" s="619"/>
      <c r="P302" s="655"/>
      <c r="Q302" s="655"/>
      <c r="R302" s="655"/>
    </row>
    <row r="303" spans="1:28" ht="10.15" customHeight="1" x14ac:dyDescent="0.2">
      <c r="A303" s="611"/>
      <c r="B303" s="611"/>
      <c r="C303" s="719" t="s">
        <v>317</v>
      </c>
      <c r="D303" s="721"/>
      <c r="E303" s="635"/>
      <c r="F303" s="635"/>
      <c r="G303" s="635"/>
      <c r="H303" s="635"/>
      <c r="I303" s="635"/>
      <c r="J303" s="635"/>
      <c r="K303" s="635"/>
      <c r="L303" s="998"/>
      <c r="M303" s="635"/>
      <c r="N303" s="998"/>
      <c r="P303" s="635"/>
      <c r="Q303" s="998"/>
      <c r="R303" s="635"/>
    </row>
    <row r="304" spans="1:28" ht="10.15" customHeight="1" x14ac:dyDescent="0.2">
      <c r="A304" s="611"/>
      <c r="B304" s="611"/>
      <c r="C304" s="735" t="s">
        <v>318</v>
      </c>
      <c r="D304" s="724"/>
      <c r="E304" s="733">
        <v>178.297</v>
      </c>
      <c r="F304" s="733">
        <v>0</v>
      </c>
      <c r="G304" s="733">
        <v>704.75599999999997</v>
      </c>
      <c r="H304" s="733">
        <v>23.850999999999999</v>
      </c>
      <c r="I304" s="733">
        <v>5.0430000000000001</v>
      </c>
      <c r="J304" s="733">
        <v>116.629</v>
      </c>
      <c r="K304" s="733"/>
      <c r="L304" s="733">
        <v>930.48800000000006</v>
      </c>
      <c r="M304" s="733">
        <v>28.428999999999998</v>
      </c>
      <c r="N304" s="733">
        <v>1987.4929999999999</v>
      </c>
      <c r="P304" s="733">
        <v>140.96799999999999</v>
      </c>
      <c r="Q304" s="733">
        <v>1846.5250000000001</v>
      </c>
      <c r="R304" s="733">
        <v>0</v>
      </c>
    </row>
    <row r="305" spans="1:18" ht="10.15" customHeight="1" x14ac:dyDescent="0.2">
      <c r="A305" s="611"/>
      <c r="B305" s="611"/>
      <c r="C305" s="1095" t="s">
        <v>319</v>
      </c>
      <c r="D305" s="725"/>
      <c r="E305" s="1096">
        <v>100.896</v>
      </c>
      <c r="F305" s="1096">
        <v>0</v>
      </c>
      <c r="G305" s="1096">
        <v>601.31299999999999</v>
      </c>
      <c r="H305" s="1096">
        <v>167.08600000000001</v>
      </c>
      <c r="I305" s="1096">
        <v>6.7220000000000004</v>
      </c>
      <c r="J305" s="1096">
        <v>13.94</v>
      </c>
      <c r="K305" s="1096"/>
      <c r="L305" s="1096">
        <v>448.90600000000001</v>
      </c>
      <c r="M305" s="1096">
        <v>4.0709999999999997</v>
      </c>
      <c r="N305" s="1096">
        <v>1342.934</v>
      </c>
      <c r="P305" s="1096">
        <v>87.028999999999996</v>
      </c>
      <c r="Q305" s="1096">
        <v>1255.905</v>
      </c>
      <c r="R305" s="1096">
        <v>0</v>
      </c>
    </row>
    <row r="306" spans="1:18" ht="10.15" customHeight="1" x14ac:dyDescent="0.2">
      <c r="A306" s="611"/>
      <c r="B306" s="611"/>
      <c r="C306" s="1097"/>
      <c r="D306" s="1097"/>
      <c r="E306" s="1100">
        <v>279.19299999999998</v>
      </c>
      <c r="F306" s="1097">
        <v>0</v>
      </c>
      <c r="G306" s="1012">
        <v>1306.069</v>
      </c>
      <c r="H306" s="1012">
        <v>190.93700000000001</v>
      </c>
      <c r="I306" s="1012">
        <v>11.765000000000001</v>
      </c>
      <c r="J306" s="1012">
        <v>130.56899999999999</v>
      </c>
      <c r="K306" s="1097"/>
      <c r="L306" s="1012">
        <v>1379.394</v>
      </c>
      <c r="M306" s="1012">
        <v>32.5</v>
      </c>
      <c r="N306" s="1012">
        <v>3330.4270000000001</v>
      </c>
      <c r="P306" s="1012">
        <v>227.99700000000001</v>
      </c>
      <c r="Q306" s="1012">
        <v>3102.43</v>
      </c>
      <c r="R306" s="1012">
        <v>0</v>
      </c>
    </row>
    <row r="307" spans="1:18" ht="10.15" customHeight="1" x14ac:dyDescent="0.2">
      <c r="A307" s="611"/>
      <c r="B307" s="611"/>
      <c r="C307" s="78"/>
      <c r="D307" s="724"/>
      <c r="E307" s="726"/>
      <c r="F307" s="726"/>
      <c r="G307" s="726"/>
      <c r="H307" s="726"/>
      <c r="I307" s="726"/>
      <c r="J307" s="726"/>
      <c r="K307" s="726"/>
      <c r="L307" s="726"/>
      <c r="M307" s="726"/>
      <c r="N307" s="726"/>
    </row>
    <row r="308" spans="1:18" ht="10.15" customHeight="1" x14ac:dyDescent="0.2">
      <c r="A308" s="611"/>
      <c r="B308" s="611"/>
      <c r="C308" s="18" t="s">
        <v>320</v>
      </c>
      <c r="D308" s="724"/>
      <c r="E308" s="730"/>
      <c r="F308" s="730"/>
      <c r="G308" s="730"/>
      <c r="H308" s="730"/>
      <c r="I308" s="730"/>
      <c r="J308" s="730"/>
      <c r="K308" s="730"/>
      <c r="L308" s="730"/>
      <c r="M308" s="730"/>
      <c r="N308" s="730"/>
    </row>
    <row r="309" spans="1:18" ht="10.15" customHeight="1" x14ac:dyDescent="0.2">
      <c r="A309" s="611"/>
      <c r="B309" s="611"/>
      <c r="C309" s="18" t="s">
        <v>864</v>
      </c>
      <c r="D309" s="725"/>
      <c r="E309" s="733">
        <v>8.6259999999999994</v>
      </c>
      <c r="F309" s="733">
        <v>0</v>
      </c>
      <c r="G309" s="733">
        <v>-11.395</v>
      </c>
      <c r="H309" s="733">
        <v>0</v>
      </c>
      <c r="I309" s="733">
        <v>-0.92400000000000004</v>
      </c>
      <c r="J309" s="733">
        <v>1.202</v>
      </c>
      <c r="K309" s="733">
        <v>0</v>
      </c>
      <c r="L309" s="733">
        <v>-40.137</v>
      </c>
      <c r="M309" s="733">
        <v>-3.8479999999999999</v>
      </c>
      <c r="N309" s="733">
        <v>-46.866999999999997</v>
      </c>
      <c r="P309" s="733">
        <v>-40.012</v>
      </c>
      <c r="Q309" s="733">
        <v>-6.8550000000000004</v>
      </c>
      <c r="R309" s="733">
        <v>0</v>
      </c>
    </row>
    <row r="310" spans="1:18" ht="10.15" customHeight="1" x14ac:dyDescent="0.2">
      <c r="A310" s="611"/>
      <c r="B310" s="611"/>
      <c r="C310" s="18" t="s">
        <v>321</v>
      </c>
      <c r="D310" s="725"/>
      <c r="E310" s="733">
        <v>2.2320000000000002</v>
      </c>
      <c r="F310" s="733">
        <v>0</v>
      </c>
      <c r="G310" s="733">
        <v>-1.69</v>
      </c>
      <c r="H310" s="733">
        <v>0</v>
      </c>
      <c r="I310" s="733">
        <v>0</v>
      </c>
      <c r="J310" s="733">
        <v>4.3639999999999999</v>
      </c>
      <c r="K310" s="733">
        <v>0</v>
      </c>
      <c r="L310" s="733">
        <v>0</v>
      </c>
      <c r="M310" s="733">
        <v>0</v>
      </c>
      <c r="N310" s="733">
        <v>4.9059999999999997</v>
      </c>
      <c r="P310" s="733">
        <v>0.91300000000000003</v>
      </c>
      <c r="Q310" s="733">
        <v>3.9929999999999999</v>
      </c>
      <c r="R310" s="733">
        <v>0</v>
      </c>
    </row>
    <row r="311" spans="1:18" ht="10.15" customHeight="1" x14ac:dyDescent="0.2">
      <c r="A311" s="611"/>
      <c r="B311" s="611"/>
      <c r="C311" s="18" t="s">
        <v>322</v>
      </c>
      <c r="D311" s="725"/>
      <c r="E311" s="733">
        <v>0</v>
      </c>
      <c r="F311" s="733">
        <v>0</v>
      </c>
      <c r="G311" s="733">
        <v>0</v>
      </c>
      <c r="H311" s="733">
        <v>0</v>
      </c>
      <c r="I311" s="733">
        <v>0</v>
      </c>
      <c r="J311" s="733">
        <v>0</v>
      </c>
      <c r="K311" s="733">
        <v>0</v>
      </c>
      <c r="L311" s="733">
        <v>2.6179999999999999</v>
      </c>
      <c r="M311" s="733">
        <v>0</v>
      </c>
      <c r="N311" s="733">
        <v>3.1070000000000002</v>
      </c>
      <c r="P311" s="733">
        <v>2.6179999999999999</v>
      </c>
      <c r="Q311" s="733">
        <v>0</v>
      </c>
      <c r="R311" s="733">
        <v>0</v>
      </c>
    </row>
    <row r="312" spans="1:18" ht="10.15" customHeight="1" x14ac:dyDescent="0.2">
      <c r="A312" s="611"/>
      <c r="B312" s="611"/>
      <c r="C312" s="18" t="s">
        <v>323</v>
      </c>
      <c r="D312" s="725"/>
      <c r="E312" s="733">
        <v>0</v>
      </c>
      <c r="F312" s="733">
        <v>0</v>
      </c>
      <c r="G312" s="733">
        <v>21.632000000000001</v>
      </c>
      <c r="H312" s="733">
        <v>0</v>
      </c>
      <c r="I312" s="733">
        <v>0</v>
      </c>
      <c r="J312" s="733">
        <v>0.64200000000000002</v>
      </c>
      <c r="K312" s="733">
        <v>0</v>
      </c>
      <c r="L312" s="733">
        <v>0</v>
      </c>
      <c r="M312" s="733">
        <v>0</v>
      </c>
      <c r="N312" s="733">
        <v>23.039000000000001</v>
      </c>
      <c r="P312" s="733">
        <v>1.407</v>
      </c>
      <c r="Q312" s="733">
        <v>21.632000000000001</v>
      </c>
      <c r="R312" s="733">
        <v>0</v>
      </c>
    </row>
    <row r="313" spans="1:18" ht="10.15" customHeight="1" x14ac:dyDescent="0.2">
      <c r="A313" s="611"/>
      <c r="B313" s="611"/>
      <c r="C313" s="18" t="s">
        <v>764</v>
      </c>
      <c r="D313" s="725"/>
      <c r="E313" s="733">
        <v>-29.14</v>
      </c>
      <c r="F313" s="733">
        <v>0</v>
      </c>
      <c r="G313" s="733">
        <v>-107.905</v>
      </c>
      <c r="H313" s="733">
        <v>-5.423</v>
      </c>
      <c r="I313" s="733">
        <v>-1.603</v>
      </c>
      <c r="J313" s="733">
        <v>-31.225000000000001</v>
      </c>
      <c r="K313" s="733">
        <v>0</v>
      </c>
      <c r="L313" s="733">
        <v>-112.306</v>
      </c>
      <c r="M313" s="733">
        <v>-4.5220000000000002</v>
      </c>
      <c r="N313" s="733">
        <v>-292.12400000000002</v>
      </c>
      <c r="P313" s="733">
        <v>-38.200000000000003</v>
      </c>
      <c r="Q313" s="733">
        <v>-253.92400000000001</v>
      </c>
      <c r="R313" s="733">
        <v>0</v>
      </c>
    </row>
    <row r="314" spans="1:18" ht="10.15" customHeight="1" x14ac:dyDescent="0.2">
      <c r="A314" s="611"/>
      <c r="B314" s="611"/>
      <c r="C314" s="18" t="s">
        <v>324</v>
      </c>
      <c r="D314" s="725"/>
      <c r="E314" s="733">
        <v>0</v>
      </c>
      <c r="F314" s="733">
        <v>0</v>
      </c>
      <c r="G314" s="733">
        <v>-1.115</v>
      </c>
      <c r="H314" s="733">
        <v>-185.113</v>
      </c>
      <c r="I314" s="733">
        <v>0</v>
      </c>
      <c r="J314" s="733">
        <v>-79.691000000000003</v>
      </c>
      <c r="K314" s="733">
        <v>0</v>
      </c>
      <c r="L314" s="733">
        <v>-156.80099999999999</v>
      </c>
      <c r="M314" s="733">
        <v>-3.48</v>
      </c>
      <c r="N314" s="733">
        <v>-426.2</v>
      </c>
      <c r="P314" s="733">
        <v>-3.48</v>
      </c>
      <c r="Q314" s="733">
        <v>-422.72</v>
      </c>
      <c r="R314" s="733">
        <v>0</v>
      </c>
    </row>
    <row r="315" spans="1:18" ht="10.15" customHeight="1" x14ac:dyDescent="0.2">
      <c r="A315" s="611"/>
      <c r="B315" s="611"/>
      <c r="C315" s="1097"/>
      <c r="D315" s="1097"/>
      <c r="E315" s="1012">
        <v>-17.792999999999999</v>
      </c>
      <c r="F315" s="1012">
        <v>0</v>
      </c>
      <c r="G315" s="1012">
        <v>-100.473</v>
      </c>
      <c r="H315" s="1012">
        <v>-190.92699999999999</v>
      </c>
      <c r="I315" s="1012">
        <v>-2.5270000000000001</v>
      </c>
      <c r="J315" s="1012">
        <v>-104.708</v>
      </c>
      <c r="K315" s="1012">
        <v>0</v>
      </c>
      <c r="L315" s="1012">
        <v>-306.22499999999997</v>
      </c>
      <c r="M315" s="1012">
        <v>-11.486000000000001</v>
      </c>
      <c r="N315" s="1012">
        <v>-734.13900000000001</v>
      </c>
      <c r="P315" s="1012">
        <v>-76.754000000000005</v>
      </c>
      <c r="Q315" s="1012">
        <v>-657.38499999999999</v>
      </c>
      <c r="R315" s="1012">
        <v>0</v>
      </c>
    </row>
    <row r="316" spans="1:18" ht="12.75" customHeight="1" x14ac:dyDescent="0.2">
      <c r="A316" s="611"/>
      <c r="B316" s="611"/>
      <c r="C316" s="719" t="s">
        <v>1084</v>
      </c>
      <c r="D316" s="721"/>
      <c r="E316" s="635"/>
      <c r="F316" s="635"/>
      <c r="G316" s="635"/>
      <c r="H316" s="635"/>
      <c r="I316" s="635"/>
      <c r="J316" s="635"/>
      <c r="K316" s="635"/>
      <c r="L316" s="635"/>
      <c r="M316" s="635"/>
      <c r="N316" s="635"/>
      <c r="P316" s="635"/>
      <c r="Q316" s="635"/>
      <c r="R316" s="635"/>
    </row>
    <row r="317" spans="1:18" ht="10.15" customHeight="1" x14ac:dyDescent="0.2">
      <c r="A317" s="611"/>
      <c r="B317" s="611"/>
      <c r="C317" s="735" t="s">
        <v>318</v>
      </c>
      <c r="D317" s="724"/>
      <c r="E317" s="733">
        <v>152.88999999999999</v>
      </c>
      <c r="F317" s="733">
        <v>0</v>
      </c>
      <c r="G317" s="733">
        <v>678.62800000000004</v>
      </c>
      <c r="H317" s="733">
        <v>0</v>
      </c>
      <c r="I317" s="733">
        <v>3.746</v>
      </c>
      <c r="J317" s="733">
        <v>24.094000000000001</v>
      </c>
      <c r="K317" s="733">
        <v>0</v>
      </c>
      <c r="L317" s="733">
        <v>716.80600000000004</v>
      </c>
      <c r="M317" s="733">
        <v>19.637</v>
      </c>
      <c r="N317" s="733">
        <v>1595.8109999999999</v>
      </c>
      <c r="P317" s="733">
        <v>94.123999999999995</v>
      </c>
      <c r="Q317" s="733">
        <v>1501.6869999999999</v>
      </c>
      <c r="R317" s="733">
        <v>0</v>
      </c>
    </row>
    <row r="318" spans="1:18" ht="10.15" customHeight="1" x14ac:dyDescent="0.2">
      <c r="A318" s="611"/>
      <c r="B318" s="611"/>
      <c r="C318" s="1095" t="s">
        <v>319</v>
      </c>
      <c r="D318" s="725"/>
      <c r="E318" s="1096">
        <v>108.51</v>
      </c>
      <c r="F318" s="1096">
        <v>0</v>
      </c>
      <c r="G318" s="1096">
        <v>526.96799999999996</v>
      </c>
      <c r="H318" s="1096">
        <v>0</v>
      </c>
      <c r="I318" s="1096">
        <v>5.492</v>
      </c>
      <c r="J318" s="1096">
        <v>1.7669999999999999</v>
      </c>
      <c r="K318" s="1096">
        <v>0</v>
      </c>
      <c r="L318" s="1096">
        <v>356.363</v>
      </c>
      <c r="M318" s="1096">
        <v>1.377</v>
      </c>
      <c r="N318" s="1096">
        <v>1000.477</v>
      </c>
      <c r="P318" s="1096">
        <v>57.119</v>
      </c>
      <c r="Q318" s="1096">
        <v>943.35799999999995</v>
      </c>
      <c r="R318" s="1096">
        <v>0</v>
      </c>
    </row>
    <row r="319" spans="1:18" ht="10.15" customHeight="1" x14ac:dyDescent="0.2">
      <c r="A319" s="611"/>
      <c r="B319" s="611"/>
      <c r="C319" s="1097"/>
      <c r="D319" s="1097"/>
      <c r="E319" s="1100">
        <v>261.39999999999998</v>
      </c>
      <c r="F319" s="1097">
        <v>0</v>
      </c>
      <c r="G319" s="1012">
        <v>1205.596</v>
      </c>
      <c r="H319" s="1012">
        <v>0</v>
      </c>
      <c r="I319" s="1012">
        <v>9.2379999999999995</v>
      </c>
      <c r="J319" s="1012">
        <v>25.861000000000001</v>
      </c>
      <c r="K319" s="1097">
        <v>0</v>
      </c>
      <c r="L319" s="1012">
        <v>1073.1690000000001</v>
      </c>
      <c r="M319" s="1012">
        <v>21.013999999999999</v>
      </c>
      <c r="N319" s="1012">
        <v>2596.288</v>
      </c>
      <c r="P319" s="1012">
        <v>151.24299999999999</v>
      </c>
      <c r="Q319" s="1012">
        <v>2445.0450000000001</v>
      </c>
      <c r="R319" s="1012">
        <v>0</v>
      </c>
    </row>
    <row r="320" spans="1:18" ht="12.75" customHeight="1" x14ac:dyDescent="0.2">
      <c r="A320" s="611"/>
      <c r="B320" s="611"/>
      <c r="C320" s="719" t="s">
        <v>1085</v>
      </c>
      <c r="D320" s="720"/>
      <c r="E320" s="877"/>
      <c r="F320" s="877"/>
      <c r="G320" s="877"/>
      <c r="H320" s="877"/>
      <c r="I320" s="877"/>
      <c r="J320" s="877"/>
      <c r="K320" s="877"/>
      <c r="L320" s="877"/>
      <c r="M320" s="877"/>
      <c r="N320" s="877"/>
      <c r="P320" s="655"/>
      <c r="Q320" s="655"/>
      <c r="R320" s="655"/>
    </row>
    <row r="321" spans="1:18" ht="10.15" customHeight="1" x14ac:dyDescent="0.2">
      <c r="A321" s="611"/>
      <c r="B321" s="611"/>
      <c r="C321" s="719" t="s">
        <v>317</v>
      </c>
      <c r="D321" s="721"/>
      <c r="E321" s="884"/>
      <c r="F321" s="884"/>
      <c r="G321" s="884"/>
      <c r="H321" s="884"/>
      <c r="I321" s="884"/>
      <c r="J321" s="884"/>
      <c r="K321" s="884"/>
      <c r="L321" s="884"/>
      <c r="M321" s="884"/>
      <c r="N321" s="884"/>
      <c r="P321" s="635"/>
      <c r="Q321" s="635"/>
      <c r="R321" s="635"/>
    </row>
    <row r="322" spans="1:18" ht="10.15" customHeight="1" x14ac:dyDescent="0.2">
      <c r="A322" s="611"/>
      <c r="B322" s="611"/>
      <c r="C322" s="735" t="s">
        <v>318</v>
      </c>
      <c r="D322" s="724"/>
      <c r="E322" s="733">
        <v>0</v>
      </c>
      <c r="F322" s="733">
        <v>100.07899999999999</v>
      </c>
      <c r="G322" s="733">
        <v>0</v>
      </c>
      <c r="H322" s="733">
        <v>10.336</v>
      </c>
      <c r="I322" s="733">
        <v>274.71199999999999</v>
      </c>
      <c r="J322" s="733">
        <v>2.7970000000000002</v>
      </c>
      <c r="K322" s="733">
        <v>3044.8389999999999</v>
      </c>
      <c r="L322" s="733">
        <v>0.81799999999999995</v>
      </c>
      <c r="M322" s="733">
        <v>0</v>
      </c>
      <c r="N322" s="733">
        <v>3433.5810000000001</v>
      </c>
      <c r="P322" s="733">
        <v>0</v>
      </c>
      <c r="Q322" s="733">
        <v>450.68799999999999</v>
      </c>
      <c r="R322" s="733">
        <v>2982.893</v>
      </c>
    </row>
    <row r="323" spans="1:18" ht="10.15" customHeight="1" x14ac:dyDescent="0.2">
      <c r="A323" s="611"/>
      <c r="B323" s="611"/>
      <c r="C323" s="1095" t="s">
        <v>319</v>
      </c>
      <c r="D323" s="725"/>
      <c r="E323" s="1096">
        <v>0</v>
      </c>
      <c r="F323" s="1096">
        <v>20.681000000000001</v>
      </c>
      <c r="G323" s="1096">
        <v>0</v>
      </c>
      <c r="H323" s="1096">
        <v>11.625999999999999</v>
      </c>
      <c r="I323" s="1096">
        <v>252.54499999999999</v>
      </c>
      <c r="J323" s="1096">
        <v>0</v>
      </c>
      <c r="K323" s="1096">
        <v>2540.4470000000001</v>
      </c>
      <c r="L323" s="1096">
        <v>0.65800000000000003</v>
      </c>
      <c r="M323" s="1096">
        <v>0</v>
      </c>
      <c r="N323" s="1096">
        <v>2826.2080000000001</v>
      </c>
      <c r="P323" s="1096">
        <v>0</v>
      </c>
      <c r="Q323" s="1096">
        <v>319.36799999999999</v>
      </c>
      <c r="R323" s="1096">
        <v>2506.84</v>
      </c>
    </row>
    <row r="324" spans="1:18" ht="10.15" customHeight="1" x14ac:dyDescent="0.2">
      <c r="A324" s="611"/>
      <c r="B324" s="611"/>
      <c r="C324" s="1097"/>
      <c r="D324" s="1097"/>
      <c r="E324" s="1097">
        <v>0</v>
      </c>
      <c r="F324" s="1100">
        <v>120.76</v>
      </c>
      <c r="G324" s="1097">
        <v>0</v>
      </c>
      <c r="H324" s="1012">
        <v>21.962</v>
      </c>
      <c r="I324" s="1012">
        <v>527.25699999999995</v>
      </c>
      <c r="J324" s="1012">
        <v>3.048</v>
      </c>
      <c r="K324" s="1012">
        <v>5585.2860000000001</v>
      </c>
      <c r="L324" s="1097">
        <v>1.476</v>
      </c>
      <c r="M324" s="1097">
        <v>0</v>
      </c>
      <c r="N324" s="1012">
        <v>6259.7889999999998</v>
      </c>
      <c r="P324" s="1012">
        <v>0</v>
      </c>
      <c r="Q324" s="1012">
        <v>770.05600000000004</v>
      </c>
      <c r="R324" s="1012">
        <v>5489.7330000000002</v>
      </c>
    </row>
    <row r="325" spans="1:18" ht="10.15" customHeight="1" x14ac:dyDescent="0.2">
      <c r="A325" s="611"/>
      <c r="B325" s="611"/>
      <c r="C325" s="78"/>
      <c r="D325" s="724"/>
      <c r="E325" s="726"/>
      <c r="F325" s="727"/>
      <c r="G325" s="726"/>
      <c r="H325" s="727"/>
      <c r="I325" s="727"/>
      <c r="J325" s="727"/>
      <c r="K325" s="727"/>
      <c r="L325" s="726"/>
      <c r="M325" s="726"/>
      <c r="N325" s="727"/>
    </row>
    <row r="326" spans="1:18" ht="10.15" customHeight="1" x14ac:dyDescent="0.2">
      <c r="A326" s="611"/>
      <c r="B326" s="611"/>
      <c r="C326" s="18" t="s">
        <v>320</v>
      </c>
      <c r="D326" s="724"/>
      <c r="E326" s="730"/>
      <c r="F326" s="730"/>
      <c r="G326" s="730"/>
      <c r="H326" s="730"/>
      <c r="I326" s="730"/>
      <c r="J326" s="730"/>
      <c r="K326" s="730"/>
      <c r="L326" s="730"/>
      <c r="M326" s="730"/>
      <c r="N326" s="730"/>
    </row>
    <row r="327" spans="1:18" ht="10.15" customHeight="1" x14ac:dyDescent="0.2">
      <c r="A327" s="611"/>
      <c r="B327" s="611"/>
      <c r="C327" s="18" t="s">
        <v>864</v>
      </c>
      <c r="D327" s="725"/>
      <c r="E327" s="733">
        <v>0</v>
      </c>
      <c r="F327" s="733">
        <v>-17.204999999999998</v>
      </c>
      <c r="G327" s="733">
        <v>0</v>
      </c>
      <c r="H327" s="733">
        <v>0.5</v>
      </c>
      <c r="I327" s="733">
        <v>-1.1000000000000001</v>
      </c>
      <c r="J327" s="733">
        <v>22.899000000000001</v>
      </c>
      <c r="K327" s="733">
        <v>4.4000000000000004</v>
      </c>
      <c r="L327" s="733">
        <v>-46.378</v>
      </c>
      <c r="M327" s="733">
        <v>0</v>
      </c>
      <c r="N327" s="733">
        <v>-36.884</v>
      </c>
      <c r="P327" s="733">
        <v>0</v>
      </c>
      <c r="Q327" s="733">
        <v>-41.267000000000003</v>
      </c>
      <c r="R327" s="733">
        <v>4.383</v>
      </c>
    </row>
    <row r="328" spans="1:18" ht="10.15" customHeight="1" x14ac:dyDescent="0.2">
      <c r="A328" s="611"/>
      <c r="B328" s="611"/>
      <c r="C328" s="18" t="s">
        <v>321</v>
      </c>
      <c r="D328" s="725"/>
      <c r="E328" s="733">
        <v>0</v>
      </c>
      <c r="F328" s="733">
        <v>1.1120000000000001</v>
      </c>
      <c r="G328" s="733">
        <v>0</v>
      </c>
      <c r="H328" s="733">
        <v>0</v>
      </c>
      <c r="I328" s="733">
        <v>13.991</v>
      </c>
      <c r="J328" s="733">
        <v>24.515000000000001</v>
      </c>
      <c r="K328" s="733">
        <v>0</v>
      </c>
      <c r="L328" s="733">
        <v>0</v>
      </c>
      <c r="M328" s="733">
        <v>0</v>
      </c>
      <c r="N328" s="733">
        <v>39.618000000000002</v>
      </c>
      <c r="P328" s="733">
        <v>0</v>
      </c>
      <c r="Q328" s="733">
        <v>39.618000000000002</v>
      </c>
      <c r="R328" s="733">
        <v>0</v>
      </c>
    </row>
    <row r="329" spans="1:18" ht="10.15" customHeight="1" x14ac:dyDescent="0.2">
      <c r="A329" s="611"/>
      <c r="B329" s="611"/>
      <c r="C329" s="18" t="s">
        <v>322</v>
      </c>
      <c r="D329" s="725"/>
      <c r="E329" s="733">
        <v>0</v>
      </c>
      <c r="F329" s="733">
        <v>42.069000000000003</v>
      </c>
      <c r="G329" s="733">
        <v>0</v>
      </c>
      <c r="H329" s="733">
        <v>0</v>
      </c>
      <c r="I329" s="733">
        <v>0</v>
      </c>
      <c r="J329" s="733">
        <v>165.01900000000001</v>
      </c>
      <c r="K329" s="733">
        <v>0</v>
      </c>
      <c r="L329" s="733">
        <v>151.63999999999999</v>
      </c>
      <c r="M329" s="733">
        <v>0</v>
      </c>
      <c r="N329" s="733">
        <v>358.72800000000001</v>
      </c>
      <c r="P329" s="733">
        <v>0</v>
      </c>
      <c r="Q329" s="733">
        <v>358.72800000000001</v>
      </c>
      <c r="R329" s="733">
        <v>0</v>
      </c>
    </row>
    <row r="330" spans="1:18" ht="10.15" customHeight="1" x14ac:dyDescent="0.2">
      <c r="A330" s="611"/>
      <c r="B330" s="611"/>
      <c r="C330" s="18" t="s">
        <v>323</v>
      </c>
      <c r="D330" s="725"/>
      <c r="E330" s="733">
        <v>0</v>
      </c>
      <c r="F330" s="733">
        <v>1.8120000000000001</v>
      </c>
      <c r="G330" s="733">
        <v>0</v>
      </c>
      <c r="H330" s="733">
        <v>0</v>
      </c>
      <c r="I330" s="733">
        <v>0</v>
      </c>
      <c r="J330" s="733">
        <v>0</v>
      </c>
      <c r="K330" s="733">
        <v>0</v>
      </c>
      <c r="L330" s="733">
        <v>0</v>
      </c>
      <c r="M330" s="733">
        <v>0</v>
      </c>
      <c r="N330" s="733">
        <v>1.8120000000000001</v>
      </c>
      <c r="P330" s="733">
        <v>0</v>
      </c>
      <c r="Q330" s="733">
        <v>1.8120000000000001</v>
      </c>
      <c r="R330" s="733">
        <v>0</v>
      </c>
    </row>
    <row r="331" spans="1:18" ht="10.15" customHeight="1" x14ac:dyDescent="0.2">
      <c r="A331" s="611"/>
      <c r="B331" s="611"/>
      <c r="C331" s="18" t="s">
        <v>764</v>
      </c>
      <c r="D331" s="725"/>
      <c r="E331" s="733">
        <v>0</v>
      </c>
      <c r="F331" s="733">
        <v>-16.989999999999998</v>
      </c>
      <c r="G331" s="733">
        <v>0</v>
      </c>
      <c r="H331" s="733">
        <v>-0.92100000000000004</v>
      </c>
      <c r="I331" s="733">
        <v>-20.619</v>
      </c>
      <c r="J331" s="733">
        <v>-11.944000000000001</v>
      </c>
      <c r="K331" s="733">
        <v>-54.84</v>
      </c>
      <c r="L331" s="733">
        <v>-9.2189999999999994</v>
      </c>
      <c r="M331" s="733">
        <v>0</v>
      </c>
      <c r="N331" s="733">
        <v>-114.533</v>
      </c>
      <c r="P331" s="733">
        <v>0</v>
      </c>
      <c r="Q331" s="733">
        <v>-62.158999999999999</v>
      </c>
      <c r="R331" s="733">
        <v>-52.374000000000002</v>
      </c>
    </row>
    <row r="332" spans="1:18" ht="10.15" customHeight="1" x14ac:dyDescent="0.2">
      <c r="A332" s="611"/>
      <c r="B332" s="611"/>
      <c r="C332" s="18" t="s">
        <v>1086</v>
      </c>
      <c r="D332" s="725"/>
      <c r="E332" s="733">
        <v>0</v>
      </c>
      <c r="F332" s="733">
        <v>-25.363</v>
      </c>
      <c r="G332" s="733">
        <v>0</v>
      </c>
      <c r="H332" s="733">
        <v>-9.6859999999999999</v>
      </c>
      <c r="I332" s="733">
        <v>0</v>
      </c>
      <c r="J332" s="733">
        <v>-2.5419999999999998</v>
      </c>
      <c r="K332" s="733">
        <v>-5534.8459999999995</v>
      </c>
      <c r="L332" s="733">
        <v>-1.464</v>
      </c>
      <c r="M332" s="733">
        <v>0</v>
      </c>
      <c r="N332" s="733">
        <v>-5573.9009999999998</v>
      </c>
      <c r="P332" s="733">
        <v>0</v>
      </c>
      <c r="Q332" s="733">
        <v>-132.15700000000001</v>
      </c>
      <c r="R332" s="733">
        <v>-5441.7439999999997</v>
      </c>
    </row>
    <row r="333" spans="1:18" ht="10.15" customHeight="1" x14ac:dyDescent="0.2">
      <c r="A333" s="611"/>
      <c r="B333" s="611"/>
      <c r="C333" s="1097"/>
      <c r="D333" s="1097"/>
      <c r="E333" s="1012">
        <v>0</v>
      </c>
      <c r="F333" s="1012">
        <v>-14.564999999999991</v>
      </c>
      <c r="G333" s="1012">
        <v>0</v>
      </c>
      <c r="H333" s="1012">
        <v>-10.106999999999999</v>
      </c>
      <c r="I333" s="1012">
        <v>-7.7279999999999998</v>
      </c>
      <c r="J333" s="1012">
        <v>197.947</v>
      </c>
      <c r="K333" s="1012">
        <v>-5585.2859999999991</v>
      </c>
      <c r="L333" s="1012">
        <v>94.578999999999994</v>
      </c>
      <c r="M333" s="1012">
        <v>0</v>
      </c>
      <c r="N333" s="1012">
        <v>-5325.16</v>
      </c>
      <c r="P333" s="1012">
        <v>0</v>
      </c>
      <c r="Q333" s="1012">
        <v>164.57500000000002</v>
      </c>
      <c r="R333" s="1012">
        <v>-5489.7349999999997</v>
      </c>
    </row>
    <row r="334" spans="1:18" ht="12.75" customHeight="1" x14ac:dyDescent="0.2">
      <c r="A334" s="611"/>
      <c r="B334" s="611"/>
      <c r="C334" s="719" t="s">
        <v>325</v>
      </c>
      <c r="D334" s="721"/>
      <c r="E334" s="635"/>
      <c r="F334" s="635"/>
      <c r="G334" s="635"/>
      <c r="H334" s="635"/>
      <c r="I334" s="635"/>
      <c r="J334" s="635"/>
      <c r="K334" s="635"/>
      <c r="L334" s="635"/>
      <c r="M334" s="635"/>
      <c r="N334" s="635"/>
      <c r="P334" s="635"/>
      <c r="Q334" s="635"/>
      <c r="R334" s="635"/>
    </row>
    <row r="335" spans="1:18" ht="10.15" customHeight="1" x14ac:dyDescent="0.2">
      <c r="A335" s="611"/>
      <c r="B335" s="611"/>
      <c r="C335" s="735" t="s">
        <v>318</v>
      </c>
      <c r="D335" s="724"/>
      <c r="E335" s="733">
        <v>0</v>
      </c>
      <c r="F335" s="733">
        <v>89.959000000000003</v>
      </c>
      <c r="G335" s="733">
        <v>0</v>
      </c>
      <c r="H335" s="733">
        <v>5.0259999999999998</v>
      </c>
      <c r="I335" s="733">
        <v>275.52699999999999</v>
      </c>
      <c r="J335" s="733">
        <v>126.78400000000001</v>
      </c>
      <c r="K335" s="733">
        <v>0</v>
      </c>
      <c r="L335" s="733">
        <v>94.894999999999996</v>
      </c>
      <c r="M335" s="733">
        <v>0</v>
      </c>
      <c r="N335" s="733">
        <v>592.19100000000003</v>
      </c>
      <c r="P335" s="733">
        <v>0</v>
      </c>
      <c r="Q335" s="733">
        <v>592.19299999999998</v>
      </c>
      <c r="R335" s="733">
        <v>0</v>
      </c>
    </row>
    <row r="336" spans="1:18" ht="10.15" customHeight="1" x14ac:dyDescent="0.2">
      <c r="A336" s="611"/>
      <c r="B336" s="611"/>
      <c r="C336" s="1095" t="s">
        <v>319</v>
      </c>
      <c r="D336" s="725"/>
      <c r="E336" s="1096">
        <v>0</v>
      </c>
      <c r="F336" s="1096">
        <v>16.236000000000001</v>
      </c>
      <c r="G336" s="1096">
        <v>0</v>
      </c>
      <c r="H336" s="1096">
        <v>6.8289999999999997</v>
      </c>
      <c r="I336" s="1096">
        <v>244.00200000000001</v>
      </c>
      <c r="J336" s="1096">
        <v>74.210999999999999</v>
      </c>
      <c r="K336" s="1096">
        <v>0</v>
      </c>
      <c r="L336" s="1096">
        <v>1.1599999999999999</v>
      </c>
      <c r="M336" s="1096">
        <v>0</v>
      </c>
      <c r="N336" s="1096">
        <v>342.43799999999999</v>
      </c>
      <c r="P336" s="1096">
        <v>0</v>
      </c>
      <c r="Q336" s="1096">
        <v>342.43799999999999</v>
      </c>
      <c r="R336" s="1096">
        <v>0</v>
      </c>
    </row>
    <row r="337" spans="1:18" ht="10.15" customHeight="1" x14ac:dyDescent="0.2">
      <c r="A337" s="611"/>
      <c r="B337" s="611"/>
      <c r="C337" s="1097"/>
      <c r="D337" s="1097"/>
      <c r="E337" s="1097">
        <v>0</v>
      </c>
      <c r="F337" s="1100">
        <v>106.19499999999999</v>
      </c>
      <c r="G337" s="1097">
        <v>0</v>
      </c>
      <c r="H337" s="1012">
        <v>11.855</v>
      </c>
      <c r="I337" s="1012">
        <v>519.529</v>
      </c>
      <c r="J337" s="1012">
        <v>200.995</v>
      </c>
      <c r="K337" s="1012">
        <v>0</v>
      </c>
      <c r="L337" s="1097">
        <v>96.055000000000007</v>
      </c>
      <c r="M337" s="1097">
        <v>0</v>
      </c>
      <c r="N337" s="1012">
        <v>934.62900000000002</v>
      </c>
      <c r="P337" s="1097">
        <v>0</v>
      </c>
      <c r="Q337" s="1012">
        <v>934.63099999999997</v>
      </c>
      <c r="R337" s="1101">
        <v>0</v>
      </c>
    </row>
    <row r="338" spans="1:18" ht="10.15" customHeight="1" x14ac:dyDescent="0.2">
      <c r="A338" s="611"/>
      <c r="B338" s="611"/>
      <c r="C338" s="719" t="s">
        <v>1087</v>
      </c>
      <c r="D338" s="720"/>
      <c r="E338" s="619"/>
      <c r="F338" s="619"/>
      <c r="G338" s="619"/>
      <c r="H338" s="619"/>
      <c r="I338" s="619"/>
      <c r="J338" s="619"/>
      <c r="K338" s="619"/>
      <c r="L338" s="619"/>
      <c r="M338" s="619"/>
      <c r="N338" s="619"/>
      <c r="P338" s="655"/>
      <c r="Q338" s="655"/>
      <c r="R338" s="655"/>
    </row>
    <row r="339" spans="1:18" ht="10.15" customHeight="1" x14ac:dyDescent="0.2">
      <c r="A339" s="611"/>
      <c r="B339" s="611"/>
      <c r="C339" s="719" t="s">
        <v>317</v>
      </c>
      <c r="D339" s="721"/>
      <c r="E339" s="635"/>
      <c r="F339" s="635"/>
      <c r="G339" s="635"/>
      <c r="H339" s="635"/>
      <c r="I339" s="635"/>
      <c r="J339" s="635"/>
      <c r="K339" s="635"/>
      <c r="L339" s="635"/>
      <c r="M339" s="635"/>
      <c r="N339" s="635"/>
      <c r="P339" s="635"/>
      <c r="Q339" s="635"/>
      <c r="R339" s="635"/>
    </row>
    <row r="340" spans="1:18" ht="10.15" customHeight="1" x14ac:dyDescent="0.2">
      <c r="A340" s="611"/>
      <c r="B340" s="611"/>
      <c r="C340" s="735" t="s">
        <v>318</v>
      </c>
      <c r="D340" s="724"/>
      <c r="E340" s="733">
        <v>178.297</v>
      </c>
      <c r="F340" s="733">
        <v>100.07899999999999</v>
      </c>
      <c r="G340" s="733">
        <v>704.75599999999997</v>
      </c>
      <c r="H340" s="733">
        <v>34.186999999999998</v>
      </c>
      <c r="I340" s="733">
        <v>279.755</v>
      </c>
      <c r="J340" s="733">
        <v>119.426</v>
      </c>
      <c r="K340" s="733">
        <v>3044.8389999999999</v>
      </c>
      <c r="L340" s="733">
        <v>931.30600000000004</v>
      </c>
      <c r="M340" s="733">
        <v>28.428999999999998</v>
      </c>
      <c r="N340" s="733">
        <v>5421.0740000000005</v>
      </c>
      <c r="P340" s="733">
        <v>140.96799999999999</v>
      </c>
      <c r="Q340" s="733">
        <v>2297.2130000000002</v>
      </c>
      <c r="R340" s="733">
        <v>2982.893</v>
      </c>
    </row>
    <row r="341" spans="1:18" ht="10.15" customHeight="1" x14ac:dyDescent="0.2">
      <c r="A341" s="611"/>
      <c r="B341" s="611"/>
      <c r="C341" s="1095" t="s">
        <v>319</v>
      </c>
      <c r="D341" s="725"/>
      <c r="E341" s="1096">
        <v>100.896</v>
      </c>
      <c r="F341" s="1096">
        <v>20.681000000000001</v>
      </c>
      <c r="G341" s="1096">
        <v>601.31299999999999</v>
      </c>
      <c r="H341" s="1096">
        <v>178.71200000000002</v>
      </c>
      <c r="I341" s="1096">
        <v>259.267</v>
      </c>
      <c r="J341" s="1096">
        <v>14.190999999999999</v>
      </c>
      <c r="K341" s="1096">
        <v>2540.4470000000001</v>
      </c>
      <c r="L341" s="1096">
        <v>449.56400000000002</v>
      </c>
      <c r="M341" s="1096">
        <v>4.0709999999999997</v>
      </c>
      <c r="N341" s="1096">
        <v>4169.1419999999998</v>
      </c>
      <c r="P341" s="1096">
        <v>87.028999999999996</v>
      </c>
      <c r="Q341" s="1096">
        <v>1575.2729999999999</v>
      </c>
      <c r="R341" s="1096">
        <v>2506.84</v>
      </c>
    </row>
    <row r="342" spans="1:18" ht="10.15" customHeight="1" x14ac:dyDescent="0.2">
      <c r="A342" s="611"/>
      <c r="B342" s="611"/>
      <c r="C342" s="1097"/>
      <c r="D342" s="1097"/>
      <c r="E342" s="1100">
        <v>279.19299999999998</v>
      </c>
      <c r="F342" s="1100">
        <v>120.76</v>
      </c>
      <c r="G342" s="1012">
        <v>1306.069</v>
      </c>
      <c r="H342" s="1012">
        <v>212.899</v>
      </c>
      <c r="I342" s="1012">
        <v>539.02199999999993</v>
      </c>
      <c r="J342" s="1012">
        <v>133.61699999999999</v>
      </c>
      <c r="K342" s="1012">
        <v>5585.2860000000001</v>
      </c>
      <c r="L342" s="1012">
        <v>1380.8700000000001</v>
      </c>
      <c r="M342" s="1012">
        <v>32.5</v>
      </c>
      <c r="N342" s="1012">
        <v>9590.2160000000003</v>
      </c>
      <c r="P342" s="1012">
        <v>227.99700000000001</v>
      </c>
      <c r="Q342" s="1012">
        <v>3872.4859999999999</v>
      </c>
      <c r="R342" s="1012">
        <v>5489.7330000000002</v>
      </c>
    </row>
    <row r="343" spans="1:18" ht="10.15" customHeight="1" x14ac:dyDescent="0.2">
      <c r="A343" s="611"/>
      <c r="B343" s="611"/>
      <c r="C343" s="719" t="s">
        <v>325</v>
      </c>
      <c r="D343" s="721"/>
      <c r="E343" s="635"/>
      <c r="F343" s="635"/>
      <c r="G343" s="635"/>
      <c r="H343" s="635"/>
      <c r="I343" s="635"/>
      <c r="J343" s="635"/>
      <c r="K343" s="635"/>
      <c r="L343" s="635"/>
      <c r="M343" s="635"/>
      <c r="N343" s="635"/>
      <c r="P343" s="635"/>
      <c r="Q343" s="635"/>
      <c r="R343" s="635"/>
    </row>
    <row r="344" spans="1:18" ht="10.15" customHeight="1" x14ac:dyDescent="0.2">
      <c r="A344" s="611"/>
      <c r="B344" s="611"/>
      <c r="C344" s="735" t="s">
        <v>318</v>
      </c>
      <c r="D344" s="724"/>
      <c r="E344" s="733">
        <v>152.88999999999999</v>
      </c>
      <c r="F344" s="733">
        <v>89.959000000000003</v>
      </c>
      <c r="G344" s="733">
        <v>678.62800000000004</v>
      </c>
      <c r="H344" s="733">
        <v>5.0359999999999996</v>
      </c>
      <c r="I344" s="733">
        <v>279.27299999999997</v>
      </c>
      <c r="J344" s="733">
        <v>150.87800000000001</v>
      </c>
      <c r="K344" s="733">
        <v>0</v>
      </c>
      <c r="L344" s="733">
        <v>811.70100000000002</v>
      </c>
      <c r="M344" s="733">
        <v>19.637</v>
      </c>
      <c r="N344" s="733">
        <v>2188.002</v>
      </c>
      <c r="P344" s="733">
        <v>94.123999999999995</v>
      </c>
      <c r="Q344" s="733">
        <v>2093.88</v>
      </c>
      <c r="R344" s="733">
        <v>0</v>
      </c>
    </row>
    <row r="345" spans="1:18" ht="10.15" customHeight="1" x14ac:dyDescent="0.2">
      <c r="A345" s="611"/>
      <c r="B345" s="611"/>
      <c r="C345" s="1095" t="s">
        <v>319</v>
      </c>
      <c r="D345" s="725"/>
      <c r="E345" s="1096">
        <v>108.51</v>
      </c>
      <c r="F345" s="1096">
        <v>16.236000000000001</v>
      </c>
      <c r="G345" s="1096">
        <v>526.96799999999996</v>
      </c>
      <c r="H345" s="1096">
        <v>6.8289999999999997</v>
      </c>
      <c r="I345" s="1096">
        <v>249.494</v>
      </c>
      <c r="J345" s="1096">
        <v>75.977999999999994</v>
      </c>
      <c r="K345" s="1096">
        <v>0</v>
      </c>
      <c r="L345" s="1096">
        <v>357.52300000000002</v>
      </c>
      <c r="M345" s="1096">
        <v>1.377</v>
      </c>
      <c r="N345" s="1096">
        <v>1342.915</v>
      </c>
      <c r="P345" s="733">
        <v>57.119</v>
      </c>
      <c r="Q345" s="733">
        <v>1285.7959999999998</v>
      </c>
      <c r="R345" s="733">
        <v>0</v>
      </c>
    </row>
    <row r="346" spans="1:18" ht="10.15" customHeight="1" x14ac:dyDescent="0.2">
      <c r="A346" s="611"/>
      <c r="B346" s="611"/>
      <c r="C346" s="1097"/>
      <c r="D346" s="1097"/>
      <c r="E346" s="1097">
        <v>261.39999999999998</v>
      </c>
      <c r="F346" s="1097">
        <v>106.19499999999999</v>
      </c>
      <c r="G346" s="1012">
        <v>1205.596</v>
      </c>
      <c r="H346" s="1012">
        <v>11.865</v>
      </c>
      <c r="I346" s="1012">
        <v>528.76700000000005</v>
      </c>
      <c r="J346" s="1012">
        <v>226.85599999999999</v>
      </c>
      <c r="K346" s="1012">
        <v>0</v>
      </c>
      <c r="L346" s="1012">
        <v>1169.2240000000002</v>
      </c>
      <c r="M346" s="1012">
        <v>21.013999999999999</v>
      </c>
      <c r="N346" s="1012">
        <v>3530.9169999999999</v>
      </c>
      <c r="P346" s="1012">
        <v>151.24299999999999</v>
      </c>
      <c r="Q346" s="1012">
        <v>3379.6759999999999</v>
      </c>
      <c r="R346" s="1101">
        <v>0</v>
      </c>
    </row>
    <row r="347" spans="1:18" ht="21.75" customHeight="1" x14ac:dyDescent="0.2">
      <c r="A347" s="611"/>
      <c r="B347" s="893" t="s">
        <v>71</v>
      </c>
      <c r="C347" s="1175" t="s">
        <v>740</v>
      </c>
      <c r="D347" s="1175"/>
      <c r="E347" s="1175"/>
      <c r="F347" s="1175"/>
      <c r="G347" s="1175"/>
      <c r="H347" s="1175"/>
      <c r="I347" s="1175"/>
      <c r="J347" s="1175"/>
      <c r="K347" s="1175"/>
      <c r="L347" s="1175"/>
      <c r="M347" s="1175"/>
      <c r="N347" s="1175"/>
      <c r="O347" s="1175"/>
      <c r="P347" s="1175"/>
      <c r="Q347" s="1175"/>
      <c r="R347" s="1177"/>
    </row>
    <row r="348" spans="1:18" ht="10.15" customHeight="1" x14ac:dyDescent="0.2">
      <c r="A348" s="611"/>
      <c r="B348" s="502" t="s">
        <v>73</v>
      </c>
      <c r="C348" s="1169" t="s">
        <v>276</v>
      </c>
      <c r="D348" s="1169"/>
      <c r="E348" s="1169"/>
      <c r="F348" s="1169"/>
      <c r="G348" s="1169"/>
      <c r="H348" s="1169"/>
      <c r="I348" s="1169"/>
      <c r="J348" s="1169"/>
      <c r="K348" s="1169"/>
      <c r="L348" s="1169"/>
      <c r="M348" s="1169"/>
      <c r="N348" s="1169"/>
      <c r="O348" s="1169"/>
      <c r="P348" s="1169"/>
      <c r="Q348" s="1169"/>
      <c r="R348" s="612"/>
    </row>
    <row r="349" spans="1:18" ht="10.15" customHeight="1" x14ac:dyDescent="0.2">
      <c r="A349" s="611"/>
      <c r="B349" s="502" t="s">
        <v>110</v>
      </c>
      <c r="C349" s="1169" t="s">
        <v>1088</v>
      </c>
      <c r="D349" s="1169"/>
      <c r="E349" s="1169"/>
      <c r="F349" s="1169"/>
      <c r="G349" s="1169"/>
      <c r="H349" s="1169"/>
      <c r="I349" s="1169"/>
      <c r="J349" s="1169"/>
      <c r="K349" s="1169"/>
      <c r="L349" s="1169"/>
      <c r="M349" s="1169"/>
      <c r="N349" s="1169"/>
      <c r="O349" s="1169"/>
      <c r="P349" s="1169"/>
      <c r="Q349" s="1169"/>
      <c r="R349" s="612"/>
    </row>
    <row r="350" spans="1:18" ht="10.15" customHeight="1" x14ac:dyDescent="0.2">
      <c r="A350" s="611"/>
      <c r="B350" s="502" t="s">
        <v>111</v>
      </c>
      <c r="C350" s="1169" t="s">
        <v>742</v>
      </c>
      <c r="D350" s="1169"/>
      <c r="E350" s="1169"/>
      <c r="F350" s="1169"/>
      <c r="G350" s="1169"/>
      <c r="H350" s="1169"/>
      <c r="I350" s="1169"/>
      <c r="J350" s="1169"/>
      <c r="K350" s="1169"/>
      <c r="L350" s="1169"/>
      <c r="M350" s="1169"/>
      <c r="N350" s="1169"/>
      <c r="O350" s="1169"/>
      <c r="P350" s="1169"/>
      <c r="Q350" s="1169"/>
      <c r="R350" s="612"/>
    </row>
    <row r="351" spans="1:18" ht="10.15" customHeight="1" x14ac:dyDescent="0.2">
      <c r="A351" s="611"/>
      <c r="B351" s="502" t="s">
        <v>112</v>
      </c>
      <c r="C351" s="1169" t="s">
        <v>1089</v>
      </c>
      <c r="D351" s="1169"/>
      <c r="E351" s="1169"/>
      <c r="F351" s="1169"/>
      <c r="G351" s="1169"/>
      <c r="H351" s="1169"/>
      <c r="I351" s="1169"/>
      <c r="J351" s="1169"/>
      <c r="K351" s="1169"/>
      <c r="L351" s="1169"/>
      <c r="M351" s="1169"/>
      <c r="N351" s="1169"/>
      <c r="O351" s="1169"/>
      <c r="P351" s="1169"/>
      <c r="Q351" s="1169"/>
      <c r="R351" s="612"/>
    </row>
    <row r="352" spans="1:18" ht="9" customHeight="1" x14ac:dyDescent="0.2">
      <c r="A352" s="611"/>
      <c r="B352" s="502" t="s">
        <v>113</v>
      </c>
      <c r="C352" s="1193" t="s">
        <v>1090</v>
      </c>
      <c r="D352" s="1193"/>
      <c r="E352" s="1193"/>
      <c r="F352" s="1193"/>
      <c r="G352" s="1193"/>
      <c r="H352" s="1193"/>
      <c r="I352" s="1193"/>
      <c r="J352" s="1193"/>
      <c r="K352" s="1193"/>
      <c r="L352" s="1193"/>
      <c r="M352" s="1193"/>
      <c r="N352" s="1193"/>
      <c r="O352" s="1193"/>
      <c r="P352" s="1193"/>
      <c r="Q352" s="1193"/>
      <c r="R352" s="1193"/>
    </row>
    <row r="353" spans="1:18" ht="10.15" customHeight="1" x14ac:dyDescent="0.2">
      <c r="A353" s="611"/>
      <c r="B353" s="611"/>
    </row>
    <row r="354" spans="1:18" ht="10.15" customHeight="1" x14ac:dyDescent="0.2">
      <c r="A354" s="611"/>
      <c r="B354" s="611"/>
      <c r="C354" s="643"/>
      <c r="D354" s="617"/>
      <c r="E354" s="1183" t="s">
        <v>153</v>
      </c>
      <c r="F354" s="1184"/>
      <c r="G354" s="1183" t="s">
        <v>259</v>
      </c>
      <c r="H354" s="1183"/>
      <c r="I354" s="11" t="s">
        <v>260</v>
      </c>
      <c r="J354" s="11" t="s">
        <v>1091</v>
      </c>
      <c r="K354" s="1183" t="s">
        <v>262</v>
      </c>
      <c r="L354" s="1186"/>
      <c r="M354" s="11" t="s">
        <v>263</v>
      </c>
      <c r="N354" s="645" t="s">
        <v>199</v>
      </c>
      <c r="P354" s="7" t="s">
        <v>199</v>
      </c>
      <c r="Q354" s="7" t="s">
        <v>265</v>
      </c>
      <c r="R354" s="7" t="s">
        <v>199</v>
      </c>
    </row>
    <row r="355" spans="1:18" ht="14.25" x14ac:dyDescent="0.2">
      <c r="A355" s="611"/>
      <c r="B355" s="611"/>
      <c r="C355" s="860" t="s">
        <v>963</v>
      </c>
      <c r="D355" s="617"/>
      <c r="E355" s="1183"/>
      <c r="F355" s="1184"/>
      <c r="G355" s="1183" t="s">
        <v>266</v>
      </c>
      <c r="H355" s="1183"/>
      <c r="I355" s="11" t="s">
        <v>266</v>
      </c>
      <c r="J355" s="11"/>
      <c r="K355" s="645"/>
      <c r="L355" s="645"/>
      <c r="M355" s="645"/>
      <c r="N355" s="645"/>
      <c r="P355" s="6" t="s">
        <v>267</v>
      </c>
      <c r="Q355" s="6" t="s">
        <v>268</v>
      </c>
      <c r="R355" s="6" t="s">
        <v>28</v>
      </c>
    </row>
    <row r="356" spans="1:18" ht="10.15" customHeight="1" x14ac:dyDescent="0.2">
      <c r="A356" s="611"/>
      <c r="B356" s="611"/>
      <c r="C356" s="862" t="s">
        <v>774</v>
      </c>
      <c r="D356" s="626"/>
      <c r="E356" s="647"/>
      <c r="F356" s="647"/>
      <c r="G356" s="647"/>
      <c r="H356" s="647" t="s">
        <v>269</v>
      </c>
      <c r="I356" s="647"/>
      <c r="J356" s="647"/>
      <c r="K356" s="647"/>
      <c r="L356" s="647"/>
      <c r="M356" s="647"/>
      <c r="N356" s="647"/>
      <c r="P356" s="647"/>
      <c r="Q356" s="647"/>
      <c r="R356" s="647"/>
    </row>
    <row r="357" spans="1:18" ht="10.15" customHeight="1" x14ac:dyDescent="0.2">
      <c r="A357" s="611"/>
      <c r="B357" s="611"/>
      <c r="C357" s="643"/>
      <c r="D357" s="626"/>
      <c r="E357" s="645"/>
      <c r="F357" s="645" t="s">
        <v>269</v>
      </c>
      <c r="G357" s="645"/>
      <c r="H357" s="645" t="s">
        <v>259</v>
      </c>
      <c r="I357" s="645"/>
      <c r="J357" s="645"/>
      <c r="K357" s="645"/>
      <c r="L357" s="645" t="s">
        <v>269</v>
      </c>
      <c r="M357" s="645"/>
      <c r="N357" s="645"/>
      <c r="P357" s="645"/>
      <c r="Q357" s="645"/>
      <c r="R357" s="645"/>
    </row>
    <row r="358" spans="1:18" ht="10.15" customHeight="1" x14ac:dyDescent="0.2">
      <c r="A358" s="611"/>
      <c r="B358" s="611"/>
      <c r="C358" s="648"/>
      <c r="D358" s="619"/>
      <c r="E358" s="649" t="s">
        <v>208</v>
      </c>
      <c r="F358" s="649" t="s">
        <v>153</v>
      </c>
      <c r="G358" s="649" t="s">
        <v>754</v>
      </c>
      <c r="H358" s="649" t="s">
        <v>266</v>
      </c>
      <c r="I358" s="649"/>
      <c r="J358" s="649"/>
      <c r="K358" s="649" t="s">
        <v>288</v>
      </c>
      <c r="L358" s="649" t="s">
        <v>262</v>
      </c>
      <c r="M358" s="649"/>
      <c r="N358" s="649"/>
      <c r="P358" s="649"/>
      <c r="Q358" s="649"/>
      <c r="R358" s="649"/>
    </row>
    <row r="359" spans="1:18" ht="10.15" customHeight="1" x14ac:dyDescent="0.2">
      <c r="A359" s="611"/>
      <c r="B359" s="611"/>
      <c r="C359" s="650">
        <v>2022</v>
      </c>
      <c r="D359" s="635"/>
      <c r="E359" s="635"/>
      <c r="F359" s="635"/>
      <c r="G359" s="635"/>
      <c r="H359" s="635"/>
      <c r="I359" s="635"/>
      <c r="J359" s="635"/>
      <c r="K359" s="635"/>
      <c r="L359" s="635"/>
      <c r="M359" s="635"/>
      <c r="N359" s="635"/>
      <c r="P359" s="635"/>
      <c r="Q359" s="635"/>
      <c r="R359" s="635"/>
    </row>
    <row r="360" spans="1:18" ht="10.15" customHeight="1" x14ac:dyDescent="0.2">
      <c r="A360" s="611"/>
      <c r="B360" s="611"/>
      <c r="C360" s="719" t="s">
        <v>293</v>
      </c>
      <c r="D360" s="720"/>
      <c r="E360" s="619"/>
      <c r="F360" s="619"/>
      <c r="G360" s="619"/>
      <c r="H360" s="619"/>
      <c r="I360" s="619"/>
      <c r="J360" s="619"/>
      <c r="K360" s="619"/>
      <c r="L360" s="619"/>
      <c r="M360" s="619"/>
      <c r="N360" s="619"/>
      <c r="P360" s="655"/>
      <c r="Q360" s="655"/>
      <c r="R360" s="655"/>
    </row>
    <row r="361" spans="1:18" ht="10.15" customHeight="1" x14ac:dyDescent="0.2">
      <c r="A361" s="611"/>
      <c r="B361" s="611"/>
      <c r="C361" s="719" t="s">
        <v>317</v>
      </c>
      <c r="D361" s="721"/>
      <c r="E361" s="635"/>
      <c r="F361" s="635"/>
      <c r="G361" s="635"/>
      <c r="H361" s="635"/>
      <c r="I361" s="635"/>
      <c r="J361" s="635"/>
      <c r="K361" s="635"/>
      <c r="L361" s="635"/>
      <c r="M361" s="635"/>
      <c r="N361" s="635"/>
      <c r="P361" s="635"/>
      <c r="Q361" s="635"/>
      <c r="R361" s="635"/>
    </row>
    <row r="362" spans="1:18" ht="10.15" customHeight="1" x14ac:dyDescent="0.2">
      <c r="A362" s="611"/>
      <c r="B362" s="611"/>
      <c r="C362" s="735" t="s">
        <v>318</v>
      </c>
      <c r="D362" s="724"/>
      <c r="E362" s="733">
        <v>8.4550000000000001</v>
      </c>
      <c r="F362" s="733">
        <v>0</v>
      </c>
      <c r="G362" s="733">
        <v>132.38399999999999</v>
      </c>
      <c r="H362" s="733">
        <v>0</v>
      </c>
      <c r="I362" s="733">
        <v>2.0779999999999998</v>
      </c>
      <c r="J362" s="733">
        <v>8.702</v>
      </c>
      <c r="K362" s="733">
        <v>0</v>
      </c>
      <c r="L362" s="733">
        <v>0</v>
      </c>
      <c r="M362" s="733">
        <v>1.6759999999999999</v>
      </c>
      <c r="N362" s="733">
        <v>153.29499999999999</v>
      </c>
      <c r="P362" s="733">
        <v>12.456</v>
      </c>
      <c r="Q362" s="733">
        <v>140.839</v>
      </c>
      <c r="R362" s="733">
        <v>0</v>
      </c>
    </row>
    <row r="363" spans="1:18" ht="10.15" customHeight="1" x14ac:dyDescent="0.2">
      <c r="A363" s="611"/>
      <c r="B363" s="611"/>
      <c r="C363" s="1095" t="s">
        <v>319</v>
      </c>
      <c r="D363" s="725"/>
      <c r="E363" s="1096">
        <v>0</v>
      </c>
      <c r="F363" s="1096">
        <v>0</v>
      </c>
      <c r="G363" s="1096">
        <v>195.184</v>
      </c>
      <c r="H363" s="1096">
        <v>0</v>
      </c>
      <c r="I363" s="1096">
        <v>18.504000000000001</v>
      </c>
      <c r="J363" s="1096">
        <v>0.95399999999999996</v>
      </c>
      <c r="K363" s="1096">
        <v>0</v>
      </c>
      <c r="L363" s="1096">
        <v>0</v>
      </c>
      <c r="M363" s="1096">
        <v>0</v>
      </c>
      <c r="N363" s="1096">
        <v>214.87</v>
      </c>
      <c r="P363" s="1096">
        <v>19.602</v>
      </c>
      <c r="Q363" s="1096">
        <v>195.268</v>
      </c>
      <c r="R363" s="1096">
        <v>0</v>
      </c>
    </row>
    <row r="364" spans="1:18" ht="10.15" customHeight="1" x14ac:dyDescent="0.2">
      <c r="A364" s="611"/>
      <c r="B364" s="611"/>
      <c r="C364" s="1097"/>
      <c r="D364" s="1097"/>
      <c r="E364" s="1097">
        <v>8.5389999999999997</v>
      </c>
      <c r="F364" s="1097">
        <v>0</v>
      </c>
      <c r="G364" s="1012">
        <v>327.56799999999998</v>
      </c>
      <c r="H364" s="1097">
        <v>0</v>
      </c>
      <c r="I364" s="1012">
        <v>20.582000000000001</v>
      </c>
      <c r="J364" s="1012">
        <v>9.6560000000000006</v>
      </c>
      <c r="K364" s="1097">
        <v>0</v>
      </c>
      <c r="L364" s="1097">
        <v>0</v>
      </c>
      <c r="M364" s="1012">
        <v>1.82</v>
      </c>
      <c r="N364" s="1012">
        <v>368.16500000000002</v>
      </c>
      <c r="P364" s="1012">
        <v>32.058</v>
      </c>
      <c r="Q364" s="1012">
        <v>336.10700000000003</v>
      </c>
      <c r="R364" s="1097">
        <v>0</v>
      </c>
    </row>
    <row r="365" spans="1:18" ht="10.15" customHeight="1" x14ac:dyDescent="0.2">
      <c r="A365" s="611"/>
      <c r="B365" s="611"/>
      <c r="C365" s="78"/>
      <c r="D365" s="724"/>
      <c r="E365" s="726"/>
      <c r="F365" s="726"/>
      <c r="G365" s="727"/>
      <c r="H365" s="726"/>
      <c r="I365" s="727"/>
      <c r="J365" s="727"/>
      <c r="K365" s="726"/>
      <c r="L365" s="726"/>
      <c r="M365" s="727"/>
      <c r="N365" s="727"/>
    </row>
    <row r="366" spans="1:18" ht="10.15" customHeight="1" x14ac:dyDescent="0.2">
      <c r="A366" s="611"/>
      <c r="B366" s="611"/>
      <c r="C366" s="18" t="s">
        <v>320</v>
      </c>
      <c r="D366" s="724"/>
      <c r="E366" s="730"/>
      <c r="F366" s="730"/>
      <c r="G366" s="730"/>
      <c r="H366" s="730"/>
      <c r="I366" s="730"/>
      <c r="J366" s="730"/>
      <c r="K366" s="730"/>
      <c r="L366" s="730"/>
      <c r="M366" s="730"/>
      <c r="N366" s="730"/>
    </row>
    <row r="367" spans="1:18" ht="10.15" customHeight="1" x14ac:dyDescent="0.2">
      <c r="A367" s="611"/>
      <c r="B367" s="611"/>
      <c r="C367" s="18" t="s">
        <v>864</v>
      </c>
      <c r="D367" s="725"/>
      <c r="E367" s="733">
        <v>-0.68400000000000005</v>
      </c>
      <c r="F367" s="733">
        <v>0</v>
      </c>
      <c r="G367" s="733">
        <v>100.813</v>
      </c>
      <c r="H367" s="733">
        <v>0</v>
      </c>
      <c r="I367" s="733">
        <v>-17.623999999999999</v>
      </c>
      <c r="J367" s="733">
        <v>-0.99199999999999999</v>
      </c>
      <c r="K367" s="733">
        <v>0</v>
      </c>
      <c r="L367" s="733">
        <v>0</v>
      </c>
      <c r="M367" s="733">
        <v>0</v>
      </c>
      <c r="N367" s="733">
        <v>81.022999999999996</v>
      </c>
      <c r="P367" s="733">
        <v>-19.106000000000002</v>
      </c>
      <c r="Q367" s="733">
        <v>100.129</v>
      </c>
      <c r="R367" s="733">
        <v>0</v>
      </c>
    </row>
    <row r="368" spans="1:18" ht="10.15" customHeight="1" x14ac:dyDescent="0.2">
      <c r="A368" s="611"/>
      <c r="B368" s="611"/>
      <c r="C368" s="18" t="s">
        <v>321</v>
      </c>
      <c r="D368" s="725"/>
      <c r="E368" s="733">
        <v>0</v>
      </c>
      <c r="F368" s="733">
        <v>0</v>
      </c>
      <c r="G368" s="733">
        <v>16.128</v>
      </c>
      <c r="H368" s="733">
        <v>0</v>
      </c>
      <c r="I368" s="733">
        <v>0</v>
      </c>
      <c r="J368" s="733">
        <v>0.72199999999999998</v>
      </c>
      <c r="K368" s="733">
        <v>0</v>
      </c>
      <c r="L368" s="733">
        <v>0</v>
      </c>
      <c r="M368" s="733">
        <v>0</v>
      </c>
      <c r="N368" s="733">
        <v>16.850000000000001</v>
      </c>
      <c r="P368" s="733">
        <v>0.72199999999999998</v>
      </c>
      <c r="Q368" s="733">
        <v>16.128</v>
      </c>
      <c r="R368" s="733">
        <v>0</v>
      </c>
    </row>
    <row r="369" spans="1:18" ht="10.15" customHeight="1" x14ac:dyDescent="0.2">
      <c r="A369" s="611"/>
      <c r="B369" s="611"/>
      <c r="C369" s="18" t="s">
        <v>322</v>
      </c>
      <c r="D369" s="725"/>
      <c r="E369" s="733">
        <v>0</v>
      </c>
      <c r="F369" s="733">
        <v>0</v>
      </c>
      <c r="G369" s="733">
        <v>0</v>
      </c>
      <c r="H369" s="733">
        <v>0</v>
      </c>
      <c r="I369" s="733">
        <v>0</v>
      </c>
      <c r="J369" s="733">
        <v>0</v>
      </c>
      <c r="K369" s="733">
        <v>0</v>
      </c>
      <c r="L369" s="733">
        <v>0</v>
      </c>
      <c r="M369" s="733">
        <v>0</v>
      </c>
      <c r="N369" s="733">
        <v>0</v>
      </c>
      <c r="P369" s="733">
        <v>0</v>
      </c>
      <c r="Q369" s="733">
        <v>0</v>
      </c>
      <c r="R369" s="733">
        <v>0</v>
      </c>
    </row>
    <row r="370" spans="1:18" ht="10.15" customHeight="1" x14ac:dyDescent="0.2">
      <c r="A370" s="611"/>
      <c r="B370" s="611"/>
      <c r="C370" s="18" t="s">
        <v>323</v>
      </c>
      <c r="D370" s="725"/>
      <c r="E370" s="733">
        <v>0</v>
      </c>
      <c r="F370" s="733">
        <v>0</v>
      </c>
      <c r="G370" s="733">
        <v>1.1519999999999999</v>
      </c>
      <c r="H370" s="733">
        <v>0</v>
      </c>
      <c r="I370" s="733">
        <v>0</v>
      </c>
      <c r="J370" s="733">
        <v>0.79200000000000004</v>
      </c>
      <c r="K370" s="733">
        <v>0</v>
      </c>
      <c r="L370" s="733">
        <v>0</v>
      </c>
      <c r="M370" s="733">
        <v>0</v>
      </c>
      <c r="N370" s="733">
        <v>2.0089999999999999</v>
      </c>
      <c r="P370" s="733">
        <v>0</v>
      </c>
      <c r="Q370" s="733">
        <v>1.659</v>
      </c>
      <c r="R370" s="733">
        <v>0</v>
      </c>
    </row>
    <row r="371" spans="1:18" ht="10.15" customHeight="1" x14ac:dyDescent="0.2">
      <c r="A371" s="611"/>
      <c r="B371" s="611"/>
      <c r="C371" s="18" t="s">
        <v>987</v>
      </c>
      <c r="D371" s="725"/>
      <c r="E371" s="733">
        <v>-1.8759999999999999</v>
      </c>
      <c r="F371" s="733">
        <v>0</v>
      </c>
      <c r="G371" s="733">
        <v>-27.652000000000001</v>
      </c>
      <c r="H371" s="733">
        <v>0</v>
      </c>
      <c r="I371" s="733">
        <v>-1.554</v>
      </c>
      <c r="J371" s="733">
        <v>-2.4820000000000002</v>
      </c>
      <c r="K371" s="733">
        <v>0</v>
      </c>
      <c r="L371" s="733">
        <v>0</v>
      </c>
      <c r="M371" s="733">
        <v>-0.69</v>
      </c>
      <c r="N371" s="733">
        <v>-34.253999999999998</v>
      </c>
      <c r="P371" s="733">
        <v>-4.726</v>
      </c>
      <c r="Q371" s="733">
        <v>-29.527999999999999</v>
      </c>
      <c r="R371" s="733">
        <v>0</v>
      </c>
    </row>
    <row r="372" spans="1:18" ht="10.15" customHeight="1" x14ac:dyDescent="0.2">
      <c r="A372" s="611"/>
      <c r="B372" s="611"/>
      <c r="C372" s="18" t="s">
        <v>324</v>
      </c>
      <c r="D372" s="725"/>
      <c r="E372" s="733">
        <v>0</v>
      </c>
      <c r="F372" s="733">
        <v>0</v>
      </c>
      <c r="G372" s="733">
        <v>-0.89100000000000001</v>
      </c>
      <c r="H372" s="733">
        <v>0</v>
      </c>
      <c r="I372" s="733">
        <v>0</v>
      </c>
      <c r="J372" s="733">
        <v>-0.50700000000000001</v>
      </c>
      <c r="K372" s="733">
        <v>0</v>
      </c>
      <c r="L372" s="733">
        <v>0</v>
      </c>
      <c r="M372" s="733">
        <v>0</v>
      </c>
      <c r="N372" s="733">
        <v>-1.454</v>
      </c>
      <c r="P372" s="733">
        <v>0</v>
      </c>
      <c r="Q372" s="733">
        <v>-1.3979999999999999</v>
      </c>
      <c r="R372" s="733">
        <v>0</v>
      </c>
    </row>
    <row r="373" spans="1:18" ht="10.15" customHeight="1" x14ac:dyDescent="0.2">
      <c r="A373" s="611"/>
      <c r="B373" s="611"/>
      <c r="C373" s="1097"/>
      <c r="D373" s="1097"/>
      <c r="E373" s="1012">
        <v>-2.476</v>
      </c>
      <c r="F373" s="1012">
        <v>0</v>
      </c>
      <c r="G373" s="1012">
        <v>89.55</v>
      </c>
      <c r="H373" s="1012">
        <v>0</v>
      </c>
      <c r="I373" s="1012">
        <v>-19.177999999999997</v>
      </c>
      <c r="J373" s="1012">
        <v>-2.4670000000000001</v>
      </c>
      <c r="K373" s="1012">
        <v>0</v>
      </c>
      <c r="L373" s="1012">
        <v>0</v>
      </c>
      <c r="M373" s="1012">
        <v>-1.171</v>
      </c>
      <c r="N373" s="1012">
        <v>64.257999999999996</v>
      </c>
      <c r="P373" s="1012">
        <v>-22.815999999999999</v>
      </c>
      <c r="Q373" s="1012">
        <v>87.074000000000012</v>
      </c>
      <c r="R373" s="1012">
        <v>0</v>
      </c>
    </row>
    <row r="374" spans="1:18" ht="12.75" customHeight="1" x14ac:dyDescent="0.2">
      <c r="A374" s="611"/>
      <c r="B374" s="611"/>
      <c r="C374" s="719" t="s">
        <v>865</v>
      </c>
      <c r="D374" s="721"/>
      <c r="E374" s="635"/>
      <c r="F374" s="635"/>
      <c r="G374" s="635"/>
      <c r="H374" s="635"/>
      <c r="I374" s="635"/>
      <c r="J374" s="635"/>
      <c r="K374" s="635"/>
      <c r="L374" s="635"/>
      <c r="M374" s="635"/>
      <c r="N374" s="635"/>
      <c r="P374" s="635"/>
      <c r="Q374" s="635"/>
      <c r="R374" s="635"/>
    </row>
    <row r="375" spans="1:18" ht="10.15" customHeight="1" x14ac:dyDescent="0.2">
      <c r="A375" s="611"/>
      <c r="B375" s="611"/>
      <c r="C375" s="735" t="s">
        <v>318</v>
      </c>
      <c r="D375" s="724"/>
      <c r="E375" s="733">
        <v>5.98</v>
      </c>
      <c r="F375" s="733">
        <v>0</v>
      </c>
      <c r="G375" s="733">
        <v>181.464</v>
      </c>
      <c r="H375" s="733">
        <v>0</v>
      </c>
      <c r="I375" s="733">
        <v>1.4039999999999999</v>
      </c>
      <c r="J375" s="733">
        <v>6.0659999999999998</v>
      </c>
      <c r="K375" s="733">
        <v>0</v>
      </c>
      <c r="L375" s="733">
        <v>0</v>
      </c>
      <c r="M375" s="733">
        <v>0.64900000000000002</v>
      </c>
      <c r="N375" s="733">
        <v>195.56299999999999</v>
      </c>
      <c r="P375" s="733">
        <v>8.1189999999999998</v>
      </c>
      <c r="Q375" s="733">
        <v>187.44399999999999</v>
      </c>
      <c r="R375" s="733">
        <v>0</v>
      </c>
    </row>
    <row r="376" spans="1:18" ht="10.15" customHeight="1" x14ac:dyDescent="0.2">
      <c r="A376" s="611"/>
      <c r="B376" s="611"/>
      <c r="C376" s="1095" t="s">
        <v>319</v>
      </c>
      <c r="D376" s="725"/>
      <c r="E376" s="1096">
        <v>0</v>
      </c>
      <c r="F376" s="1096">
        <v>0</v>
      </c>
      <c r="G376" s="1096">
        <v>235.654</v>
      </c>
      <c r="H376" s="1096">
        <v>0</v>
      </c>
      <c r="I376" s="1096">
        <v>0</v>
      </c>
      <c r="J376" s="1096">
        <v>1.123</v>
      </c>
      <c r="K376" s="1096">
        <v>0</v>
      </c>
      <c r="L376" s="1096">
        <v>0</v>
      </c>
      <c r="M376" s="1096">
        <v>0</v>
      </c>
      <c r="N376" s="1096">
        <v>236.86</v>
      </c>
      <c r="P376" s="1096">
        <v>1.123</v>
      </c>
      <c r="Q376" s="1096">
        <v>235.73699999999999</v>
      </c>
      <c r="R376" s="1096">
        <v>0</v>
      </c>
    </row>
    <row r="377" spans="1:18" ht="10.15" customHeight="1" x14ac:dyDescent="0.2">
      <c r="A377" s="611"/>
      <c r="B377" s="611"/>
      <c r="C377" s="1097"/>
      <c r="D377" s="1097"/>
      <c r="E377" s="1097">
        <v>6.0629999999999997</v>
      </c>
      <c r="F377" s="1097">
        <v>0</v>
      </c>
      <c r="G377" s="1012">
        <v>417.11799999999999</v>
      </c>
      <c r="H377" s="1097">
        <v>0</v>
      </c>
      <c r="I377" s="1012">
        <v>1.4039999999999999</v>
      </c>
      <c r="J377" s="1012">
        <v>7.1890000000000001</v>
      </c>
      <c r="K377" s="1097">
        <v>0</v>
      </c>
      <c r="L377" s="1097">
        <v>0</v>
      </c>
      <c r="M377" s="1012">
        <v>0.64900000000000002</v>
      </c>
      <c r="N377" s="1012">
        <v>432.423</v>
      </c>
      <c r="P377" s="1012">
        <v>9.2420000000000009</v>
      </c>
      <c r="Q377" s="1012">
        <v>423.18099999999998</v>
      </c>
      <c r="R377" s="1097">
        <v>0</v>
      </c>
    </row>
    <row r="378" spans="1:18" ht="12.75" customHeight="1" x14ac:dyDescent="0.2">
      <c r="A378" s="611"/>
      <c r="B378" s="611"/>
      <c r="C378" s="719" t="s">
        <v>1092</v>
      </c>
      <c r="D378" s="720"/>
      <c r="E378" s="619"/>
      <c r="F378" s="619"/>
      <c r="G378" s="619"/>
      <c r="H378" s="619"/>
      <c r="I378" s="619"/>
      <c r="J378" s="619"/>
      <c r="K378" s="619"/>
      <c r="L378" s="619"/>
      <c r="M378" s="619"/>
      <c r="N378" s="619"/>
      <c r="P378" s="655"/>
      <c r="Q378" s="655"/>
      <c r="R378" s="655"/>
    </row>
    <row r="379" spans="1:18" ht="10.15" customHeight="1" x14ac:dyDescent="0.2">
      <c r="A379" s="611"/>
      <c r="B379" s="611"/>
      <c r="C379" s="719" t="s">
        <v>317</v>
      </c>
      <c r="D379" s="721"/>
      <c r="E379" s="635"/>
      <c r="F379" s="635"/>
      <c r="G379" s="635"/>
      <c r="H379" s="635"/>
      <c r="I379" s="635"/>
      <c r="J379" s="635"/>
      <c r="K379" s="635"/>
      <c r="L379" s="635"/>
      <c r="M379" s="635"/>
      <c r="N379" s="635"/>
      <c r="P379" s="635"/>
      <c r="Q379" s="635"/>
      <c r="R379" s="635"/>
    </row>
    <row r="380" spans="1:18" ht="10.15" customHeight="1" x14ac:dyDescent="0.2">
      <c r="A380" s="611"/>
      <c r="B380" s="611"/>
      <c r="C380" s="735" t="s">
        <v>318</v>
      </c>
      <c r="D380" s="724"/>
      <c r="E380" s="733">
        <v>0</v>
      </c>
      <c r="F380" s="733">
        <v>5.5940000000000003</v>
      </c>
      <c r="G380" s="733">
        <v>0</v>
      </c>
      <c r="H380" s="733">
        <v>0</v>
      </c>
      <c r="I380" s="733">
        <v>1.7529999999999999</v>
      </c>
      <c r="J380" s="733">
        <v>17.382999999999999</v>
      </c>
      <c r="K380" s="733">
        <v>99.757000000000005</v>
      </c>
      <c r="L380" s="733">
        <v>0</v>
      </c>
      <c r="M380" s="733">
        <v>0</v>
      </c>
      <c r="N380" s="733">
        <v>124.535</v>
      </c>
      <c r="P380" s="733">
        <v>0</v>
      </c>
      <c r="Q380" s="733">
        <v>24.73</v>
      </c>
      <c r="R380" s="733">
        <v>99.805000000000007</v>
      </c>
    </row>
    <row r="381" spans="1:18" ht="10.15" customHeight="1" x14ac:dyDescent="0.2">
      <c r="A381" s="611"/>
      <c r="B381" s="611"/>
      <c r="C381" s="1095" t="s">
        <v>319</v>
      </c>
      <c r="D381" s="725"/>
      <c r="E381" s="1096">
        <v>0</v>
      </c>
      <c r="F381" s="1096">
        <v>0</v>
      </c>
      <c r="G381" s="1096">
        <v>0</v>
      </c>
      <c r="H381" s="1096">
        <v>0</v>
      </c>
      <c r="I381" s="1096">
        <v>0</v>
      </c>
      <c r="J381" s="1096">
        <v>0</v>
      </c>
      <c r="K381" s="1096">
        <v>40.581000000000003</v>
      </c>
      <c r="L381" s="1096">
        <v>0</v>
      </c>
      <c r="M381" s="1096">
        <v>0</v>
      </c>
      <c r="N381" s="1096">
        <v>41.014000000000003</v>
      </c>
      <c r="P381" s="1096">
        <v>0</v>
      </c>
      <c r="Q381" s="1096">
        <v>0</v>
      </c>
      <c r="R381" s="1096">
        <v>40.581000000000003</v>
      </c>
    </row>
    <row r="382" spans="1:18" ht="10.15" customHeight="1" x14ac:dyDescent="0.2">
      <c r="A382" s="611"/>
      <c r="B382" s="611"/>
      <c r="C382" s="1097"/>
      <c r="D382" s="1097"/>
      <c r="E382" s="1097">
        <v>0</v>
      </c>
      <c r="F382" s="1097">
        <v>6.0270000000000001</v>
      </c>
      <c r="G382" s="1097">
        <v>0</v>
      </c>
      <c r="H382" s="1097">
        <v>4.8000000000000001E-2</v>
      </c>
      <c r="I382" s="1097">
        <v>1.7529999999999999</v>
      </c>
      <c r="J382" s="1097">
        <v>17.382999999999999</v>
      </c>
      <c r="K382" s="1012">
        <v>140.33799999999999</v>
      </c>
      <c r="L382" s="1097">
        <v>0</v>
      </c>
      <c r="M382" s="1097">
        <v>0</v>
      </c>
      <c r="N382" s="1012">
        <v>165.54900000000001</v>
      </c>
      <c r="P382" s="1097">
        <v>0</v>
      </c>
      <c r="Q382" s="1012">
        <v>25.163</v>
      </c>
      <c r="R382" s="1012">
        <v>140.386</v>
      </c>
    </row>
    <row r="383" spans="1:18" ht="10.15" customHeight="1" x14ac:dyDescent="0.2">
      <c r="A383" s="611"/>
      <c r="B383" s="611"/>
      <c r="C383" s="78"/>
      <c r="D383" s="724"/>
      <c r="E383" s="726"/>
      <c r="F383" s="727"/>
      <c r="G383" s="726"/>
      <c r="H383" s="726"/>
      <c r="I383" s="726"/>
      <c r="J383" s="726"/>
      <c r="K383" s="727"/>
      <c r="L383" s="726"/>
      <c r="M383" s="726"/>
      <c r="N383" s="727"/>
    </row>
    <row r="384" spans="1:18" ht="10.15" customHeight="1" x14ac:dyDescent="0.2">
      <c r="A384" s="611"/>
      <c r="B384" s="611"/>
      <c r="C384" s="18" t="s">
        <v>320</v>
      </c>
      <c r="D384" s="724"/>
      <c r="E384" s="730"/>
      <c r="F384" s="730"/>
      <c r="G384" s="730"/>
      <c r="H384" s="730"/>
      <c r="I384" s="730"/>
      <c r="J384" s="730"/>
      <c r="K384" s="730"/>
      <c r="L384" s="730"/>
      <c r="M384" s="730"/>
      <c r="N384" s="730"/>
    </row>
    <row r="385" spans="1:18" ht="10.15" customHeight="1" x14ac:dyDescent="0.2">
      <c r="A385" s="611"/>
      <c r="B385" s="611"/>
      <c r="C385" s="18" t="s">
        <v>864</v>
      </c>
      <c r="D385" s="725"/>
      <c r="E385" s="733">
        <v>0</v>
      </c>
      <c r="F385" s="733">
        <v>-0.95299999999999996</v>
      </c>
      <c r="G385" s="733">
        <v>0</v>
      </c>
      <c r="H385" s="733">
        <v>0</v>
      </c>
      <c r="I385" s="733">
        <v>2.0369999999999999</v>
      </c>
      <c r="J385" s="733">
        <v>7.1</v>
      </c>
      <c r="K385" s="733">
        <v>0</v>
      </c>
      <c r="L385" s="733">
        <v>0</v>
      </c>
      <c r="M385" s="733">
        <v>0</v>
      </c>
      <c r="N385" s="733">
        <v>8.1839999999999993</v>
      </c>
      <c r="P385" s="733">
        <v>0</v>
      </c>
      <c r="Q385" s="733">
        <v>8.1839999999999993</v>
      </c>
      <c r="R385" s="733">
        <v>0</v>
      </c>
    </row>
    <row r="386" spans="1:18" ht="10.15" customHeight="1" x14ac:dyDescent="0.2">
      <c r="A386" s="611"/>
      <c r="B386" s="611"/>
      <c r="C386" s="18" t="s">
        <v>321</v>
      </c>
      <c r="D386" s="725"/>
      <c r="E386" s="733">
        <v>0</v>
      </c>
      <c r="F386" s="733">
        <v>0</v>
      </c>
      <c r="G386" s="733">
        <v>0</v>
      </c>
      <c r="H386" s="733">
        <v>0</v>
      </c>
      <c r="I386" s="733">
        <v>0</v>
      </c>
      <c r="J386" s="733">
        <v>0</v>
      </c>
      <c r="K386" s="733">
        <v>0</v>
      </c>
      <c r="L386" s="733">
        <v>0</v>
      </c>
      <c r="M386" s="733">
        <v>0</v>
      </c>
      <c r="N386" s="733">
        <v>0</v>
      </c>
      <c r="P386" s="733">
        <v>0</v>
      </c>
      <c r="Q386" s="733">
        <v>0</v>
      </c>
      <c r="R386" s="733">
        <v>0</v>
      </c>
    </row>
    <row r="387" spans="1:18" ht="10.15" customHeight="1" x14ac:dyDescent="0.2">
      <c r="A387" s="611"/>
      <c r="B387" s="611"/>
      <c r="C387" s="18" t="s">
        <v>322</v>
      </c>
      <c r="D387" s="725"/>
      <c r="E387" s="733">
        <v>0</v>
      </c>
      <c r="F387" s="733">
        <v>1.577</v>
      </c>
      <c r="G387" s="733">
        <v>0</v>
      </c>
      <c r="H387" s="733">
        <v>0</v>
      </c>
      <c r="I387" s="733">
        <v>0</v>
      </c>
      <c r="J387" s="733">
        <v>19.544</v>
      </c>
      <c r="K387" s="733">
        <v>0</v>
      </c>
      <c r="L387" s="733">
        <v>0</v>
      </c>
      <c r="M387" s="733">
        <v>0</v>
      </c>
      <c r="N387" s="733">
        <v>21.120999999999999</v>
      </c>
      <c r="P387" s="733">
        <v>0</v>
      </c>
      <c r="Q387" s="733">
        <v>21.120999999999999</v>
      </c>
      <c r="R387" s="733">
        <v>0</v>
      </c>
    </row>
    <row r="388" spans="1:18" ht="10.15" customHeight="1" x14ac:dyDescent="0.2">
      <c r="A388" s="611"/>
      <c r="B388" s="611"/>
      <c r="C388" s="18" t="s">
        <v>323</v>
      </c>
      <c r="D388" s="725"/>
      <c r="E388" s="733">
        <v>0</v>
      </c>
      <c r="F388" s="733">
        <v>0</v>
      </c>
      <c r="G388" s="733">
        <v>0</v>
      </c>
      <c r="H388" s="733">
        <v>0</v>
      </c>
      <c r="I388" s="733">
        <v>0</v>
      </c>
      <c r="J388" s="733">
        <v>0</v>
      </c>
      <c r="K388" s="733">
        <v>0</v>
      </c>
      <c r="L388" s="733">
        <v>0</v>
      </c>
      <c r="M388" s="733">
        <v>0</v>
      </c>
      <c r="N388" s="733">
        <v>0</v>
      </c>
      <c r="P388" s="733">
        <v>0</v>
      </c>
      <c r="Q388" s="733">
        <v>0</v>
      </c>
      <c r="R388" s="733">
        <v>0</v>
      </c>
    </row>
    <row r="389" spans="1:18" ht="10.15" customHeight="1" x14ac:dyDescent="0.2">
      <c r="A389" s="611"/>
      <c r="B389" s="611"/>
      <c r="C389" s="18" t="s">
        <v>764</v>
      </c>
      <c r="D389" s="725"/>
      <c r="E389" s="733">
        <v>0</v>
      </c>
      <c r="F389" s="733">
        <v>-0.96099999999999997</v>
      </c>
      <c r="G389" s="733">
        <v>0</v>
      </c>
      <c r="H389" s="733">
        <v>0</v>
      </c>
      <c r="I389" s="733">
        <v>0</v>
      </c>
      <c r="J389" s="733">
        <v>-0.91</v>
      </c>
      <c r="K389" s="733">
        <v>0</v>
      </c>
      <c r="L389" s="733">
        <v>0</v>
      </c>
      <c r="M389" s="733">
        <v>0</v>
      </c>
      <c r="N389" s="733">
        <v>-2.2810000000000001</v>
      </c>
      <c r="P389" s="733">
        <v>0</v>
      </c>
      <c r="Q389" s="733">
        <v>-2.11</v>
      </c>
      <c r="R389" s="733">
        <v>0</v>
      </c>
    </row>
    <row r="390" spans="1:18" ht="10.15" customHeight="1" x14ac:dyDescent="0.2">
      <c r="A390" s="611"/>
      <c r="B390" s="611"/>
      <c r="C390" s="18" t="s">
        <v>1093</v>
      </c>
      <c r="D390" s="725"/>
      <c r="E390" s="733">
        <v>0</v>
      </c>
      <c r="F390" s="733">
        <v>-1.9670000000000001</v>
      </c>
      <c r="G390" s="733">
        <v>0</v>
      </c>
      <c r="H390" s="733">
        <v>0</v>
      </c>
      <c r="I390" s="733">
        <v>0</v>
      </c>
      <c r="J390" s="733">
        <v>-16.890999999999998</v>
      </c>
      <c r="K390" s="733">
        <v>-140.16800000000001</v>
      </c>
      <c r="L390" s="733">
        <v>0</v>
      </c>
      <c r="M390" s="733">
        <v>0</v>
      </c>
      <c r="N390" s="733">
        <v>-159.07499999999999</v>
      </c>
      <c r="P390" s="733">
        <v>0</v>
      </c>
      <c r="Q390" s="733">
        <v>-18.858000000000001</v>
      </c>
      <c r="R390" s="733">
        <v>-140.21700000000001</v>
      </c>
    </row>
    <row r="391" spans="1:18" ht="10.15" customHeight="1" x14ac:dyDescent="0.2">
      <c r="A391" s="611"/>
      <c r="B391" s="611"/>
      <c r="C391" s="1097"/>
      <c r="D391" s="1097"/>
      <c r="E391" s="1012">
        <v>0</v>
      </c>
      <c r="F391" s="1012">
        <v>-2.282</v>
      </c>
      <c r="G391" s="1012">
        <v>0</v>
      </c>
      <c r="H391" s="1012">
        <v>0</v>
      </c>
      <c r="I391" s="1012">
        <v>1.798</v>
      </c>
      <c r="J391" s="1012">
        <v>8.843</v>
      </c>
      <c r="K391" s="1012">
        <v>-140.33799999999999</v>
      </c>
      <c r="L391" s="1012">
        <v>0</v>
      </c>
      <c r="M391" s="1012">
        <v>0</v>
      </c>
      <c r="N391" s="1012">
        <v>-132.029</v>
      </c>
      <c r="P391" s="1012">
        <v>0</v>
      </c>
      <c r="Q391" s="1012">
        <v>8.3589999999999982</v>
      </c>
      <c r="R391" s="1012">
        <v>-140.38800000000001</v>
      </c>
    </row>
    <row r="392" spans="1:18" ht="12.75" customHeight="1" x14ac:dyDescent="0.2">
      <c r="A392" s="611"/>
      <c r="B392" s="611"/>
      <c r="C392" s="719" t="s">
        <v>325</v>
      </c>
      <c r="D392" s="721"/>
      <c r="E392" s="635"/>
      <c r="F392" s="635"/>
      <c r="G392" s="635"/>
      <c r="H392" s="635"/>
      <c r="I392" s="635"/>
      <c r="J392" s="635"/>
      <c r="K392" s="635"/>
      <c r="L392" s="635"/>
      <c r="M392" s="635"/>
      <c r="N392" s="635"/>
      <c r="P392" s="635"/>
      <c r="Q392" s="635"/>
      <c r="R392" s="635"/>
    </row>
    <row r="393" spans="1:18" ht="10.15" customHeight="1" x14ac:dyDescent="0.2">
      <c r="A393" s="611"/>
      <c r="B393" s="611"/>
      <c r="C393" s="735" t="s">
        <v>318</v>
      </c>
      <c r="D393" s="724"/>
      <c r="E393" s="733">
        <v>0</v>
      </c>
      <c r="F393" s="733">
        <v>3.6349999999999998</v>
      </c>
      <c r="G393" s="733">
        <v>0</v>
      </c>
      <c r="H393" s="733">
        <v>0</v>
      </c>
      <c r="I393" s="733">
        <v>2.802</v>
      </c>
      <c r="J393" s="733">
        <v>17.062999999999999</v>
      </c>
      <c r="K393" s="733">
        <v>0</v>
      </c>
      <c r="L393" s="733">
        <v>0</v>
      </c>
      <c r="M393" s="733">
        <v>0</v>
      </c>
      <c r="N393" s="733">
        <v>23.498000000000001</v>
      </c>
      <c r="P393" s="733">
        <v>0</v>
      </c>
      <c r="Q393" s="733">
        <v>23.5</v>
      </c>
      <c r="R393" s="733">
        <v>0</v>
      </c>
    </row>
    <row r="394" spans="1:18" ht="10.15" customHeight="1" x14ac:dyDescent="0.2">
      <c r="A394" s="611"/>
      <c r="B394" s="611"/>
      <c r="C394" s="1095" t="s">
        <v>319</v>
      </c>
      <c r="D394" s="725"/>
      <c r="E394" s="1096">
        <v>0</v>
      </c>
      <c r="F394" s="1096">
        <v>0</v>
      </c>
      <c r="G394" s="1096">
        <v>0</v>
      </c>
      <c r="H394" s="1096">
        <v>0</v>
      </c>
      <c r="I394" s="1096">
        <v>0.749</v>
      </c>
      <c r="J394" s="1096">
        <v>9.1630000000000003</v>
      </c>
      <c r="K394" s="1096">
        <v>0</v>
      </c>
      <c r="L394" s="1096">
        <v>0</v>
      </c>
      <c r="M394" s="1096">
        <v>0</v>
      </c>
      <c r="N394" s="1096">
        <v>10.022</v>
      </c>
      <c r="P394" s="1096">
        <v>0</v>
      </c>
      <c r="Q394" s="1096">
        <v>10.022</v>
      </c>
      <c r="R394" s="1096">
        <v>0</v>
      </c>
    </row>
    <row r="395" spans="1:18" ht="10.15" customHeight="1" x14ac:dyDescent="0.2">
      <c r="A395" s="611"/>
      <c r="B395" s="611"/>
      <c r="C395" s="1097"/>
      <c r="D395" s="1097"/>
      <c r="E395" s="1097">
        <v>0</v>
      </c>
      <c r="F395" s="1097">
        <v>3.7450000000000001</v>
      </c>
      <c r="G395" s="1097">
        <v>0</v>
      </c>
      <c r="H395" s="1097">
        <v>0</v>
      </c>
      <c r="I395" s="1097">
        <v>3.5510000000000002</v>
      </c>
      <c r="J395" s="1097">
        <v>26.225999999999999</v>
      </c>
      <c r="K395" s="1012">
        <v>0</v>
      </c>
      <c r="L395" s="1097">
        <v>0</v>
      </c>
      <c r="M395" s="1097">
        <v>0</v>
      </c>
      <c r="N395" s="1012">
        <v>33.520000000000003</v>
      </c>
      <c r="P395" s="1097">
        <v>0</v>
      </c>
      <c r="Q395" s="1012">
        <v>33.521999999999998</v>
      </c>
      <c r="R395" s="1012">
        <v>0</v>
      </c>
    </row>
    <row r="396" spans="1:18" ht="10.15" customHeight="1" x14ac:dyDescent="0.2">
      <c r="A396" s="611"/>
      <c r="B396" s="611"/>
      <c r="C396" s="719" t="s">
        <v>1087</v>
      </c>
      <c r="D396" s="720"/>
      <c r="E396" s="619"/>
      <c r="F396" s="619"/>
      <c r="G396" s="619"/>
      <c r="H396" s="619"/>
      <c r="I396" s="619"/>
      <c r="J396" s="619"/>
      <c r="K396" s="619"/>
      <c r="L396" s="619"/>
      <c r="M396" s="619"/>
      <c r="N396" s="619"/>
      <c r="P396" s="655"/>
      <c r="Q396" s="655"/>
      <c r="R396" s="655"/>
    </row>
    <row r="397" spans="1:18" ht="10.15" customHeight="1" x14ac:dyDescent="0.2">
      <c r="A397" s="611"/>
      <c r="B397" s="611"/>
      <c r="C397" s="719" t="s">
        <v>317</v>
      </c>
      <c r="D397" s="721"/>
      <c r="E397" s="635"/>
      <c r="F397" s="635"/>
      <c r="G397" s="635"/>
      <c r="H397" s="635"/>
      <c r="I397" s="635"/>
      <c r="J397" s="635"/>
      <c r="K397" s="635"/>
      <c r="L397" s="635"/>
      <c r="M397" s="635"/>
      <c r="N397" s="635"/>
      <c r="P397" s="635"/>
      <c r="Q397" s="635"/>
      <c r="R397" s="635"/>
    </row>
    <row r="398" spans="1:18" ht="10.15" customHeight="1" x14ac:dyDescent="0.2">
      <c r="A398" s="611"/>
      <c r="B398" s="611"/>
      <c r="C398" s="735" t="s">
        <v>318</v>
      </c>
      <c r="D398" s="724"/>
      <c r="E398" s="733">
        <v>8.4550000000000001</v>
      </c>
      <c r="F398" s="733">
        <v>5.5940000000000003</v>
      </c>
      <c r="G398" s="733">
        <v>132.38399999999999</v>
      </c>
      <c r="H398" s="733">
        <v>0</v>
      </c>
      <c r="I398" s="733">
        <v>3.8309999999999995</v>
      </c>
      <c r="J398" s="733">
        <v>26.085000000000001</v>
      </c>
      <c r="K398" s="733">
        <v>99.757000000000005</v>
      </c>
      <c r="L398" s="733">
        <v>0</v>
      </c>
      <c r="M398" s="733">
        <v>1.6759999999999999</v>
      </c>
      <c r="N398" s="733">
        <v>277.83</v>
      </c>
      <c r="P398" s="733">
        <v>12.456</v>
      </c>
      <c r="Q398" s="733">
        <v>165.56899999999999</v>
      </c>
      <c r="R398" s="733">
        <v>99.805000000000007</v>
      </c>
    </row>
    <row r="399" spans="1:18" ht="10.15" customHeight="1" x14ac:dyDescent="0.2">
      <c r="A399" s="611"/>
      <c r="B399" s="611"/>
      <c r="C399" s="1095" t="s">
        <v>319</v>
      </c>
      <c r="D399" s="725"/>
      <c r="E399" s="1096">
        <v>0</v>
      </c>
      <c r="F399" s="1096">
        <v>0</v>
      </c>
      <c r="G399" s="1096">
        <v>195.184</v>
      </c>
      <c r="H399" s="1096">
        <v>0</v>
      </c>
      <c r="I399" s="1096">
        <v>18.504000000000001</v>
      </c>
      <c r="J399" s="1096">
        <v>0.95399999999999996</v>
      </c>
      <c r="K399" s="1096">
        <v>40.581000000000003</v>
      </c>
      <c r="L399" s="1096">
        <v>0</v>
      </c>
      <c r="M399" s="1096">
        <v>0</v>
      </c>
      <c r="N399" s="1096">
        <v>255.88400000000001</v>
      </c>
      <c r="P399" s="1096">
        <v>19.602</v>
      </c>
      <c r="Q399" s="1096">
        <v>195.70099999999999</v>
      </c>
      <c r="R399" s="1096">
        <v>40.581000000000003</v>
      </c>
    </row>
    <row r="400" spans="1:18" ht="10.15" customHeight="1" x14ac:dyDescent="0.2">
      <c r="A400" s="611"/>
      <c r="B400" s="611"/>
      <c r="C400" s="1097"/>
      <c r="D400" s="1097"/>
      <c r="E400" s="1097">
        <v>8.5389999999999997</v>
      </c>
      <c r="F400" s="1097">
        <v>6.0270000000000001</v>
      </c>
      <c r="G400" s="1012">
        <v>327.56799999999998</v>
      </c>
      <c r="H400" s="1012">
        <v>4.8000000000000001E-2</v>
      </c>
      <c r="I400" s="1012">
        <v>22.335000000000001</v>
      </c>
      <c r="J400" s="1012">
        <v>27.039000000000001</v>
      </c>
      <c r="K400" s="1012">
        <v>140.33799999999999</v>
      </c>
      <c r="L400" s="1012">
        <v>0</v>
      </c>
      <c r="M400" s="1012">
        <v>1.82</v>
      </c>
      <c r="N400" s="1012">
        <v>533.71400000000006</v>
      </c>
      <c r="P400" s="1012">
        <v>32.058</v>
      </c>
      <c r="Q400" s="1012">
        <v>361.27000000000004</v>
      </c>
      <c r="R400" s="1012">
        <v>140.386</v>
      </c>
    </row>
    <row r="401" spans="1:18" ht="10.15" customHeight="1" x14ac:dyDescent="0.2">
      <c r="A401" s="611"/>
      <c r="B401" s="611"/>
      <c r="C401" s="719" t="s">
        <v>325</v>
      </c>
      <c r="D401" s="721"/>
      <c r="E401" s="635"/>
      <c r="F401" s="635"/>
      <c r="G401" s="635"/>
      <c r="H401" s="635"/>
      <c r="I401" s="635"/>
      <c r="J401" s="635"/>
      <c r="K401" s="635"/>
      <c r="L401" s="635"/>
      <c r="M401" s="635"/>
      <c r="N401" s="635"/>
      <c r="P401" s="635"/>
      <c r="Q401" s="635"/>
      <c r="R401" s="635"/>
    </row>
    <row r="402" spans="1:18" ht="10.15" customHeight="1" x14ac:dyDescent="0.2">
      <c r="A402" s="611"/>
      <c r="B402" s="611"/>
      <c r="C402" s="735" t="s">
        <v>318</v>
      </c>
      <c r="D402" s="724"/>
      <c r="E402" s="733">
        <v>5.98</v>
      </c>
      <c r="F402" s="733">
        <v>3.6349999999999998</v>
      </c>
      <c r="G402" s="733">
        <v>181.464</v>
      </c>
      <c r="H402" s="733">
        <v>0</v>
      </c>
      <c r="I402" s="733">
        <v>4.2059999999999995</v>
      </c>
      <c r="J402" s="733">
        <v>23.128999999999998</v>
      </c>
      <c r="K402" s="733">
        <v>0</v>
      </c>
      <c r="L402" s="733">
        <v>0</v>
      </c>
      <c r="M402" s="733">
        <v>0.64900000000000002</v>
      </c>
      <c r="N402" s="733">
        <v>219.06099999999998</v>
      </c>
      <c r="P402" s="733">
        <v>8.1189999999999998</v>
      </c>
      <c r="Q402" s="733">
        <v>210.94399999999999</v>
      </c>
      <c r="R402" s="733">
        <v>0</v>
      </c>
    </row>
    <row r="403" spans="1:18" ht="10.15" customHeight="1" x14ac:dyDescent="0.2">
      <c r="A403" s="611"/>
      <c r="B403" s="611"/>
      <c r="C403" s="1095" t="s">
        <v>319</v>
      </c>
      <c r="D403" s="725"/>
      <c r="E403" s="1096">
        <v>0</v>
      </c>
      <c r="F403" s="1096">
        <v>0</v>
      </c>
      <c r="G403" s="1096">
        <v>235.654</v>
      </c>
      <c r="H403" s="1096">
        <v>0</v>
      </c>
      <c r="I403" s="1096">
        <v>0.749</v>
      </c>
      <c r="J403" s="1096">
        <v>10.286</v>
      </c>
      <c r="K403" s="1096">
        <v>0</v>
      </c>
      <c r="L403" s="1096">
        <v>0</v>
      </c>
      <c r="M403" s="1096">
        <v>0</v>
      </c>
      <c r="N403" s="1096">
        <v>246.88200000000001</v>
      </c>
      <c r="P403" s="733">
        <v>1.123</v>
      </c>
      <c r="Q403" s="733">
        <v>245.75899999999999</v>
      </c>
      <c r="R403" s="733">
        <v>0</v>
      </c>
    </row>
    <row r="404" spans="1:18" ht="10.15" customHeight="1" x14ac:dyDescent="0.2">
      <c r="A404" s="611"/>
      <c r="B404" s="611"/>
      <c r="C404" s="1097"/>
      <c r="D404" s="1097"/>
      <c r="E404" s="1097">
        <v>6.0629999999999997</v>
      </c>
      <c r="F404" s="1097">
        <v>3.7450000000000001</v>
      </c>
      <c r="G404" s="1012">
        <v>417.11799999999999</v>
      </c>
      <c r="H404" s="1012">
        <v>0</v>
      </c>
      <c r="I404" s="1012">
        <v>4.9550000000000001</v>
      </c>
      <c r="J404" s="1012">
        <v>33.414999999999999</v>
      </c>
      <c r="K404" s="1012">
        <v>0</v>
      </c>
      <c r="L404" s="1012">
        <v>0</v>
      </c>
      <c r="M404" s="1012">
        <v>0.64900000000000002</v>
      </c>
      <c r="N404" s="1012">
        <v>465.94299999999998</v>
      </c>
      <c r="P404" s="1012">
        <v>9.2420000000000009</v>
      </c>
      <c r="Q404" s="1012">
        <v>456.70299999999997</v>
      </c>
      <c r="R404" s="1012">
        <v>0</v>
      </c>
    </row>
    <row r="405" spans="1:18" ht="21.75" customHeight="1" x14ac:dyDescent="0.2">
      <c r="A405" s="611"/>
      <c r="B405" s="893" t="s">
        <v>71</v>
      </c>
      <c r="C405" s="1185" t="s">
        <v>749</v>
      </c>
      <c r="D405" s="1185"/>
      <c r="E405" s="1185"/>
      <c r="F405" s="1185"/>
      <c r="G405" s="1185"/>
      <c r="H405" s="1185"/>
      <c r="I405" s="1185"/>
      <c r="J405" s="1185"/>
      <c r="K405" s="1185"/>
      <c r="L405" s="1185"/>
      <c r="M405" s="1185"/>
      <c r="N405" s="1185"/>
      <c r="O405" s="1185"/>
      <c r="P405" s="1185"/>
      <c r="Q405" s="1185"/>
      <c r="R405" s="1189"/>
    </row>
    <row r="406" spans="1:18" ht="10.15" customHeight="1" x14ac:dyDescent="0.2">
      <c r="A406" s="611"/>
      <c r="B406" s="893" t="s">
        <v>73</v>
      </c>
      <c r="C406" s="1182" t="s">
        <v>276</v>
      </c>
      <c r="D406" s="1182"/>
      <c r="E406" s="1182"/>
      <c r="F406" s="1182"/>
      <c r="G406" s="1182"/>
      <c r="H406" s="1182"/>
      <c r="I406" s="1182"/>
      <c r="J406" s="1182"/>
      <c r="K406" s="1182"/>
      <c r="L406" s="1182"/>
      <c r="M406" s="1182"/>
      <c r="N406" s="1182"/>
      <c r="O406" s="1182"/>
      <c r="P406" s="1182"/>
      <c r="Q406" s="1182"/>
      <c r="R406" s="1099"/>
    </row>
    <row r="407" spans="1:18" ht="10.15" customHeight="1" x14ac:dyDescent="0.2">
      <c r="A407" s="611"/>
      <c r="B407" s="893" t="s">
        <v>110</v>
      </c>
      <c r="C407" s="1182" t="s">
        <v>1094</v>
      </c>
      <c r="D407" s="1182"/>
      <c r="E407" s="1182"/>
      <c r="F407" s="1182"/>
      <c r="G407" s="1182"/>
      <c r="H407" s="1182"/>
      <c r="I407" s="1182"/>
      <c r="J407" s="1182"/>
      <c r="K407" s="1182"/>
      <c r="L407" s="1182"/>
      <c r="M407" s="1182"/>
      <c r="N407" s="1182"/>
      <c r="O407" s="1182"/>
      <c r="P407" s="1182"/>
      <c r="Q407" s="1182"/>
      <c r="R407" s="1099"/>
    </row>
    <row r="408" spans="1:18" ht="10.15" customHeight="1" x14ac:dyDescent="0.2">
      <c r="A408" s="611"/>
      <c r="B408" s="893" t="s">
        <v>111</v>
      </c>
      <c r="C408" s="1182" t="s">
        <v>1095</v>
      </c>
      <c r="D408" s="1182"/>
      <c r="E408" s="1182"/>
      <c r="F408" s="1182"/>
      <c r="G408" s="1182"/>
      <c r="H408" s="1182"/>
      <c r="I408" s="1182"/>
      <c r="J408" s="1182"/>
      <c r="K408" s="1182"/>
      <c r="L408" s="1182"/>
      <c r="M408" s="1182"/>
      <c r="N408" s="1182"/>
      <c r="O408" s="1182"/>
      <c r="P408" s="1182"/>
      <c r="Q408" s="1182"/>
      <c r="R408" s="1099"/>
    </row>
    <row r="409" spans="1:18" ht="10.15" customHeight="1" x14ac:dyDescent="0.2">
      <c r="A409" s="611"/>
      <c r="B409" s="893" t="s">
        <v>112</v>
      </c>
      <c r="C409" s="1182" t="s">
        <v>742</v>
      </c>
      <c r="D409" s="1182"/>
      <c r="E409" s="1182"/>
      <c r="F409" s="1182"/>
      <c r="G409" s="1182"/>
      <c r="H409" s="1182"/>
      <c r="I409" s="1182"/>
      <c r="J409" s="1182"/>
      <c r="K409" s="1182"/>
      <c r="L409" s="1182"/>
      <c r="M409" s="1182"/>
      <c r="N409" s="1182"/>
      <c r="O409" s="1182"/>
      <c r="P409" s="1182"/>
      <c r="Q409" s="1182"/>
      <c r="R409" s="1099"/>
    </row>
    <row r="410" spans="1:18" ht="10.15" customHeight="1" x14ac:dyDescent="0.2">
      <c r="A410" s="611"/>
      <c r="B410" s="893" t="s">
        <v>113</v>
      </c>
      <c r="C410" s="1182" t="s">
        <v>1089</v>
      </c>
      <c r="D410" s="1182"/>
      <c r="E410" s="1182"/>
      <c r="F410" s="1182"/>
      <c r="G410" s="1182"/>
      <c r="H410" s="1182"/>
      <c r="I410" s="1182"/>
      <c r="J410" s="1182"/>
      <c r="K410" s="1182"/>
      <c r="L410" s="1182"/>
      <c r="M410" s="1182"/>
      <c r="N410" s="1182"/>
      <c r="O410" s="1182"/>
      <c r="P410" s="1182"/>
      <c r="Q410" s="1182"/>
      <c r="R410" s="1099"/>
    </row>
    <row r="411" spans="1:18" ht="10.15" customHeight="1" x14ac:dyDescent="0.2">
      <c r="A411" s="611"/>
      <c r="B411" s="893" t="s">
        <v>114</v>
      </c>
      <c r="C411" s="1182" t="s">
        <v>1096</v>
      </c>
      <c r="D411" s="1182"/>
      <c r="E411" s="1182"/>
      <c r="F411" s="1182"/>
      <c r="G411" s="1182"/>
      <c r="H411" s="1182"/>
      <c r="I411" s="1182"/>
      <c r="J411" s="1182"/>
      <c r="K411" s="1182"/>
      <c r="L411" s="1182"/>
      <c r="M411" s="1182"/>
      <c r="N411" s="1182"/>
      <c r="O411" s="1182"/>
      <c r="P411" s="1182"/>
      <c r="Q411" s="1182"/>
      <c r="R411" s="1099"/>
    </row>
    <row r="412" spans="1:18" ht="10.15" customHeight="1" x14ac:dyDescent="0.2">
      <c r="A412" s="611"/>
      <c r="B412" s="611"/>
    </row>
    <row r="413" spans="1:18" ht="10.15" customHeight="1" x14ac:dyDescent="0.2">
      <c r="A413" s="611"/>
      <c r="B413" s="611"/>
      <c r="C413" s="643"/>
      <c r="D413" s="617"/>
      <c r="E413" s="1183" t="s">
        <v>153</v>
      </c>
      <c r="F413" s="1184"/>
      <c r="G413" s="1183" t="s">
        <v>259</v>
      </c>
      <c r="H413" s="1183"/>
      <c r="I413" s="11" t="s">
        <v>260</v>
      </c>
      <c r="J413" s="11" t="s">
        <v>1091</v>
      </c>
      <c r="K413" s="1183" t="s">
        <v>262</v>
      </c>
      <c r="L413" s="1186"/>
      <c r="M413" s="11" t="s">
        <v>263</v>
      </c>
      <c r="N413" s="645" t="s">
        <v>199</v>
      </c>
      <c r="P413" s="7" t="s">
        <v>199</v>
      </c>
      <c r="Q413" s="7" t="s">
        <v>265</v>
      </c>
      <c r="R413" s="7" t="s">
        <v>199</v>
      </c>
    </row>
    <row r="414" spans="1:18" ht="14.25" x14ac:dyDescent="0.2">
      <c r="A414" s="611"/>
      <c r="B414" s="611"/>
      <c r="C414" s="860" t="s">
        <v>964</v>
      </c>
      <c r="D414" s="617"/>
      <c r="E414" s="1183"/>
      <c r="F414" s="1184"/>
      <c r="G414" s="1183" t="s">
        <v>266</v>
      </c>
      <c r="H414" s="1183"/>
      <c r="I414" s="11" t="s">
        <v>266</v>
      </c>
      <c r="J414" s="11"/>
      <c r="K414" s="645"/>
      <c r="L414" s="645"/>
      <c r="M414" s="645"/>
      <c r="N414" s="645"/>
      <c r="P414" s="6" t="s">
        <v>267</v>
      </c>
      <c r="Q414" s="6" t="s">
        <v>268</v>
      </c>
      <c r="R414" s="6" t="s">
        <v>28</v>
      </c>
    </row>
    <row r="415" spans="1:18" ht="10.15" customHeight="1" x14ac:dyDescent="0.2">
      <c r="A415" s="611"/>
      <c r="B415" s="611"/>
      <c r="C415" s="862" t="s">
        <v>774</v>
      </c>
      <c r="D415" s="626"/>
      <c r="E415" s="647"/>
      <c r="F415" s="647"/>
      <c r="G415" s="647"/>
      <c r="H415" s="647" t="s">
        <v>269</v>
      </c>
      <c r="I415" s="647"/>
      <c r="J415" s="647"/>
      <c r="K415" s="647"/>
      <c r="L415" s="647"/>
      <c r="M415" s="647"/>
      <c r="N415" s="647"/>
      <c r="P415" s="647"/>
      <c r="Q415" s="647"/>
      <c r="R415" s="647"/>
    </row>
    <row r="416" spans="1:18" ht="10.15" customHeight="1" x14ac:dyDescent="0.2">
      <c r="A416" s="611"/>
      <c r="B416" s="611"/>
      <c r="C416" s="643"/>
      <c r="D416" s="626"/>
      <c r="E416" s="645"/>
      <c r="F416" s="645" t="s">
        <v>269</v>
      </c>
      <c r="G416" s="645"/>
      <c r="H416" s="645" t="s">
        <v>259</v>
      </c>
      <c r="I416" s="645"/>
      <c r="J416" s="645"/>
      <c r="K416" s="645"/>
      <c r="L416" s="645" t="s">
        <v>269</v>
      </c>
      <c r="M416" s="645"/>
      <c r="N416" s="645"/>
      <c r="P416" s="645"/>
      <c r="Q416" s="645"/>
      <c r="R416" s="645"/>
    </row>
    <row r="417" spans="1:18" ht="10.15" customHeight="1" x14ac:dyDescent="0.2">
      <c r="A417" s="611"/>
      <c r="B417" s="611"/>
      <c r="C417" s="648"/>
      <c r="D417" s="619"/>
      <c r="E417" s="649" t="s">
        <v>208</v>
      </c>
      <c r="F417" s="649" t="s">
        <v>153</v>
      </c>
      <c r="G417" s="649" t="s">
        <v>754</v>
      </c>
      <c r="H417" s="649" t="s">
        <v>266</v>
      </c>
      <c r="I417" s="649"/>
      <c r="J417" s="649"/>
      <c r="K417" s="649" t="s">
        <v>288</v>
      </c>
      <c r="L417" s="649" t="s">
        <v>262</v>
      </c>
      <c r="M417" s="649"/>
      <c r="N417" s="649"/>
      <c r="P417" s="649"/>
      <c r="Q417" s="649"/>
      <c r="R417" s="649"/>
    </row>
    <row r="418" spans="1:18" ht="10.15" customHeight="1" x14ac:dyDescent="0.2">
      <c r="A418" s="611"/>
      <c r="B418" s="611"/>
      <c r="C418" s="650">
        <v>2022</v>
      </c>
      <c r="D418" s="635"/>
      <c r="E418" s="635"/>
      <c r="F418" s="635"/>
      <c r="G418" s="635"/>
      <c r="H418" s="635"/>
      <c r="I418" s="635"/>
      <c r="J418" s="635"/>
      <c r="K418" s="635"/>
      <c r="L418" s="635"/>
      <c r="M418" s="635"/>
      <c r="N418" s="635"/>
      <c r="P418" s="635"/>
      <c r="Q418" s="635"/>
      <c r="R418" s="635"/>
    </row>
    <row r="419" spans="1:18" ht="10.15" customHeight="1" x14ac:dyDescent="0.2">
      <c r="A419" s="611"/>
      <c r="B419" s="611"/>
      <c r="C419" s="719" t="s">
        <v>293</v>
      </c>
      <c r="D419" s="720"/>
      <c r="E419" s="619"/>
      <c r="F419" s="619"/>
      <c r="G419" s="619"/>
      <c r="H419" s="619"/>
      <c r="I419" s="619"/>
      <c r="J419" s="619"/>
      <c r="K419" s="619"/>
      <c r="L419" s="619"/>
      <c r="M419" s="619"/>
      <c r="N419" s="619"/>
      <c r="P419" s="655"/>
      <c r="Q419" s="655"/>
      <c r="R419" s="655"/>
    </row>
    <row r="420" spans="1:18" ht="10.15" customHeight="1" x14ac:dyDescent="0.2">
      <c r="A420" s="611"/>
      <c r="B420" s="611"/>
      <c r="C420" s="719" t="s">
        <v>317</v>
      </c>
      <c r="D420" s="721"/>
      <c r="E420" s="635"/>
      <c r="F420" s="635"/>
      <c r="G420" s="635"/>
      <c r="H420" s="635"/>
      <c r="I420" s="635"/>
      <c r="J420" s="635"/>
      <c r="K420" s="635"/>
      <c r="L420" s="635"/>
      <c r="M420" s="635"/>
      <c r="N420" s="635"/>
      <c r="P420" s="635"/>
      <c r="Q420" s="635"/>
      <c r="R420" s="635"/>
    </row>
    <row r="421" spans="1:18" ht="10.15" customHeight="1" x14ac:dyDescent="0.2">
      <c r="A421" s="611"/>
      <c r="B421" s="611"/>
      <c r="C421" s="735" t="s">
        <v>318</v>
      </c>
      <c r="D421" s="724"/>
      <c r="E421" s="733">
        <v>186.75200000000001</v>
      </c>
      <c r="F421" s="733">
        <v>0</v>
      </c>
      <c r="G421" s="733">
        <v>837.14</v>
      </c>
      <c r="H421" s="733">
        <v>23.850999999999999</v>
      </c>
      <c r="I421" s="733">
        <v>7.1210000000000004</v>
      </c>
      <c r="J421" s="733">
        <v>125.331</v>
      </c>
      <c r="K421" s="733">
        <v>0</v>
      </c>
      <c r="L421" s="733">
        <v>930.48800000000006</v>
      </c>
      <c r="M421" s="733">
        <v>30.105</v>
      </c>
      <c r="N421" s="733">
        <v>2140.788</v>
      </c>
      <c r="P421" s="733">
        <v>153.42400000000001</v>
      </c>
      <c r="Q421" s="733">
        <v>1987.364</v>
      </c>
      <c r="R421" s="733">
        <v>0</v>
      </c>
    </row>
    <row r="422" spans="1:18" ht="10.15" customHeight="1" x14ac:dyDescent="0.2">
      <c r="A422" s="611"/>
      <c r="B422" s="611"/>
      <c r="C422" s="1095" t="s">
        <v>319</v>
      </c>
      <c r="D422" s="725"/>
      <c r="E422" s="1096">
        <v>100.98</v>
      </c>
      <c r="F422" s="1096">
        <v>0</v>
      </c>
      <c r="G422" s="1096">
        <v>796.49699999999996</v>
      </c>
      <c r="H422" s="1096">
        <v>167.08600000000001</v>
      </c>
      <c r="I422" s="1096">
        <v>25.225999999999999</v>
      </c>
      <c r="J422" s="1096">
        <v>14.894</v>
      </c>
      <c r="K422" s="1096">
        <v>0</v>
      </c>
      <c r="L422" s="1096">
        <v>448.90600000000001</v>
      </c>
      <c r="M422" s="1096">
        <v>4.2149999999999999</v>
      </c>
      <c r="N422" s="1096">
        <v>1557.8040000000001</v>
      </c>
      <c r="P422" s="1096">
        <v>106.631</v>
      </c>
      <c r="Q422" s="1096">
        <v>1451.173</v>
      </c>
      <c r="R422" s="1096">
        <v>0</v>
      </c>
    </row>
    <row r="423" spans="1:18" ht="10.15" customHeight="1" x14ac:dyDescent="0.2">
      <c r="A423" s="611"/>
      <c r="B423" s="611"/>
      <c r="C423" s="1097"/>
      <c r="D423" s="1097"/>
      <c r="E423" s="1097">
        <v>287.73200000000003</v>
      </c>
      <c r="F423" s="1097">
        <v>0</v>
      </c>
      <c r="G423" s="1012">
        <v>1633.6369999999999</v>
      </c>
      <c r="H423" s="1012">
        <v>190.93700000000001</v>
      </c>
      <c r="I423" s="1012">
        <v>32.347000000000001</v>
      </c>
      <c r="J423" s="1012">
        <v>140.22499999999999</v>
      </c>
      <c r="K423" s="1097">
        <v>0</v>
      </c>
      <c r="L423" s="1012">
        <v>1379.394</v>
      </c>
      <c r="M423" s="1012">
        <v>34.32</v>
      </c>
      <c r="N423" s="1012">
        <v>3698.5920000000001</v>
      </c>
      <c r="P423" s="1012">
        <v>260.05500000000001</v>
      </c>
      <c r="Q423" s="1012">
        <v>3438.5369999999998</v>
      </c>
      <c r="R423" s="1097">
        <v>0</v>
      </c>
    </row>
    <row r="424" spans="1:18" ht="10.15" customHeight="1" x14ac:dyDescent="0.2">
      <c r="A424" s="611"/>
      <c r="B424" s="611"/>
      <c r="C424" s="78"/>
      <c r="D424" s="724"/>
      <c r="E424" s="726"/>
      <c r="F424" s="726"/>
      <c r="G424" s="727"/>
      <c r="H424" s="727"/>
      <c r="I424" s="727"/>
      <c r="J424" s="727"/>
      <c r="K424" s="726"/>
      <c r="L424" s="727"/>
      <c r="M424" s="727"/>
      <c r="N424" s="727"/>
    </row>
    <row r="425" spans="1:18" ht="10.15" customHeight="1" x14ac:dyDescent="0.2">
      <c r="A425" s="611"/>
      <c r="B425" s="611"/>
      <c r="C425" s="18" t="s">
        <v>320</v>
      </c>
      <c r="D425" s="724"/>
      <c r="E425" s="730"/>
      <c r="F425" s="730"/>
      <c r="G425" s="730"/>
      <c r="H425" s="730"/>
      <c r="I425" s="730"/>
      <c r="J425" s="730"/>
      <c r="K425" s="730"/>
      <c r="L425" s="730"/>
      <c r="M425" s="730"/>
      <c r="N425" s="730"/>
    </row>
    <row r="426" spans="1:18" ht="10.15" customHeight="1" x14ac:dyDescent="0.2">
      <c r="A426" s="611"/>
      <c r="B426" s="611"/>
      <c r="C426" s="18" t="s">
        <v>864</v>
      </c>
      <c r="D426" s="725"/>
      <c r="E426" s="733">
        <v>7.9420000000000002</v>
      </c>
      <c r="F426" s="733">
        <v>0</v>
      </c>
      <c r="G426" s="733">
        <v>89.418000000000006</v>
      </c>
      <c r="H426" s="733">
        <v>0</v>
      </c>
      <c r="I426" s="733">
        <v>-18.547999999999998</v>
      </c>
      <c r="J426" s="733">
        <v>0</v>
      </c>
      <c r="K426" s="733">
        <v>0</v>
      </c>
      <c r="L426" s="733">
        <v>-40.137</v>
      </c>
      <c r="M426" s="733">
        <v>-4.3380000000000001</v>
      </c>
      <c r="N426" s="733">
        <v>34.155999999999999</v>
      </c>
      <c r="P426" s="733">
        <v>-59.118000000000002</v>
      </c>
      <c r="Q426" s="733">
        <v>93.274000000000001</v>
      </c>
      <c r="R426" s="733">
        <v>0</v>
      </c>
    </row>
    <row r="427" spans="1:18" ht="10.15" customHeight="1" x14ac:dyDescent="0.2">
      <c r="A427" s="611"/>
      <c r="B427" s="611"/>
      <c r="C427" s="18" t="s">
        <v>321</v>
      </c>
      <c r="D427" s="725"/>
      <c r="E427" s="733">
        <v>2.2320000000000002</v>
      </c>
      <c r="F427" s="733">
        <v>0</v>
      </c>
      <c r="G427" s="733">
        <v>14.438000000000001</v>
      </c>
      <c r="H427" s="733">
        <v>0</v>
      </c>
      <c r="I427" s="733">
        <v>0</v>
      </c>
      <c r="J427" s="733">
        <v>5.0860000000000003</v>
      </c>
      <c r="K427" s="733">
        <v>0</v>
      </c>
      <c r="L427" s="733">
        <v>0</v>
      </c>
      <c r="M427" s="733">
        <v>0</v>
      </c>
      <c r="N427" s="733">
        <v>21.756</v>
      </c>
      <c r="P427" s="733">
        <v>1.635</v>
      </c>
      <c r="Q427" s="733">
        <v>20.120999999999999</v>
      </c>
      <c r="R427" s="733">
        <v>0</v>
      </c>
    </row>
    <row r="428" spans="1:18" ht="10.15" customHeight="1" x14ac:dyDescent="0.2">
      <c r="A428" s="611"/>
      <c r="B428" s="611"/>
      <c r="C428" s="18" t="s">
        <v>322</v>
      </c>
      <c r="D428" s="725"/>
      <c r="E428" s="733">
        <v>0.57299999999999995</v>
      </c>
      <c r="F428" s="733">
        <v>0</v>
      </c>
      <c r="G428" s="733">
        <v>0</v>
      </c>
      <c r="H428" s="733">
        <v>0</v>
      </c>
      <c r="I428" s="733">
        <v>0</v>
      </c>
      <c r="J428" s="733">
        <v>0</v>
      </c>
      <c r="K428" s="733">
        <v>0</v>
      </c>
      <c r="L428" s="733">
        <v>2.6179999999999999</v>
      </c>
      <c r="M428" s="733">
        <v>0</v>
      </c>
      <c r="N428" s="733">
        <v>3.1909999999999998</v>
      </c>
      <c r="P428" s="733">
        <v>2.6179999999999999</v>
      </c>
      <c r="Q428" s="733">
        <v>0.57299999999999995</v>
      </c>
      <c r="R428" s="733">
        <v>0</v>
      </c>
    </row>
    <row r="429" spans="1:18" ht="10.15" customHeight="1" x14ac:dyDescent="0.2">
      <c r="A429" s="611"/>
      <c r="B429" s="611"/>
      <c r="C429" s="18" t="s">
        <v>323</v>
      </c>
      <c r="D429" s="725"/>
      <c r="E429" s="733">
        <v>0</v>
      </c>
      <c r="F429" s="733">
        <v>0</v>
      </c>
      <c r="G429" s="733">
        <v>22.783999999999999</v>
      </c>
      <c r="H429" s="733">
        <v>0</v>
      </c>
      <c r="I429" s="733">
        <v>0</v>
      </c>
      <c r="J429" s="733">
        <v>1.4339999999999999</v>
      </c>
      <c r="K429" s="733">
        <v>0</v>
      </c>
      <c r="L429" s="733">
        <v>0</v>
      </c>
      <c r="M429" s="733">
        <v>0</v>
      </c>
      <c r="N429" s="733">
        <v>25.047999999999998</v>
      </c>
      <c r="P429" s="733">
        <v>1.7569999999999999</v>
      </c>
      <c r="Q429" s="733">
        <v>23.291</v>
      </c>
      <c r="R429" s="733">
        <v>0</v>
      </c>
    </row>
    <row r="430" spans="1:18" ht="10.15" customHeight="1" x14ac:dyDescent="0.2">
      <c r="A430" s="611"/>
      <c r="B430" s="611"/>
      <c r="C430" s="18" t="s">
        <v>987</v>
      </c>
      <c r="D430" s="725"/>
      <c r="E430" s="733">
        <v>-31.015999999999998</v>
      </c>
      <c r="F430" s="733">
        <v>0</v>
      </c>
      <c r="G430" s="733">
        <v>-135.55699999999999</v>
      </c>
      <c r="H430" s="733">
        <v>-5.423</v>
      </c>
      <c r="I430" s="733">
        <v>-3.157</v>
      </c>
      <c r="J430" s="733">
        <v>-33.707000000000001</v>
      </c>
      <c r="K430" s="733">
        <v>0</v>
      </c>
      <c r="L430" s="733">
        <v>-112.306</v>
      </c>
      <c r="M430" s="733">
        <v>-5.2119999999999997</v>
      </c>
      <c r="N430" s="733">
        <v>-326.37799999999999</v>
      </c>
      <c r="P430" s="733">
        <v>-42.926000000000002</v>
      </c>
      <c r="Q430" s="733">
        <v>-283.452</v>
      </c>
      <c r="R430" s="733">
        <v>0</v>
      </c>
    </row>
    <row r="431" spans="1:18" ht="10.15" customHeight="1" x14ac:dyDescent="0.2">
      <c r="A431" s="611"/>
      <c r="B431" s="611"/>
      <c r="C431" s="18" t="s">
        <v>324</v>
      </c>
      <c r="D431" s="725"/>
      <c r="E431" s="733">
        <v>0</v>
      </c>
      <c r="F431" s="733">
        <v>0</v>
      </c>
      <c r="G431" s="733">
        <v>-2.0059999999999998</v>
      </c>
      <c r="H431" s="733">
        <v>-185.113</v>
      </c>
      <c r="I431" s="733">
        <v>0</v>
      </c>
      <c r="J431" s="733">
        <v>-80.197999999999993</v>
      </c>
      <c r="K431" s="733">
        <v>0</v>
      </c>
      <c r="L431" s="733">
        <v>-156.80099999999999</v>
      </c>
      <c r="M431" s="733">
        <v>-3.536</v>
      </c>
      <c r="N431" s="733">
        <v>-427.654</v>
      </c>
      <c r="P431" s="733">
        <v>-3.536</v>
      </c>
      <c r="Q431" s="733">
        <v>-424.11799999999999</v>
      </c>
      <c r="R431" s="733">
        <v>0</v>
      </c>
    </row>
    <row r="432" spans="1:18" ht="10.15" customHeight="1" x14ac:dyDescent="0.2">
      <c r="A432" s="611"/>
      <c r="B432" s="611"/>
      <c r="C432" s="1097"/>
      <c r="D432" s="1097"/>
      <c r="E432" s="1012">
        <v>-20.268999999999998</v>
      </c>
      <c r="F432" s="1012">
        <v>0</v>
      </c>
      <c r="G432" s="1012">
        <v>-10.922999999999973</v>
      </c>
      <c r="H432" s="1012">
        <v>-190.92699999999999</v>
      </c>
      <c r="I432" s="1012">
        <v>-21.704999999999998</v>
      </c>
      <c r="J432" s="1012">
        <v>-107.175</v>
      </c>
      <c r="K432" s="1012">
        <v>0</v>
      </c>
      <c r="L432" s="1012">
        <v>-306.22499999999997</v>
      </c>
      <c r="M432" s="1012">
        <v>-12.657</v>
      </c>
      <c r="N432" s="1012">
        <v>-669.88099999999997</v>
      </c>
      <c r="P432" s="1012">
        <v>-99.570000000000007</v>
      </c>
      <c r="Q432" s="1012">
        <v>-570.31100000000004</v>
      </c>
      <c r="R432" s="1012">
        <v>0</v>
      </c>
    </row>
    <row r="433" spans="1:18" ht="12.75" customHeight="1" x14ac:dyDescent="0.2">
      <c r="A433" s="611"/>
      <c r="B433" s="611"/>
      <c r="C433" s="719" t="s">
        <v>865</v>
      </c>
      <c r="D433" s="721"/>
      <c r="E433" s="635"/>
      <c r="F433" s="635"/>
      <c r="G433" s="635"/>
      <c r="H433" s="635"/>
      <c r="I433" s="635"/>
      <c r="J433" s="635"/>
      <c r="K433" s="635"/>
      <c r="L433" s="635"/>
      <c r="M433" s="635"/>
      <c r="N433" s="635"/>
      <c r="P433" s="635"/>
      <c r="Q433" s="635"/>
      <c r="R433" s="635"/>
    </row>
    <row r="434" spans="1:18" ht="10.15" customHeight="1" x14ac:dyDescent="0.2">
      <c r="A434" s="611"/>
      <c r="B434" s="611"/>
      <c r="C434" s="735" t="s">
        <v>318</v>
      </c>
      <c r="D434" s="724"/>
      <c r="E434" s="733">
        <v>158.87</v>
      </c>
      <c r="F434" s="733">
        <v>0</v>
      </c>
      <c r="G434" s="733">
        <v>860.09199999999998</v>
      </c>
      <c r="H434" s="733">
        <v>0</v>
      </c>
      <c r="I434" s="733">
        <v>5.15</v>
      </c>
      <c r="J434" s="733">
        <v>30.16</v>
      </c>
      <c r="K434" s="733">
        <v>0</v>
      </c>
      <c r="L434" s="733">
        <v>716.80600000000004</v>
      </c>
      <c r="M434" s="733">
        <v>20.286000000000001</v>
      </c>
      <c r="N434" s="733">
        <v>1791.374</v>
      </c>
      <c r="P434" s="733">
        <v>102.24299999999999</v>
      </c>
      <c r="Q434" s="733">
        <v>1689.1310000000001</v>
      </c>
      <c r="R434" s="733">
        <v>0</v>
      </c>
    </row>
    <row r="435" spans="1:18" ht="10.15" customHeight="1" x14ac:dyDescent="0.2">
      <c r="A435" s="611"/>
      <c r="B435" s="611"/>
      <c r="C435" s="1095" t="s">
        <v>319</v>
      </c>
      <c r="D435" s="725"/>
      <c r="E435" s="1096">
        <v>108.593</v>
      </c>
      <c r="F435" s="1096">
        <v>0</v>
      </c>
      <c r="G435" s="1096">
        <v>762.62199999999996</v>
      </c>
      <c r="H435" s="1096">
        <v>0</v>
      </c>
      <c r="I435" s="1096">
        <v>5.492</v>
      </c>
      <c r="J435" s="1096">
        <v>2.89</v>
      </c>
      <c r="K435" s="1096">
        <v>0</v>
      </c>
      <c r="L435" s="1096">
        <v>356.363</v>
      </c>
      <c r="M435" s="1096">
        <v>1.377</v>
      </c>
      <c r="N435" s="1096">
        <v>1237.337</v>
      </c>
      <c r="P435" s="1096">
        <v>58.241999999999997</v>
      </c>
      <c r="Q435" s="1096">
        <v>1179.095</v>
      </c>
      <c r="R435" s="1096">
        <v>0</v>
      </c>
    </row>
    <row r="436" spans="1:18" ht="10.15" customHeight="1" x14ac:dyDescent="0.2">
      <c r="A436" s="611"/>
      <c r="B436" s="611"/>
      <c r="C436" s="1097"/>
      <c r="D436" s="1097"/>
      <c r="E436" s="1097">
        <v>267.46300000000002</v>
      </c>
      <c r="F436" s="1097">
        <v>0</v>
      </c>
      <c r="G436" s="1012">
        <v>1622.7139999999999</v>
      </c>
      <c r="H436" s="1012">
        <v>0.01</v>
      </c>
      <c r="I436" s="1012">
        <v>10.641999999999999</v>
      </c>
      <c r="J436" s="1012">
        <v>33.049999999999997</v>
      </c>
      <c r="K436" s="1097">
        <v>0</v>
      </c>
      <c r="L436" s="1012">
        <v>1073.1690000000001</v>
      </c>
      <c r="M436" s="1012">
        <v>21.663</v>
      </c>
      <c r="N436" s="1012">
        <v>3028.7109999999998</v>
      </c>
      <c r="P436" s="1012">
        <v>160.48500000000001</v>
      </c>
      <c r="Q436" s="1012">
        <v>2868.2260000000001</v>
      </c>
      <c r="R436" s="1097">
        <v>0</v>
      </c>
    </row>
    <row r="437" spans="1:18" ht="12.75" customHeight="1" x14ac:dyDescent="0.2">
      <c r="A437" s="611"/>
      <c r="B437" s="611"/>
      <c r="C437" s="719" t="s">
        <v>1092</v>
      </c>
      <c r="D437" s="720"/>
      <c r="E437" s="619"/>
      <c r="F437" s="619"/>
      <c r="G437" s="619"/>
      <c r="H437" s="619"/>
      <c r="I437" s="619"/>
      <c r="J437" s="619"/>
      <c r="K437" s="619"/>
      <c r="L437" s="619"/>
      <c r="M437" s="619"/>
      <c r="N437" s="619"/>
      <c r="P437" s="655"/>
      <c r="Q437" s="655"/>
      <c r="R437" s="655"/>
    </row>
    <row r="438" spans="1:18" ht="10.15" customHeight="1" x14ac:dyDescent="0.2">
      <c r="A438" s="611"/>
      <c r="B438" s="611"/>
      <c r="C438" s="719" t="s">
        <v>317</v>
      </c>
      <c r="D438" s="721"/>
      <c r="E438" s="635"/>
      <c r="F438" s="635"/>
      <c r="G438" s="635"/>
      <c r="H438" s="635"/>
      <c r="I438" s="635"/>
      <c r="J438" s="635"/>
      <c r="K438" s="635"/>
      <c r="L438" s="635"/>
      <c r="M438" s="635"/>
      <c r="N438" s="635"/>
      <c r="P438" s="635"/>
      <c r="Q438" s="635"/>
      <c r="R438" s="635"/>
    </row>
    <row r="439" spans="1:18" ht="10.15" customHeight="1" x14ac:dyDescent="0.2">
      <c r="A439" s="611"/>
      <c r="B439" s="611"/>
      <c r="C439" s="735" t="s">
        <v>318</v>
      </c>
      <c r="D439" s="724"/>
      <c r="E439" s="733">
        <v>0</v>
      </c>
      <c r="F439" s="733">
        <v>105.673</v>
      </c>
      <c r="G439" s="733">
        <v>0</v>
      </c>
      <c r="H439" s="733">
        <v>10.384</v>
      </c>
      <c r="I439" s="733">
        <v>276.46499999999997</v>
      </c>
      <c r="J439" s="733">
        <v>20.18</v>
      </c>
      <c r="K439" s="733">
        <v>3144.596</v>
      </c>
      <c r="L439" s="733">
        <v>0.81799999999999995</v>
      </c>
      <c r="M439" s="733">
        <v>0</v>
      </c>
      <c r="N439" s="733">
        <v>3558.116</v>
      </c>
      <c r="P439" s="733">
        <v>0</v>
      </c>
      <c r="Q439" s="733">
        <v>475.41800000000001</v>
      </c>
      <c r="R439" s="733">
        <v>3082.6979999999999</v>
      </c>
    </row>
    <row r="440" spans="1:18" ht="10.15" customHeight="1" x14ac:dyDescent="0.2">
      <c r="A440" s="611"/>
      <c r="B440" s="611"/>
      <c r="C440" s="1095" t="s">
        <v>319</v>
      </c>
      <c r="D440" s="725"/>
      <c r="E440" s="1096">
        <v>0</v>
      </c>
      <c r="F440" s="1096">
        <v>21.114000000000001</v>
      </c>
      <c r="G440" s="1096">
        <v>0</v>
      </c>
      <c r="H440" s="1096">
        <v>11.625999999999999</v>
      </c>
      <c r="I440" s="1096">
        <v>252.54499999999999</v>
      </c>
      <c r="J440" s="1096">
        <v>0</v>
      </c>
      <c r="K440" s="1096">
        <v>2581.0279999999998</v>
      </c>
      <c r="L440" s="1096">
        <v>0.65800000000000003</v>
      </c>
      <c r="M440" s="1096">
        <v>0</v>
      </c>
      <c r="N440" s="1096">
        <v>2867.2220000000002</v>
      </c>
      <c r="P440" s="1096">
        <v>0</v>
      </c>
      <c r="Q440" s="1096">
        <v>319.80099999999999</v>
      </c>
      <c r="R440" s="1096">
        <v>2547.4209999999998</v>
      </c>
    </row>
    <row r="441" spans="1:18" ht="10.15" customHeight="1" x14ac:dyDescent="0.2">
      <c r="A441" s="611"/>
      <c r="B441" s="611"/>
      <c r="C441" s="1097"/>
      <c r="D441" s="1097"/>
      <c r="E441" s="1097">
        <v>0</v>
      </c>
      <c r="F441" s="1012">
        <v>126.78700000000001</v>
      </c>
      <c r="G441" s="1097">
        <v>0</v>
      </c>
      <c r="H441" s="1012">
        <v>22.01</v>
      </c>
      <c r="I441" s="1012">
        <v>529.01</v>
      </c>
      <c r="J441" s="1012">
        <v>20.431000000000001</v>
      </c>
      <c r="K441" s="1012">
        <v>5725.6239999999998</v>
      </c>
      <c r="L441" s="1097">
        <v>1.476</v>
      </c>
      <c r="M441" s="1097">
        <v>0</v>
      </c>
      <c r="N441" s="1012">
        <v>6425.3379999999997</v>
      </c>
      <c r="P441" s="1097">
        <v>0</v>
      </c>
      <c r="Q441" s="1012">
        <v>795.21900000000005</v>
      </c>
      <c r="R441" s="1012">
        <v>5630.1189999999997</v>
      </c>
    </row>
    <row r="442" spans="1:18" ht="10.15" customHeight="1" x14ac:dyDescent="0.2">
      <c r="A442" s="611"/>
      <c r="B442" s="611"/>
      <c r="C442" s="78"/>
      <c r="D442" s="724"/>
      <c r="E442" s="726"/>
      <c r="F442" s="727"/>
      <c r="G442" s="726"/>
      <c r="H442" s="727"/>
      <c r="I442" s="727"/>
      <c r="J442" s="727"/>
      <c r="K442" s="727"/>
      <c r="L442" s="726"/>
      <c r="M442" s="726"/>
      <c r="N442" s="727"/>
    </row>
    <row r="443" spans="1:18" ht="10.15" customHeight="1" x14ac:dyDescent="0.2">
      <c r="A443" s="611"/>
      <c r="B443" s="611"/>
      <c r="C443" s="18" t="s">
        <v>320</v>
      </c>
      <c r="D443" s="724"/>
      <c r="E443" s="730"/>
      <c r="F443" s="730"/>
      <c r="G443" s="730"/>
      <c r="H443" s="730"/>
      <c r="I443" s="730"/>
      <c r="J443" s="730"/>
      <c r="K443" s="730"/>
      <c r="L443" s="730"/>
      <c r="M443" s="730"/>
      <c r="N443" s="730"/>
    </row>
    <row r="444" spans="1:18" ht="10.15" customHeight="1" x14ac:dyDescent="0.2">
      <c r="A444" s="611"/>
      <c r="B444" s="611"/>
      <c r="C444" s="18" t="s">
        <v>864</v>
      </c>
      <c r="D444" s="725"/>
      <c r="E444" s="733">
        <v>0</v>
      </c>
      <c r="F444" s="733">
        <v>-18.158000000000001</v>
      </c>
      <c r="G444" s="733">
        <v>0</v>
      </c>
      <c r="H444" s="733">
        <v>0.5</v>
      </c>
      <c r="I444" s="733">
        <v>0.93700000000000006</v>
      </c>
      <c r="J444" s="733">
        <v>29.998999999999999</v>
      </c>
      <c r="K444" s="733">
        <v>4.4000000000000004</v>
      </c>
      <c r="L444" s="733">
        <v>-46.378</v>
      </c>
      <c r="M444" s="733">
        <v>0</v>
      </c>
      <c r="N444" s="733">
        <v>-28.7</v>
      </c>
      <c r="P444" s="733">
        <v>0</v>
      </c>
      <c r="Q444" s="733">
        <v>-33.082999999999998</v>
      </c>
      <c r="R444" s="733">
        <v>4.383</v>
      </c>
    </row>
    <row r="445" spans="1:18" ht="10.15" customHeight="1" x14ac:dyDescent="0.2">
      <c r="A445" s="611"/>
      <c r="B445" s="611"/>
      <c r="C445" s="18" t="s">
        <v>321</v>
      </c>
      <c r="D445" s="725"/>
      <c r="E445" s="733">
        <v>0</v>
      </c>
      <c r="F445" s="733">
        <v>1.125</v>
      </c>
      <c r="G445" s="733">
        <v>0</v>
      </c>
      <c r="H445" s="733">
        <v>0</v>
      </c>
      <c r="I445" s="733">
        <v>13.991</v>
      </c>
      <c r="J445" s="733">
        <v>24.515000000000001</v>
      </c>
      <c r="K445" s="733">
        <v>0</v>
      </c>
      <c r="L445" s="733">
        <v>0</v>
      </c>
      <c r="M445" s="733">
        <v>0</v>
      </c>
      <c r="N445" s="733">
        <v>39.631</v>
      </c>
      <c r="P445" s="733">
        <v>0</v>
      </c>
      <c r="Q445" s="733">
        <v>39.631</v>
      </c>
      <c r="R445" s="733">
        <v>0</v>
      </c>
    </row>
    <row r="446" spans="1:18" ht="10.15" customHeight="1" x14ac:dyDescent="0.2">
      <c r="A446" s="611"/>
      <c r="B446" s="611"/>
      <c r="C446" s="18" t="s">
        <v>322</v>
      </c>
      <c r="D446" s="725"/>
      <c r="E446" s="733">
        <v>0</v>
      </c>
      <c r="F446" s="733">
        <v>43.646000000000001</v>
      </c>
      <c r="G446" s="733">
        <v>0</v>
      </c>
      <c r="H446" s="733">
        <v>0</v>
      </c>
      <c r="I446" s="733">
        <v>0</v>
      </c>
      <c r="J446" s="733">
        <v>184.56299999999999</v>
      </c>
      <c r="K446" s="733">
        <v>0</v>
      </c>
      <c r="L446" s="733">
        <v>151.63999999999999</v>
      </c>
      <c r="M446" s="733">
        <v>0</v>
      </c>
      <c r="N446" s="733">
        <v>379.84899999999999</v>
      </c>
      <c r="P446" s="733">
        <v>0</v>
      </c>
      <c r="Q446" s="733">
        <v>379.84899999999999</v>
      </c>
      <c r="R446" s="733">
        <v>0</v>
      </c>
    </row>
    <row r="447" spans="1:18" ht="10.15" customHeight="1" x14ac:dyDescent="0.2">
      <c r="A447" s="611"/>
      <c r="B447" s="611"/>
      <c r="C447" s="18" t="s">
        <v>323</v>
      </c>
      <c r="D447" s="725"/>
      <c r="E447" s="733">
        <v>0</v>
      </c>
      <c r="F447" s="733">
        <v>1.821</v>
      </c>
      <c r="G447" s="733">
        <v>0</v>
      </c>
      <c r="H447" s="733">
        <v>0</v>
      </c>
      <c r="I447" s="733">
        <v>0</v>
      </c>
      <c r="J447" s="733">
        <v>0</v>
      </c>
      <c r="K447" s="733">
        <v>0</v>
      </c>
      <c r="L447" s="733">
        <v>0</v>
      </c>
      <c r="M447" s="733">
        <v>0</v>
      </c>
      <c r="N447" s="733">
        <v>1.821</v>
      </c>
      <c r="P447" s="733">
        <v>0</v>
      </c>
      <c r="Q447" s="733">
        <v>1.821</v>
      </c>
      <c r="R447" s="733">
        <v>0</v>
      </c>
    </row>
    <row r="448" spans="1:18" ht="10.15" customHeight="1" x14ac:dyDescent="0.2">
      <c r="A448" s="611"/>
      <c r="B448" s="611"/>
      <c r="C448" s="18" t="s">
        <v>764</v>
      </c>
      <c r="D448" s="725"/>
      <c r="E448" s="733">
        <v>0</v>
      </c>
      <c r="F448" s="733">
        <v>-17.951000000000001</v>
      </c>
      <c r="G448" s="733">
        <v>0</v>
      </c>
      <c r="H448" s="733">
        <v>-0.92200000000000004</v>
      </c>
      <c r="I448" s="733">
        <v>-20.858000000000001</v>
      </c>
      <c r="J448" s="733">
        <v>-12.853999999999999</v>
      </c>
      <c r="K448" s="733">
        <v>-55.01</v>
      </c>
      <c r="L448" s="733">
        <v>-9.2189999999999994</v>
      </c>
      <c r="M448" s="733">
        <v>0</v>
      </c>
      <c r="N448" s="733">
        <v>-116.81399999999999</v>
      </c>
      <c r="P448" s="733">
        <v>0</v>
      </c>
      <c r="Q448" s="733">
        <v>-64.269000000000005</v>
      </c>
      <c r="R448" s="733">
        <v>-52.545000000000002</v>
      </c>
    </row>
    <row r="449" spans="1:18" ht="10.15" customHeight="1" x14ac:dyDescent="0.2">
      <c r="A449" s="611"/>
      <c r="B449" s="611"/>
      <c r="C449" s="18" t="s">
        <v>1093</v>
      </c>
      <c r="D449" s="725"/>
      <c r="E449" s="733">
        <v>0</v>
      </c>
      <c r="F449" s="733">
        <v>-27.33</v>
      </c>
      <c r="G449" s="733">
        <v>0</v>
      </c>
      <c r="H449" s="733">
        <v>-9.7349999999999994</v>
      </c>
      <c r="I449" s="733">
        <v>0</v>
      </c>
      <c r="J449" s="733">
        <v>-19.433</v>
      </c>
      <c r="K449" s="733">
        <v>-5675.0140000000001</v>
      </c>
      <c r="L449" s="733">
        <v>-1.464</v>
      </c>
      <c r="M449" s="733">
        <v>0</v>
      </c>
      <c r="N449" s="733">
        <v>-5732.9759999999997</v>
      </c>
      <c r="P449" s="733">
        <v>0</v>
      </c>
      <c r="Q449" s="733">
        <v>-151.01499999999999</v>
      </c>
      <c r="R449" s="733">
        <v>-5581.9610000000002</v>
      </c>
    </row>
    <row r="450" spans="1:18" ht="10.15" customHeight="1" x14ac:dyDescent="0.2">
      <c r="A450" s="611"/>
      <c r="B450" s="611"/>
      <c r="C450" s="1097"/>
      <c r="D450" s="1097"/>
      <c r="E450" s="1012">
        <v>0</v>
      </c>
      <c r="F450" s="1012">
        <v>-16.846999999999998</v>
      </c>
      <c r="G450" s="1012">
        <v>0</v>
      </c>
      <c r="H450" s="1012">
        <v>-10.157</v>
      </c>
      <c r="I450" s="1012">
        <v>-5.9300000000000015</v>
      </c>
      <c r="J450" s="1012">
        <v>206.79000000000002</v>
      </c>
      <c r="K450" s="1012">
        <v>-5725.6239999999998</v>
      </c>
      <c r="L450" s="1012">
        <v>94.578999999999994</v>
      </c>
      <c r="M450" s="1012">
        <v>0</v>
      </c>
      <c r="N450" s="1012">
        <v>-5457.1889999999994</v>
      </c>
      <c r="P450" s="1012">
        <v>0</v>
      </c>
      <c r="Q450" s="1012">
        <v>172.93400000000003</v>
      </c>
      <c r="R450" s="1012">
        <v>-5630.1230000000005</v>
      </c>
    </row>
    <row r="451" spans="1:18" ht="12.75" customHeight="1" x14ac:dyDescent="0.2">
      <c r="A451" s="611"/>
      <c r="B451" s="611"/>
      <c r="C451" s="719" t="s">
        <v>325</v>
      </c>
      <c r="D451" s="721"/>
      <c r="E451" s="635"/>
      <c r="F451" s="635"/>
      <c r="G451" s="635"/>
      <c r="H451" s="635"/>
      <c r="I451" s="635"/>
      <c r="J451" s="635"/>
      <c r="K451" s="635"/>
      <c r="L451" s="635"/>
      <c r="M451" s="635"/>
      <c r="N451" s="635"/>
      <c r="P451" s="635"/>
      <c r="Q451" s="635"/>
      <c r="R451" s="635"/>
    </row>
    <row r="452" spans="1:18" ht="10.15" customHeight="1" x14ac:dyDescent="0.2">
      <c r="A452" s="611"/>
      <c r="B452" s="611"/>
      <c r="C452" s="735" t="s">
        <v>318</v>
      </c>
      <c r="D452" s="724"/>
      <c r="E452" s="733">
        <v>0</v>
      </c>
      <c r="F452" s="733">
        <v>93.593999999999994</v>
      </c>
      <c r="G452" s="733">
        <v>0</v>
      </c>
      <c r="H452" s="733">
        <v>5.024</v>
      </c>
      <c r="I452" s="733">
        <v>278.32900000000001</v>
      </c>
      <c r="J452" s="733">
        <v>143.84700000000001</v>
      </c>
      <c r="K452" s="733">
        <v>0</v>
      </c>
      <c r="L452" s="733">
        <v>94.894999999999996</v>
      </c>
      <c r="M452" s="733">
        <v>0</v>
      </c>
      <c r="N452" s="733">
        <v>615.68899999999996</v>
      </c>
      <c r="P452" s="733">
        <v>0</v>
      </c>
      <c r="Q452" s="733">
        <v>615.69299999999998</v>
      </c>
      <c r="R452" s="733">
        <v>0</v>
      </c>
    </row>
    <row r="453" spans="1:18" ht="10.15" customHeight="1" x14ac:dyDescent="0.2">
      <c r="A453" s="611"/>
      <c r="B453" s="611"/>
      <c r="C453" s="1095" t="s">
        <v>319</v>
      </c>
      <c r="D453" s="725"/>
      <c r="E453" s="1096">
        <v>0</v>
      </c>
      <c r="F453" s="1096">
        <v>16.346</v>
      </c>
      <c r="G453" s="1096">
        <v>0</v>
      </c>
      <c r="H453" s="1096">
        <v>6.8289999999999997</v>
      </c>
      <c r="I453" s="1096">
        <v>244.751</v>
      </c>
      <c r="J453" s="1096">
        <v>83.373999999999995</v>
      </c>
      <c r="K453" s="1096">
        <v>0</v>
      </c>
      <c r="L453" s="1096">
        <v>1.1599999999999999</v>
      </c>
      <c r="M453" s="1096">
        <v>0</v>
      </c>
      <c r="N453" s="1096">
        <v>352.46</v>
      </c>
      <c r="P453" s="1096">
        <v>0</v>
      </c>
      <c r="Q453" s="1096">
        <v>352.46</v>
      </c>
      <c r="R453" s="1096">
        <v>0</v>
      </c>
    </row>
    <row r="454" spans="1:18" ht="10.15" customHeight="1" x14ac:dyDescent="0.2">
      <c r="A454" s="611"/>
      <c r="B454" s="611"/>
      <c r="C454" s="1097"/>
      <c r="D454" s="1097"/>
      <c r="E454" s="1097">
        <v>0</v>
      </c>
      <c r="F454" s="1097">
        <v>109.94</v>
      </c>
      <c r="G454" s="1097">
        <v>0</v>
      </c>
      <c r="H454" s="1012">
        <v>11.853</v>
      </c>
      <c r="I454" s="1012">
        <v>523.08000000000004</v>
      </c>
      <c r="J454" s="1012">
        <v>227.221</v>
      </c>
      <c r="K454" s="1012">
        <v>0</v>
      </c>
      <c r="L454" s="1097">
        <v>96.055000000000007</v>
      </c>
      <c r="M454" s="1097">
        <v>0</v>
      </c>
      <c r="N454" s="1012">
        <v>968.149</v>
      </c>
      <c r="P454" s="1097">
        <v>0</v>
      </c>
      <c r="Q454" s="1012">
        <v>968.15300000000002</v>
      </c>
      <c r="R454" s="1012">
        <v>0</v>
      </c>
    </row>
    <row r="455" spans="1:18" ht="10.15" customHeight="1" x14ac:dyDescent="0.2">
      <c r="A455" s="611"/>
      <c r="B455" s="611"/>
      <c r="C455" s="719" t="s">
        <v>1087</v>
      </c>
      <c r="D455" s="720"/>
      <c r="E455" s="619"/>
      <c r="F455" s="619"/>
      <c r="G455" s="619"/>
      <c r="H455" s="619"/>
      <c r="I455" s="619"/>
      <c r="J455" s="619"/>
      <c r="K455" s="619"/>
      <c r="L455" s="619"/>
      <c r="M455" s="619"/>
      <c r="N455" s="619"/>
      <c r="P455" s="655"/>
      <c r="Q455" s="655"/>
      <c r="R455" s="655"/>
    </row>
    <row r="456" spans="1:18" ht="10.15" customHeight="1" x14ac:dyDescent="0.2">
      <c r="A456" s="611"/>
      <c r="B456" s="611"/>
      <c r="C456" s="719" t="s">
        <v>317</v>
      </c>
      <c r="D456" s="721"/>
      <c r="E456" s="635"/>
      <c r="F456" s="635"/>
      <c r="G456" s="635"/>
      <c r="H456" s="635"/>
      <c r="I456" s="635"/>
      <c r="J456" s="635"/>
      <c r="K456" s="635"/>
      <c r="L456" s="635"/>
      <c r="M456" s="635"/>
      <c r="N456" s="635"/>
      <c r="P456" s="635"/>
      <c r="Q456" s="635"/>
      <c r="R456" s="635"/>
    </row>
    <row r="457" spans="1:18" ht="10.15" customHeight="1" x14ac:dyDescent="0.2">
      <c r="A457" s="611"/>
      <c r="B457" s="611"/>
      <c r="C457" s="735" t="s">
        <v>318</v>
      </c>
      <c r="D457" s="724"/>
      <c r="E457" s="733">
        <v>186.75200000000001</v>
      </c>
      <c r="F457" s="733">
        <v>105.673</v>
      </c>
      <c r="G457" s="733">
        <v>837.14</v>
      </c>
      <c r="H457" s="733">
        <v>34.234999999999999</v>
      </c>
      <c r="I457" s="733">
        <v>283.58599999999996</v>
      </c>
      <c r="J457" s="733">
        <v>145.511</v>
      </c>
      <c r="K457" s="733">
        <v>3144.596</v>
      </c>
      <c r="L457" s="733">
        <v>931.30600000000004</v>
      </c>
      <c r="M457" s="733">
        <v>30.105</v>
      </c>
      <c r="N457" s="733">
        <v>5698.9040000000005</v>
      </c>
      <c r="P457" s="733">
        <v>153.42400000000001</v>
      </c>
      <c r="Q457" s="733">
        <v>2462.7820000000002</v>
      </c>
      <c r="R457" s="733">
        <v>3082.6979999999999</v>
      </c>
    </row>
    <row r="458" spans="1:18" ht="10.15" customHeight="1" x14ac:dyDescent="0.2">
      <c r="A458" s="611"/>
      <c r="B458" s="611"/>
      <c r="C458" s="1095" t="s">
        <v>319</v>
      </c>
      <c r="D458" s="725"/>
      <c r="E458" s="1096">
        <v>100.98</v>
      </c>
      <c r="F458" s="1096">
        <v>21.114000000000001</v>
      </c>
      <c r="G458" s="1096">
        <v>796.49699999999996</v>
      </c>
      <c r="H458" s="1096">
        <v>178.71200000000002</v>
      </c>
      <c r="I458" s="1096">
        <v>277.77099999999996</v>
      </c>
      <c r="J458" s="1096">
        <v>15.145</v>
      </c>
      <c r="K458" s="1096">
        <v>2581.0279999999998</v>
      </c>
      <c r="L458" s="1096">
        <v>449.56400000000002</v>
      </c>
      <c r="M458" s="1096">
        <v>4.2149999999999999</v>
      </c>
      <c r="N458" s="1096">
        <v>4425.0259999999998</v>
      </c>
      <c r="P458" s="1096">
        <v>106.631</v>
      </c>
      <c r="Q458" s="1096">
        <v>1770.9739999999999</v>
      </c>
      <c r="R458" s="1096">
        <v>2547.4209999999998</v>
      </c>
    </row>
    <row r="459" spans="1:18" ht="10.15" customHeight="1" x14ac:dyDescent="0.2">
      <c r="A459" s="611"/>
      <c r="B459" s="611"/>
      <c r="C459" s="1097"/>
      <c r="D459" s="1097"/>
      <c r="E459" s="1012">
        <v>287.73200000000003</v>
      </c>
      <c r="F459" s="1097">
        <v>126.78700000000001</v>
      </c>
      <c r="G459" s="1012">
        <v>1633.6369999999999</v>
      </c>
      <c r="H459" s="1012">
        <v>212.947</v>
      </c>
      <c r="I459" s="1012">
        <v>561.35699999999997</v>
      </c>
      <c r="J459" s="1012">
        <v>160.65600000000001</v>
      </c>
      <c r="K459" s="1012">
        <v>5725.6239999999998</v>
      </c>
      <c r="L459" s="1012">
        <v>1380.8700000000001</v>
      </c>
      <c r="M459" s="1012">
        <v>34.32</v>
      </c>
      <c r="N459" s="1012">
        <v>10123.93</v>
      </c>
      <c r="P459" s="1012">
        <v>260.05500000000001</v>
      </c>
      <c r="Q459" s="1012">
        <v>4233.7559999999994</v>
      </c>
      <c r="R459" s="1012">
        <v>5630.1189999999997</v>
      </c>
    </row>
    <row r="460" spans="1:18" ht="10.15" customHeight="1" x14ac:dyDescent="0.2">
      <c r="A460" s="611"/>
      <c r="B460" s="611"/>
      <c r="C460" s="719" t="s">
        <v>325</v>
      </c>
      <c r="D460" s="721"/>
      <c r="E460" s="635"/>
      <c r="F460" s="635"/>
      <c r="G460" s="635"/>
      <c r="H460" s="635"/>
      <c r="I460" s="635"/>
      <c r="J460" s="635"/>
      <c r="K460" s="635"/>
      <c r="L460" s="635"/>
      <c r="M460" s="635"/>
      <c r="N460" s="635"/>
      <c r="P460" s="635"/>
      <c r="Q460" s="635"/>
      <c r="R460" s="635"/>
    </row>
    <row r="461" spans="1:18" ht="10.15" customHeight="1" x14ac:dyDescent="0.2">
      <c r="A461" s="611"/>
      <c r="B461" s="611"/>
      <c r="C461" s="735" t="s">
        <v>318</v>
      </c>
      <c r="D461" s="724"/>
      <c r="E461" s="733">
        <v>158.87</v>
      </c>
      <c r="F461" s="733">
        <v>93.593999999999994</v>
      </c>
      <c r="G461" s="733">
        <v>860.09199999999998</v>
      </c>
      <c r="H461" s="733">
        <v>5.0339999999999998</v>
      </c>
      <c r="I461" s="733">
        <v>283.47899999999998</v>
      </c>
      <c r="J461" s="733">
        <v>174.00700000000001</v>
      </c>
      <c r="K461" s="733">
        <v>0</v>
      </c>
      <c r="L461" s="733">
        <v>811.70100000000002</v>
      </c>
      <c r="M461" s="733">
        <v>20.286000000000001</v>
      </c>
      <c r="N461" s="733">
        <v>2407.0630000000001</v>
      </c>
      <c r="P461" s="733">
        <v>102.24299999999999</v>
      </c>
      <c r="Q461" s="733">
        <v>2304.8240000000001</v>
      </c>
      <c r="R461" s="733">
        <v>0</v>
      </c>
    </row>
    <row r="462" spans="1:18" ht="10.15" customHeight="1" x14ac:dyDescent="0.2">
      <c r="A462" s="611"/>
      <c r="B462" s="611"/>
      <c r="C462" s="1095" t="s">
        <v>319</v>
      </c>
      <c r="D462" s="725"/>
      <c r="E462" s="1096">
        <v>108.593</v>
      </c>
      <c r="F462" s="1096">
        <v>16.346</v>
      </c>
      <c r="G462" s="1096">
        <v>762.62199999999996</v>
      </c>
      <c r="H462" s="1096">
        <v>6.8289999999999997</v>
      </c>
      <c r="I462" s="1096">
        <v>250.24299999999999</v>
      </c>
      <c r="J462" s="1096">
        <v>86.263999999999996</v>
      </c>
      <c r="K462" s="1096">
        <v>0</v>
      </c>
      <c r="L462" s="1096">
        <v>357.52300000000002</v>
      </c>
      <c r="M462" s="1096">
        <v>1.377</v>
      </c>
      <c r="N462" s="1096">
        <v>1589.797</v>
      </c>
      <c r="P462" s="733">
        <v>58.241999999999997</v>
      </c>
      <c r="Q462" s="733">
        <v>1531.5550000000001</v>
      </c>
      <c r="R462" s="733">
        <v>0</v>
      </c>
    </row>
    <row r="463" spans="1:18" ht="10.15" customHeight="1" x14ac:dyDescent="0.2">
      <c r="A463" s="611"/>
      <c r="B463" s="611"/>
      <c r="C463" s="1097"/>
      <c r="D463" s="1097"/>
      <c r="E463" s="1097">
        <v>267.46300000000002</v>
      </c>
      <c r="F463" s="1097">
        <v>109.94</v>
      </c>
      <c r="G463" s="1012">
        <v>1622.7139999999999</v>
      </c>
      <c r="H463" s="1012">
        <v>11.863</v>
      </c>
      <c r="I463" s="1012">
        <v>533.72200000000009</v>
      </c>
      <c r="J463" s="1012">
        <v>260.27100000000002</v>
      </c>
      <c r="K463" s="1012">
        <v>0</v>
      </c>
      <c r="L463" s="1012">
        <v>1169.2240000000002</v>
      </c>
      <c r="M463" s="1012">
        <v>21.663</v>
      </c>
      <c r="N463" s="1012">
        <v>3996.8599999999997</v>
      </c>
      <c r="P463" s="1012">
        <v>160.48500000000001</v>
      </c>
      <c r="Q463" s="1012">
        <v>3836.3789999999999</v>
      </c>
      <c r="R463" s="1012">
        <v>0</v>
      </c>
    </row>
    <row r="464" spans="1:18" ht="21.75" customHeight="1" x14ac:dyDescent="0.2">
      <c r="A464" s="611"/>
      <c r="B464" s="893" t="s">
        <v>71</v>
      </c>
      <c r="C464" s="1185" t="s">
        <v>749</v>
      </c>
      <c r="D464" s="1185"/>
      <c r="E464" s="1185"/>
      <c r="F464" s="1185"/>
      <c r="G464" s="1185"/>
      <c r="H464" s="1185"/>
      <c r="I464" s="1185"/>
      <c r="J464" s="1185"/>
      <c r="K464" s="1185"/>
      <c r="L464" s="1185"/>
      <c r="M464" s="1185"/>
      <c r="N464" s="1185"/>
      <c r="O464" s="1185"/>
      <c r="P464" s="1185"/>
      <c r="Q464" s="1185"/>
      <c r="R464" s="1189"/>
    </row>
    <row r="465" spans="1:18" ht="10.15" customHeight="1" x14ac:dyDescent="0.2">
      <c r="A465" s="611"/>
      <c r="B465" s="893" t="s">
        <v>73</v>
      </c>
      <c r="C465" s="1182" t="s">
        <v>276</v>
      </c>
      <c r="D465" s="1182"/>
      <c r="E465" s="1182"/>
      <c r="F465" s="1182"/>
      <c r="G465" s="1182"/>
      <c r="H465" s="1182"/>
      <c r="I465" s="1182"/>
      <c r="J465" s="1182"/>
      <c r="K465" s="1182"/>
      <c r="L465" s="1182"/>
      <c r="M465" s="1182"/>
      <c r="N465" s="1182"/>
      <c r="O465" s="1182"/>
      <c r="P465" s="1182"/>
      <c r="Q465" s="1182"/>
      <c r="R465" s="1099"/>
    </row>
    <row r="466" spans="1:18" ht="10.15" customHeight="1" x14ac:dyDescent="0.2">
      <c r="A466" s="611"/>
      <c r="B466" s="893" t="s">
        <v>110</v>
      </c>
      <c r="C466" s="1182" t="s">
        <v>1094</v>
      </c>
      <c r="D466" s="1182"/>
      <c r="E466" s="1182"/>
      <c r="F466" s="1182"/>
      <c r="G466" s="1182"/>
      <c r="H466" s="1182"/>
      <c r="I466" s="1182"/>
      <c r="J466" s="1182"/>
      <c r="K466" s="1182"/>
      <c r="L466" s="1182"/>
      <c r="M466" s="1182"/>
      <c r="N466" s="1182"/>
      <c r="O466" s="1182"/>
      <c r="P466" s="1182"/>
      <c r="Q466" s="1182"/>
      <c r="R466" s="1099"/>
    </row>
    <row r="467" spans="1:18" ht="10.15" customHeight="1" x14ac:dyDescent="0.2">
      <c r="A467" s="611"/>
      <c r="B467" s="893" t="s">
        <v>111</v>
      </c>
      <c r="C467" s="1182" t="s">
        <v>1097</v>
      </c>
      <c r="D467" s="1182"/>
      <c r="E467" s="1182"/>
      <c r="F467" s="1182"/>
      <c r="G467" s="1182"/>
      <c r="H467" s="1182"/>
      <c r="I467" s="1182"/>
      <c r="J467" s="1182"/>
      <c r="K467" s="1182"/>
      <c r="L467" s="1182"/>
      <c r="M467" s="1182"/>
      <c r="N467" s="1182"/>
      <c r="O467" s="1182"/>
      <c r="P467" s="1182"/>
      <c r="Q467" s="1182"/>
      <c r="R467" s="1099"/>
    </row>
    <row r="468" spans="1:18" ht="10.15" customHeight="1" x14ac:dyDescent="0.2">
      <c r="A468" s="611"/>
      <c r="B468" s="893" t="s">
        <v>112</v>
      </c>
      <c r="C468" s="1182" t="s">
        <v>742</v>
      </c>
      <c r="D468" s="1182"/>
      <c r="E468" s="1182"/>
      <c r="F468" s="1182"/>
      <c r="G468" s="1182"/>
      <c r="H468" s="1182"/>
      <c r="I468" s="1182"/>
      <c r="J468" s="1182"/>
      <c r="K468" s="1182"/>
      <c r="L468" s="1182"/>
      <c r="M468" s="1182"/>
      <c r="N468" s="1182"/>
      <c r="O468" s="1182"/>
      <c r="P468" s="1182"/>
      <c r="Q468" s="1182"/>
      <c r="R468" s="1099"/>
    </row>
    <row r="469" spans="1:18" ht="10.15" customHeight="1" x14ac:dyDescent="0.2">
      <c r="A469" s="611"/>
      <c r="B469" s="893" t="s">
        <v>113</v>
      </c>
      <c r="C469" s="1182" t="s">
        <v>1089</v>
      </c>
      <c r="D469" s="1182"/>
      <c r="E469" s="1182"/>
      <c r="F469" s="1182"/>
      <c r="G469" s="1182"/>
      <c r="H469" s="1182"/>
      <c r="I469" s="1182"/>
      <c r="J469" s="1182"/>
      <c r="K469" s="1182"/>
      <c r="L469" s="1182"/>
      <c r="M469" s="1182"/>
      <c r="N469" s="1182"/>
      <c r="O469" s="1182"/>
      <c r="P469" s="1182"/>
      <c r="Q469" s="1182"/>
      <c r="R469" s="1099"/>
    </row>
    <row r="470" spans="1:18" ht="9.75" customHeight="1" x14ac:dyDescent="0.2">
      <c r="A470" s="611"/>
      <c r="B470" s="893" t="s">
        <v>114</v>
      </c>
      <c r="C470" s="1185" t="s">
        <v>1096</v>
      </c>
      <c r="D470" s="1185"/>
      <c r="E470" s="1185"/>
      <c r="F470" s="1185"/>
      <c r="G470" s="1185"/>
      <c r="H470" s="1185"/>
      <c r="I470" s="1185"/>
      <c r="J470" s="1185"/>
      <c r="K470" s="1185"/>
      <c r="L470" s="1185"/>
      <c r="M470" s="1185"/>
      <c r="N470" s="1185"/>
      <c r="O470" s="1185"/>
      <c r="P470" s="1185"/>
      <c r="Q470" s="1185"/>
      <c r="R470" s="1189"/>
    </row>
    <row r="471" spans="1:18" ht="10.15" customHeight="1" x14ac:dyDescent="0.2">
      <c r="A471" s="611"/>
      <c r="B471" s="611"/>
    </row>
    <row r="472" spans="1:18" ht="10.15" customHeight="1" x14ac:dyDescent="0.2">
      <c r="A472" s="611"/>
      <c r="B472" s="611"/>
      <c r="C472" s="643"/>
      <c r="D472" s="617"/>
      <c r="E472" s="1183" t="s">
        <v>153</v>
      </c>
      <c r="F472" s="1184"/>
      <c r="G472" s="1183" t="s">
        <v>259</v>
      </c>
      <c r="H472" s="1183"/>
      <c r="I472" s="11" t="s">
        <v>260</v>
      </c>
      <c r="J472" s="11" t="s">
        <v>1091</v>
      </c>
      <c r="K472" s="1183" t="s">
        <v>262</v>
      </c>
      <c r="L472" s="1186"/>
      <c r="M472" s="11" t="s">
        <v>263</v>
      </c>
      <c r="N472" s="645" t="s">
        <v>199</v>
      </c>
      <c r="P472" s="7" t="s">
        <v>199</v>
      </c>
      <c r="Q472" s="7" t="s">
        <v>265</v>
      </c>
      <c r="R472" s="7" t="s">
        <v>199</v>
      </c>
    </row>
    <row r="473" spans="1:18" ht="14.25" x14ac:dyDescent="0.2">
      <c r="A473" s="611"/>
      <c r="B473" s="611"/>
      <c r="C473" s="860" t="s">
        <v>965</v>
      </c>
      <c r="D473" s="617"/>
      <c r="E473" s="1183"/>
      <c r="F473" s="1184"/>
      <c r="G473" s="1183" t="s">
        <v>266</v>
      </c>
      <c r="H473" s="1183"/>
      <c r="I473" s="11" t="s">
        <v>266</v>
      </c>
      <c r="J473" s="11"/>
      <c r="K473" s="645"/>
      <c r="L473" s="645"/>
      <c r="M473" s="645"/>
      <c r="N473" s="645"/>
      <c r="P473" s="6" t="s">
        <v>267</v>
      </c>
      <c r="Q473" s="6" t="s">
        <v>268</v>
      </c>
      <c r="R473" s="6" t="s">
        <v>28</v>
      </c>
    </row>
    <row r="474" spans="1:18" ht="10.15" customHeight="1" x14ac:dyDescent="0.2">
      <c r="A474" s="611"/>
      <c r="B474" s="611"/>
      <c r="C474" s="862" t="s">
        <v>773</v>
      </c>
      <c r="D474" s="626"/>
      <c r="E474" s="647"/>
      <c r="F474" s="647"/>
      <c r="G474" s="647"/>
      <c r="H474" s="647" t="s">
        <v>269</v>
      </c>
      <c r="I474" s="647"/>
      <c r="J474" s="647"/>
      <c r="K474" s="647"/>
      <c r="L474" s="647"/>
      <c r="M474" s="647"/>
      <c r="N474" s="647"/>
      <c r="P474" s="647"/>
      <c r="Q474" s="647"/>
      <c r="R474" s="647"/>
    </row>
    <row r="475" spans="1:18" ht="10.15" customHeight="1" x14ac:dyDescent="0.2">
      <c r="A475" s="611"/>
      <c r="B475" s="611"/>
      <c r="C475" s="643"/>
      <c r="D475" s="626"/>
      <c r="E475" s="645"/>
      <c r="F475" s="645" t="s">
        <v>269</v>
      </c>
      <c r="G475" s="645"/>
      <c r="H475" s="645" t="s">
        <v>259</v>
      </c>
      <c r="I475" s="645"/>
      <c r="J475" s="645"/>
      <c r="K475" s="645"/>
      <c r="L475" s="645" t="s">
        <v>269</v>
      </c>
      <c r="M475" s="645"/>
      <c r="N475" s="645"/>
      <c r="P475" s="645"/>
      <c r="Q475" s="645"/>
      <c r="R475" s="645"/>
    </row>
    <row r="476" spans="1:18" ht="10.15" customHeight="1" x14ac:dyDescent="0.2">
      <c r="A476" s="611"/>
      <c r="B476" s="611"/>
      <c r="C476" s="648"/>
      <c r="D476" s="619"/>
      <c r="E476" s="649" t="s">
        <v>208</v>
      </c>
      <c r="F476" s="649" t="s">
        <v>153</v>
      </c>
      <c r="G476" s="649" t="s">
        <v>84</v>
      </c>
      <c r="H476" s="649" t="s">
        <v>266</v>
      </c>
      <c r="I476" s="649"/>
      <c r="J476" s="649"/>
      <c r="K476" s="649" t="s">
        <v>288</v>
      </c>
      <c r="L476" s="649" t="s">
        <v>262</v>
      </c>
      <c r="M476" s="649"/>
      <c r="N476" s="649"/>
      <c r="P476" s="649"/>
      <c r="Q476" s="649"/>
      <c r="R476" s="649"/>
    </row>
    <row r="477" spans="1:18" ht="10.15" customHeight="1" x14ac:dyDescent="0.2">
      <c r="A477" s="611"/>
      <c r="B477" s="611"/>
      <c r="C477" s="650">
        <v>2022</v>
      </c>
      <c r="D477" s="635"/>
      <c r="E477" s="635"/>
      <c r="F477" s="635"/>
      <c r="G477" s="635"/>
      <c r="H477" s="635"/>
      <c r="I477" s="635"/>
      <c r="J477" s="635"/>
      <c r="K477" s="635"/>
      <c r="L477" s="635"/>
      <c r="M477" s="635"/>
      <c r="N477" s="635"/>
      <c r="P477" s="635"/>
      <c r="Q477" s="635"/>
      <c r="R477" s="635"/>
    </row>
    <row r="478" spans="1:18" ht="10.15" customHeight="1" x14ac:dyDescent="0.2">
      <c r="A478" s="611"/>
      <c r="B478" s="611"/>
      <c r="C478" s="719" t="s">
        <v>293</v>
      </c>
      <c r="D478" s="720"/>
      <c r="E478" s="619"/>
      <c r="F478" s="619"/>
      <c r="G478" s="619"/>
      <c r="H478" s="619"/>
      <c r="I478" s="619"/>
      <c r="J478" s="619"/>
      <c r="K478" s="619"/>
      <c r="L478" s="619"/>
      <c r="M478" s="619"/>
      <c r="N478" s="619"/>
      <c r="P478" s="655"/>
      <c r="Q478" s="655"/>
      <c r="R478" s="655"/>
    </row>
    <row r="479" spans="1:18" ht="10.15" customHeight="1" x14ac:dyDescent="0.2">
      <c r="A479" s="611"/>
      <c r="B479" s="611"/>
      <c r="C479" s="719" t="s">
        <v>317</v>
      </c>
      <c r="D479" s="721"/>
      <c r="E479" s="635"/>
      <c r="F479" s="635"/>
      <c r="G479" s="635"/>
      <c r="H479" s="635"/>
      <c r="I479" s="635"/>
      <c r="J479" s="635"/>
      <c r="K479" s="635"/>
      <c r="L479" s="635"/>
      <c r="M479" s="635"/>
      <c r="N479" s="635"/>
      <c r="P479" s="635"/>
      <c r="Q479" s="635"/>
      <c r="R479" s="635"/>
    </row>
    <row r="480" spans="1:18" ht="10.15" customHeight="1" x14ac:dyDescent="0.2">
      <c r="A480" s="611"/>
      <c r="B480" s="611"/>
      <c r="C480" s="735" t="s">
        <v>318</v>
      </c>
      <c r="D480" s="724"/>
      <c r="E480" s="733">
        <v>455.28899999999999</v>
      </c>
      <c r="F480" s="733">
        <v>0</v>
      </c>
      <c r="G480" s="733">
        <v>2400.7179999999998</v>
      </c>
      <c r="H480" s="733">
        <v>0</v>
      </c>
      <c r="I480" s="733">
        <v>1152.422</v>
      </c>
      <c r="J480" s="733">
        <v>1432.636</v>
      </c>
      <c r="K480" s="733">
        <v>0</v>
      </c>
      <c r="L480" s="733">
        <v>3266.0569999999998</v>
      </c>
      <c r="M480" s="733">
        <v>1583.951</v>
      </c>
      <c r="N480" s="733">
        <v>10291.079</v>
      </c>
      <c r="P480" s="733">
        <v>7160.1130000000003</v>
      </c>
      <c r="Q480" s="733">
        <v>3130.9659999999999</v>
      </c>
      <c r="R480" s="733">
        <v>0</v>
      </c>
    </row>
    <row r="481" spans="1:18" ht="10.15" customHeight="1" x14ac:dyDescent="0.2">
      <c r="A481" s="611"/>
      <c r="B481" s="611"/>
      <c r="C481" s="1095" t="s">
        <v>319</v>
      </c>
      <c r="D481" s="725"/>
      <c r="E481" s="1096">
        <v>45.441000000000003</v>
      </c>
      <c r="F481" s="1096">
        <v>0</v>
      </c>
      <c r="G481" s="1096">
        <v>3403.931</v>
      </c>
      <c r="H481" s="1096">
        <v>0</v>
      </c>
      <c r="I481" s="1096">
        <v>1146.5540000000001</v>
      </c>
      <c r="J481" s="1096">
        <v>154.035</v>
      </c>
      <c r="K481" s="1096">
        <v>0</v>
      </c>
      <c r="L481" s="1096">
        <v>2522.0259999999998</v>
      </c>
      <c r="M481" s="1096">
        <v>938.75800000000004</v>
      </c>
      <c r="N481" s="1096">
        <v>8210.7450000000008</v>
      </c>
      <c r="P481" s="1096">
        <v>4721.95</v>
      </c>
      <c r="Q481" s="1096">
        <v>3488.7950000000001</v>
      </c>
      <c r="R481" s="1096">
        <v>0</v>
      </c>
    </row>
    <row r="482" spans="1:18" ht="10.15" customHeight="1" x14ac:dyDescent="0.2">
      <c r="A482" s="611"/>
      <c r="B482" s="611"/>
      <c r="C482" s="1097"/>
      <c r="D482" s="1097"/>
      <c r="E482" s="1097">
        <v>500.73</v>
      </c>
      <c r="F482" s="1097">
        <v>0</v>
      </c>
      <c r="G482" s="1012">
        <v>5804.6490000000003</v>
      </c>
      <c r="H482" s="1097">
        <v>6.0000000000000001E-3</v>
      </c>
      <c r="I482" s="1012">
        <v>2298.9760000000001</v>
      </c>
      <c r="J482" s="1012">
        <v>1586.671</v>
      </c>
      <c r="K482" s="1097">
        <v>0</v>
      </c>
      <c r="L482" s="1012">
        <v>5788.0829999999996</v>
      </c>
      <c r="M482" s="1012">
        <v>2522.7089999999998</v>
      </c>
      <c r="N482" s="1012">
        <v>18501.824000000001</v>
      </c>
      <c r="P482" s="1012">
        <v>11882.063</v>
      </c>
      <c r="Q482" s="1012">
        <v>6619.7610000000004</v>
      </c>
      <c r="R482" s="1097">
        <v>0</v>
      </c>
    </row>
    <row r="483" spans="1:18" ht="10.15" customHeight="1" x14ac:dyDescent="0.2">
      <c r="A483" s="611"/>
      <c r="B483" s="611"/>
      <c r="C483" s="78"/>
      <c r="D483" s="724"/>
      <c r="E483" s="726"/>
      <c r="F483" s="726"/>
      <c r="G483" s="727"/>
      <c r="H483" s="726"/>
      <c r="I483" s="727"/>
      <c r="J483" s="727"/>
      <c r="K483" s="726"/>
      <c r="L483" s="727"/>
      <c r="M483" s="727"/>
      <c r="N483" s="727"/>
    </row>
    <row r="484" spans="1:18" ht="10.15" customHeight="1" x14ac:dyDescent="0.2">
      <c r="A484" s="611"/>
      <c r="B484" s="611"/>
      <c r="C484" s="18" t="s">
        <v>320</v>
      </c>
      <c r="D484" s="724"/>
      <c r="E484" s="730"/>
      <c r="F484" s="730"/>
      <c r="G484" s="730"/>
      <c r="H484" s="730"/>
      <c r="I484" s="730"/>
      <c r="J484" s="730"/>
      <c r="K484" s="730"/>
      <c r="L484" s="730"/>
      <c r="M484" s="730"/>
      <c r="N484" s="730"/>
    </row>
    <row r="485" spans="1:18" ht="10.15" customHeight="1" x14ac:dyDescent="0.2">
      <c r="A485" s="611"/>
      <c r="B485" s="611"/>
      <c r="C485" s="18" t="s">
        <v>864</v>
      </c>
      <c r="D485" s="725"/>
      <c r="E485" s="733">
        <v>6.4550000000000001</v>
      </c>
      <c r="F485" s="733">
        <v>0</v>
      </c>
      <c r="G485" s="733">
        <v>448.89299999999997</v>
      </c>
      <c r="H485" s="733">
        <v>0</v>
      </c>
      <c r="I485" s="733">
        <v>2.0760000000000001</v>
      </c>
      <c r="J485" s="733">
        <v>179.916</v>
      </c>
      <c r="K485" s="733">
        <v>0</v>
      </c>
      <c r="L485" s="733">
        <v>-574.52</v>
      </c>
      <c r="M485" s="733">
        <v>-165.036</v>
      </c>
      <c r="N485" s="733">
        <v>-102.16</v>
      </c>
      <c r="P485" s="733">
        <v>-557.15099999999995</v>
      </c>
      <c r="Q485" s="733">
        <v>454.99099999999999</v>
      </c>
      <c r="R485" s="733">
        <v>0</v>
      </c>
    </row>
    <row r="486" spans="1:18" ht="10.15" customHeight="1" x14ac:dyDescent="0.2">
      <c r="A486" s="611"/>
      <c r="B486" s="611"/>
      <c r="C486" s="18" t="s">
        <v>321</v>
      </c>
      <c r="D486" s="725"/>
      <c r="E486" s="733">
        <v>0.873</v>
      </c>
      <c r="F486" s="733">
        <v>0</v>
      </c>
      <c r="G486" s="733">
        <v>46.421999999999997</v>
      </c>
      <c r="H486" s="733">
        <v>0</v>
      </c>
      <c r="I486" s="733">
        <v>0</v>
      </c>
      <c r="J486" s="733">
        <v>0</v>
      </c>
      <c r="K486" s="733">
        <v>0</v>
      </c>
      <c r="L486" s="733">
        <v>0</v>
      </c>
      <c r="M486" s="733">
        <v>0</v>
      </c>
      <c r="N486" s="733">
        <v>47.295000000000002</v>
      </c>
      <c r="P486" s="733">
        <v>0</v>
      </c>
      <c r="Q486" s="733">
        <v>47.295000000000002</v>
      </c>
      <c r="R486" s="733">
        <v>0</v>
      </c>
    </row>
    <row r="487" spans="1:18" ht="10.15" customHeight="1" x14ac:dyDescent="0.2">
      <c r="A487" s="611"/>
      <c r="B487" s="611"/>
      <c r="C487" s="18" t="s">
        <v>322</v>
      </c>
      <c r="D487" s="725"/>
      <c r="E487" s="733">
        <v>1.5189999999999999</v>
      </c>
      <c r="F487" s="733">
        <v>0</v>
      </c>
      <c r="G487" s="733">
        <v>0</v>
      </c>
      <c r="H487" s="733">
        <v>0</v>
      </c>
      <c r="I487" s="733">
        <v>0</v>
      </c>
      <c r="J487" s="733">
        <v>0</v>
      </c>
      <c r="K487" s="733">
        <v>0</v>
      </c>
      <c r="L487" s="733">
        <v>92.003</v>
      </c>
      <c r="M487" s="733">
        <v>0</v>
      </c>
      <c r="N487" s="733">
        <v>93.522000000000006</v>
      </c>
      <c r="P487" s="733">
        <v>92.003</v>
      </c>
      <c r="Q487" s="733">
        <v>1.5189999999999999</v>
      </c>
      <c r="R487" s="733">
        <v>0</v>
      </c>
    </row>
    <row r="488" spans="1:18" ht="10.15" customHeight="1" x14ac:dyDescent="0.2">
      <c r="A488" s="611"/>
      <c r="B488" s="611"/>
      <c r="C488" s="18" t="s">
        <v>323</v>
      </c>
      <c r="D488" s="725"/>
      <c r="E488" s="733">
        <v>0</v>
      </c>
      <c r="F488" s="733">
        <v>0</v>
      </c>
      <c r="G488" s="733">
        <v>10.304</v>
      </c>
      <c r="H488" s="733">
        <v>0</v>
      </c>
      <c r="I488" s="733">
        <v>0</v>
      </c>
      <c r="J488" s="733">
        <v>86.543000000000006</v>
      </c>
      <c r="K488" s="733">
        <v>0</v>
      </c>
      <c r="L488" s="733">
        <v>20.655999999999999</v>
      </c>
      <c r="M488" s="733">
        <v>10.396000000000001</v>
      </c>
      <c r="N488" s="733">
        <v>127.899</v>
      </c>
      <c r="P488" s="733">
        <v>103.42700000000001</v>
      </c>
      <c r="Q488" s="733">
        <v>24.472000000000001</v>
      </c>
      <c r="R488" s="733">
        <v>0</v>
      </c>
    </row>
    <row r="489" spans="1:18" ht="10.15" customHeight="1" x14ac:dyDescent="0.2">
      <c r="A489" s="611"/>
      <c r="B489" s="611"/>
      <c r="C489" s="18" t="s">
        <v>987</v>
      </c>
      <c r="D489" s="725"/>
      <c r="E489" s="733">
        <v>-108.53400000000001</v>
      </c>
      <c r="F489" s="733">
        <v>0</v>
      </c>
      <c r="G489" s="733">
        <v>-492.791</v>
      </c>
      <c r="H489" s="733">
        <v>0</v>
      </c>
      <c r="I489" s="733">
        <v>-476.25599999999997</v>
      </c>
      <c r="J489" s="733">
        <v>-517.45299999999997</v>
      </c>
      <c r="K489" s="733">
        <v>0</v>
      </c>
      <c r="L489" s="733">
        <v>-560.58500000000004</v>
      </c>
      <c r="M489" s="733">
        <v>-276.25799999999998</v>
      </c>
      <c r="N489" s="733">
        <v>-2431.9360000000001</v>
      </c>
      <c r="P489" s="733">
        <v>-1811.9949999999999</v>
      </c>
      <c r="Q489" s="733">
        <v>-619.94100000000003</v>
      </c>
      <c r="R489" s="733">
        <v>0</v>
      </c>
    </row>
    <row r="490" spans="1:18" ht="10.15" customHeight="1" x14ac:dyDescent="0.2">
      <c r="A490" s="611"/>
      <c r="B490" s="611"/>
      <c r="C490" s="18" t="s">
        <v>324</v>
      </c>
      <c r="D490" s="725"/>
      <c r="E490" s="733">
        <v>0</v>
      </c>
      <c r="F490" s="733">
        <v>0</v>
      </c>
      <c r="G490" s="733">
        <v>-8.5280000000000005</v>
      </c>
      <c r="H490" s="733">
        <v>0</v>
      </c>
      <c r="I490" s="733">
        <v>0</v>
      </c>
      <c r="J490" s="733">
        <v>-93.495000000000005</v>
      </c>
      <c r="K490" s="733">
        <v>0</v>
      </c>
      <c r="L490" s="733">
        <v>-46.558</v>
      </c>
      <c r="M490" s="733">
        <v>0</v>
      </c>
      <c r="N490" s="733">
        <v>-149.07599999999999</v>
      </c>
      <c r="P490" s="733">
        <v>0</v>
      </c>
      <c r="Q490" s="733">
        <v>-148.58099999999999</v>
      </c>
      <c r="R490" s="733">
        <v>0</v>
      </c>
    </row>
    <row r="491" spans="1:18" ht="10.15" customHeight="1" x14ac:dyDescent="0.2">
      <c r="A491" s="611"/>
      <c r="B491" s="611"/>
      <c r="C491" s="1097"/>
      <c r="D491" s="1097"/>
      <c r="E491" s="1012">
        <v>-99.687000000000012</v>
      </c>
      <c r="F491" s="1012">
        <v>0</v>
      </c>
      <c r="G491" s="1012">
        <v>4.2999999999999172</v>
      </c>
      <c r="H491" s="1012">
        <v>0</v>
      </c>
      <c r="I491" s="1012">
        <v>-474.17999999999995</v>
      </c>
      <c r="J491" s="1012">
        <v>-344.48899999999998</v>
      </c>
      <c r="K491" s="1012">
        <v>0</v>
      </c>
      <c r="L491" s="1012">
        <v>-1069.0040000000001</v>
      </c>
      <c r="M491" s="1012">
        <v>-431.39299999999997</v>
      </c>
      <c r="N491" s="1012">
        <v>-2414.4560000000001</v>
      </c>
      <c r="P491" s="1012">
        <v>-2174.2109999999998</v>
      </c>
      <c r="Q491" s="1012">
        <v>-240.24499999999998</v>
      </c>
      <c r="R491" s="1012">
        <v>0</v>
      </c>
    </row>
    <row r="492" spans="1:18" ht="12.75" customHeight="1" x14ac:dyDescent="0.2">
      <c r="A492" s="611"/>
      <c r="B492" s="611"/>
      <c r="C492" s="719" t="s">
        <v>865</v>
      </c>
      <c r="D492" s="721"/>
      <c r="E492" s="635"/>
      <c r="F492" s="635"/>
      <c r="G492" s="635"/>
      <c r="H492" s="635"/>
      <c r="I492" s="635"/>
      <c r="J492" s="635"/>
      <c r="K492" s="635"/>
      <c r="L492" s="635"/>
      <c r="M492" s="635"/>
      <c r="N492" s="635"/>
      <c r="P492" s="635"/>
      <c r="Q492" s="635"/>
      <c r="R492" s="635"/>
    </row>
    <row r="493" spans="1:18" ht="10.15" customHeight="1" x14ac:dyDescent="0.2">
      <c r="A493" s="611"/>
      <c r="B493" s="611"/>
      <c r="C493" s="735" t="s">
        <v>318</v>
      </c>
      <c r="D493" s="724"/>
      <c r="E493" s="733">
        <v>359.91500000000002</v>
      </c>
      <c r="F493" s="733">
        <v>0</v>
      </c>
      <c r="G493" s="733">
        <v>2655.3029999999999</v>
      </c>
      <c r="H493" s="733">
        <v>0</v>
      </c>
      <c r="I493" s="733">
        <v>1076.702</v>
      </c>
      <c r="J493" s="733">
        <v>1021.47</v>
      </c>
      <c r="K493" s="733">
        <v>0</v>
      </c>
      <c r="L493" s="733">
        <v>2593.96</v>
      </c>
      <c r="M493" s="733">
        <v>1684.33</v>
      </c>
      <c r="N493" s="733">
        <v>9391.6830000000009</v>
      </c>
      <c r="P493" s="733">
        <v>6242.7849999999999</v>
      </c>
      <c r="Q493" s="733">
        <v>3148.8980000000001</v>
      </c>
      <c r="R493" s="733">
        <v>0</v>
      </c>
    </row>
    <row r="494" spans="1:18" ht="10.15" customHeight="1" x14ac:dyDescent="0.2">
      <c r="A494" s="611"/>
      <c r="B494" s="611"/>
      <c r="C494" s="1095" t="s">
        <v>319</v>
      </c>
      <c r="D494" s="725"/>
      <c r="E494" s="1096">
        <v>41.128</v>
      </c>
      <c r="F494" s="1096">
        <v>0</v>
      </c>
      <c r="G494" s="1096">
        <v>3153.6460000000002</v>
      </c>
      <c r="H494" s="1096">
        <v>0</v>
      </c>
      <c r="I494" s="1096">
        <v>748.09400000000005</v>
      </c>
      <c r="J494" s="1096">
        <v>220.71199999999999</v>
      </c>
      <c r="K494" s="1096">
        <v>0</v>
      </c>
      <c r="L494" s="1096">
        <v>2125.1190000000001</v>
      </c>
      <c r="M494" s="1096">
        <v>406.98599999999999</v>
      </c>
      <c r="N494" s="1096">
        <v>6695.6850000000004</v>
      </c>
      <c r="P494" s="1096">
        <v>3465.067</v>
      </c>
      <c r="Q494" s="1096">
        <v>3230.6179999999999</v>
      </c>
      <c r="R494" s="1096">
        <v>0</v>
      </c>
    </row>
    <row r="495" spans="1:18" ht="10.15" customHeight="1" x14ac:dyDescent="0.2">
      <c r="A495" s="611"/>
      <c r="B495" s="611"/>
      <c r="C495" s="1097"/>
      <c r="D495" s="1097"/>
      <c r="E495" s="1097">
        <v>401.04300000000001</v>
      </c>
      <c r="F495" s="1097">
        <v>0</v>
      </c>
      <c r="G495" s="1012">
        <v>5808.9489999999996</v>
      </c>
      <c r="H495" s="1097">
        <v>3.0000000000000001E-3</v>
      </c>
      <c r="I495" s="1012">
        <v>1824.796</v>
      </c>
      <c r="J495" s="1012">
        <v>1242.182</v>
      </c>
      <c r="K495" s="1097">
        <v>0</v>
      </c>
      <c r="L495" s="1012">
        <v>4719.0789999999997</v>
      </c>
      <c r="M495" s="1012">
        <v>2091.3159999999998</v>
      </c>
      <c r="N495" s="1012">
        <v>16087.368</v>
      </c>
      <c r="P495" s="1012">
        <v>9707.8520000000008</v>
      </c>
      <c r="Q495" s="1012">
        <v>6379.5159999999996</v>
      </c>
      <c r="R495" s="1097">
        <v>0</v>
      </c>
    </row>
    <row r="496" spans="1:18" ht="12.75" customHeight="1" x14ac:dyDescent="0.2">
      <c r="A496" s="611"/>
      <c r="B496" s="611"/>
      <c r="C496" s="719" t="s">
        <v>1092</v>
      </c>
      <c r="D496" s="720"/>
      <c r="E496" s="619"/>
      <c r="F496" s="619"/>
      <c r="G496" s="619"/>
      <c r="H496" s="619"/>
      <c r="I496" s="619"/>
      <c r="J496" s="619"/>
      <c r="K496" s="619"/>
      <c r="L496" s="619"/>
      <c r="M496" s="619"/>
      <c r="N496" s="619"/>
      <c r="P496" s="655"/>
      <c r="Q496" s="655"/>
      <c r="R496" s="655"/>
    </row>
    <row r="497" spans="1:18" ht="10.15" customHeight="1" x14ac:dyDescent="0.2">
      <c r="A497" s="611"/>
      <c r="B497" s="611"/>
      <c r="C497" s="719" t="s">
        <v>317</v>
      </c>
      <c r="D497" s="721"/>
      <c r="E497" s="635"/>
      <c r="F497" s="635"/>
      <c r="G497" s="635"/>
      <c r="H497" s="635"/>
      <c r="I497" s="635"/>
      <c r="J497" s="635"/>
      <c r="K497" s="635"/>
      <c r="L497" s="635"/>
      <c r="M497" s="635"/>
      <c r="N497" s="635"/>
      <c r="P497" s="635"/>
      <c r="Q497" s="635"/>
      <c r="R497" s="635"/>
    </row>
    <row r="498" spans="1:18" ht="10.15" customHeight="1" x14ac:dyDescent="0.2">
      <c r="A498" s="611"/>
      <c r="B498" s="611"/>
      <c r="C498" s="735" t="s">
        <v>318</v>
      </c>
      <c r="D498" s="724"/>
      <c r="E498" s="733">
        <v>0</v>
      </c>
      <c r="F498" s="733">
        <v>129.62100000000001</v>
      </c>
      <c r="G498" s="733">
        <v>0</v>
      </c>
      <c r="H498" s="733">
        <v>3.8370000000000002</v>
      </c>
      <c r="I498" s="733">
        <v>928.55600000000004</v>
      </c>
      <c r="J498" s="733">
        <v>688.51700000000005</v>
      </c>
      <c r="K498" s="733">
        <v>11398.619000000001</v>
      </c>
      <c r="L498" s="733">
        <v>0</v>
      </c>
      <c r="M498" s="733">
        <v>0</v>
      </c>
      <c r="N498" s="733">
        <v>13149.181</v>
      </c>
      <c r="P498" s="733">
        <v>0</v>
      </c>
      <c r="Q498" s="733">
        <v>4288.5420000000004</v>
      </c>
      <c r="R498" s="733">
        <v>8860.6389999999992</v>
      </c>
    </row>
    <row r="499" spans="1:18" ht="10.15" customHeight="1" x14ac:dyDescent="0.2">
      <c r="A499" s="611"/>
      <c r="B499" s="611"/>
      <c r="C499" s="1095" t="s">
        <v>319</v>
      </c>
      <c r="D499" s="725"/>
      <c r="E499" s="1096">
        <v>0</v>
      </c>
      <c r="F499" s="1096">
        <v>10.863</v>
      </c>
      <c r="G499" s="1096">
        <v>0</v>
      </c>
      <c r="H499" s="1096">
        <v>3.899</v>
      </c>
      <c r="I499" s="1096">
        <v>536.48500000000001</v>
      </c>
      <c r="J499" s="1096">
        <v>133.22300000000001</v>
      </c>
      <c r="K499" s="1096">
        <v>7279.1819999999998</v>
      </c>
      <c r="L499" s="1096">
        <v>0</v>
      </c>
      <c r="M499" s="1096">
        <v>0</v>
      </c>
      <c r="N499" s="1096">
        <v>7963.652</v>
      </c>
      <c r="P499" s="1096">
        <v>0</v>
      </c>
      <c r="Q499" s="1096">
        <v>591.16</v>
      </c>
      <c r="R499" s="1096">
        <v>7372.4920000000002</v>
      </c>
    </row>
    <row r="500" spans="1:18" ht="10.15" customHeight="1" x14ac:dyDescent="0.2">
      <c r="A500" s="611"/>
      <c r="B500" s="611"/>
      <c r="C500" s="1097"/>
      <c r="D500" s="1097"/>
      <c r="E500" s="1097">
        <v>0</v>
      </c>
      <c r="F500" s="1097">
        <v>140.48400000000001</v>
      </c>
      <c r="G500" s="1097">
        <v>0</v>
      </c>
      <c r="H500" s="1012">
        <v>7.7359999999999998</v>
      </c>
      <c r="I500" s="1012">
        <v>1465.0409999999999</v>
      </c>
      <c r="J500" s="1012">
        <v>821.74</v>
      </c>
      <c r="K500" s="1012">
        <v>18677.800999999999</v>
      </c>
      <c r="L500" s="1012">
        <v>0</v>
      </c>
      <c r="M500" s="1097">
        <v>0</v>
      </c>
      <c r="N500" s="1012">
        <v>21112.832999999999</v>
      </c>
      <c r="P500" s="1097">
        <v>0</v>
      </c>
      <c r="Q500" s="1012">
        <v>4879.7020000000002</v>
      </c>
      <c r="R500" s="1012">
        <v>16233.130999999999</v>
      </c>
    </row>
    <row r="501" spans="1:18" ht="10.15" customHeight="1" x14ac:dyDescent="0.2">
      <c r="A501" s="611"/>
      <c r="B501" s="611"/>
      <c r="C501" s="78"/>
      <c r="D501" s="724"/>
      <c r="E501" s="726"/>
      <c r="F501" s="727"/>
      <c r="G501" s="726"/>
      <c r="H501" s="727"/>
      <c r="I501" s="727"/>
      <c r="J501" s="727"/>
      <c r="K501" s="727"/>
      <c r="L501" s="727"/>
      <c r="M501" s="726"/>
      <c r="N501" s="727"/>
    </row>
    <row r="502" spans="1:18" ht="10.15" customHeight="1" x14ac:dyDescent="0.2">
      <c r="A502" s="611"/>
      <c r="B502" s="611"/>
      <c r="C502" s="18" t="s">
        <v>320</v>
      </c>
      <c r="D502" s="724"/>
      <c r="E502" s="730"/>
      <c r="F502" s="730"/>
      <c r="G502" s="730"/>
      <c r="H502" s="730"/>
      <c r="I502" s="730"/>
      <c r="J502" s="730"/>
      <c r="K502" s="730"/>
      <c r="L502" s="730"/>
      <c r="M502" s="730"/>
      <c r="N502" s="730"/>
    </row>
    <row r="503" spans="1:18" ht="10.15" customHeight="1" x14ac:dyDescent="0.2">
      <c r="A503" s="611"/>
      <c r="B503" s="611"/>
      <c r="C503" s="18" t="s">
        <v>864</v>
      </c>
      <c r="D503" s="725"/>
      <c r="E503" s="733">
        <v>0</v>
      </c>
      <c r="F503" s="733">
        <v>-7.4530000000000003</v>
      </c>
      <c r="G503" s="733">
        <v>0</v>
      </c>
      <c r="H503" s="733">
        <v>1.391</v>
      </c>
      <c r="I503" s="733">
        <v>161.863</v>
      </c>
      <c r="J503" s="733">
        <v>131.399</v>
      </c>
      <c r="K503" s="733">
        <v>52.521000000000001</v>
      </c>
      <c r="L503" s="733">
        <v>0</v>
      </c>
      <c r="M503" s="733">
        <v>0</v>
      </c>
      <c r="N503" s="733">
        <v>339.69</v>
      </c>
      <c r="P503" s="733">
        <v>0</v>
      </c>
      <c r="Q503" s="733">
        <v>287.20800000000003</v>
      </c>
      <c r="R503" s="733">
        <v>52.481999999999999</v>
      </c>
    </row>
    <row r="504" spans="1:18" ht="10.15" customHeight="1" x14ac:dyDescent="0.2">
      <c r="A504" s="611"/>
      <c r="B504" s="611"/>
      <c r="C504" s="18" t="s">
        <v>321</v>
      </c>
      <c r="D504" s="725"/>
      <c r="E504" s="733">
        <v>0</v>
      </c>
      <c r="F504" s="733">
        <v>0</v>
      </c>
      <c r="G504" s="733">
        <v>0</v>
      </c>
      <c r="H504" s="733">
        <v>0</v>
      </c>
      <c r="I504" s="733">
        <v>82.022999999999996</v>
      </c>
      <c r="J504" s="733">
        <v>0</v>
      </c>
      <c r="K504" s="733">
        <v>0</v>
      </c>
      <c r="L504" s="733">
        <v>0</v>
      </c>
      <c r="M504" s="733">
        <v>0</v>
      </c>
      <c r="N504" s="733">
        <v>82.412000000000006</v>
      </c>
      <c r="P504" s="733">
        <v>0</v>
      </c>
      <c r="Q504" s="733">
        <v>82.412000000000006</v>
      </c>
      <c r="R504" s="733">
        <v>0</v>
      </c>
    </row>
    <row r="505" spans="1:18" ht="10.15" customHeight="1" x14ac:dyDescent="0.2">
      <c r="A505" s="611"/>
      <c r="B505" s="611"/>
      <c r="C505" s="18" t="s">
        <v>322</v>
      </c>
      <c r="D505" s="725"/>
      <c r="E505" s="733">
        <v>0</v>
      </c>
      <c r="F505" s="733">
        <v>14.018000000000001</v>
      </c>
      <c r="G505" s="733">
        <v>0</v>
      </c>
      <c r="H505" s="733">
        <v>0</v>
      </c>
      <c r="I505" s="733">
        <v>0</v>
      </c>
      <c r="J505" s="733">
        <v>574.755</v>
      </c>
      <c r="K505" s="733">
        <v>0</v>
      </c>
      <c r="L505" s="733">
        <v>45.04</v>
      </c>
      <c r="M505" s="733">
        <v>0</v>
      </c>
      <c r="N505" s="733">
        <v>633.81299999999999</v>
      </c>
      <c r="P505" s="733">
        <v>0</v>
      </c>
      <c r="Q505" s="733">
        <v>633.81299999999999</v>
      </c>
      <c r="R505" s="733">
        <v>0</v>
      </c>
    </row>
    <row r="506" spans="1:18" ht="10.15" customHeight="1" x14ac:dyDescent="0.2">
      <c r="A506" s="611"/>
      <c r="B506" s="611"/>
      <c r="C506" s="18" t="s">
        <v>323</v>
      </c>
      <c r="D506" s="725"/>
      <c r="E506" s="733">
        <v>0</v>
      </c>
      <c r="F506" s="733">
        <v>3.57</v>
      </c>
      <c r="G506" s="733">
        <v>0</v>
      </c>
      <c r="H506" s="733">
        <v>0</v>
      </c>
      <c r="I506" s="733">
        <v>0</v>
      </c>
      <c r="J506" s="733">
        <v>0</v>
      </c>
      <c r="K506" s="733">
        <v>0</v>
      </c>
      <c r="L506" s="733">
        <v>0</v>
      </c>
      <c r="M506" s="733">
        <v>0</v>
      </c>
      <c r="N506" s="733">
        <v>3.57</v>
      </c>
      <c r="P506" s="733">
        <v>0</v>
      </c>
      <c r="Q506" s="733">
        <v>3.57</v>
      </c>
      <c r="R506" s="733">
        <v>0</v>
      </c>
    </row>
    <row r="507" spans="1:18" ht="10.15" customHeight="1" x14ac:dyDescent="0.2">
      <c r="A507" s="611"/>
      <c r="B507" s="611"/>
      <c r="C507" s="18" t="s">
        <v>987</v>
      </c>
      <c r="D507" s="725"/>
      <c r="E507" s="733">
        <v>0</v>
      </c>
      <c r="F507" s="733">
        <v>-25.206</v>
      </c>
      <c r="G507" s="733">
        <v>0</v>
      </c>
      <c r="H507" s="733">
        <v>0</v>
      </c>
      <c r="I507" s="733">
        <v>-128.471</v>
      </c>
      <c r="J507" s="733">
        <v>-35.710999999999999</v>
      </c>
      <c r="K507" s="733">
        <v>-85.58</v>
      </c>
      <c r="L507" s="733">
        <v>-2.09</v>
      </c>
      <c r="M507" s="733">
        <v>0</v>
      </c>
      <c r="N507" s="733">
        <v>-277.44600000000003</v>
      </c>
      <c r="P507" s="733">
        <v>0</v>
      </c>
      <c r="Q507" s="733">
        <v>-191.03299999999999</v>
      </c>
      <c r="R507" s="733">
        <v>-86.412999999999997</v>
      </c>
    </row>
    <row r="508" spans="1:18" ht="10.15" customHeight="1" x14ac:dyDescent="0.2">
      <c r="A508" s="611"/>
      <c r="B508" s="611"/>
      <c r="C508" s="18" t="s">
        <v>1093</v>
      </c>
      <c r="D508" s="725"/>
      <c r="E508" s="733">
        <v>0</v>
      </c>
      <c r="F508" s="733">
        <v>-49.008000000000003</v>
      </c>
      <c r="G508" s="733">
        <v>0</v>
      </c>
      <c r="H508" s="733">
        <v>-3.7160000000000002</v>
      </c>
      <c r="I508" s="733">
        <v>0</v>
      </c>
      <c r="J508" s="733">
        <v>-803.39499999999998</v>
      </c>
      <c r="K508" s="733">
        <v>-18644.741999999998</v>
      </c>
      <c r="L508" s="733">
        <v>0</v>
      </c>
      <c r="M508" s="733">
        <v>0</v>
      </c>
      <c r="N508" s="733">
        <v>-19500.861000000001</v>
      </c>
      <c r="P508" s="733">
        <v>0</v>
      </c>
      <c r="Q508" s="733">
        <v>-3301.645</v>
      </c>
      <c r="R508" s="733">
        <v>-16199.216</v>
      </c>
    </row>
    <row r="509" spans="1:18" ht="10.15" customHeight="1" x14ac:dyDescent="0.2">
      <c r="A509" s="611"/>
      <c r="B509" s="611"/>
      <c r="C509" s="1097"/>
      <c r="D509" s="1097"/>
      <c r="E509" s="1012">
        <v>0</v>
      </c>
      <c r="F509" s="1012">
        <v>-63.69</v>
      </c>
      <c r="G509" s="1012">
        <v>0</v>
      </c>
      <c r="H509" s="1012">
        <v>-2.7130000000000001</v>
      </c>
      <c r="I509" s="1012">
        <v>115.41499999999999</v>
      </c>
      <c r="J509" s="1012">
        <v>-132.952</v>
      </c>
      <c r="K509" s="1012">
        <v>-18677.800999999999</v>
      </c>
      <c r="L509" s="1012">
        <v>42.918999999999997</v>
      </c>
      <c r="M509" s="1012">
        <v>0</v>
      </c>
      <c r="N509" s="1012">
        <v>-18718.822</v>
      </c>
      <c r="P509" s="1012">
        <v>0</v>
      </c>
      <c r="Q509" s="1012">
        <v>-2485.6750000000002</v>
      </c>
      <c r="R509" s="1012">
        <v>-16233.147000000001</v>
      </c>
    </row>
    <row r="510" spans="1:18" ht="12.75" customHeight="1" x14ac:dyDescent="0.2">
      <c r="A510" s="611"/>
      <c r="B510" s="611"/>
      <c r="C510" s="719" t="s">
        <v>325</v>
      </c>
      <c r="D510" s="721"/>
      <c r="E510" s="635"/>
      <c r="F510" s="635"/>
      <c r="G510" s="635"/>
      <c r="H510" s="635"/>
      <c r="I510" s="635"/>
      <c r="J510" s="635"/>
      <c r="K510" s="635"/>
      <c r="L510" s="635"/>
      <c r="M510" s="635"/>
      <c r="N510" s="635"/>
      <c r="P510" s="635"/>
      <c r="Q510" s="635"/>
      <c r="R510" s="635"/>
    </row>
    <row r="511" spans="1:18" ht="10.15" customHeight="1" x14ac:dyDescent="0.2">
      <c r="A511" s="611"/>
      <c r="B511" s="611"/>
      <c r="C511" s="735" t="s">
        <v>318</v>
      </c>
      <c r="D511" s="724"/>
      <c r="E511" s="733">
        <v>0</v>
      </c>
      <c r="F511" s="733">
        <v>71.965999999999994</v>
      </c>
      <c r="G511" s="733">
        <v>0</v>
      </c>
      <c r="H511" s="733">
        <v>3.3370000000000002</v>
      </c>
      <c r="I511" s="733">
        <v>974.02300000000002</v>
      </c>
      <c r="J511" s="733">
        <v>534.32299999999998</v>
      </c>
      <c r="K511" s="733">
        <v>0</v>
      </c>
      <c r="L511" s="733">
        <v>42.95</v>
      </c>
      <c r="M511" s="733">
        <v>0</v>
      </c>
      <c r="N511" s="733">
        <v>1626.5989999999999</v>
      </c>
      <c r="P511" s="733">
        <v>0</v>
      </c>
      <c r="Q511" s="733">
        <v>1626.615</v>
      </c>
      <c r="R511" s="733">
        <v>0</v>
      </c>
    </row>
    <row r="512" spans="1:18" ht="10.15" customHeight="1" x14ac:dyDescent="0.2">
      <c r="A512" s="611"/>
      <c r="B512" s="611"/>
      <c r="C512" s="1095" t="s">
        <v>319</v>
      </c>
      <c r="D512" s="725"/>
      <c r="E512" s="1096">
        <v>0</v>
      </c>
      <c r="F512" s="1096">
        <v>4.8280000000000003</v>
      </c>
      <c r="G512" s="1096">
        <v>0</v>
      </c>
      <c r="H512" s="1096">
        <v>1.6859999999999999</v>
      </c>
      <c r="I512" s="1096">
        <v>606.43299999999999</v>
      </c>
      <c r="J512" s="1096">
        <v>154.465</v>
      </c>
      <c r="K512" s="1096">
        <v>0</v>
      </c>
      <c r="L512" s="1096">
        <v>0</v>
      </c>
      <c r="M512" s="1096">
        <v>0</v>
      </c>
      <c r="N512" s="1096">
        <v>767.41200000000003</v>
      </c>
      <c r="P512" s="1096">
        <v>0</v>
      </c>
      <c r="Q512" s="1096">
        <v>767.41200000000003</v>
      </c>
      <c r="R512" s="1096">
        <v>0</v>
      </c>
    </row>
    <row r="513" spans="1:18" ht="10.15" customHeight="1" x14ac:dyDescent="0.2">
      <c r="A513" s="611"/>
      <c r="B513" s="611"/>
      <c r="C513" s="1097"/>
      <c r="D513" s="1097"/>
      <c r="E513" s="1097">
        <v>0</v>
      </c>
      <c r="F513" s="1097">
        <v>76.793999999999997</v>
      </c>
      <c r="G513" s="1097">
        <v>0</v>
      </c>
      <c r="H513" s="1012">
        <v>5.0229999999999997</v>
      </c>
      <c r="I513" s="1012">
        <v>1580.4559999999999</v>
      </c>
      <c r="J513" s="1012">
        <v>688.78800000000001</v>
      </c>
      <c r="K513" s="1012">
        <v>0</v>
      </c>
      <c r="L513" s="1097">
        <v>42.95</v>
      </c>
      <c r="M513" s="1097">
        <v>0</v>
      </c>
      <c r="N513" s="1012">
        <v>2394.011</v>
      </c>
      <c r="P513" s="1097">
        <v>0</v>
      </c>
      <c r="Q513" s="1012">
        <v>2394.027</v>
      </c>
      <c r="R513" s="1012">
        <v>0</v>
      </c>
    </row>
    <row r="514" spans="1:18" ht="10.15" customHeight="1" x14ac:dyDescent="0.2">
      <c r="A514" s="611"/>
      <c r="B514" s="611"/>
      <c r="C514" s="719" t="s">
        <v>1087</v>
      </c>
      <c r="D514" s="720"/>
      <c r="E514" s="619"/>
      <c r="F514" s="619"/>
      <c r="G514" s="619"/>
      <c r="H514" s="619"/>
      <c r="I514" s="619"/>
      <c r="J514" s="619"/>
      <c r="K514" s="619"/>
      <c r="L514" s="619"/>
      <c r="M514" s="619"/>
      <c r="N514" s="619"/>
      <c r="P514" s="655"/>
      <c r="Q514" s="655"/>
      <c r="R514" s="655"/>
    </row>
    <row r="515" spans="1:18" ht="10.15" customHeight="1" x14ac:dyDescent="0.2">
      <c r="A515" s="611"/>
      <c r="B515" s="611"/>
      <c r="C515" s="719" t="s">
        <v>317</v>
      </c>
      <c r="D515" s="721"/>
      <c r="E515" s="635"/>
      <c r="F515" s="635"/>
      <c r="G515" s="635"/>
      <c r="H515" s="635"/>
      <c r="I515" s="635"/>
      <c r="J515" s="635"/>
      <c r="K515" s="635"/>
      <c r="L515" s="635"/>
      <c r="M515" s="635"/>
      <c r="N515" s="635"/>
      <c r="P515" s="635"/>
      <c r="Q515" s="635"/>
      <c r="R515" s="635"/>
    </row>
    <row r="516" spans="1:18" ht="10.15" customHeight="1" x14ac:dyDescent="0.2">
      <c r="A516" s="611"/>
      <c r="B516" s="611"/>
      <c r="C516" s="735" t="s">
        <v>318</v>
      </c>
      <c r="D516" s="724"/>
      <c r="E516" s="733">
        <v>455.28899999999999</v>
      </c>
      <c r="F516" s="733">
        <v>129.62100000000001</v>
      </c>
      <c r="G516" s="733">
        <v>2400.7179999999998</v>
      </c>
      <c r="H516" s="733">
        <v>3.843</v>
      </c>
      <c r="I516" s="733">
        <v>2080.9780000000001</v>
      </c>
      <c r="J516" s="733">
        <v>2121.1530000000002</v>
      </c>
      <c r="K516" s="733">
        <v>11398.619000000001</v>
      </c>
      <c r="L516" s="733">
        <v>3266.0879999999997</v>
      </c>
      <c r="M516" s="733">
        <v>1583.951</v>
      </c>
      <c r="N516" s="733">
        <v>23440.260000000002</v>
      </c>
      <c r="P516" s="733">
        <v>7160.1130000000003</v>
      </c>
      <c r="Q516" s="733">
        <v>7419.5079999999998</v>
      </c>
      <c r="R516" s="733">
        <v>8860.6389999999992</v>
      </c>
    </row>
    <row r="517" spans="1:18" ht="10.15" customHeight="1" x14ac:dyDescent="0.2">
      <c r="A517" s="611"/>
      <c r="B517" s="611"/>
      <c r="C517" s="1095" t="s">
        <v>319</v>
      </c>
      <c r="D517" s="725"/>
      <c r="E517" s="1096">
        <v>45.441000000000003</v>
      </c>
      <c r="F517" s="1096">
        <v>10.863</v>
      </c>
      <c r="G517" s="1096">
        <v>3403.931</v>
      </c>
      <c r="H517" s="1096">
        <v>3.899</v>
      </c>
      <c r="I517" s="1096">
        <v>1683.0390000000002</v>
      </c>
      <c r="J517" s="1096">
        <v>287.25800000000004</v>
      </c>
      <c r="K517" s="1096">
        <v>7279.1819999999998</v>
      </c>
      <c r="L517" s="1096">
        <v>2522.0259999999998</v>
      </c>
      <c r="M517" s="1096">
        <v>938.75800000000004</v>
      </c>
      <c r="N517" s="1096">
        <v>16174.397000000001</v>
      </c>
      <c r="P517" s="1096">
        <v>4721.95</v>
      </c>
      <c r="Q517" s="1096">
        <v>4079.9549999999999</v>
      </c>
      <c r="R517" s="1096">
        <v>7372.4920000000002</v>
      </c>
    </row>
    <row r="518" spans="1:18" ht="10.15" customHeight="1" x14ac:dyDescent="0.2">
      <c r="A518" s="611"/>
      <c r="B518" s="611"/>
      <c r="C518" s="1097"/>
      <c r="D518" s="1097"/>
      <c r="E518" s="1097">
        <v>500.73</v>
      </c>
      <c r="F518" s="1097">
        <v>140.48400000000001</v>
      </c>
      <c r="G518" s="1012">
        <v>5804.6490000000003</v>
      </c>
      <c r="H518" s="1012">
        <v>7.742</v>
      </c>
      <c r="I518" s="1012">
        <v>3764.0169999999998</v>
      </c>
      <c r="J518" s="1012">
        <v>2408.4110000000001</v>
      </c>
      <c r="K518" s="1012">
        <v>18677.800999999999</v>
      </c>
      <c r="L518" s="1012">
        <v>5788.1139999999996</v>
      </c>
      <c r="M518" s="1012">
        <v>2522.7089999999998</v>
      </c>
      <c r="N518" s="1012">
        <v>39614.656999999999</v>
      </c>
      <c r="P518" s="1012">
        <v>11882.063</v>
      </c>
      <c r="Q518" s="1012">
        <v>11499.463</v>
      </c>
      <c r="R518" s="1012">
        <v>16233.130999999999</v>
      </c>
    </row>
    <row r="519" spans="1:18" ht="10.15" customHeight="1" x14ac:dyDescent="0.2">
      <c r="A519" s="611"/>
      <c r="B519" s="611"/>
      <c r="C519" s="719" t="s">
        <v>325</v>
      </c>
      <c r="D519" s="721"/>
      <c r="E519" s="635"/>
      <c r="F519" s="635"/>
      <c r="G519" s="635"/>
      <c r="H519" s="635"/>
      <c r="I519" s="635"/>
      <c r="J519" s="635"/>
      <c r="K519" s="635"/>
      <c r="L519" s="635"/>
      <c r="M519" s="635"/>
      <c r="N519" s="635"/>
      <c r="P519" s="635"/>
      <c r="Q519" s="635"/>
      <c r="R519" s="635"/>
    </row>
    <row r="520" spans="1:18" ht="10.15" customHeight="1" x14ac:dyDescent="0.2">
      <c r="A520" s="611"/>
      <c r="B520" s="611"/>
      <c r="C520" s="735" t="s">
        <v>318</v>
      </c>
      <c r="D520" s="724"/>
      <c r="E520" s="733">
        <v>359.91500000000002</v>
      </c>
      <c r="F520" s="733">
        <v>71.965999999999994</v>
      </c>
      <c r="G520" s="733">
        <v>2655.3029999999999</v>
      </c>
      <c r="H520" s="733">
        <v>3.3400000000000003</v>
      </c>
      <c r="I520" s="733">
        <v>2050.7249999999999</v>
      </c>
      <c r="J520" s="733">
        <v>1555.7930000000001</v>
      </c>
      <c r="K520" s="733">
        <v>0</v>
      </c>
      <c r="L520" s="733">
        <v>2636.91</v>
      </c>
      <c r="M520" s="733">
        <v>1684.33</v>
      </c>
      <c r="N520" s="733">
        <v>11018.282000000001</v>
      </c>
      <c r="P520" s="733">
        <v>6242.7849999999999</v>
      </c>
      <c r="Q520" s="733">
        <v>4775.5129999999999</v>
      </c>
      <c r="R520" s="733">
        <v>0</v>
      </c>
    </row>
    <row r="521" spans="1:18" ht="10.15" customHeight="1" x14ac:dyDescent="0.2">
      <c r="A521" s="611"/>
      <c r="B521" s="611"/>
      <c r="C521" s="1095" t="s">
        <v>319</v>
      </c>
      <c r="D521" s="725"/>
      <c r="E521" s="1096">
        <v>41.128</v>
      </c>
      <c r="F521" s="1096">
        <v>4.8280000000000003</v>
      </c>
      <c r="G521" s="1096">
        <v>3153.6460000000002</v>
      </c>
      <c r="H521" s="1096">
        <v>1.6859999999999999</v>
      </c>
      <c r="I521" s="1096">
        <v>1354.527</v>
      </c>
      <c r="J521" s="1096">
        <v>375.17700000000002</v>
      </c>
      <c r="K521" s="1096">
        <v>0</v>
      </c>
      <c r="L521" s="1096">
        <v>2125.1190000000001</v>
      </c>
      <c r="M521" s="1096">
        <v>406.98599999999999</v>
      </c>
      <c r="N521" s="1096">
        <v>7463.0970000000007</v>
      </c>
      <c r="P521" s="733">
        <v>3465.067</v>
      </c>
      <c r="Q521" s="733">
        <v>3998.0299999999997</v>
      </c>
      <c r="R521" s="733">
        <v>0</v>
      </c>
    </row>
    <row r="522" spans="1:18" ht="10.15" customHeight="1" x14ac:dyDescent="0.2">
      <c r="A522" s="611"/>
      <c r="B522" s="611"/>
      <c r="C522" s="1097"/>
      <c r="D522" s="1097"/>
      <c r="E522" s="1097">
        <v>401.04300000000001</v>
      </c>
      <c r="F522" s="1097">
        <v>76.793999999999997</v>
      </c>
      <c r="G522" s="1012">
        <v>5808.9489999999996</v>
      </c>
      <c r="H522" s="1012">
        <v>5.0259999999999998</v>
      </c>
      <c r="I522" s="1012">
        <v>3405.252</v>
      </c>
      <c r="J522" s="1012">
        <v>1930.97</v>
      </c>
      <c r="K522" s="1012">
        <v>0</v>
      </c>
      <c r="L522" s="1012">
        <v>4762.0289999999995</v>
      </c>
      <c r="M522" s="1012">
        <v>2091.3159999999998</v>
      </c>
      <c r="N522" s="1012">
        <v>18481.379000000001</v>
      </c>
      <c r="P522" s="1012">
        <v>9707.8520000000008</v>
      </c>
      <c r="Q522" s="1012">
        <v>8773.5429999999997</v>
      </c>
      <c r="R522" s="1012">
        <v>0</v>
      </c>
    </row>
    <row r="523" spans="1:18" ht="21.75" customHeight="1" x14ac:dyDescent="0.2">
      <c r="A523" s="611"/>
      <c r="B523" s="893" t="s">
        <v>71</v>
      </c>
      <c r="C523" s="1175" t="s">
        <v>749</v>
      </c>
      <c r="D523" s="1175"/>
      <c r="E523" s="1175"/>
      <c r="F523" s="1175"/>
      <c r="G523" s="1175"/>
      <c r="H523" s="1175"/>
      <c r="I523" s="1175"/>
      <c r="J523" s="1175"/>
      <c r="K523" s="1175"/>
      <c r="L523" s="1175"/>
      <c r="M523" s="1175"/>
      <c r="N523" s="1175"/>
      <c r="O523" s="1175"/>
      <c r="P523" s="1175"/>
      <c r="Q523" s="1175"/>
      <c r="R523" s="1177"/>
    </row>
    <row r="524" spans="1:18" ht="10.15" customHeight="1" x14ac:dyDescent="0.2">
      <c r="A524" s="611"/>
      <c r="B524" s="502" t="s">
        <v>73</v>
      </c>
      <c r="C524" s="1169" t="s">
        <v>276</v>
      </c>
      <c r="D524" s="1169"/>
      <c r="E524" s="1169"/>
      <c r="F524" s="1169"/>
      <c r="G524" s="1169"/>
      <c r="H524" s="1169"/>
      <c r="I524" s="1169"/>
      <c r="J524" s="1169"/>
      <c r="K524" s="1169"/>
      <c r="L524" s="1169"/>
      <c r="M524" s="1169"/>
      <c r="N524" s="1169"/>
      <c r="O524" s="1169"/>
      <c r="P524" s="1169"/>
      <c r="Q524" s="1169"/>
      <c r="R524" s="612"/>
    </row>
    <row r="525" spans="1:18" ht="10.15" customHeight="1" x14ac:dyDescent="0.2">
      <c r="A525" s="611"/>
      <c r="B525" s="502" t="s">
        <v>110</v>
      </c>
      <c r="C525" s="1169" t="s">
        <v>1098</v>
      </c>
      <c r="D525" s="1169"/>
      <c r="E525" s="1169"/>
      <c r="F525" s="1169"/>
      <c r="G525" s="1169"/>
      <c r="H525" s="1169"/>
      <c r="I525" s="1169"/>
      <c r="J525" s="1169"/>
      <c r="K525" s="1169"/>
      <c r="L525" s="1169"/>
      <c r="M525" s="1169"/>
      <c r="N525" s="1169"/>
      <c r="O525" s="1169"/>
      <c r="P525" s="1169"/>
      <c r="Q525" s="1169"/>
      <c r="R525" s="612"/>
    </row>
    <row r="526" spans="1:18" ht="10.15" customHeight="1" x14ac:dyDescent="0.2">
      <c r="A526" s="611"/>
      <c r="B526" s="502" t="s">
        <v>111</v>
      </c>
      <c r="C526" s="1169" t="s">
        <v>1099</v>
      </c>
      <c r="D526" s="1169"/>
      <c r="E526" s="1169"/>
      <c r="F526" s="1169"/>
      <c r="G526" s="1169"/>
      <c r="H526" s="1169"/>
      <c r="I526" s="1169"/>
      <c r="J526" s="1169"/>
      <c r="K526" s="1169"/>
      <c r="L526" s="1169"/>
      <c r="M526" s="1169"/>
      <c r="N526" s="1169"/>
      <c r="O526" s="1169"/>
      <c r="P526" s="1169"/>
      <c r="Q526" s="1169"/>
      <c r="R526" s="612"/>
    </row>
    <row r="527" spans="1:18" ht="10.15" customHeight="1" x14ac:dyDescent="0.2">
      <c r="A527" s="611"/>
      <c r="B527" s="502" t="s">
        <v>112</v>
      </c>
      <c r="C527" s="1169" t="s">
        <v>742</v>
      </c>
      <c r="D527" s="1169"/>
      <c r="E527" s="1169"/>
      <c r="F527" s="1169"/>
      <c r="G527" s="1169"/>
      <c r="H527" s="1169"/>
      <c r="I527" s="1169"/>
      <c r="J527" s="1169"/>
      <c r="K527" s="1169"/>
      <c r="L527" s="1169"/>
      <c r="M527" s="1169"/>
      <c r="N527" s="1169"/>
      <c r="O527" s="1169"/>
      <c r="P527" s="1169"/>
      <c r="Q527" s="1169"/>
      <c r="R527" s="612"/>
    </row>
    <row r="528" spans="1:18" ht="10.15" customHeight="1" x14ac:dyDescent="0.2">
      <c r="A528" s="611"/>
      <c r="B528" s="502" t="s">
        <v>113</v>
      </c>
      <c r="C528" s="1169" t="s">
        <v>1089</v>
      </c>
      <c r="D528" s="1169"/>
      <c r="E528" s="1169"/>
      <c r="F528" s="1169"/>
      <c r="G528" s="1169"/>
      <c r="H528" s="1169"/>
      <c r="I528" s="1169"/>
      <c r="J528" s="1169"/>
      <c r="K528" s="1169"/>
      <c r="L528" s="1169"/>
      <c r="M528" s="1169"/>
      <c r="N528" s="1169"/>
      <c r="O528" s="1169"/>
      <c r="P528" s="1169"/>
      <c r="Q528" s="1169"/>
      <c r="R528" s="612"/>
    </row>
    <row r="529" spans="1:18" ht="9.75" customHeight="1" x14ac:dyDescent="0.2">
      <c r="A529" s="611"/>
      <c r="B529" s="502" t="s">
        <v>114</v>
      </c>
      <c r="C529" s="1193" t="s">
        <v>1100</v>
      </c>
      <c r="D529" s="1193"/>
      <c r="E529" s="1193"/>
      <c r="F529" s="1193"/>
      <c r="G529" s="1193"/>
      <c r="H529" s="1193"/>
      <c r="I529" s="1193"/>
      <c r="J529" s="1193"/>
      <c r="K529" s="1193"/>
      <c r="L529" s="1193"/>
      <c r="M529" s="1193"/>
      <c r="N529" s="1193"/>
      <c r="O529" s="1193"/>
      <c r="P529" s="1193"/>
      <c r="Q529" s="1193"/>
      <c r="R529" s="1193"/>
    </row>
    <row r="530" spans="1:18" ht="10.15" customHeight="1" x14ac:dyDescent="0.2">
      <c r="A530" s="611"/>
      <c r="B530" s="611"/>
    </row>
    <row r="531" spans="1:18" ht="10.15" customHeight="1" x14ac:dyDescent="0.2">
      <c r="A531" s="611"/>
      <c r="B531" s="611"/>
      <c r="C531" s="643"/>
      <c r="D531" s="617"/>
      <c r="E531" s="1183" t="s">
        <v>153</v>
      </c>
      <c r="F531" s="1184"/>
      <c r="G531" s="1183" t="s">
        <v>259</v>
      </c>
      <c r="H531" s="1183"/>
      <c r="I531" s="11" t="s">
        <v>260</v>
      </c>
      <c r="J531" s="11" t="s">
        <v>1101</v>
      </c>
      <c r="K531" s="1183" t="s">
        <v>262</v>
      </c>
      <c r="L531" s="1186"/>
      <c r="M531" s="11" t="s">
        <v>263</v>
      </c>
      <c r="N531" s="645" t="s">
        <v>199</v>
      </c>
      <c r="P531" s="7" t="s">
        <v>199</v>
      </c>
      <c r="Q531" s="7" t="s">
        <v>265</v>
      </c>
      <c r="R531" s="7" t="s">
        <v>199</v>
      </c>
    </row>
    <row r="532" spans="1:18" ht="14.25" x14ac:dyDescent="0.2">
      <c r="A532" s="611"/>
      <c r="B532" s="611"/>
      <c r="C532" s="860" t="s">
        <v>961</v>
      </c>
      <c r="D532" s="617"/>
      <c r="E532" s="1183"/>
      <c r="F532" s="1184"/>
      <c r="G532" s="1183" t="s">
        <v>266</v>
      </c>
      <c r="H532" s="1183"/>
      <c r="I532" s="11" t="s">
        <v>266</v>
      </c>
      <c r="J532" s="11"/>
      <c r="K532" s="645"/>
      <c r="L532" s="645"/>
      <c r="M532" s="645"/>
      <c r="N532" s="645"/>
      <c r="P532" s="6" t="s">
        <v>267</v>
      </c>
      <c r="Q532" s="6" t="s">
        <v>268</v>
      </c>
      <c r="R532" s="6" t="s">
        <v>28</v>
      </c>
    </row>
    <row r="533" spans="1:18" ht="10.15" customHeight="1" x14ac:dyDescent="0.2">
      <c r="A533" s="611"/>
      <c r="B533" s="611"/>
      <c r="C533" s="862" t="s">
        <v>772</v>
      </c>
      <c r="D533" s="626"/>
      <c r="E533" s="647"/>
      <c r="F533" s="647"/>
      <c r="G533" s="647"/>
      <c r="H533" s="647" t="s">
        <v>269</v>
      </c>
      <c r="I533" s="647"/>
      <c r="J533" s="647"/>
      <c r="K533" s="647"/>
      <c r="L533" s="647"/>
      <c r="M533" s="647"/>
      <c r="N533" s="647"/>
      <c r="P533" s="647"/>
      <c r="Q533" s="647"/>
      <c r="R533" s="647"/>
    </row>
    <row r="534" spans="1:18" ht="10.15" customHeight="1" x14ac:dyDescent="0.2">
      <c r="A534" s="611"/>
      <c r="B534" s="611"/>
      <c r="C534" s="643"/>
      <c r="D534" s="626"/>
      <c r="E534" s="645"/>
      <c r="F534" s="645" t="s">
        <v>269</v>
      </c>
      <c r="G534" s="645"/>
      <c r="H534" s="645" t="s">
        <v>259</v>
      </c>
      <c r="I534" s="645"/>
      <c r="J534" s="645"/>
      <c r="K534" s="645"/>
      <c r="L534" s="645" t="s">
        <v>269</v>
      </c>
      <c r="M534" s="645"/>
      <c r="N534" s="645"/>
      <c r="P534" s="645"/>
      <c r="Q534" s="645"/>
      <c r="R534" s="645"/>
    </row>
    <row r="535" spans="1:18" ht="10.15" customHeight="1" x14ac:dyDescent="0.2">
      <c r="A535" s="611"/>
      <c r="B535" s="611"/>
      <c r="C535" s="648"/>
      <c r="D535" s="619"/>
      <c r="E535" s="649" t="s">
        <v>208</v>
      </c>
      <c r="F535" s="649" t="s">
        <v>153</v>
      </c>
      <c r="G535" s="649" t="s">
        <v>993</v>
      </c>
      <c r="H535" s="649" t="s">
        <v>266</v>
      </c>
      <c r="I535" s="649"/>
      <c r="J535" s="649"/>
      <c r="K535" s="649" t="s">
        <v>288</v>
      </c>
      <c r="L535" s="649" t="s">
        <v>262</v>
      </c>
      <c r="M535" s="649"/>
      <c r="N535" s="649"/>
      <c r="P535" s="649"/>
      <c r="Q535" s="649"/>
      <c r="R535" s="649"/>
    </row>
    <row r="536" spans="1:18" ht="10.15" customHeight="1" x14ac:dyDescent="0.2">
      <c r="A536" s="611"/>
      <c r="B536" s="611"/>
      <c r="C536" s="650">
        <v>2022</v>
      </c>
      <c r="D536" s="635"/>
      <c r="E536" s="635"/>
      <c r="F536" s="635"/>
      <c r="G536" s="635"/>
      <c r="H536" s="635"/>
      <c r="I536" s="635"/>
      <c r="J536" s="635"/>
      <c r="K536" s="635"/>
      <c r="L536" s="635"/>
      <c r="M536" s="635"/>
      <c r="N536" s="635"/>
      <c r="P536" s="635"/>
      <c r="Q536" s="635"/>
      <c r="R536" s="635"/>
    </row>
    <row r="537" spans="1:18" ht="10.15" customHeight="1" x14ac:dyDescent="0.2">
      <c r="A537" s="611"/>
      <c r="B537" s="611"/>
      <c r="C537" s="719" t="s">
        <v>293</v>
      </c>
      <c r="D537" s="720"/>
      <c r="E537" s="619"/>
      <c r="F537" s="619"/>
      <c r="G537" s="619"/>
      <c r="H537" s="619"/>
      <c r="I537" s="619"/>
      <c r="J537" s="619"/>
      <c r="K537" s="619"/>
      <c r="L537" s="619"/>
      <c r="M537" s="619"/>
      <c r="N537" s="619"/>
      <c r="P537" s="655"/>
      <c r="Q537" s="655"/>
      <c r="R537" s="655"/>
    </row>
    <row r="538" spans="1:18" ht="10.15" customHeight="1" x14ac:dyDescent="0.2">
      <c r="A538" s="611"/>
      <c r="B538" s="611"/>
      <c r="C538" s="719" t="s">
        <v>317</v>
      </c>
      <c r="D538" s="721"/>
      <c r="E538" s="635"/>
      <c r="F538" s="635"/>
      <c r="G538" s="635"/>
      <c r="H538" s="635"/>
      <c r="I538" s="635"/>
      <c r="J538" s="635"/>
      <c r="K538" s="635"/>
      <c r="L538" s="635"/>
      <c r="M538" s="635"/>
      <c r="N538" s="635"/>
      <c r="P538" s="635"/>
      <c r="Q538" s="635"/>
      <c r="R538" s="635"/>
    </row>
    <row r="539" spans="1:18" ht="10.15" customHeight="1" x14ac:dyDescent="0.2">
      <c r="A539" s="611"/>
      <c r="B539" s="611"/>
      <c r="C539" s="735" t="s">
        <v>318</v>
      </c>
      <c r="D539" s="724"/>
      <c r="E539" s="733">
        <v>265.25</v>
      </c>
      <c r="F539" s="733">
        <v>0</v>
      </c>
      <c r="G539" s="733">
        <v>1251.057</v>
      </c>
      <c r="H539" s="733">
        <v>23.852</v>
      </c>
      <c r="I539" s="733">
        <v>205.81399999999999</v>
      </c>
      <c r="J539" s="733">
        <v>372.33699999999999</v>
      </c>
      <c r="K539" s="733">
        <v>0</v>
      </c>
      <c r="L539" s="733">
        <v>1493.6010000000001</v>
      </c>
      <c r="M539" s="733">
        <v>303.2</v>
      </c>
      <c r="N539" s="733">
        <v>3915.1120000000001</v>
      </c>
      <c r="P539" s="733">
        <v>1387.9259999999999</v>
      </c>
      <c r="Q539" s="733">
        <v>2527.1860000000001</v>
      </c>
      <c r="R539" s="733">
        <v>0</v>
      </c>
    </row>
    <row r="540" spans="1:18" ht="10.15" customHeight="1" x14ac:dyDescent="0.2">
      <c r="A540" s="611"/>
      <c r="B540" s="611"/>
      <c r="C540" s="1095" t="s">
        <v>319</v>
      </c>
      <c r="D540" s="725"/>
      <c r="E540" s="1096">
        <v>108.815</v>
      </c>
      <c r="F540" s="1096">
        <v>0</v>
      </c>
      <c r="G540" s="1096">
        <v>1383.3820000000001</v>
      </c>
      <c r="H540" s="1096">
        <v>167.08600000000001</v>
      </c>
      <c r="I540" s="1096">
        <v>222.90799999999999</v>
      </c>
      <c r="J540" s="1096">
        <v>41.451999999999998</v>
      </c>
      <c r="K540" s="1096">
        <v>0</v>
      </c>
      <c r="L540" s="1096">
        <v>883.73800000000006</v>
      </c>
      <c r="M540" s="1096">
        <v>166.07</v>
      </c>
      <c r="N540" s="1096">
        <v>2973.45</v>
      </c>
      <c r="P540" s="1096">
        <v>920.76</v>
      </c>
      <c r="Q540" s="1096">
        <v>2052.6889999999999</v>
      </c>
      <c r="R540" s="1096">
        <v>0</v>
      </c>
    </row>
    <row r="541" spans="1:18" ht="10.15" customHeight="1" x14ac:dyDescent="0.2">
      <c r="A541" s="611"/>
      <c r="B541" s="611"/>
      <c r="C541" s="1097"/>
      <c r="D541" s="1097"/>
      <c r="E541" s="1097">
        <v>374.065</v>
      </c>
      <c r="F541" s="1097">
        <v>0</v>
      </c>
      <c r="G541" s="1012">
        <v>2634.4389999999999</v>
      </c>
      <c r="H541" s="1012">
        <v>190.93799999999999</v>
      </c>
      <c r="I541" s="1012">
        <v>428.72199999999998</v>
      </c>
      <c r="J541" s="1012">
        <v>413.78899999999999</v>
      </c>
      <c r="K541" s="1097">
        <v>0</v>
      </c>
      <c r="L541" s="1012">
        <v>2377.3389999999999</v>
      </c>
      <c r="M541" s="1012">
        <v>469.27</v>
      </c>
      <c r="N541" s="1012">
        <v>6888.5619999999999</v>
      </c>
      <c r="P541" s="1012">
        <v>2308.6869999999999</v>
      </c>
      <c r="Q541" s="1012">
        <v>4579.875</v>
      </c>
      <c r="R541" s="1097">
        <v>0</v>
      </c>
    </row>
    <row r="542" spans="1:18" ht="10.15" customHeight="1" x14ac:dyDescent="0.2">
      <c r="A542" s="611"/>
      <c r="B542" s="611"/>
      <c r="C542" s="78"/>
      <c r="D542" s="724"/>
      <c r="E542" s="726"/>
      <c r="F542" s="726"/>
      <c r="G542" s="727"/>
      <c r="H542" s="727"/>
      <c r="I542" s="727"/>
      <c r="J542" s="727"/>
      <c r="K542" s="726"/>
      <c r="L542" s="727"/>
      <c r="M542" s="727"/>
      <c r="N542" s="727"/>
    </row>
    <row r="543" spans="1:18" ht="10.15" customHeight="1" x14ac:dyDescent="0.2">
      <c r="A543" s="611"/>
      <c r="B543" s="611"/>
      <c r="C543" s="18" t="s">
        <v>320</v>
      </c>
      <c r="D543" s="724"/>
      <c r="E543" s="730"/>
      <c r="F543" s="730"/>
      <c r="G543" s="730"/>
      <c r="H543" s="730"/>
      <c r="I543" s="730"/>
      <c r="J543" s="730"/>
      <c r="K543" s="730"/>
      <c r="L543" s="730"/>
      <c r="M543" s="730"/>
      <c r="N543" s="730"/>
    </row>
    <row r="544" spans="1:18" ht="10.15" customHeight="1" x14ac:dyDescent="0.2">
      <c r="A544" s="611"/>
      <c r="B544" s="611"/>
      <c r="C544" s="18" t="s">
        <v>864</v>
      </c>
      <c r="D544" s="725"/>
      <c r="E544" s="733">
        <v>9.0549310344827596</v>
      </c>
      <c r="F544" s="733">
        <v>0</v>
      </c>
      <c r="G544" s="733">
        <v>166.81334482758621</v>
      </c>
      <c r="H544" s="733">
        <v>0</v>
      </c>
      <c r="I544" s="733">
        <v>-18.190068965517241</v>
      </c>
      <c r="J544" s="733">
        <v>31.23</v>
      </c>
      <c r="K544" s="733">
        <v>0</v>
      </c>
      <c r="L544" s="733">
        <v>-139.19217241379312</v>
      </c>
      <c r="M544" s="733">
        <v>-32.792482758620693</v>
      </c>
      <c r="N544" s="733">
        <v>16.542206896551722</v>
      </c>
      <c r="P544" s="733">
        <v>-155.1785172413793</v>
      </c>
      <c r="Q544" s="733">
        <v>171.72072413793103</v>
      </c>
      <c r="R544" s="733">
        <v>0</v>
      </c>
    </row>
    <row r="545" spans="1:18" ht="10.15" customHeight="1" x14ac:dyDescent="0.2">
      <c r="A545" s="611"/>
      <c r="B545" s="611"/>
      <c r="C545" s="18" t="s">
        <v>321</v>
      </c>
      <c r="D545" s="725"/>
      <c r="E545" s="733">
        <v>2.3825172413793108</v>
      </c>
      <c r="F545" s="733">
        <v>0</v>
      </c>
      <c r="G545" s="733">
        <v>22.441793103448276</v>
      </c>
      <c r="H545" s="733">
        <v>0</v>
      </c>
      <c r="I545" s="733">
        <v>0</v>
      </c>
      <c r="J545" s="733">
        <v>5.0860000000000003</v>
      </c>
      <c r="K545" s="733">
        <v>0</v>
      </c>
      <c r="L545" s="733">
        <v>0</v>
      </c>
      <c r="M545" s="733">
        <v>0</v>
      </c>
      <c r="N545" s="733">
        <v>29.910310344827586</v>
      </c>
      <c r="P545" s="733">
        <v>1.635</v>
      </c>
      <c r="Q545" s="733">
        <v>28.275310344827588</v>
      </c>
      <c r="R545" s="733">
        <v>0</v>
      </c>
    </row>
    <row r="546" spans="1:18" ht="10.15" customHeight="1" x14ac:dyDescent="0.2">
      <c r="A546" s="611"/>
      <c r="B546" s="611"/>
      <c r="C546" s="18" t="s">
        <v>322</v>
      </c>
      <c r="D546" s="725"/>
      <c r="E546" s="733">
        <v>0.8348965517241379</v>
      </c>
      <c r="F546" s="733">
        <v>0</v>
      </c>
      <c r="G546" s="733">
        <v>0</v>
      </c>
      <c r="H546" s="733">
        <v>0</v>
      </c>
      <c r="I546" s="733">
        <v>0</v>
      </c>
      <c r="J546" s="733">
        <v>0</v>
      </c>
      <c r="K546" s="733">
        <v>0</v>
      </c>
      <c r="L546" s="733">
        <v>18.48058620689655</v>
      </c>
      <c r="M546" s="733">
        <v>0</v>
      </c>
      <c r="N546" s="733">
        <v>19.315482758620689</v>
      </c>
      <c r="P546" s="733">
        <v>18.48058620689655</v>
      </c>
      <c r="Q546" s="733">
        <v>0.8348965517241379</v>
      </c>
      <c r="R546" s="733">
        <v>0</v>
      </c>
    </row>
    <row r="547" spans="1:18" ht="10.15" customHeight="1" x14ac:dyDescent="0.2">
      <c r="A547" s="611"/>
      <c r="B547" s="611"/>
      <c r="C547" s="18" t="s">
        <v>323</v>
      </c>
      <c r="D547" s="725"/>
      <c r="E547" s="733">
        <v>0</v>
      </c>
      <c r="F547" s="733">
        <v>0</v>
      </c>
      <c r="G547" s="733">
        <v>24.56055172413793</v>
      </c>
      <c r="H547" s="733">
        <v>0</v>
      </c>
      <c r="I547" s="733">
        <v>0</v>
      </c>
      <c r="J547" s="733">
        <v>16.355206896551724</v>
      </c>
      <c r="K547" s="733">
        <v>0</v>
      </c>
      <c r="L547" s="733">
        <v>3.9623793103448275</v>
      </c>
      <c r="M547" s="733">
        <v>2.2214137931034483</v>
      </c>
      <c r="N547" s="733">
        <v>47.099551724137932</v>
      </c>
      <c r="P547" s="733">
        <v>19.589241379310348</v>
      </c>
      <c r="Q547" s="733">
        <v>27.510310344827587</v>
      </c>
      <c r="R547" s="733">
        <v>0</v>
      </c>
    </row>
    <row r="548" spans="1:18" ht="10.15" customHeight="1" x14ac:dyDescent="0.2">
      <c r="A548" s="611"/>
      <c r="B548" s="611"/>
      <c r="C548" s="18" t="s">
        <v>994</v>
      </c>
      <c r="D548" s="725"/>
      <c r="E548" s="733">
        <v>-49.728758620689653</v>
      </c>
      <c r="F548" s="733">
        <v>0</v>
      </c>
      <c r="G548" s="733">
        <v>-220.52096551724136</v>
      </c>
      <c r="H548" s="733">
        <v>-5.4331724137931037</v>
      </c>
      <c r="I548" s="733">
        <v>-85.270103448275862</v>
      </c>
      <c r="J548" s="733">
        <v>-122.92303448275862</v>
      </c>
      <c r="K548" s="733">
        <v>0</v>
      </c>
      <c r="L548" s="733">
        <v>-208.95858620689654</v>
      </c>
      <c r="M548" s="733">
        <v>-52.842689655172407</v>
      </c>
      <c r="N548" s="733">
        <v>-745.67731034482767</v>
      </c>
      <c r="P548" s="733">
        <v>-355.33893103448275</v>
      </c>
      <c r="Q548" s="733">
        <v>-390.33837931034486</v>
      </c>
      <c r="R548" s="733">
        <v>0</v>
      </c>
    </row>
    <row r="549" spans="1:18" ht="10.15" customHeight="1" x14ac:dyDescent="0.2">
      <c r="A549" s="611"/>
      <c r="B549" s="611"/>
      <c r="C549" s="18" t="s">
        <v>324</v>
      </c>
      <c r="D549" s="725"/>
      <c r="E549" s="733">
        <v>0</v>
      </c>
      <c r="F549" s="733">
        <v>0</v>
      </c>
      <c r="G549" s="733">
        <v>-3.4763448275862068</v>
      </c>
      <c r="H549" s="733">
        <v>-185.113</v>
      </c>
      <c r="I549" s="733">
        <v>0</v>
      </c>
      <c r="J549" s="733">
        <v>-96.317827586206889</v>
      </c>
      <c r="K549" s="733">
        <v>0</v>
      </c>
      <c r="L549" s="733">
        <v>-164.82824137931033</v>
      </c>
      <c r="M549" s="733">
        <v>-3.6213448275862068</v>
      </c>
      <c r="N549" s="733">
        <v>-453.35675862068967</v>
      </c>
      <c r="P549" s="733">
        <v>-3.6213448275862068</v>
      </c>
      <c r="Q549" s="733">
        <v>-449.73541379310342</v>
      </c>
      <c r="R549" s="733">
        <v>0</v>
      </c>
    </row>
    <row r="550" spans="1:18" ht="10.15" customHeight="1" x14ac:dyDescent="0.2">
      <c r="A550" s="611"/>
      <c r="B550" s="611"/>
      <c r="C550" s="1097"/>
      <c r="D550" s="1097"/>
      <c r="E550" s="1012">
        <v>-37.456413793103444</v>
      </c>
      <c r="F550" s="1012">
        <v>0</v>
      </c>
      <c r="G550" s="1012">
        <v>-10.181620689655166</v>
      </c>
      <c r="H550" s="1012">
        <v>-190.92751724137932</v>
      </c>
      <c r="I550" s="1012">
        <v>-103.4601724137931</v>
      </c>
      <c r="J550" s="1012">
        <v>-166.56965517241377</v>
      </c>
      <c r="K550" s="1012">
        <v>0</v>
      </c>
      <c r="L550" s="1012">
        <v>-490.53603448275862</v>
      </c>
      <c r="M550" s="1012">
        <v>-87.035103448275862</v>
      </c>
      <c r="N550" s="1012">
        <v>-1086.1665172413796</v>
      </c>
      <c r="P550" s="1012">
        <v>-474.43396551724135</v>
      </c>
      <c r="Q550" s="1012">
        <v>-611.73255172413792</v>
      </c>
      <c r="R550" s="1012">
        <v>0</v>
      </c>
    </row>
    <row r="551" spans="1:18" ht="12.75" customHeight="1" x14ac:dyDescent="0.2">
      <c r="A551" s="611"/>
      <c r="B551" s="611"/>
      <c r="C551" s="719" t="s">
        <v>757</v>
      </c>
      <c r="D551" s="721"/>
      <c r="E551" s="635"/>
      <c r="F551" s="635"/>
      <c r="G551" s="635"/>
      <c r="H551" s="635"/>
      <c r="I551" s="635"/>
      <c r="J551" s="635"/>
      <c r="K551" s="635"/>
      <c r="L551" s="635"/>
      <c r="M551" s="635"/>
      <c r="N551" s="635"/>
      <c r="P551" s="635"/>
      <c r="Q551" s="635"/>
      <c r="R551" s="635"/>
    </row>
    <row r="552" spans="1:18" ht="10.15" customHeight="1" x14ac:dyDescent="0.2">
      <c r="A552" s="611"/>
      <c r="B552" s="611"/>
      <c r="C552" s="735" t="s">
        <v>318</v>
      </c>
      <c r="D552" s="724"/>
      <c r="E552" s="733">
        <v>220.92400000000001</v>
      </c>
      <c r="F552" s="733">
        <v>0</v>
      </c>
      <c r="G552" s="733">
        <v>1317.903</v>
      </c>
      <c r="H552" s="733">
        <v>0</v>
      </c>
      <c r="I552" s="733">
        <v>190.78800000000001</v>
      </c>
      <c r="J552" s="733">
        <v>206.27600000000001</v>
      </c>
      <c r="K552" s="733">
        <v>0</v>
      </c>
      <c r="L552" s="733">
        <v>1164.04</v>
      </c>
      <c r="M552" s="733">
        <v>310.68799999999999</v>
      </c>
      <c r="N552" s="733">
        <v>3410.63</v>
      </c>
      <c r="P552" s="733">
        <v>1178.585</v>
      </c>
      <c r="Q552" s="733">
        <v>2232.0439999999999</v>
      </c>
      <c r="R552" s="733">
        <v>0</v>
      </c>
    </row>
    <row r="553" spans="1:18" ht="10.15" customHeight="1" x14ac:dyDescent="0.2">
      <c r="A553" s="611"/>
      <c r="B553" s="611"/>
      <c r="C553" s="1095" t="s">
        <v>319</v>
      </c>
      <c r="D553" s="725"/>
      <c r="E553" s="1096">
        <v>115.684</v>
      </c>
      <c r="F553" s="1096">
        <v>0</v>
      </c>
      <c r="G553" s="1096">
        <v>1306.354</v>
      </c>
      <c r="H553" s="1096">
        <v>0</v>
      </c>
      <c r="I553" s="1096">
        <v>134.47399999999999</v>
      </c>
      <c r="J553" s="1096">
        <v>40.944000000000003</v>
      </c>
      <c r="K553" s="1096">
        <v>0</v>
      </c>
      <c r="L553" s="1096">
        <v>722.76300000000003</v>
      </c>
      <c r="M553" s="1096">
        <v>71.546999999999997</v>
      </c>
      <c r="N553" s="1096">
        <v>2391.7649999999999</v>
      </c>
      <c r="P553" s="1096">
        <v>655.66700000000003</v>
      </c>
      <c r="Q553" s="1096">
        <v>1736.098</v>
      </c>
      <c r="R553" s="1096">
        <v>0</v>
      </c>
    </row>
    <row r="554" spans="1:18" ht="10.15" customHeight="1" x14ac:dyDescent="0.2">
      <c r="A554" s="611"/>
      <c r="B554" s="611"/>
      <c r="C554" s="1097"/>
      <c r="D554" s="1097"/>
      <c r="E554" s="1097">
        <v>336.608</v>
      </c>
      <c r="F554" s="1097">
        <v>0</v>
      </c>
      <c r="G554" s="1012">
        <v>2624.2570000000001</v>
      </c>
      <c r="H554" s="1012">
        <v>0</v>
      </c>
      <c r="I554" s="1012">
        <v>325.262</v>
      </c>
      <c r="J554" s="1012">
        <v>247.21899999999999</v>
      </c>
      <c r="K554" s="1097">
        <v>0</v>
      </c>
      <c r="L554" s="1012">
        <v>1886.8030000000001</v>
      </c>
      <c r="M554" s="1012">
        <v>382.23500000000001</v>
      </c>
      <c r="N554" s="1012">
        <v>5802.3950000000004</v>
      </c>
      <c r="P554" s="1012">
        <v>1834.2529999999999</v>
      </c>
      <c r="Q554" s="1012">
        <v>3968.143</v>
      </c>
      <c r="R554" s="1097">
        <v>0</v>
      </c>
    </row>
    <row r="555" spans="1:18" ht="12.75" customHeight="1" x14ac:dyDescent="0.2">
      <c r="A555" s="611"/>
      <c r="B555" s="611"/>
      <c r="C555" s="719" t="s">
        <v>1102</v>
      </c>
      <c r="D555" s="720"/>
      <c r="E555" s="619"/>
      <c r="F555" s="619"/>
      <c r="G555" s="619"/>
      <c r="H555" s="619"/>
      <c r="I555" s="619"/>
      <c r="J555" s="619"/>
      <c r="K555" s="619"/>
      <c r="L555" s="619"/>
      <c r="M555" s="619"/>
      <c r="N555" s="619"/>
      <c r="P555" s="655"/>
      <c r="Q555" s="655"/>
      <c r="R555" s="655"/>
    </row>
    <row r="556" spans="1:18" ht="10.15" customHeight="1" x14ac:dyDescent="0.2">
      <c r="A556" s="611"/>
      <c r="B556" s="611"/>
      <c r="C556" s="719" t="s">
        <v>317</v>
      </c>
      <c r="D556" s="721"/>
      <c r="E556" s="635"/>
      <c r="F556" s="635"/>
      <c r="G556" s="635"/>
      <c r="H556" s="635"/>
      <c r="I556" s="635"/>
      <c r="J556" s="635"/>
      <c r="K556" s="635"/>
      <c r="L556" s="635"/>
      <c r="M556" s="635"/>
      <c r="N556" s="635"/>
      <c r="P556" s="635"/>
      <c r="Q556" s="635"/>
      <c r="R556" s="635"/>
    </row>
    <row r="557" spans="1:18" ht="10.15" customHeight="1" x14ac:dyDescent="0.2">
      <c r="A557" s="611"/>
      <c r="B557" s="611"/>
      <c r="C557" s="735" t="s">
        <v>318</v>
      </c>
      <c r="D557" s="724"/>
      <c r="E557" s="733">
        <v>0</v>
      </c>
      <c r="F557" s="733">
        <v>128.02099999999999</v>
      </c>
      <c r="G557" s="733">
        <v>0</v>
      </c>
      <c r="H557" s="733">
        <v>11.045999999999999</v>
      </c>
      <c r="I557" s="733">
        <v>436.56099999999998</v>
      </c>
      <c r="J557" s="733">
        <v>138.88999999999999</v>
      </c>
      <c r="K557" s="733">
        <v>5109.875</v>
      </c>
      <c r="L557" s="733">
        <v>0.82299999999999995</v>
      </c>
      <c r="M557" s="733">
        <v>0</v>
      </c>
      <c r="N557" s="733">
        <v>5825.2160000000003</v>
      </c>
      <c r="P557" s="733">
        <v>0</v>
      </c>
      <c r="Q557" s="733">
        <v>1214.8219999999999</v>
      </c>
      <c r="R557" s="733">
        <v>4610.3940000000002</v>
      </c>
    </row>
    <row r="558" spans="1:18" ht="10.15" customHeight="1" x14ac:dyDescent="0.2">
      <c r="A558" s="611"/>
      <c r="B558" s="611"/>
      <c r="C558" s="1095" t="s">
        <v>319</v>
      </c>
      <c r="D558" s="725"/>
      <c r="E558" s="1096">
        <v>0</v>
      </c>
      <c r="F558" s="1096">
        <v>22.986999999999998</v>
      </c>
      <c r="G558" s="1096">
        <v>0</v>
      </c>
      <c r="H558" s="1096">
        <v>12.298</v>
      </c>
      <c r="I558" s="1096">
        <v>345.04199999999997</v>
      </c>
      <c r="J558" s="1096">
        <v>23.22</v>
      </c>
      <c r="K558" s="1096">
        <v>3836.0590000000002</v>
      </c>
      <c r="L558" s="1096">
        <v>0.65800000000000003</v>
      </c>
      <c r="M558" s="1096">
        <v>0</v>
      </c>
      <c r="N558" s="1096">
        <v>4240.2650000000003</v>
      </c>
      <c r="P558" s="1096">
        <v>0</v>
      </c>
      <c r="Q558" s="1096">
        <v>421.72500000000002</v>
      </c>
      <c r="R558" s="1096">
        <v>3818.54</v>
      </c>
    </row>
    <row r="559" spans="1:18" ht="10.15" customHeight="1" x14ac:dyDescent="0.2">
      <c r="A559" s="611"/>
      <c r="B559" s="611"/>
      <c r="C559" s="1097"/>
      <c r="D559" s="1097"/>
      <c r="E559" s="1097">
        <v>0</v>
      </c>
      <c r="F559" s="1097">
        <v>151.00800000000001</v>
      </c>
      <c r="G559" s="1097">
        <v>0</v>
      </c>
      <c r="H559" s="1097">
        <v>23.344000000000001</v>
      </c>
      <c r="I559" s="1012">
        <v>781.60299999999995</v>
      </c>
      <c r="J559" s="1012">
        <v>162.11000000000001</v>
      </c>
      <c r="K559" s="1012">
        <v>8945.9349999999995</v>
      </c>
      <c r="L559" s="1097">
        <v>1.4810000000000001</v>
      </c>
      <c r="M559" s="1097">
        <v>0</v>
      </c>
      <c r="N559" s="1012">
        <v>10065.482</v>
      </c>
      <c r="P559" s="1097">
        <v>0</v>
      </c>
      <c r="Q559" s="1012">
        <v>1636.547</v>
      </c>
      <c r="R559" s="1012">
        <v>8428.9349999999995</v>
      </c>
    </row>
    <row r="560" spans="1:18" ht="10.15" customHeight="1" x14ac:dyDescent="0.2">
      <c r="A560" s="611"/>
      <c r="B560" s="611"/>
      <c r="C560" s="78"/>
      <c r="D560" s="724"/>
      <c r="E560" s="726"/>
      <c r="F560" s="727"/>
      <c r="G560" s="726"/>
      <c r="H560" s="726"/>
      <c r="I560" s="727"/>
      <c r="J560" s="727"/>
      <c r="K560" s="727"/>
      <c r="L560" s="726"/>
      <c r="M560" s="726"/>
      <c r="N560" s="727"/>
    </row>
    <row r="561" spans="1:18" ht="10.15" customHeight="1" x14ac:dyDescent="0.2">
      <c r="A561" s="611"/>
      <c r="B561" s="611"/>
      <c r="C561" s="18" t="s">
        <v>320</v>
      </c>
      <c r="D561" s="724"/>
      <c r="E561" s="730"/>
      <c r="F561" s="730"/>
      <c r="G561" s="730"/>
      <c r="H561" s="730"/>
      <c r="I561" s="730"/>
      <c r="J561" s="730"/>
      <c r="K561" s="730"/>
      <c r="L561" s="730"/>
      <c r="M561" s="730"/>
      <c r="N561" s="730"/>
    </row>
    <row r="562" spans="1:18" ht="10.15" customHeight="1" x14ac:dyDescent="0.2">
      <c r="A562" s="611"/>
      <c r="B562" s="611"/>
      <c r="C562" s="18" t="s">
        <v>864</v>
      </c>
      <c r="D562" s="725"/>
      <c r="E562" s="733">
        <v>0</v>
      </c>
      <c r="F562" s="733">
        <v>-19.443000000000001</v>
      </c>
      <c r="G562" s="733">
        <v>0</v>
      </c>
      <c r="H562" s="733">
        <v>0.73982758620689659</v>
      </c>
      <c r="I562" s="733">
        <v>28.844413793103449</v>
      </c>
      <c r="J562" s="733">
        <v>52.653999999999996</v>
      </c>
      <c r="K562" s="733">
        <v>13.455344827586208</v>
      </c>
      <c r="L562" s="733">
        <v>-46.383344827586207</v>
      </c>
      <c r="M562" s="733">
        <v>0</v>
      </c>
      <c r="N562" s="733">
        <v>29.867241379310347</v>
      </c>
      <c r="P562" s="733">
        <v>0</v>
      </c>
      <c r="Q562" s="733">
        <v>16.435620689655181</v>
      </c>
      <c r="R562" s="733">
        <v>13.431620689655173</v>
      </c>
    </row>
    <row r="563" spans="1:18" ht="10.15" customHeight="1" x14ac:dyDescent="0.2">
      <c r="A563" s="611"/>
      <c r="B563" s="611"/>
      <c r="C563" s="18" t="s">
        <v>321</v>
      </c>
      <c r="D563" s="725"/>
      <c r="E563" s="733">
        <v>0</v>
      </c>
      <c r="F563" s="733">
        <v>1.1920689655172414</v>
      </c>
      <c r="G563" s="733">
        <v>0</v>
      </c>
      <c r="H563" s="733">
        <v>0</v>
      </c>
      <c r="I563" s="733">
        <v>28.132896551724137</v>
      </c>
      <c r="J563" s="733">
        <v>24.515000000000001</v>
      </c>
      <c r="K563" s="733">
        <v>0</v>
      </c>
      <c r="L563" s="733">
        <v>0</v>
      </c>
      <c r="M563" s="733">
        <v>0</v>
      </c>
      <c r="N563" s="733">
        <v>53.839965517241382</v>
      </c>
      <c r="P563" s="733">
        <v>0</v>
      </c>
      <c r="Q563" s="733">
        <v>53.839965517241382</v>
      </c>
      <c r="R563" s="733">
        <v>0</v>
      </c>
    </row>
    <row r="564" spans="1:18" ht="10.15" customHeight="1" x14ac:dyDescent="0.2">
      <c r="A564" s="611"/>
      <c r="B564" s="611"/>
      <c r="C564" s="18" t="s">
        <v>322</v>
      </c>
      <c r="D564" s="725"/>
      <c r="E564" s="733">
        <v>0</v>
      </c>
      <c r="F564" s="733">
        <v>46.062896551724137</v>
      </c>
      <c r="G564" s="733">
        <v>0</v>
      </c>
      <c r="H564" s="733">
        <v>0</v>
      </c>
      <c r="I564" s="733">
        <v>0</v>
      </c>
      <c r="J564" s="733">
        <v>283.6586896551724</v>
      </c>
      <c r="K564" s="733">
        <v>0</v>
      </c>
      <c r="L564" s="733">
        <v>159.4055172413793</v>
      </c>
      <c r="M564" s="733">
        <v>0</v>
      </c>
      <c r="N564" s="733">
        <v>489.12710344827588</v>
      </c>
      <c r="P564" s="733">
        <v>0</v>
      </c>
      <c r="Q564" s="733">
        <v>489.12710344827588</v>
      </c>
      <c r="R564" s="733">
        <v>0</v>
      </c>
    </row>
    <row r="565" spans="1:18" ht="10.15" customHeight="1" x14ac:dyDescent="0.2">
      <c r="A565" s="611"/>
      <c r="B565" s="611"/>
      <c r="C565" s="18" t="s">
        <v>323</v>
      </c>
      <c r="D565" s="725"/>
      <c r="E565" s="733">
        <v>0</v>
      </c>
      <c r="F565" s="733">
        <v>2.4365172413793101</v>
      </c>
      <c r="G565" s="733">
        <v>0</v>
      </c>
      <c r="H565" s="733">
        <v>0</v>
      </c>
      <c r="I565" s="733">
        <v>0</v>
      </c>
      <c r="J565" s="733">
        <v>0</v>
      </c>
      <c r="K565" s="733">
        <v>0</v>
      </c>
      <c r="L565" s="733">
        <v>0</v>
      </c>
      <c r="M565" s="733">
        <v>0</v>
      </c>
      <c r="N565" s="733">
        <v>2.4365172413793101</v>
      </c>
      <c r="P565" s="733">
        <v>0</v>
      </c>
      <c r="Q565" s="733">
        <v>2.4365172413793101</v>
      </c>
      <c r="R565" s="733">
        <v>0</v>
      </c>
    </row>
    <row r="566" spans="1:18" ht="10.15" customHeight="1" x14ac:dyDescent="0.2">
      <c r="A566" s="611"/>
      <c r="B566" s="611"/>
      <c r="C566" s="18" t="s">
        <v>756</v>
      </c>
      <c r="D566" s="725"/>
      <c r="E566" s="733">
        <v>0</v>
      </c>
      <c r="F566" s="733">
        <v>-22.296862068965517</v>
      </c>
      <c r="G566" s="733">
        <v>0</v>
      </c>
      <c r="H566" s="733">
        <v>-0.98889655172413793</v>
      </c>
      <c r="I566" s="733">
        <v>-43.008172413793105</v>
      </c>
      <c r="J566" s="733">
        <v>-19.011068965517239</v>
      </c>
      <c r="K566" s="733">
        <v>-69.765172413793096</v>
      </c>
      <c r="L566" s="733">
        <v>-9.5793448275862065</v>
      </c>
      <c r="M566" s="733">
        <v>0</v>
      </c>
      <c r="N566" s="733">
        <v>-164.6495172413793</v>
      </c>
      <c r="P566" s="733">
        <v>0</v>
      </c>
      <c r="Q566" s="733">
        <v>-97.205724137931043</v>
      </c>
      <c r="R566" s="733">
        <v>-67.443793103448272</v>
      </c>
    </row>
    <row r="567" spans="1:18" ht="10.15" customHeight="1" x14ac:dyDescent="0.2">
      <c r="A567" s="611"/>
      <c r="B567" s="611"/>
      <c r="C567" s="18" t="s">
        <v>1103</v>
      </c>
      <c r="D567" s="725"/>
      <c r="E567" s="733">
        <v>0</v>
      </c>
      <c r="F567" s="733">
        <v>-35.77965517241379</v>
      </c>
      <c r="G567" s="733">
        <v>0</v>
      </c>
      <c r="H567" s="733">
        <v>-10.375689655172414</v>
      </c>
      <c r="I567" s="733">
        <v>0</v>
      </c>
      <c r="J567" s="733">
        <v>-157.94937931034482</v>
      </c>
      <c r="K567" s="733">
        <v>-8889.6246896551729</v>
      </c>
      <c r="L567" s="733">
        <v>-1.464</v>
      </c>
      <c r="M567" s="733">
        <v>0</v>
      </c>
      <c r="N567" s="733">
        <v>-9095.1934137931039</v>
      </c>
      <c r="P567" s="733">
        <v>0</v>
      </c>
      <c r="Q567" s="733">
        <v>-720.2641379310345</v>
      </c>
      <c r="R567" s="733">
        <v>-8374.9292758620686</v>
      </c>
    </row>
    <row r="568" spans="1:18" ht="10.15" customHeight="1" x14ac:dyDescent="0.2">
      <c r="A568" s="611"/>
      <c r="B568" s="611"/>
      <c r="C568" s="1097"/>
      <c r="D568" s="1097"/>
      <c r="E568" s="1012">
        <v>0</v>
      </c>
      <c r="F568" s="1012">
        <v>-27.828034482758621</v>
      </c>
      <c r="G568" s="1012">
        <v>0</v>
      </c>
      <c r="H568" s="1012">
        <v>-10.624758620689654</v>
      </c>
      <c r="I568" s="1012">
        <v>13.969137931034481</v>
      </c>
      <c r="J568" s="1012">
        <v>183.86724137931029</v>
      </c>
      <c r="K568" s="1012">
        <v>-8945.9345172413796</v>
      </c>
      <c r="L568" s="1012">
        <v>101.97882758620689</v>
      </c>
      <c r="M568" s="1012">
        <v>0</v>
      </c>
      <c r="N568" s="1012">
        <v>-8684.5721034482758</v>
      </c>
      <c r="P568" s="1012">
        <v>0</v>
      </c>
      <c r="Q568" s="1012">
        <v>-255.63065517241375</v>
      </c>
      <c r="R568" s="1012">
        <v>-8428.9414482758621</v>
      </c>
    </row>
    <row r="569" spans="1:18" ht="12.75" customHeight="1" x14ac:dyDescent="0.2">
      <c r="A569" s="611"/>
      <c r="B569" s="611"/>
      <c r="C569" s="719" t="s">
        <v>325</v>
      </c>
      <c r="D569" s="721"/>
      <c r="E569" s="635"/>
      <c r="F569" s="635"/>
      <c r="G569" s="635"/>
      <c r="H569" s="635"/>
      <c r="I569" s="635"/>
      <c r="J569" s="635"/>
      <c r="K569" s="635"/>
      <c r="L569" s="635"/>
      <c r="M569" s="635"/>
      <c r="N569" s="635"/>
      <c r="P569" s="635"/>
      <c r="Q569" s="635"/>
      <c r="R569" s="635"/>
    </row>
    <row r="570" spans="1:18" ht="10.15" customHeight="1" x14ac:dyDescent="0.2">
      <c r="A570" s="611"/>
      <c r="B570" s="611"/>
      <c r="C570" s="735" t="s">
        <v>318</v>
      </c>
      <c r="D570" s="724"/>
      <c r="E570" s="733">
        <v>0</v>
      </c>
      <c r="F570" s="733">
        <v>106.002</v>
      </c>
      <c r="G570" s="733">
        <v>0</v>
      </c>
      <c r="H570" s="733">
        <v>5.5990000000000002</v>
      </c>
      <c r="I570" s="733">
        <v>446.26400000000001</v>
      </c>
      <c r="J570" s="733">
        <v>235.97200000000001</v>
      </c>
      <c r="K570" s="733">
        <v>0</v>
      </c>
      <c r="L570" s="733">
        <v>102.3</v>
      </c>
      <c r="M570" s="733">
        <v>0</v>
      </c>
      <c r="N570" s="733">
        <v>896.13699999999994</v>
      </c>
      <c r="P570" s="733">
        <v>0</v>
      </c>
      <c r="Q570" s="733">
        <v>896.14400000000001</v>
      </c>
      <c r="R570" s="733">
        <v>0</v>
      </c>
    </row>
    <row r="571" spans="1:18" ht="10.15" customHeight="1" x14ac:dyDescent="0.2">
      <c r="A571" s="611"/>
      <c r="B571" s="611"/>
      <c r="C571" s="1095" t="s">
        <v>319</v>
      </c>
      <c r="D571" s="725"/>
      <c r="E571" s="1096">
        <v>0</v>
      </c>
      <c r="F571" s="1096">
        <v>17.178000000000001</v>
      </c>
      <c r="G571" s="1096">
        <v>0</v>
      </c>
      <c r="H571" s="1096">
        <v>7.12</v>
      </c>
      <c r="I571" s="1096">
        <v>349.30799999999999</v>
      </c>
      <c r="J571" s="1096">
        <v>110.006</v>
      </c>
      <c r="K571" s="1096">
        <v>0</v>
      </c>
      <c r="L571" s="1096">
        <v>1.1599999999999999</v>
      </c>
      <c r="M571" s="1096">
        <v>0</v>
      </c>
      <c r="N571" s="1096">
        <v>484.77199999999999</v>
      </c>
      <c r="P571" s="1096">
        <v>0</v>
      </c>
      <c r="Q571" s="1096">
        <v>484.77199999999999</v>
      </c>
      <c r="R571" s="1096">
        <v>0</v>
      </c>
    </row>
    <row r="572" spans="1:18" ht="10.15" customHeight="1" x14ac:dyDescent="0.2">
      <c r="A572" s="611"/>
      <c r="B572" s="611"/>
      <c r="C572" s="1097"/>
      <c r="D572" s="1097"/>
      <c r="E572" s="1097">
        <v>0</v>
      </c>
      <c r="F572" s="1097">
        <v>123.18</v>
      </c>
      <c r="G572" s="1097">
        <v>0</v>
      </c>
      <c r="H572" s="1097">
        <v>12.718999999999999</v>
      </c>
      <c r="I572" s="1012">
        <v>795.572</v>
      </c>
      <c r="J572" s="1012">
        <v>345.97800000000001</v>
      </c>
      <c r="K572" s="1012">
        <v>0</v>
      </c>
      <c r="L572" s="1097">
        <v>103.46</v>
      </c>
      <c r="M572" s="1097">
        <v>0</v>
      </c>
      <c r="N572" s="1012">
        <v>1380.91</v>
      </c>
      <c r="P572" s="1097">
        <v>0</v>
      </c>
      <c r="Q572" s="1012">
        <v>1380.9159999999999</v>
      </c>
      <c r="R572" s="1012">
        <v>0</v>
      </c>
    </row>
    <row r="573" spans="1:18" ht="10.15" customHeight="1" x14ac:dyDescent="0.2">
      <c r="A573" s="611"/>
      <c r="B573" s="611"/>
      <c r="C573" s="719" t="s">
        <v>1087</v>
      </c>
      <c r="D573" s="720"/>
      <c r="E573" s="619"/>
      <c r="F573" s="619"/>
      <c r="G573" s="619"/>
      <c r="H573" s="619"/>
      <c r="I573" s="619"/>
      <c r="J573" s="619"/>
      <c r="K573" s="619"/>
      <c r="L573" s="619"/>
      <c r="M573" s="619"/>
      <c r="N573" s="619"/>
      <c r="P573" s="655"/>
      <c r="Q573" s="655"/>
      <c r="R573" s="655"/>
    </row>
    <row r="574" spans="1:18" ht="10.15" customHeight="1" x14ac:dyDescent="0.2">
      <c r="A574" s="611"/>
      <c r="B574" s="611"/>
      <c r="C574" s="719" t="s">
        <v>317</v>
      </c>
      <c r="D574" s="721"/>
      <c r="E574" s="635"/>
      <c r="F574" s="635"/>
      <c r="G574" s="635"/>
      <c r="H574" s="635"/>
      <c r="I574" s="635"/>
      <c r="J574" s="635"/>
      <c r="K574" s="635"/>
      <c r="L574" s="635"/>
      <c r="M574" s="635"/>
      <c r="N574" s="635"/>
      <c r="P574" s="635"/>
      <c r="Q574" s="635"/>
      <c r="R574" s="635"/>
    </row>
    <row r="575" spans="1:18" ht="10.15" customHeight="1" x14ac:dyDescent="0.2">
      <c r="A575" s="611"/>
      <c r="B575" s="611"/>
      <c r="C575" s="735" t="s">
        <v>318</v>
      </c>
      <c r="D575" s="724"/>
      <c r="E575" s="733">
        <v>265.25</v>
      </c>
      <c r="F575" s="733">
        <v>128.02099999999999</v>
      </c>
      <c r="G575" s="733">
        <v>1251.057</v>
      </c>
      <c r="H575" s="733">
        <v>34.897999999999996</v>
      </c>
      <c r="I575" s="733">
        <v>642.375</v>
      </c>
      <c r="J575" s="733">
        <v>511.22699999999998</v>
      </c>
      <c r="K575" s="733">
        <v>5109.875</v>
      </c>
      <c r="L575" s="733">
        <v>1494.4240000000002</v>
      </c>
      <c r="M575" s="733">
        <v>303.2</v>
      </c>
      <c r="N575" s="733">
        <v>9740.3280000000013</v>
      </c>
      <c r="P575" s="733">
        <v>1387.9259999999999</v>
      </c>
      <c r="Q575" s="733">
        <v>3742.0079999999998</v>
      </c>
      <c r="R575" s="733">
        <v>4610.3940000000002</v>
      </c>
    </row>
    <row r="576" spans="1:18" ht="10.15" customHeight="1" x14ac:dyDescent="0.2">
      <c r="A576" s="611"/>
      <c r="B576" s="611"/>
      <c r="C576" s="1095" t="s">
        <v>319</v>
      </c>
      <c r="D576" s="725"/>
      <c r="E576" s="1096">
        <v>108.815</v>
      </c>
      <c r="F576" s="1096">
        <v>22.986999999999998</v>
      </c>
      <c r="G576" s="1096">
        <v>1383.3820000000001</v>
      </c>
      <c r="H576" s="1096">
        <v>179.38400000000001</v>
      </c>
      <c r="I576" s="1096">
        <v>567.94999999999993</v>
      </c>
      <c r="J576" s="1096">
        <v>64.671999999999997</v>
      </c>
      <c r="K576" s="1096">
        <v>3836.0590000000002</v>
      </c>
      <c r="L576" s="1096">
        <v>884.39600000000007</v>
      </c>
      <c r="M576" s="1096">
        <v>166.07</v>
      </c>
      <c r="N576" s="1096">
        <v>7213.7150000000001</v>
      </c>
      <c r="P576" s="1096">
        <v>920.76</v>
      </c>
      <c r="Q576" s="1096">
        <v>2474.4139999999998</v>
      </c>
      <c r="R576" s="1096">
        <v>3818.54</v>
      </c>
    </row>
    <row r="577" spans="1:28" ht="10.15" customHeight="1" x14ac:dyDescent="0.2">
      <c r="A577" s="611"/>
      <c r="B577" s="611"/>
      <c r="C577" s="1097"/>
      <c r="D577" s="1097"/>
      <c r="E577" s="1097">
        <v>374.065</v>
      </c>
      <c r="F577" s="1097">
        <v>151.00800000000001</v>
      </c>
      <c r="G577" s="1012">
        <v>2634.4389999999999</v>
      </c>
      <c r="H577" s="1012">
        <v>214.28199999999998</v>
      </c>
      <c r="I577" s="1012">
        <v>1210.3249999999998</v>
      </c>
      <c r="J577" s="1012">
        <v>575.899</v>
      </c>
      <c r="K577" s="1012">
        <v>8945.9349999999995</v>
      </c>
      <c r="L577" s="1012">
        <v>2378.8200000000002</v>
      </c>
      <c r="M577" s="1012">
        <v>469.27</v>
      </c>
      <c r="N577" s="1012">
        <v>16954.044000000002</v>
      </c>
      <c r="P577" s="1012">
        <v>2308.6869999999999</v>
      </c>
      <c r="Q577" s="1012">
        <v>6216.4220000000005</v>
      </c>
      <c r="R577" s="1012">
        <v>8428.9349999999995</v>
      </c>
    </row>
    <row r="578" spans="1:28" ht="10.15" customHeight="1" x14ac:dyDescent="0.2">
      <c r="A578" s="611"/>
      <c r="B578" s="611"/>
      <c r="C578" s="719" t="s">
        <v>325</v>
      </c>
      <c r="D578" s="721"/>
      <c r="E578" s="635"/>
      <c r="F578" s="635"/>
      <c r="G578" s="635"/>
      <c r="H578" s="635"/>
      <c r="I578" s="635"/>
      <c r="J578" s="635"/>
      <c r="K578" s="635"/>
      <c r="L578" s="635"/>
      <c r="M578" s="635"/>
      <c r="N578" s="635"/>
      <c r="P578" s="635"/>
      <c r="Q578" s="635"/>
      <c r="R578" s="635"/>
    </row>
    <row r="579" spans="1:28" ht="10.15" customHeight="1" x14ac:dyDescent="0.2">
      <c r="A579" s="611"/>
      <c r="B579" s="611"/>
      <c r="C579" s="735" t="s">
        <v>318</v>
      </c>
      <c r="D579" s="724"/>
      <c r="E579" s="733">
        <v>220.92400000000001</v>
      </c>
      <c r="F579" s="733">
        <v>106.002</v>
      </c>
      <c r="G579" s="733">
        <v>1317.903</v>
      </c>
      <c r="H579" s="733">
        <v>5.61</v>
      </c>
      <c r="I579" s="733">
        <v>637.05200000000002</v>
      </c>
      <c r="J579" s="733">
        <v>442.24800000000005</v>
      </c>
      <c r="K579" s="733">
        <v>0</v>
      </c>
      <c r="L579" s="733">
        <v>1266.3399999999999</v>
      </c>
      <c r="M579" s="733">
        <v>310.68799999999999</v>
      </c>
      <c r="N579" s="733">
        <v>4306.7669999999998</v>
      </c>
      <c r="P579" s="733">
        <v>1178.585</v>
      </c>
      <c r="Q579" s="733">
        <v>3128.1880000000001</v>
      </c>
      <c r="R579" s="733">
        <v>0</v>
      </c>
    </row>
    <row r="580" spans="1:28" ht="10.15" customHeight="1" x14ac:dyDescent="0.2">
      <c r="A580" s="611"/>
      <c r="B580" s="611"/>
      <c r="C580" s="1095" t="s">
        <v>319</v>
      </c>
      <c r="D580" s="725"/>
      <c r="E580" s="1096">
        <v>115.684</v>
      </c>
      <c r="F580" s="1096">
        <v>17.178000000000001</v>
      </c>
      <c r="G580" s="1096">
        <v>1306.354</v>
      </c>
      <c r="H580" s="1096">
        <v>7.12</v>
      </c>
      <c r="I580" s="1096">
        <v>483.78199999999998</v>
      </c>
      <c r="J580" s="1096">
        <v>150.94999999999999</v>
      </c>
      <c r="K580" s="1096">
        <v>0</v>
      </c>
      <c r="L580" s="1096">
        <v>723.923</v>
      </c>
      <c r="M580" s="1096">
        <v>71.546999999999997</v>
      </c>
      <c r="N580" s="1096">
        <v>2876.5369999999998</v>
      </c>
      <c r="P580" s="733">
        <v>655.66700000000003</v>
      </c>
      <c r="Q580" s="733">
        <v>2220.87</v>
      </c>
      <c r="R580" s="733">
        <v>0</v>
      </c>
    </row>
    <row r="581" spans="1:28" ht="10.15" customHeight="1" x14ac:dyDescent="0.2">
      <c r="A581" s="611"/>
      <c r="B581" s="611"/>
      <c r="C581" s="1097"/>
      <c r="D581" s="1097"/>
      <c r="E581" s="1097">
        <v>336.608</v>
      </c>
      <c r="F581" s="1097">
        <v>123.18</v>
      </c>
      <c r="G581" s="1012">
        <v>2624.2570000000001</v>
      </c>
      <c r="H581" s="1012">
        <v>12.729999999999999</v>
      </c>
      <c r="I581" s="1012">
        <v>1120.8340000000001</v>
      </c>
      <c r="J581" s="1012">
        <v>593.197</v>
      </c>
      <c r="K581" s="1012">
        <v>0</v>
      </c>
      <c r="L581" s="1012">
        <v>1990.2630000000001</v>
      </c>
      <c r="M581" s="1012">
        <v>382.23500000000001</v>
      </c>
      <c r="N581" s="1012">
        <v>7183.3050000000003</v>
      </c>
      <c r="P581" s="1012">
        <v>1834.2529999999999</v>
      </c>
      <c r="Q581" s="1012">
        <v>5349.0590000000002</v>
      </c>
      <c r="R581" s="1012">
        <v>0</v>
      </c>
    </row>
    <row r="582" spans="1:28" ht="21.75" customHeight="1" x14ac:dyDescent="0.2">
      <c r="A582" s="611"/>
      <c r="B582" s="893" t="s">
        <v>71</v>
      </c>
      <c r="C582" s="1175" t="s">
        <v>749</v>
      </c>
      <c r="D582" s="1175"/>
      <c r="E582" s="1175"/>
      <c r="F582" s="1175"/>
      <c r="G582" s="1175"/>
      <c r="H582" s="1175"/>
      <c r="I582" s="1175"/>
      <c r="J582" s="1175"/>
      <c r="K582" s="1175"/>
      <c r="L582" s="1175"/>
      <c r="M582" s="1175"/>
      <c r="N582" s="1175"/>
      <c r="O582" s="1175"/>
      <c r="P582" s="1175"/>
      <c r="Q582" s="1175"/>
      <c r="R582" s="1177"/>
    </row>
    <row r="583" spans="1:28" ht="10.15" customHeight="1" x14ac:dyDescent="0.2">
      <c r="A583" s="611"/>
      <c r="B583" s="893" t="s">
        <v>73</v>
      </c>
      <c r="C583" s="1175" t="s">
        <v>276</v>
      </c>
      <c r="D583" s="1175"/>
      <c r="E583" s="1175"/>
      <c r="F583" s="1175"/>
      <c r="G583" s="1175"/>
      <c r="H583" s="1175"/>
      <c r="I583" s="1175"/>
      <c r="J583" s="1175"/>
      <c r="K583" s="1175"/>
      <c r="L583" s="1175"/>
      <c r="M583" s="1175"/>
      <c r="N583" s="1175"/>
      <c r="O583" s="1175"/>
      <c r="P583" s="1175"/>
      <c r="Q583" s="1175"/>
      <c r="R583" s="1177"/>
    </row>
    <row r="584" spans="1:28" ht="10.15" customHeight="1" x14ac:dyDescent="0.2">
      <c r="A584" s="611"/>
      <c r="B584" s="893" t="s">
        <v>110</v>
      </c>
      <c r="C584" s="1175" t="s">
        <v>995</v>
      </c>
      <c r="D584" s="1175"/>
      <c r="E584" s="1175"/>
      <c r="F584" s="1175"/>
      <c r="G584" s="1175"/>
      <c r="H584" s="1175"/>
      <c r="I584" s="1175"/>
      <c r="J584" s="1175"/>
      <c r="K584" s="1175"/>
      <c r="L584" s="1175"/>
      <c r="M584" s="1175"/>
      <c r="N584" s="1175"/>
      <c r="O584" s="1175"/>
      <c r="P584" s="1175"/>
      <c r="Q584" s="1175"/>
      <c r="R584" s="1177"/>
    </row>
    <row r="585" spans="1:28" ht="10.15" customHeight="1" x14ac:dyDescent="0.2">
      <c r="A585" s="611"/>
      <c r="B585" s="893" t="s">
        <v>111</v>
      </c>
      <c r="C585" s="1175" t="s">
        <v>1094</v>
      </c>
      <c r="D585" s="1175"/>
      <c r="E585" s="1175"/>
      <c r="F585" s="1175"/>
      <c r="G585" s="1175"/>
      <c r="H585" s="1175"/>
      <c r="I585" s="1175"/>
      <c r="J585" s="1175"/>
      <c r="K585" s="1175"/>
      <c r="L585" s="1175"/>
      <c r="M585" s="1175"/>
      <c r="N585" s="1175"/>
      <c r="O585" s="1175"/>
      <c r="P585" s="1175"/>
      <c r="Q585" s="1175"/>
      <c r="R585" s="1177"/>
    </row>
    <row r="586" spans="1:28" ht="10.15" customHeight="1" x14ac:dyDescent="0.2">
      <c r="A586" s="611"/>
      <c r="B586" s="893" t="s">
        <v>112</v>
      </c>
      <c r="C586" s="1175" t="s">
        <v>1104</v>
      </c>
      <c r="D586" s="1175"/>
      <c r="E586" s="1175"/>
      <c r="F586" s="1175"/>
      <c r="G586" s="1175"/>
      <c r="H586" s="1175"/>
      <c r="I586" s="1175"/>
      <c r="J586" s="1175"/>
      <c r="K586" s="1175"/>
      <c r="L586" s="1175"/>
      <c r="M586" s="1175"/>
      <c r="N586" s="1175"/>
      <c r="O586" s="1175"/>
      <c r="P586" s="1175"/>
      <c r="Q586" s="1175"/>
      <c r="R586" s="1177"/>
    </row>
    <row r="587" spans="1:28" ht="10.15" customHeight="1" x14ac:dyDescent="0.2">
      <c r="A587" s="611"/>
      <c r="B587" s="893" t="s">
        <v>113</v>
      </c>
      <c r="C587" s="1175" t="s">
        <v>1105</v>
      </c>
      <c r="D587" s="1175"/>
      <c r="E587" s="1175"/>
      <c r="F587" s="1175"/>
      <c r="G587" s="1175"/>
      <c r="H587" s="1175"/>
      <c r="I587" s="1175"/>
      <c r="J587" s="1175"/>
      <c r="K587" s="1175"/>
      <c r="L587" s="1175"/>
      <c r="M587" s="1175"/>
      <c r="N587" s="1175"/>
      <c r="O587" s="1175"/>
      <c r="P587" s="1175"/>
      <c r="Q587" s="1175"/>
      <c r="R587" s="1177"/>
    </row>
    <row r="588" spans="1:28" ht="10.15" customHeight="1" x14ac:dyDescent="0.2">
      <c r="A588" s="611"/>
      <c r="B588" s="893" t="s">
        <v>114</v>
      </c>
      <c r="C588" s="1175" t="s">
        <v>742</v>
      </c>
      <c r="D588" s="1175"/>
      <c r="E588" s="1175"/>
      <c r="F588" s="1175"/>
      <c r="G588" s="1175"/>
      <c r="H588" s="1175"/>
      <c r="I588" s="1175"/>
      <c r="J588" s="1175"/>
      <c r="K588" s="1175"/>
      <c r="L588" s="1175"/>
      <c r="M588" s="1175"/>
      <c r="N588" s="1175"/>
      <c r="O588" s="1175"/>
      <c r="P588" s="1175"/>
      <c r="Q588" s="1175"/>
      <c r="R588" s="1177"/>
    </row>
    <row r="589" spans="1:28" ht="10.15" customHeight="1" x14ac:dyDescent="0.2">
      <c r="A589" s="611"/>
      <c r="B589" s="893" t="s">
        <v>115</v>
      </c>
      <c r="C589" s="1175" t="s">
        <v>1089</v>
      </c>
      <c r="D589" s="1175"/>
      <c r="E589" s="1175"/>
      <c r="F589" s="1175"/>
      <c r="G589" s="1175"/>
      <c r="H589" s="1175"/>
      <c r="I589" s="1175"/>
      <c r="J589" s="1175"/>
      <c r="K589" s="1175"/>
      <c r="L589" s="1175"/>
      <c r="M589" s="1175"/>
      <c r="N589" s="1175"/>
      <c r="O589" s="1175"/>
      <c r="P589" s="1175"/>
      <c r="Q589" s="1175"/>
      <c r="R589" s="1177"/>
    </row>
    <row r="590" spans="1:28" ht="9" customHeight="1" x14ac:dyDescent="0.2">
      <c r="A590" s="611"/>
      <c r="B590" s="893" t="s">
        <v>117</v>
      </c>
      <c r="C590" s="1175" t="s">
        <v>1100</v>
      </c>
      <c r="D590" s="1175"/>
      <c r="E590" s="1175"/>
      <c r="F590" s="1175"/>
      <c r="G590" s="1175"/>
      <c r="H590" s="1175"/>
      <c r="I590" s="1175"/>
      <c r="J590" s="1175"/>
      <c r="K590" s="1175"/>
      <c r="L590" s="1175"/>
      <c r="M590" s="1175"/>
      <c r="N590" s="1175"/>
      <c r="O590" s="1175"/>
      <c r="P590" s="1175"/>
      <c r="Q590" s="1175"/>
      <c r="R590" s="1177"/>
    </row>
    <row r="591" spans="1:28" x14ac:dyDescent="0.2">
      <c r="A591" s="611"/>
      <c r="B591" s="611"/>
      <c r="C591" s="523"/>
      <c r="D591" s="83"/>
      <c r="E591" s="83"/>
      <c r="F591" s="83"/>
      <c r="G591" s="83"/>
      <c r="H591" s="83"/>
      <c r="I591" s="83"/>
      <c r="J591" s="83"/>
      <c r="K591" s="83"/>
      <c r="L591" s="83"/>
      <c r="M591" s="83"/>
      <c r="N591" s="83"/>
      <c r="O591" s="83"/>
      <c r="P591" s="83"/>
      <c r="Q591" s="83"/>
      <c r="R591" s="83"/>
    </row>
    <row r="592" spans="1:28" ht="13.35" customHeight="1" x14ac:dyDescent="0.2">
      <c r="A592" s="615"/>
      <c r="B592" s="611"/>
      <c r="C592" s="643"/>
      <c r="D592" s="617"/>
      <c r="E592" s="1183" t="s">
        <v>153</v>
      </c>
      <c r="F592" s="1184"/>
      <c r="G592" s="1183" t="s">
        <v>259</v>
      </c>
      <c r="H592" s="1183"/>
      <c r="I592" s="11" t="s">
        <v>260</v>
      </c>
      <c r="J592" s="11" t="s">
        <v>261</v>
      </c>
      <c r="K592" s="1183" t="s">
        <v>262</v>
      </c>
      <c r="L592" s="1186"/>
      <c r="M592" s="11" t="s">
        <v>263</v>
      </c>
      <c r="N592" s="645" t="s">
        <v>279</v>
      </c>
      <c r="P592" s="7" t="s">
        <v>199</v>
      </c>
      <c r="Q592" s="7" t="s">
        <v>265</v>
      </c>
      <c r="R592" s="7" t="s">
        <v>199</v>
      </c>
      <c r="S592" s="1185"/>
      <c r="T592" s="1185"/>
      <c r="U592" s="1185"/>
      <c r="V592" s="1185"/>
      <c r="W592" s="1185"/>
      <c r="X592" s="1185"/>
      <c r="Y592" s="1185"/>
      <c r="Z592" s="1185"/>
      <c r="AA592" s="1185"/>
      <c r="AB592" s="1185"/>
    </row>
    <row r="593" spans="1:28" ht="12.75" customHeight="1" x14ac:dyDescent="0.2">
      <c r="A593" s="615"/>
      <c r="B593" s="611"/>
      <c r="C593" s="860"/>
      <c r="D593" s="617"/>
      <c r="E593" s="1183"/>
      <c r="F593" s="1184"/>
      <c r="G593" s="1183" t="s">
        <v>266</v>
      </c>
      <c r="H593" s="1183"/>
      <c r="I593" s="11" t="s">
        <v>266</v>
      </c>
      <c r="J593" s="11"/>
      <c r="K593" s="645"/>
      <c r="L593" s="645"/>
      <c r="M593" s="645"/>
      <c r="N593" s="645"/>
      <c r="P593" s="1008" t="s">
        <v>267</v>
      </c>
      <c r="Q593" s="1008" t="s">
        <v>268</v>
      </c>
      <c r="R593" s="1008" t="s">
        <v>28</v>
      </c>
      <c r="S593" s="1185"/>
      <c r="T593" s="1185"/>
      <c r="U593" s="1185"/>
      <c r="V593" s="1185"/>
      <c r="W593" s="1185"/>
      <c r="X593" s="1185"/>
      <c r="Y593" s="1185"/>
      <c r="Z593" s="1185"/>
      <c r="AA593" s="1185"/>
      <c r="AB593" s="1185"/>
    </row>
    <row r="594" spans="1:28" ht="10.15" customHeight="1" x14ac:dyDescent="0.2">
      <c r="A594" s="615"/>
      <c r="B594" s="611"/>
      <c r="C594" s="646"/>
      <c r="D594" s="626"/>
      <c r="E594" s="647"/>
      <c r="F594" s="647"/>
      <c r="G594" s="647"/>
      <c r="H594" s="647" t="s">
        <v>269</v>
      </c>
      <c r="I594" s="647"/>
      <c r="J594" s="647"/>
      <c r="K594" s="647"/>
      <c r="L594" s="647"/>
      <c r="M594" s="647"/>
      <c r="N594" s="647"/>
      <c r="P594" s="647"/>
      <c r="Q594" s="647"/>
      <c r="R594" s="647"/>
    </row>
    <row r="595" spans="1:28" ht="10.15" customHeight="1" x14ac:dyDescent="0.2">
      <c r="A595" s="615"/>
      <c r="B595" s="611"/>
      <c r="C595" s="643"/>
      <c r="D595" s="626"/>
      <c r="E595" s="645"/>
      <c r="F595" s="645" t="s">
        <v>269</v>
      </c>
      <c r="G595" s="645"/>
      <c r="H595" s="645" t="s">
        <v>259</v>
      </c>
      <c r="I595" s="645"/>
      <c r="J595" s="645"/>
      <c r="K595" s="645"/>
      <c r="L595" s="645" t="s">
        <v>269</v>
      </c>
      <c r="M595" s="645"/>
      <c r="N595" s="645"/>
      <c r="P595" s="645"/>
      <c r="Q595" s="645"/>
      <c r="R595" s="645"/>
    </row>
    <row r="596" spans="1:28" ht="10.15" customHeight="1" x14ac:dyDescent="0.2">
      <c r="A596" s="615"/>
      <c r="B596" s="611"/>
      <c r="C596" s="648"/>
      <c r="D596" s="619"/>
      <c r="E596" s="649" t="s">
        <v>208</v>
      </c>
      <c r="F596" s="649" t="s">
        <v>153</v>
      </c>
      <c r="G596" s="649" t="s">
        <v>863</v>
      </c>
      <c r="H596" s="649" t="s">
        <v>266</v>
      </c>
      <c r="I596" s="649"/>
      <c r="J596" s="649"/>
      <c r="K596" s="649" t="s">
        <v>280</v>
      </c>
      <c r="L596" s="649" t="s">
        <v>262</v>
      </c>
      <c r="M596" s="649"/>
      <c r="N596" s="649"/>
      <c r="P596" s="649"/>
      <c r="Q596" s="649"/>
      <c r="R596" s="649"/>
    </row>
    <row r="597" spans="1:28" ht="13.5" customHeight="1" x14ac:dyDescent="0.2">
      <c r="B597" s="611"/>
      <c r="C597" s="861" t="s">
        <v>962</v>
      </c>
      <c r="D597" s="650"/>
      <c r="E597" s="651"/>
      <c r="F597" s="651"/>
      <c r="G597" s="651"/>
      <c r="H597" s="651"/>
      <c r="I597" s="651"/>
      <c r="J597" s="651"/>
      <c r="K597" s="651"/>
      <c r="L597" s="651"/>
      <c r="M597" s="651"/>
      <c r="N597" s="651"/>
      <c r="P597" s="651"/>
      <c r="Q597" s="651"/>
      <c r="R597" s="651"/>
    </row>
    <row r="598" spans="1:28" ht="11.45" customHeight="1" x14ac:dyDescent="0.2">
      <c r="B598" s="611"/>
      <c r="C598" s="623" t="s">
        <v>774</v>
      </c>
      <c r="D598" s="650"/>
      <c r="E598" s="654"/>
      <c r="F598" s="654"/>
      <c r="G598" s="654"/>
      <c r="H598" s="654"/>
      <c r="I598" s="654"/>
      <c r="J598" s="654"/>
      <c r="K598" s="654"/>
      <c r="L598" s="654"/>
      <c r="M598" s="654"/>
      <c r="N598" s="654"/>
      <c r="P598" s="654"/>
      <c r="Q598" s="654"/>
      <c r="R598" s="654"/>
    </row>
    <row r="599" spans="1:28" ht="9.75" customHeight="1" x14ac:dyDescent="0.2">
      <c r="B599" s="611"/>
      <c r="C599" s="650">
        <v>2021</v>
      </c>
      <c r="D599" s="635"/>
      <c r="E599" s="635"/>
      <c r="F599" s="635"/>
      <c r="G599" s="635"/>
      <c r="H599" s="635"/>
      <c r="I599" s="635"/>
      <c r="J599" s="635"/>
      <c r="K599" s="635"/>
      <c r="L599" s="635"/>
      <c r="M599" s="635"/>
      <c r="N599" s="635"/>
      <c r="P599" s="635"/>
      <c r="Q599" s="635"/>
      <c r="R599" s="635"/>
    </row>
    <row r="600" spans="1:28" ht="9.75" customHeight="1" x14ac:dyDescent="0.2">
      <c r="B600" s="611"/>
      <c r="C600" s="719" t="s">
        <v>293</v>
      </c>
      <c r="D600" s="720"/>
      <c r="E600" s="619"/>
      <c r="F600" s="619"/>
      <c r="G600" s="619"/>
      <c r="H600" s="619"/>
      <c r="I600" s="619"/>
      <c r="J600" s="619"/>
      <c r="K600" s="619"/>
      <c r="L600" s="619"/>
      <c r="M600" s="619"/>
      <c r="N600" s="619"/>
      <c r="P600" s="655"/>
      <c r="Q600" s="655"/>
      <c r="R600" s="655"/>
    </row>
    <row r="601" spans="1:28" ht="9.75" customHeight="1" x14ac:dyDescent="0.2">
      <c r="B601" s="611"/>
      <c r="C601" s="719" t="s">
        <v>317</v>
      </c>
      <c r="D601" s="721"/>
      <c r="E601" s="635"/>
      <c r="F601" s="635"/>
      <c r="G601" s="635"/>
      <c r="H601" s="635"/>
      <c r="I601" s="635"/>
      <c r="J601" s="635"/>
      <c r="K601" s="635"/>
      <c r="L601" s="998"/>
      <c r="M601" s="635"/>
      <c r="N601" s="998"/>
      <c r="P601" s="635"/>
      <c r="Q601" s="998"/>
      <c r="R601" s="635"/>
    </row>
    <row r="602" spans="1:28" ht="9.75" customHeight="1" x14ac:dyDescent="0.2">
      <c r="B602" s="611"/>
      <c r="C602" s="735" t="s">
        <v>318</v>
      </c>
      <c r="D602" s="724"/>
      <c r="E602" s="733">
        <v>162</v>
      </c>
      <c r="F602" s="733">
        <v>0</v>
      </c>
      <c r="G602" s="733">
        <v>697</v>
      </c>
      <c r="H602" s="733">
        <v>37</v>
      </c>
      <c r="I602" s="733">
        <v>8</v>
      </c>
      <c r="J602" s="733">
        <v>116</v>
      </c>
      <c r="K602" s="733">
        <v>0</v>
      </c>
      <c r="L602" s="733">
        <v>1100</v>
      </c>
      <c r="M602" s="733">
        <v>34</v>
      </c>
      <c r="N602" s="733">
        <v>2154</v>
      </c>
      <c r="P602" s="733">
        <v>176</v>
      </c>
      <c r="Q602" s="733">
        <v>1978</v>
      </c>
      <c r="R602" s="733">
        <v>0</v>
      </c>
    </row>
    <row r="603" spans="1:28" ht="9.75" customHeight="1" x14ac:dyDescent="0.2">
      <c r="A603" s="502"/>
      <c r="B603" s="611"/>
      <c r="C603" s="1095" t="s">
        <v>319</v>
      </c>
      <c r="D603" s="725"/>
      <c r="E603" s="1096">
        <v>148</v>
      </c>
      <c r="F603" s="1096">
        <v>0</v>
      </c>
      <c r="G603" s="1096">
        <v>742</v>
      </c>
      <c r="H603" s="1096">
        <v>195</v>
      </c>
      <c r="I603" s="1096">
        <v>9</v>
      </c>
      <c r="J603" s="1096">
        <v>21</v>
      </c>
      <c r="K603" s="1096">
        <v>0</v>
      </c>
      <c r="L603" s="1096">
        <v>547</v>
      </c>
      <c r="M603" s="1096">
        <v>5</v>
      </c>
      <c r="N603" s="1096">
        <v>1666</v>
      </c>
      <c r="P603" s="1096">
        <v>116</v>
      </c>
      <c r="Q603" s="1096">
        <v>1549</v>
      </c>
      <c r="R603" s="1096">
        <v>0</v>
      </c>
    </row>
    <row r="604" spans="1:28" ht="9.75" customHeight="1" x14ac:dyDescent="0.2">
      <c r="B604" s="611"/>
      <c r="C604" s="1097"/>
      <c r="D604" s="1097"/>
      <c r="E604" s="1100">
        <v>309</v>
      </c>
      <c r="F604" s="1097">
        <v>0</v>
      </c>
      <c r="G604" s="1012">
        <v>1438</v>
      </c>
      <c r="H604" s="1012">
        <v>232</v>
      </c>
      <c r="I604" s="1012">
        <v>16</v>
      </c>
      <c r="J604" s="1012">
        <v>137</v>
      </c>
      <c r="K604" s="1097">
        <v>0</v>
      </c>
      <c r="L604" s="1012">
        <v>1647</v>
      </c>
      <c r="M604" s="1012">
        <v>38</v>
      </c>
      <c r="N604" s="1012">
        <v>3819</v>
      </c>
      <c r="P604" s="1012">
        <v>292</v>
      </c>
      <c r="Q604" s="1012">
        <v>3527</v>
      </c>
      <c r="R604" s="1012">
        <v>0</v>
      </c>
    </row>
    <row r="605" spans="1:28" ht="9.75" customHeight="1" x14ac:dyDescent="0.2">
      <c r="B605" s="611"/>
      <c r="C605" s="78"/>
      <c r="D605" s="724"/>
      <c r="E605" s="726"/>
      <c r="F605" s="726"/>
      <c r="G605" s="726"/>
      <c r="H605" s="726"/>
      <c r="I605" s="726"/>
      <c r="J605" s="726"/>
      <c r="K605" s="726"/>
      <c r="L605" s="726"/>
      <c r="M605" s="726"/>
      <c r="N605" s="726"/>
    </row>
    <row r="606" spans="1:28" ht="9.75" customHeight="1" x14ac:dyDescent="0.2">
      <c r="B606" s="611"/>
      <c r="C606" s="18" t="s">
        <v>320</v>
      </c>
      <c r="D606" s="724"/>
      <c r="E606" s="730"/>
      <c r="F606" s="730"/>
      <c r="G606" s="730"/>
      <c r="H606" s="730"/>
      <c r="I606" s="730"/>
      <c r="J606" s="730"/>
      <c r="K606" s="730"/>
      <c r="L606" s="730"/>
      <c r="M606" s="730"/>
      <c r="N606" s="730"/>
    </row>
    <row r="607" spans="1:28" ht="9.75" customHeight="1" x14ac:dyDescent="0.2">
      <c r="B607" s="611"/>
      <c r="C607" s="18" t="s">
        <v>864</v>
      </c>
      <c r="D607" s="725"/>
      <c r="E607" s="733">
        <v>0</v>
      </c>
      <c r="F607" s="733">
        <v>0</v>
      </c>
      <c r="G607" s="733">
        <v>-46</v>
      </c>
      <c r="H607" s="733">
        <v>-32</v>
      </c>
      <c r="I607" s="733">
        <v>-3</v>
      </c>
      <c r="J607" s="733">
        <v>32</v>
      </c>
      <c r="K607" s="733">
        <v>0</v>
      </c>
      <c r="L607" s="733">
        <v>-121</v>
      </c>
      <c r="M607" s="733">
        <v>-1</v>
      </c>
      <c r="N607" s="733">
        <v>-171</v>
      </c>
      <c r="P607" s="733">
        <v>3</v>
      </c>
      <c r="Q607" s="733">
        <v>-174</v>
      </c>
      <c r="R607" s="733">
        <v>0</v>
      </c>
    </row>
    <row r="608" spans="1:28" ht="9.75" customHeight="1" x14ac:dyDescent="0.2">
      <c r="B608" s="611"/>
      <c r="C608" s="18" t="s">
        <v>321</v>
      </c>
      <c r="D608" s="725"/>
      <c r="E608" s="733">
        <v>0</v>
      </c>
      <c r="F608" s="733">
        <v>0</v>
      </c>
      <c r="G608" s="733">
        <v>29</v>
      </c>
      <c r="H608" s="733">
        <v>0</v>
      </c>
      <c r="I608" s="733">
        <v>0</v>
      </c>
      <c r="J608" s="733">
        <v>2</v>
      </c>
      <c r="K608" s="733">
        <v>0</v>
      </c>
      <c r="L608" s="733">
        <v>0</v>
      </c>
      <c r="M608" s="733">
        <v>0</v>
      </c>
      <c r="N608" s="733">
        <v>32</v>
      </c>
      <c r="P608" s="733">
        <v>0</v>
      </c>
      <c r="Q608" s="733">
        <v>32</v>
      </c>
      <c r="R608" s="733">
        <v>0</v>
      </c>
    </row>
    <row r="609" spans="2:18" ht="9.75" customHeight="1" x14ac:dyDescent="0.2">
      <c r="B609" s="611"/>
      <c r="C609" s="18" t="s">
        <v>322</v>
      </c>
      <c r="D609" s="725"/>
      <c r="E609" s="733">
        <v>0</v>
      </c>
      <c r="F609" s="733">
        <v>0</v>
      </c>
      <c r="G609" s="733">
        <v>0</v>
      </c>
      <c r="H609" s="733">
        <v>0</v>
      </c>
      <c r="I609" s="733">
        <v>0</v>
      </c>
      <c r="J609" s="733">
        <v>0</v>
      </c>
      <c r="K609" s="733">
        <v>0</v>
      </c>
      <c r="L609" s="733">
        <v>0</v>
      </c>
      <c r="M609" s="733">
        <v>0</v>
      </c>
      <c r="N609" s="733">
        <v>0</v>
      </c>
      <c r="P609" s="733">
        <v>0</v>
      </c>
      <c r="Q609" s="733">
        <v>0</v>
      </c>
      <c r="R609" s="733">
        <v>0</v>
      </c>
    </row>
    <row r="610" spans="2:18" ht="9.75" customHeight="1" x14ac:dyDescent="0.2">
      <c r="B610" s="611"/>
      <c r="C610" s="18" t="s">
        <v>323</v>
      </c>
      <c r="D610" s="725"/>
      <c r="E610" s="733">
        <v>0</v>
      </c>
      <c r="F610" s="733">
        <v>0</v>
      </c>
      <c r="G610" s="733">
        <v>2</v>
      </c>
      <c r="H610" s="733"/>
      <c r="I610" s="733">
        <v>0</v>
      </c>
      <c r="J610" s="733" t="s">
        <v>968</v>
      </c>
      <c r="K610" s="733">
        <v>0</v>
      </c>
      <c r="L610" s="733">
        <v>5</v>
      </c>
      <c r="M610" s="733">
        <v>0</v>
      </c>
      <c r="N610" s="733">
        <v>7</v>
      </c>
      <c r="P610" s="733">
        <v>5</v>
      </c>
      <c r="Q610" s="733">
        <v>2</v>
      </c>
      <c r="R610" s="733">
        <v>0</v>
      </c>
    </row>
    <row r="611" spans="2:18" ht="9.75" customHeight="1" x14ac:dyDescent="0.2">
      <c r="B611" s="611"/>
      <c r="C611" s="18" t="s">
        <v>764</v>
      </c>
      <c r="D611" s="725"/>
      <c r="E611" s="733">
        <v>-30</v>
      </c>
      <c r="F611" s="733">
        <v>0</v>
      </c>
      <c r="G611" s="733">
        <v>-113</v>
      </c>
      <c r="H611" s="733">
        <v>-9</v>
      </c>
      <c r="I611" s="733">
        <v>-2</v>
      </c>
      <c r="J611" s="733">
        <v>-41</v>
      </c>
      <c r="K611" s="733">
        <v>0</v>
      </c>
      <c r="L611" s="733">
        <v>-116</v>
      </c>
      <c r="M611" s="733">
        <v>-5</v>
      </c>
      <c r="N611" s="733">
        <v>-315</v>
      </c>
      <c r="P611" s="733">
        <v>-36</v>
      </c>
      <c r="Q611" s="733">
        <v>-279</v>
      </c>
      <c r="R611" s="733">
        <v>0</v>
      </c>
    </row>
    <row r="612" spans="2:18" ht="9.75" customHeight="1" x14ac:dyDescent="0.2">
      <c r="B612" s="611"/>
      <c r="C612" s="18" t="s">
        <v>324</v>
      </c>
      <c r="D612" s="725"/>
      <c r="E612" s="733">
        <v>-1</v>
      </c>
      <c r="F612" s="733">
        <v>0</v>
      </c>
      <c r="G612" s="733">
        <v>-5</v>
      </c>
      <c r="H612" s="733">
        <v>0</v>
      </c>
      <c r="I612" s="733">
        <v>0</v>
      </c>
      <c r="J612" s="733"/>
      <c r="K612" s="733">
        <v>0</v>
      </c>
      <c r="L612" s="733">
        <v>-36</v>
      </c>
      <c r="M612" s="733">
        <v>0</v>
      </c>
      <c r="N612" s="733">
        <v>-41</v>
      </c>
      <c r="P612" s="733">
        <v>-36</v>
      </c>
      <c r="Q612" s="733">
        <v>-5</v>
      </c>
      <c r="R612" s="733">
        <v>0</v>
      </c>
    </row>
    <row r="613" spans="2:18" ht="9.75" customHeight="1" x14ac:dyDescent="0.2">
      <c r="B613" s="611"/>
      <c r="C613" s="1097"/>
      <c r="D613" s="1097"/>
      <c r="E613" s="1012">
        <v>-30</v>
      </c>
      <c r="F613" s="1012" t="s">
        <v>968</v>
      </c>
      <c r="G613" s="1012">
        <v>-132</v>
      </c>
      <c r="H613" s="1012">
        <v>-41</v>
      </c>
      <c r="I613" s="1012">
        <v>-5</v>
      </c>
      <c r="J613" s="1012">
        <v>-7</v>
      </c>
      <c r="K613" s="1012" t="s">
        <v>968</v>
      </c>
      <c r="L613" s="1012">
        <v>-268</v>
      </c>
      <c r="M613" s="1012">
        <v>-6</v>
      </c>
      <c r="N613" s="1012">
        <v>-489</v>
      </c>
      <c r="P613" s="1012">
        <v>-64</v>
      </c>
      <c r="Q613" s="1012">
        <v>-425</v>
      </c>
      <c r="R613" s="1012" t="s">
        <v>968</v>
      </c>
    </row>
    <row r="614" spans="2:18" ht="9.75" customHeight="1" x14ac:dyDescent="0.2">
      <c r="B614" s="611"/>
      <c r="C614" s="719" t="s">
        <v>979</v>
      </c>
      <c r="D614" s="721"/>
      <c r="E614" s="635"/>
      <c r="F614" s="635"/>
      <c r="G614" s="635"/>
      <c r="H614" s="635"/>
      <c r="I614" s="635"/>
      <c r="J614" s="635"/>
      <c r="K614" s="635"/>
      <c r="L614" s="635"/>
      <c r="M614" s="635"/>
      <c r="N614" s="635"/>
      <c r="P614" s="635"/>
      <c r="Q614" s="635"/>
      <c r="R614" s="635"/>
    </row>
    <row r="615" spans="2:18" ht="9.75" customHeight="1" x14ac:dyDescent="0.2">
      <c r="B615" s="611"/>
      <c r="C615" s="735" t="s">
        <v>318</v>
      </c>
      <c r="D615" s="724"/>
      <c r="E615" s="733">
        <v>178</v>
      </c>
      <c r="F615" s="733">
        <v>0</v>
      </c>
      <c r="G615" s="733">
        <v>705</v>
      </c>
      <c r="H615" s="733">
        <v>24</v>
      </c>
      <c r="I615" s="733">
        <v>5</v>
      </c>
      <c r="J615" s="733">
        <v>117</v>
      </c>
      <c r="K615" s="733">
        <v>0</v>
      </c>
      <c r="L615" s="733">
        <v>930</v>
      </c>
      <c r="M615" s="733">
        <v>28</v>
      </c>
      <c r="N615" s="733">
        <v>1987</v>
      </c>
      <c r="P615" s="733">
        <v>141</v>
      </c>
      <c r="Q615" s="733">
        <v>1847</v>
      </c>
      <c r="R615" s="733">
        <v>0</v>
      </c>
    </row>
    <row r="616" spans="2:18" ht="9.75" customHeight="1" x14ac:dyDescent="0.2">
      <c r="B616" s="611"/>
      <c r="C616" s="1095" t="s">
        <v>319</v>
      </c>
      <c r="D616" s="725"/>
      <c r="E616" s="1096">
        <v>101</v>
      </c>
      <c r="F616" s="1096">
        <v>0</v>
      </c>
      <c r="G616" s="1096">
        <v>601</v>
      </c>
      <c r="H616" s="1096">
        <v>167</v>
      </c>
      <c r="I616" s="1096">
        <v>7</v>
      </c>
      <c r="J616" s="1096">
        <v>14</v>
      </c>
      <c r="K616" s="1096">
        <v>0</v>
      </c>
      <c r="L616" s="1096">
        <v>449</v>
      </c>
      <c r="M616" s="1096">
        <v>4</v>
      </c>
      <c r="N616" s="1096">
        <v>1343</v>
      </c>
      <c r="P616" s="1096">
        <v>87</v>
      </c>
      <c r="Q616" s="1096">
        <v>1256</v>
      </c>
      <c r="R616" s="1096">
        <v>0</v>
      </c>
    </row>
    <row r="617" spans="2:18" ht="9.75" customHeight="1" x14ac:dyDescent="0.2">
      <c r="B617" s="611"/>
      <c r="C617" s="1097"/>
      <c r="D617" s="1097"/>
      <c r="E617" s="1100">
        <v>279</v>
      </c>
      <c r="F617" s="1097">
        <v>0</v>
      </c>
      <c r="G617" s="1012">
        <v>1306</v>
      </c>
      <c r="H617" s="1012">
        <v>191</v>
      </c>
      <c r="I617" s="1012">
        <v>12</v>
      </c>
      <c r="J617" s="1012">
        <v>131</v>
      </c>
      <c r="K617" s="1097">
        <v>0</v>
      </c>
      <c r="L617" s="1012">
        <v>1379</v>
      </c>
      <c r="M617" s="1012">
        <v>33</v>
      </c>
      <c r="N617" s="1012">
        <v>3330</v>
      </c>
      <c r="P617" s="1012">
        <v>228</v>
      </c>
      <c r="Q617" s="1012">
        <v>3102</v>
      </c>
      <c r="R617" s="1012">
        <v>0</v>
      </c>
    </row>
    <row r="618" spans="2:18" ht="9.75" customHeight="1" x14ac:dyDescent="0.2">
      <c r="B618" s="611"/>
      <c r="C618" s="719" t="s">
        <v>1106</v>
      </c>
      <c r="D618" s="720"/>
      <c r="E618" s="877"/>
      <c r="F618" s="877"/>
      <c r="G618" s="877"/>
      <c r="H618" s="877"/>
      <c r="I618" s="877"/>
      <c r="J618" s="877"/>
      <c r="K618" s="877"/>
      <c r="L618" s="877"/>
      <c r="M618" s="877"/>
      <c r="N618" s="877"/>
      <c r="P618" s="655"/>
      <c r="Q618" s="655"/>
      <c r="R618" s="655"/>
    </row>
    <row r="619" spans="2:18" ht="9.75" customHeight="1" x14ac:dyDescent="0.2">
      <c r="B619" s="611"/>
      <c r="C619" s="719" t="s">
        <v>317</v>
      </c>
      <c r="D619" s="721"/>
      <c r="E619" s="884"/>
      <c r="F619" s="884"/>
      <c r="G619" s="884"/>
      <c r="H619" s="884"/>
      <c r="I619" s="884"/>
      <c r="J619" s="884"/>
      <c r="K619" s="884"/>
      <c r="L619" s="884"/>
      <c r="M619" s="884"/>
      <c r="N619" s="884"/>
      <c r="P619" s="635"/>
      <c r="Q619" s="635"/>
      <c r="R619" s="635"/>
    </row>
    <row r="620" spans="2:18" ht="9.75" customHeight="1" x14ac:dyDescent="0.2">
      <c r="B620" s="611"/>
      <c r="C620" s="735" t="s">
        <v>318</v>
      </c>
      <c r="D620" s="724"/>
      <c r="E620" s="733">
        <v>0</v>
      </c>
      <c r="F620" s="733">
        <v>112</v>
      </c>
      <c r="G620" s="733">
        <v>0</v>
      </c>
      <c r="H620" s="733">
        <v>5</v>
      </c>
      <c r="I620" s="733">
        <v>275</v>
      </c>
      <c r="J620" s="733">
        <v>2</v>
      </c>
      <c r="K620" s="733">
        <v>3123</v>
      </c>
      <c r="L620" s="733">
        <v>0</v>
      </c>
      <c r="M620" s="733">
        <v>0</v>
      </c>
      <c r="N620" s="733">
        <v>3517</v>
      </c>
      <c r="P620" s="733">
        <v>0</v>
      </c>
      <c r="Q620" s="733">
        <v>449</v>
      </c>
      <c r="R620" s="733">
        <v>3068</v>
      </c>
    </row>
    <row r="621" spans="2:18" ht="9.75" customHeight="1" x14ac:dyDescent="0.2">
      <c r="B621" s="611"/>
      <c r="C621" s="1095" t="s">
        <v>319</v>
      </c>
      <c r="D621" s="725"/>
      <c r="E621" s="1096">
        <v>0</v>
      </c>
      <c r="F621" s="1096">
        <v>24</v>
      </c>
      <c r="G621" s="1096">
        <v>0</v>
      </c>
      <c r="H621" s="1096">
        <v>21</v>
      </c>
      <c r="I621" s="1096">
        <v>237</v>
      </c>
      <c r="J621" s="1096">
        <v>0</v>
      </c>
      <c r="K621" s="1096">
        <v>2493</v>
      </c>
      <c r="L621" s="1096">
        <v>0</v>
      </c>
      <c r="M621" s="1096">
        <v>0</v>
      </c>
      <c r="N621" s="1096">
        <v>2776</v>
      </c>
      <c r="P621" s="1096">
        <v>0</v>
      </c>
      <c r="Q621" s="1096">
        <v>311</v>
      </c>
      <c r="R621" s="1096">
        <v>2464</v>
      </c>
    </row>
    <row r="622" spans="2:18" ht="9.75" customHeight="1" x14ac:dyDescent="0.2">
      <c r="B622" s="611"/>
      <c r="C622" s="1097"/>
      <c r="D622" s="1097"/>
      <c r="E622" s="1097">
        <v>0</v>
      </c>
      <c r="F622" s="1100">
        <v>136</v>
      </c>
      <c r="G622" s="1097">
        <v>0</v>
      </c>
      <c r="H622" s="1012">
        <v>26</v>
      </c>
      <c r="I622" s="1012">
        <v>512</v>
      </c>
      <c r="J622" s="1012">
        <v>3</v>
      </c>
      <c r="K622" s="1012">
        <v>5615</v>
      </c>
      <c r="L622" s="1097">
        <v>1</v>
      </c>
      <c r="M622" s="1097">
        <v>0</v>
      </c>
      <c r="N622" s="1012">
        <v>6293</v>
      </c>
      <c r="P622" s="1012">
        <v>0</v>
      </c>
      <c r="Q622" s="1012">
        <v>760</v>
      </c>
      <c r="R622" s="1012">
        <v>5533</v>
      </c>
    </row>
    <row r="623" spans="2:18" ht="9.75" customHeight="1" x14ac:dyDescent="0.2">
      <c r="B623" s="611"/>
      <c r="C623" s="78"/>
      <c r="D623" s="724"/>
      <c r="E623" s="726"/>
      <c r="F623" s="727"/>
      <c r="G623" s="726"/>
      <c r="H623" s="727"/>
      <c r="I623" s="727"/>
      <c r="J623" s="727"/>
      <c r="K623" s="727"/>
      <c r="L623" s="726"/>
      <c r="M623" s="726"/>
      <c r="N623" s="727"/>
    </row>
    <row r="624" spans="2:18" ht="9.75" customHeight="1" x14ac:dyDescent="0.2">
      <c r="B624" s="611"/>
      <c r="C624" s="18" t="s">
        <v>320</v>
      </c>
      <c r="D624" s="724"/>
      <c r="E624" s="730"/>
      <c r="F624" s="730"/>
      <c r="G624" s="730"/>
      <c r="H624" s="730"/>
      <c r="I624" s="730"/>
      <c r="J624" s="730"/>
      <c r="K624" s="730"/>
      <c r="L624" s="730"/>
      <c r="M624" s="730"/>
      <c r="N624" s="730"/>
    </row>
    <row r="625" spans="2:18" ht="9.75" customHeight="1" x14ac:dyDescent="0.2">
      <c r="B625" s="611"/>
      <c r="C625" s="18" t="s">
        <v>864</v>
      </c>
      <c r="D625" s="725"/>
      <c r="E625" s="733">
        <v>0</v>
      </c>
      <c r="F625" s="733">
        <v>9</v>
      </c>
      <c r="G625" s="733">
        <v>0</v>
      </c>
      <c r="H625" s="733">
        <v>-5</v>
      </c>
      <c r="I625" s="733">
        <v>-4</v>
      </c>
      <c r="J625" s="733">
        <v>1</v>
      </c>
      <c r="K625" s="733">
        <v>166</v>
      </c>
      <c r="L625" s="733">
        <v>1</v>
      </c>
      <c r="M625" s="733">
        <v>0</v>
      </c>
      <c r="N625" s="733">
        <v>168</v>
      </c>
      <c r="P625" s="733">
        <v>0</v>
      </c>
      <c r="Q625" s="733">
        <v>26</v>
      </c>
      <c r="R625" s="733">
        <v>142</v>
      </c>
    </row>
    <row r="626" spans="2:18" ht="9.75" customHeight="1" x14ac:dyDescent="0.2">
      <c r="B626" s="611"/>
      <c r="C626" s="18" t="s">
        <v>321</v>
      </c>
      <c r="D626" s="725"/>
      <c r="E626" s="733">
        <v>0</v>
      </c>
      <c r="F626" s="733">
        <v>1</v>
      </c>
      <c r="G626" s="733">
        <v>0</v>
      </c>
      <c r="H626" s="733">
        <v>0</v>
      </c>
      <c r="I626" s="733">
        <v>0</v>
      </c>
      <c r="J626" s="733">
        <v>0</v>
      </c>
      <c r="K626" s="733">
        <v>0</v>
      </c>
      <c r="L626" s="733">
        <v>0</v>
      </c>
      <c r="M626" s="733">
        <v>0</v>
      </c>
      <c r="N626" s="733">
        <v>1</v>
      </c>
      <c r="P626" s="733">
        <v>0</v>
      </c>
      <c r="Q626" s="733">
        <v>1</v>
      </c>
      <c r="R626" s="733">
        <v>0</v>
      </c>
    </row>
    <row r="627" spans="2:18" ht="9.75" customHeight="1" x14ac:dyDescent="0.2">
      <c r="B627" s="611"/>
      <c r="C627" s="18" t="s">
        <v>322</v>
      </c>
      <c r="D627" s="725"/>
      <c r="E627" s="733">
        <v>0</v>
      </c>
      <c r="F627" s="733" t="s">
        <v>968</v>
      </c>
      <c r="G627" s="733">
        <v>0</v>
      </c>
      <c r="H627" s="733">
        <v>0</v>
      </c>
      <c r="I627" s="733">
        <v>13</v>
      </c>
      <c r="J627" s="733">
        <v>0</v>
      </c>
      <c r="K627" s="733">
        <v>0</v>
      </c>
      <c r="L627" s="733">
        <v>0</v>
      </c>
      <c r="M627" s="733">
        <v>0</v>
      </c>
      <c r="N627" s="733">
        <v>13</v>
      </c>
      <c r="P627" s="733">
        <v>0</v>
      </c>
      <c r="Q627" s="733">
        <v>13</v>
      </c>
      <c r="R627" s="733">
        <v>0</v>
      </c>
    </row>
    <row r="628" spans="2:18" ht="9.75" customHeight="1" x14ac:dyDescent="0.2">
      <c r="B628" s="611"/>
      <c r="C628" s="18" t="s">
        <v>323</v>
      </c>
      <c r="D628" s="725"/>
      <c r="E628" s="733">
        <v>0</v>
      </c>
      <c r="F628" s="733">
        <v>1</v>
      </c>
      <c r="G628" s="733">
        <v>0</v>
      </c>
      <c r="H628" s="733">
        <v>2</v>
      </c>
      <c r="I628" s="733">
        <v>25</v>
      </c>
      <c r="J628" s="733">
        <v>0</v>
      </c>
      <c r="K628" s="733">
        <v>238</v>
      </c>
      <c r="L628" s="733">
        <v>0</v>
      </c>
      <c r="M628" s="733">
        <v>0</v>
      </c>
      <c r="N628" s="733">
        <v>266</v>
      </c>
      <c r="P628" s="733">
        <v>0</v>
      </c>
      <c r="Q628" s="733">
        <v>28</v>
      </c>
      <c r="R628" s="733">
        <v>238</v>
      </c>
    </row>
    <row r="629" spans="2:18" ht="9.75" customHeight="1" x14ac:dyDescent="0.2">
      <c r="B629" s="611"/>
      <c r="C629" s="18" t="s">
        <v>764</v>
      </c>
      <c r="D629" s="725"/>
      <c r="E629" s="733">
        <v>0</v>
      </c>
      <c r="F629" s="733">
        <v>-18</v>
      </c>
      <c r="G629" s="733">
        <v>0</v>
      </c>
      <c r="H629" s="733">
        <v>-1</v>
      </c>
      <c r="I629" s="733">
        <v>-19</v>
      </c>
      <c r="J629" s="733">
        <v>0</v>
      </c>
      <c r="K629" s="733">
        <v>-323</v>
      </c>
      <c r="L629" s="733">
        <v>0</v>
      </c>
      <c r="M629" s="733">
        <v>0</v>
      </c>
      <c r="N629" s="733">
        <v>-361</v>
      </c>
      <c r="P629" s="733">
        <v>0</v>
      </c>
      <c r="Q629" s="733">
        <v>-49</v>
      </c>
      <c r="R629" s="733">
        <v>-312</v>
      </c>
    </row>
    <row r="630" spans="2:18" ht="9.75" customHeight="1" x14ac:dyDescent="0.2">
      <c r="B630" s="611"/>
      <c r="C630" s="18" t="s">
        <v>324</v>
      </c>
      <c r="D630" s="725"/>
      <c r="E630" s="733">
        <v>0</v>
      </c>
      <c r="F630" s="733">
        <v>-9</v>
      </c>
      <c r="G630" s="733">
        <v>0</v>
      </c>
      <c r="H630" s="733">
        <v>0</v>
      </c>
      <c r="I630" s="733">
        <v>0</v>
      </c>
      <c r="J630" s="733">
        <v>0</v>
      </c>
      <c r="K630" s="733">
        <v>-111</v>
      </c>
      <c r="L630" s="733">
        <v>0</v>
      </c>
      <c r="M630" s="733">
        <v>0</v>
      </c>
      <c r="N630" s="733">
        <v>-119</v>
      </c>
      <c r="P630" s="733">
        <v>0</v>
      </c>
      <c r="Q630" s="733">
        <v>-9</v>
      </c>
      <c r="R630" s="733">
        <v>-111</v>
      </c>
    </row>
    <row r="631" spans="2:18" ht="9.75" customHeight="1" x14ac:dyDescent="0.2">
      <c r="B631" s="611"/>
      <c r="C631" s="1097"/>
      <c r="D631" s="1097"/>
      <c r="E631" s="1012" t="s">
        <v>968</v>
      </c>
      <c r="F631" s="1012">
        <v>-15</v>
      </c>
      <c r="G631" s="1012" t="s">
        <v>968</v>
      </c>
      <c r="H631" s="1012">
        <v>-4</v>
      </c>
      <c r="I631" s="1012">
        <v>15</v>
      </c>
      <c r="J631" s="1012">
        <v>0</v>
      </c>
      <c r="K631" s="1012">
        <v>-30</v>
      </c>
      <c r="L631" s="1012">
        <v>1</v>
      </c>
      <c r="M631" s="1012" t="s">
        <v>968</v>
      </c>
      <c r="N631" s="1012">
        <v>-33</v>
      </c>
      <c r="P631" s="1012" t="s">
        <v>968</v>
      </c>
      <c r="Q631" s="1012">
        <v>10</v>
      </c>
      <c r="R631" s="1012">
        <v>-43</v>
      </c>
    </row>
    <row r="632" spans="2:18" ht="9.75" customHeight="1" x14ac:dyDescent="0.2">
      <c r="B632" s="611"/>
      <c r="C632" s="719" t="s">
        <v>980</v>
      </c>
      <c r="D632" s="721"/>
      <c r="E632" s="635"/>
      <c r="F632" s="635"/>
      <c r="G632" s="635"/>
      <c r="H632" s="635"/>
      <c r="I632" s="635"/>
      <c r="J632" s="635"/>
      <c r="K632" s="635"/>
      <c r="L632" s="635"/>
      <c r="M632" s="635"/>
      <c r="N632" s="635"/>
      <c r="P632" s="635"/>
      <c r="Q632" s="635"/>
      <c r="R632" s="635"/>
    </row>
    <row r="633" spans="2:18" ht="9.75" customHeight="1" x14ac:dyDescent="0.2">
      <c r="B633" s="611"/>
      <c r="C633" s="735" t="s">
        <v>318</v>
      </c>
      <c r="D633" s="724"/>
      <c r="E633" s="733">
        <v>0</v>
      </c>
      <c r="F633" s="733">
        <v>100</v>
      </c>
      <c r="G633" s="733">
        <v>0</v>
      </c>
      <c r="H633" s="733">
        <v>10</v>
      </c>
      <c r="I633" s="733">
        <v>275</v>
      </c>
      <c r="J633" s="733">
        <v>3</v>
      </c>
      <c r="K633" s="733">
        <v>3045</v>
      </c>
      <c r="L633" s="733">
        <v>1</v>
      </c>
      <c r="M633" s="733">
        <v>0</v>
      </c>
      <c r="N633" s="733">
        <v>3434</v>
      </c>
      <c r="P633" s="733">
        <v>0</v>
      </c>
      <c r="Q633" s="733">
        <v>451</v>
      </c>
      <c r="R633" s="733">
        <v>2983</v>
      </c>
    </row>
    <row r="634" spans="2:18" ht="9.75" customHeight="1" x14ac:dyDescent="0.2">
      <c r="B634" s="611"/>
      <c r="C634" s="1095" t="s">
        <v>319</v>
      </c>
      <c r="D634" s="725"/>
      <c r="E634" s="1096">
        <v>0</v>
      </c>
      <c r="F634" s="1096">
        <v>21</v>
      </c>
      <c r="G634" s="1096">
        <v>0</v>
      </c>
      <c r="H634" s="1096">
        <v>12</v>
      </c>
      <c r="I634" s="1096">
        <v>253</v>
      </c>
      <c r="J634" s="1096">
        <v>0</v>
      </c>
      <c r="K634" s="1096">
        <v>2540</v>
      </c>
      <c r="L634" s="1096">
        <v>1</v>
      </c>
      <c r="M634" s="1096">
        <v>0</v>
      </c>
      <c r="N634" s="1096">
        <v>2826</v>
      </c>
      <c r="P634" s="1096">
        <v>0</v>
      </c>
      <c r="Q634" s="1096">
        <v>319</v>
      </c>
      <c r="R634" s="1096">
        <v>2507</v>
      </c>
    </row>
    <row r="635" spans="2:18" ht="9.75" customHeight="1" x14ac:dyDescent="0.2">
      <c r="B635" s="611"/>
      <c r="C635" s="1097"/>
      <c r="D635" s="1097"/>
      <c r="E635" s="1097">
        <v>0</v>
      </c>
      <c r="F635" s="1100">
        <v>121</v>
      </c>
      <c r="G635" s="1097">
        <v>0</v>
      </c>
      <c r="H635" s="1012">
        <v>22</v>
      </c>
      <c r="I635" s="1012">
        <v>527</v>
      </c>
      <c r="J635" s="1012">
        <v>3</v>
      </c>
      <c r="K635" s="1012">
        <v>5585</v>
      </c>
      <c r="L635" s="1097">
        <v>1</v>
      </c>
      <c r="M635" s="1097">
        <v>0</v>
      </c>
      <c r="N635" s="1012">
        <v>6260</v>
      </c>
      <c r="P635" s="1097">
        <v>0</v>
      </c>
      <c r="Q635" s="1012">
        <v>770</v>
      </c>
      <c r="R635" s="1012">
        <v>5490</v>
      </c>
    </row>
    <row r="636" spans="2:18" ht="9.75" customHeight="1" x14ac:dyDescent="0.2">
      <c r="B636" s="611"/>
      <c r="C636" s="719" t="s">
        <v>1087</v>
      </c>
      <c r="D636" s="720"/>
      <c r="E636" s="619"/>
      <c r="F636" s="619"/>
      <c r="G636" s="619"/>
      <c r="H636" s="619"/>
      <c r="I636" s="619"/>
      <c r="J636" s="619"/>
      <c r="K636" s="619"/>
      <c r="L636" s="619"/>
      <c r="M636" s="619"/>
      <c r="N636" s="619"/>
      <c r="P636" s="655"/>
      <c r="Q636" s="655"/>
      <c r="R636" s="655"/>
    </row>
    <row r="637" spans="2:18" ht="9.75" customHeight="1" x14ac:dyDescent="0.2">
      <c r="B637" s="611"/>
      <c r="C637" s="719" t="s">
        <v>317</v>
      </c>
      <c r="D637" s="721"/>
      <c r="E637" s="635"/>
      <c r="F637" s="635"/>
      <c r="G637" s="635"/>
      <c r="H637" s="635"/>
      <c r="I637" s="635"/>
      <c r="J637" s="635"/>
      <c r="K637" s="635"/>
      <c r="L637" s="635"/>
      <c r="M637" s="635"/>
      <c r="N637" s="635"/>
      <c r="P637" s="635"/>
      <c r="Q637" s="635"/>
      <c r="R637" s="635"/>
    </row>
    <row r="638" spans="2:18" ht="9.75" customHeight="1" x14ac:dyDescent="0.2">
      <c r="B638" s="611"/>
      <c r="C638" s="735" t="s">
        <v>318</v>
      </c>
      <c r="D638" s="724"/>
      <c r="E638" s="733">
        <v>162</v>
      </c>
      <c r="F638" s="733">
        <v>112</v>
      </c>
      <c r="G638" s="733">
        <v>697</v>
      </c>
      <c r="H638" s="733">
        <v>42</v>
      </c>
      <c r="I638" s="733">
        <v>283</v>
      </c>
      <c r="J638" s="733">
        <v>119</v>
      </c>
      <c r="K638" s="733">
        <v>3123</v>
      </c>
      <c r="L638" s="733">
        <v>1100</v>
      </c>
      <c r="M638" s="733">
        <v>34</v>
      </c>
      <c r="N638" s="733">
        <v>5671</v>
      </c>
      <c r="P638" s="733">
        <v>176</v>
      </c>
      <c r="Q638" s="733">
        <v>2426</v>
      </c>
      <c r="R638" s="733">
        <v>3068</v>
      </c>
    </row>
    <row r="639" spans="2:18" ht="9.75" customHeight="1" x14ac:dyDescent="0.2">
      <c r="B639" s="611"/>
      <c r="C639" s="1095" t="s">
        <v>319</v>
      </c>
      <c r="D639" s="725"/>
      <c r="E639" s="1096">
        <v>148</v>
      </c>
      <c r="F639" s="1096">
        <v>24</v>
      </c>
      <c r="G639" s="1096">
        <v>742</v>
      </c>
      <c r="H639" s="1096">
        <v>215</v>
      </c>
      <c r="I639" s="1096">
        <v>246</v>
      </c>
      <c r="J639" s="1096">
        <v>22</v>
      </c>
      <c r="K639" s="1096">
        <v>2493</v>
      </c>
      <c r="L639" s="1096">
        <v>548</v>
      </c>
      <c r="M639" s="1096">
        <v>5</v>
      </c>
      <c r="N639" s="1096">
        <v>4441</v>
      </c>
      <c r="P639" s="1096">
        <v>116</v>
      </c>
      <c r="Q639" s="1096">
        <v>1861</v>
      </c>
      <c r="R639" s="1096">
        <v>2464</v>
      </c>
    </row>
    <row r="640" spans="2:18" ht="9.75" customHeight="1" x14ac:dyDescent="0.2">
      <c r="B640" s="611"/>
      <c r="C640" s="1097"/>
      <c r="D640" s="1097"/>
      <c r="E640" s="1100">
        <v>309</v>
      </c>
      <c r="F640" s="1100">
        <v>136</v>
      </c>
      <c r="G640" s="1012">
        <v>1438</v>
      </c>
      <c r="H640" s="1012">
        <v>258</v>
      </c>
      <c r="I640" s="1012">
        <v>529</v>
      </c>
      <c r="J640" s="1012">
        <v>140</v>
      </c>
      <c r="K640" s="1012">
        <v>5615</v>
      </c>
      <c r="L640" s="1012">
        <v>1648</v>
      </c>
      <c r="M640" s="1012">
        <v>38</v>
      </c>
      <c r="N640" s="1012">
        <v>10112</v>
      </c>
      <c r="P640" s="1012">
        <v>292</v>
      </c>
      <c r="Q640" s="1012">
        <v>4287</v>
      </c>
      <c r="R640" s="1012">
        <v>5533</v>
      </c>
    </row>
    <row r="641" spans="2:18" ht="9.75" customHeight="1" x14ac:dyDescent="0.2">
      <c r="B641" s="611"/>
      <c r="C641" s="719" t="s">
        <v>325</v>
      </c>
      <c r="D641" s="721"/>
      <c r="E641" s="635"/>
      <c r="F641" s="635"/>
      <c r="G641" s="635"/>
      <c r="H641" s="635"/>
      <c r="I641" s="635"/>
      <c r="J641" s="635"/>
      <c r="K641" s="635"/>
      <c r="L641" s="635"/>
      <c r="M641" s="635"/>
      <c r="N641" s="635"/>
      <c r="P641" s="635"/>
      <c r="Q641" s="635"/>
      <c r="R641" s="635"/>
    </row>
    <row r="642" spans="2:18" ht="9.75" customHeight="1" x14ac:dyDescent="0.2">
      <c r="B642" s="611"/>
      <c r="C642" s="735" t="s">
        <v>318</v>
      </c>
      <c r="D642" s="724"/>
      <c r="E642" s="733">
        <v>178</v>
      </c>
      <c r="F642" s="733">
        <v>100</v>
      </c>
      <c r="G642" s="733">
        <v>705</v>
      </c>
      <c r="H642" s="733">
        <v>34</v>
      </c>
      <c r="I642" s="733">
        <v>280</v>
      </c>
      <c r="J642" s="733">
        <v>119</v>
      </c>
      <c r="K642" s="733">
        <v>3045</v>
      </c>
      <c r="L642" s="733">
        <v>931</v>
      </c>
      <c r="M642" s="733">
        <v>28</v>
      </c>
      <c r="N642" s="733">
        <v>5421</v>
      </c>
      <c r="P642" s="733">
        <v>141</v>
      </c>
      <c r="Q642" s="733">
        <v>2297</v>
      </c>
      <c r="R642" s="733">
        <v>2983</v>
      </c>
    </row>
    <row r="643" spans="2:18" ht="9.75" customHeight="1" x14ac:dyDescent="0.2">
      <c r="B643" s="611"/>
      <c r="C643" s="1095" t="s">
        <v>319</v>
      </c>
      <c r="D643" s="725"/>
      <c r="E643" s="1096">
        <v>101</v>
      </c>
      <c r="F643" s="1096">
        <v>21</v>
      </c>
      <c r="G643" s="1096">
        <v>601</v>
      </c>
      <c r="H643" s="1096">
        <v>179</v>
      </c>
      <c r="I643" s="1096">
        <v>259</v>
      </c>
      <c r="J643" s="1096">
        <v>14</v>
      </c>
      <c r="K643" s="1096">
        <v>2540</v>
      </c>
      <c r="L643" s="1096">
        <v>450</v>
      </c>
      <c r="M643" s="1096">
        <v>4</v>
      </c>
      <c r="N643" s="1096">
        <v>4169</v>
      </c>
      <c r="P643" s="733">
        <v>87</v>
      </c>
      <c r="Q643" s="733">
        <v>1575</v>
      </c>
      <c r="R643" s="733">
        <v>2507</v>
      </c>
    </row>
    <row r="644" spans="2:18" ht="9.75" customHeight="1" x14ac:dyDescent="0.2">
      <c r="B644" s="611"/>
      <c r="C644" s="1097"/>
      <c r="D644" s="1097"/>
      <c r="E644" s="1097">
        <v>279</v>
      </c>
      <c r="F644" s="1097">
        <v>121</v>
      </c>
      <c r="G644" s="1012">
        <v>1306</v>
      </c>
      <c r="H644" s="1012">
        <v>213</v>
      </c>
      <c r="I644" s="1012">
        <v>539</v>
      </c>
      <c r="J644" s="1012">
        <v>134</v>
      </c>
      <c r="K644" s="1012">
        <v>5585</v>
      </c>
      <c r="L644" s="1012">
        <v>1381</v>
      </c>
      <c r="M644" s="1012">
        <v>33</v>
      </c>
      <c r="N644" s="1012">
        <v>9590</v>
      </c>
      <c r="P644" s="1012">
        <v>228</v>
      </c>
      <c r="Q644" s="1012">
        <v>3872</v>
      </c>
      <c r="R644" s="1012">
        <v>5490</v>
      </c>
    </row>
    <row r="645" spans="2:18" ht="21.75" customHeight="1" x14ac:dyDescent="0.2">
      <c r="B645" s="893" t="s">
        <v>71</v>
      </c>
      <c r="C645" s="1175" t="s">
        <v>740</v>
      </c>
      <c r="D645" s="1175"/>
      <c r="E645" s="1175"/>
      <c r="F645" s="1175"/>
      <c r="G645" s="1175"/>
      <c r="H645" s="1175"/>
      <c r="I645" s="1175"/>
      <c r="J645" s="1175"/>
      <c r="K645" s="1175"/>
      <c r="L645" s="1175"/>
      <c r="M645" s="1175"/>
      <c r="N645" s="1175"/>
      <c r="O645" s="1175"/>
      <c r="P645" s="1175"/>
      <c r="Q645" s="1175"/>
      <c r="R645" s="1177"/>
    </row>
    <row r="646" spans="2:18" ht="11.45" customHeight="1" x14ac:dyDescent="0.2">
      <c r="B646" s="502" t="s">
        <v>73</v>
      </c>
      <c r="C646" s="1169" t="s">
        <v>276</v>
      </c>
      <c r="D646" s="1169"/>
      <c r="E646" s="1169"/>
      <c r="F646" s="1169"/>
      <c r="G646" s="1169"/>
      <c r="H646" s="1169"/>
      <c r="I646" s="1169"/>
      <c r="J646" s="1169"/>
      <c r="K646" s="1169"/>
      <c r="L646" s="1169"/>
      <c r="M646" s="1169"/>
      <c r="N646" s="1169"/>
      <c r="O646" s="1169"/>
      <c r="P646" s="1169"/>
      <c r="Q646" s="1169"/>
      <c r="R646" s="612"/>
    </row>
    <row r="647" spans="2:18" ht="11.45" customHeight="1" x14ac:dyDescent="0.2">
      <c r="B647" s="502" t="s">
        <v>110</v>
      </c>
      <c r="C647" s="1169" t="s">
        <v>1107</v>
      </c>
      <c r="D647" s="1169"/>
      <c r="E647" s="1169"/>
      <c r="F647" s="1169"/>
      <c r="G647" s="1169"/>
      <c r="H647" s="1169"/>
      <c r="I647" s="1169"/>
      <c r="J647" s="1169"/>
      <c r="K647" s="1169"/>
      <c r="L647" s="1169"/>
      <c r="M647" s="1169"/>
      <c r="N647" s="1169"/>
      <c r="O647" s="1169"/>
      <c r="P647" s="1169"/>
      <c r="Q647" s="1169"/>
      <c r="R647" s="612"/>
    </row>
    <row r="648" spans="2:18" ht="11.45" customHeight="1" x14ac:dyDescent="0.2">
      <c r="B648" s="502" t="s">
        <v>111</v>
      </c>
      <c r="C648" s="1169" t="s">
        <v>742</v>
      </c>
      <c r="D648" s="1169"/>
      <c r="E648" s="1169"/>
      <c r="F648" s="1169"/>
      <c r="G648" s="1169"/>
      <c r="H648" s="1169"/>
      <c r="I648" s="1169"/>
      <c r="J648" s="1169"/>
      <c r="K648" s="1169"/>
      <c r="L648" s="1169"/>
      <c r="M648" s="1169"/>
      <c r="N648" s="1169"/>
      <c r="O648" s="1169"/>
      <c r="P648" s="1169"/>
      <c r="Q648" s="1169"/>
      <c r="R648" s="612"/>
    </row>
    <row r="649" spans="2:18" ht="11.45" customHeight="1" x14ac:dyDescent="0.2">
      <c r="B649" s="502" t="s">
        <v>112</v>
      </c>
      <c r="C649" s="1169" t="s">
        <v>981</v>
      </c>
      <c r="D649" s="1169"/>
      <c r="E649" s="1169"/>
      <c r="F649" s="1169"/>
      <c r="G649" s="1169"/>
      <c r="H649" s="1169"/>
      <c r="I649" s="1169"/>
      <c r="J649" s="1169"/>
      <c r="K649" s="1169"/>
      <c r="L649" s="1169"/>
      <c r="M649" s="1169"/>
      <c r="N649" s="1169"/>
      <c r="O649" s="1169"/>
      <c r="P649" s="1169"/>
      <c r="Q649" s="1169"/>
      <c r="R649" s="612"/>
    </row>
    <row r="650" spans="2:18" ht="21.75" customHeight="1" x14ac:dyDescent="0.2">
      <c r="B650" s="502" t="s">
        <v>113</v>
      </c>
      <c r="C650" s="1193" t="s">
        <v>982</v>
      </c>
      <c r="D650" s="1193"/>
      <c r="E650" s="1193"/>
      <c r="F650" s="1193"/>
      <c r="G650" s="1193"/>
      <c r="H650" s="1193"/>
      <c r="I650" s="1193"/>
      <c r="J650" s="1193"/>
      <c r="K650" s="1193"/>
      <c r="L650" s="1193"/>
      <c r="M650" s="1193"/>
      <c r="N650" s="1193"/>
      <c r="O650" s="1193"/>
      <c r="P650" s="1193"/>
      <c r="Q650" s="1193"/>
      <c r="R650" s="1193"/>
    </row>
    <row r="651" spans="2:18" x14ac:dyDescent="0.2">
      <c r="B651" s="611"/>
    </row>
    <row r="652" spans="2:18" ht="11.45" customHeight="1" x14ac:dyDescent="0.2">
      <c r="B652" s="611"/>
      <c r="C652" s="643"/>
      <c r="D652" s="617"/>
      <c r="E652" s="1183" t="s">
        <v>153</v>
      </c>
      <c r="F652" s="1184"/>
      <c r="G652" s="1183" t="s">
        <v>259</v>
      </c>
      <c r="H652" s="1183"/>
      <c r="I652" s="11" t="s">
        <v>260</v>
      </c>
      <c r="J652" s="11" t="s">
        <v>261</v>
      </c>
      <c r="K652" s="1183" t="s">
        <v>262</v>
      </c>
      <c r="L652" s="1186"/>
      <c r="M652" s="11" t="s">
        <v>263</v>
      </c>
      <c r="N652" s="645" t="s">
        <v>279</v>
      </c>
      <c r="P652" s="7" t="s">
        <v>199</v>
      </c>
      <c r="Q652" s="7" t="s">
        <v>265</v>
      </c>
      <c r="R652" s="7" t="s">
        <v>199</v>
      </c>
    </row>
    <row r="653" spans="2:18" ht="11.45" customHeight="1" x14ac:dyDescent="0.2">
      <c r="B653" s="611"/>
      <c r="C653" s="860" t="s">
        <v>963</v>
      </c>
      <c r="D653" s="617"/>
      <c r="E653" s="1183"/>
      <c r="F653" s="1184"/>
      <c r="G653" s="1183" t="s">
        <v>266</v>
      </c>
      <c r="H653" s="1183"/>
      <c r="I653" s="11" t="s">
        <v>266</v>
      </c>
      <c r="J653" s="11"/>
      <c r="K653" s="645"/>
      <c r="L653" s="645"/>
      <c r="M653" s="645"/>
      <c r="N653" s="645"/>
      <c r="P653" s="6" t="s">
        <v>267</v>
      </c>
      <c r="Q653" s="6" t="s">
        <v>268</v>
      </c>
      <c r="R653" s="6" t="s">
        <v>28</v>
      </c>
    </row>
    <row r="654" spans="2:18" ht="15.75" customHeight="1" x14ac:dyDescent="0.2">
      <c r="B654" s="611"/>
      <c r="C654" s="862" t="s">
        <v>774</v>
      </c>
      <c r="D654" s="626"/>
      <c r="E654" s="647"/>
      <c r="F654" s="647"/>
      <c r="G654" s="647"/>
      <c r="H654" s="647" t="s">
        <v>269</v>
      </c>
      <c r="I654" s="647"/>
      <c r="J654" s="647"/>
      <c r="K654" s="647"/>
      <c r="L654" s="647"/>
      <c r="M654" s="647"/>
      <c r="N654" s="647"/>
      <c r="P654" s="647"/>
      <c r="Q654" s="647"/>
      <c r="R654" s="647"/>
    </row>
    <row r="655" spans="2:18" ht="11.45" customHeight="1" x14ac:dyDescent="0.2">
      <c r="B655" s="611"/>
      <c r="C655" s="643"/>
      <c r="D655" s="626"/>
      <c r="E655" s="645"/>
      <c r="F655" s="645" t="s">
        <v>269</v>
      </c>
      <c r="G655" s="645"/>
      <c r="H655" s="645" t="s">
        <v>259</v>
      </c>
      <c r="I655" s="645"/>
      <c r="J655" s="645"/>
      <c r="K655" s="645"/>
      <c r="L655" s="645" t="s">
        <v>269</v>
      </c>
      <c r="M655" s="645"/>
      <c r="N655" s="645"/>
      <c r="P655" s="645"/>
      <c r="Q655" s="645"/>
      <c r="R655" s="645"/>
    </row>
    <row r="656" spans="2:18" ht="11.45" customHeight="1" x14ac:dyDescent="0.2">
      <c r="B656" s="611"/>
      <c r="C656" s="648"/>
      <c r="D656" s="619"/>
      <c r="E656" s="649" t="s">
        <v>208</v>
      </c>
      <c r="F656" s="649" t="s">
        <v>153</v>
      </c>
      <c r="G656" s="649" t="s">
        <v>754</v>
      </c>
      <c r="H656" s="649" t="s">
        <v>266</v>
      </c>
      <c r="I656" s="649"/>
      <c r="J656" s="649"/>
      <c r="K656" s="649" t="s">
        <v>280</v>
      </c>
      <c r="L656" s="649" t="s">
        <v>873</v>
      </c>
      <c r="M656" s="649"/>
      <c r="N656" s="649"/>
      <c r="P656" s="649"/>
      <c r="Q656" s="649"/>
      <c r="R656" s="649"/>
    </row>
    <row r="657" spans="2:18" ht="11.45" customHeight="1" x14ac:dyDescent="0.2">
      <c r="B657" s="611"/>
      <c r="C657" s="650">
        <v>2021</v>
      </c>
      <c r="D657" s="635"/>
      <c r="E657" s="635"/>
      <c r="F657" s="635"/>
      <c r="G657" s="635"/>
      <c r="H657" s="635"/>
      <c r="I657" s="635"/>
      <c r="J657" s="635"/>
      <c r="K657" s="635"/>
      <c r="L657" s="635"/>
      <c r="M657" s="635"/>
      <c r="N657" s="635"/>
      <c r="P657" s="635"/>
      <c r="Q657" s="635"/>
      <c r="R657" s="635"/>
    </row>
    <row r="658" spans="2:18" ht="11.45" customHeight="1" x14ac:dyDescent="0.2">
      <c r="B658" s="611"/>
      <c r="C658" s="719" t="s">
        <v>293</v>
      </c>
      <c r="D658" s="720"/>
      <c r="E658" s="619"/>
      <c r="F658" s="619"/>
      <c r="G658" s="619"/>
      <c r="H658" s="619"/>
      <c r="I658" s="619"/>
      <c r="J658" s="619"/>
      <c r="K658" s="619"/>
      <c r="L658" s="619"/>
      <c r="M658" s="619"/>
      <c r="N658" s="619"/>
      <c r="P658" s="655"/>
      <c r="Q658" s="655"/>
      <c r="R658" s="655"/>
    </row>
    <row r="659" spans="2:18" ht="11.45" customHeight="1" x14ac:dyDescent="0.2">
      <c r="B659" s="611"/>
      <c r="C659" s="719" t="s">
        <v>317</v>
      </c>
      <c r="D659" s="721"/>
      <c r="E659" s="635"/>
      <c r="F659" s="635"/>
      <c r="G659" s="635"/>
      <c r="H659" s="635"/>
      <c r="I659" s="635"/>
      <c r="J659" s="635"/>
      <c r="K659" s="635"/>
      <c r="L659" s="635"/>
      <c r="M659" s="635"/>
      <c r="N659" s="635"/>
      <c r="P659" s="635"/>
      <c r="Q659" s="635"/>
      <c r="R659" s="635"/>
    </row>
    <row r="660" spans="2:18" ht="11.45" customHeight="1" x14ac:dyDescent="0.2">
      <c r="B660" s="611"/>
      <c r="C660" s="735" t="s">
        <v>318</v>
      </c>
      <c r="D660" s="724"/>
      <c r="E660" s="733">
        <v>7</v>
      </c>
      <c r="F660" s="733">
        <v>0</v>
      </c>
      <c r="G660" s="733">
        <v>115</v>
      </c>
      <c r="H660" s="733">
        <v>0</v>
      </c>
      <c r="I660" s="733">
        <v>2</v>
      </c>
      <c r="J660" s="733">
        <v>13</v>
      </c>
      <c r="K660" s="733">
        <v>0</v>
      </c>
      <c r="L660" s="733">
        <v>0</v>
      </c>
      <c r="M660" s="733">
        <v>2</v>
      </c>
      <c r="N660" s="733">
        <v>139</v>
      </c>
      <c r="P660" s="733">
        <v>17</v>
      </c>
      <c r="Q660" s="733">
        <v>122</v>
      </c>
      <c r="R660" s="733">
        <v>0</v>
      </c>
    </row>
    <row r="661" spans="2:18" ht="11.45" customHeight="1" x14ac:dyDescent="0.2">
      <c r="B661" s="611"/>
      <c r="C661" s="1095" t="s">
        <v>319</v>
      </c>
      <c r="D661" s="725"/>
      <c r="E661" s="1096" t="s">
        <v>968</v>
      </c>
      <c r="F661" s="1096">
        <v>0</v>
      </c>
      <c r="G661" s="1096">
        <v>218</v>
      </c>
      <c r="H661" s="1096">
        <v>0</v>
      </c>
      <c r="I661" s="1096">
        <v>19</v>
      </c>
      <c r="J661" s="1096">
        <v>1</v>
      </c>
      <c r="K661" s="1096">
        <v>0</v>
      </c>
      <c r="L661" s="1096">
        <v>0</v>
      </c>
      <c r="M661" s="1096">
        <v>0</v>
      </c>
      <c r="N661" s="1096">
        <v>237</v>
      </c>
      <c r="P661" s="1096">
        <v>20</v>
      </c>
      <c r="Q661" s="1096">
        <v>218</v>
      </c>
      <c r="R661" s="1096">
        <v>0</v>
      </c>
    </row>
    <row r="662" spans="2:18" ht="11.45" customHeight="1" x14ac:dyDescent="0.2">
      <c r="B662" s="611"/>
      <c r="C662" s="1097"/>
      <c r="D662" s="1097"/>
      <c r="E662" s="1097">
        <v>7</v>
      </c>
      <c r="F662" s="1097">
        <v>0</v>
      </c>
      <c r="G662" s="1012">
        <v>333</v>
      </c>
      <c r="H662" s="1097">
        <v>0</v>
      </c>
      <c r="I662" s="1012">
        <v>21</v>
      </c>
      <c r="J662" s="1012">
        <v>14</v>
      </c>
      <c r="K662" s="1097">
        <v>0</v>
      </c>
      <c r="L662" s="1097">
        <v>0</v>
      </c>
      <c r="M662" s="1012">
        <v>2</v>
      </c>
      <c r="N662" s="1012">
        <v>376</v>
      </c>
      <c r="P662" s="1012">
        <v>37</v>
      </c>
      <c r="Q662" s="1012">
        <v>340</v>
      </c>
      <c r="R662" s="1097">
        <v>0</v>
      </c>
    </row>
    <row r="663" spans="2:18" ht="11.45" customHeight="1" x14ac:dyDescent="0.2">
      <c r="B663" s="611"/>
      <c r="C663" s="78"/>
      <c r="D663" s="724"/>
      <c r="E663" s="726"/>
      <c r="F663" s="726"/>
      <c r="G663" s="727"/>
      <c r="H663" s="726"/>
      <c r="I663" s="727"/>
      <c r="J663" s="727"/>
      <c r="K663" s="726"/>
      <c r="L663" s="726"/>
      <c r="M663" s="727"/>
      <c r="N663" s="727"/>
    </row>
    <row r="664" spans="2:18" ht="11.45" customHeight="1" x14ac:dyDescent="0.2">
      <c r="B664" s="611"/>
      <c r="C664" s="18" t="s">
        <v>320</v>
      </c>
      <c r="D664" s="724"/>
      <c r="E664" s="730"/>
      <c r="F664" s="730"/>
      <c r="G664" s="730"/>
      <c r="H664" s="730"/>
      <c r="I664" s="730"/>
      <c r="J664" s="730"/>
      <c r="K664" s="730"/>
      <c r="L664" s="730"/>
      <c r="M664" s="730"/>
      <c r="N664" s="730"/>
    </row>
    <row r="665" spans="2:18" ht="11.45" customHeight="1" x14ac:dyDescent="0.2">
      <c r="B665" s="611"/>
      <c r="C665" s="18" t="s">
        <v>864</v>
      </c>
      <c r="D665" s="725"/>
      <c r="E665" s="733">
        <v>5</v>
      </c>
      <c r="F665" s="733">
        <v>0</v>
      </c>
      <c r="G665" s="733">
        <v>-1</v>
      </c>
      <c r="H665" s="733">
        <v>0</v>
      </c>
      <c r="I665" s="733">
        <v>1</v>
      </c>
      <c r="J665" s="733">
        <v>-1</v>
      </c>
      <c r="K665" s="733">
        <v>0</v>
      </c>
      <c r="L665" s="733">
        <v>0</v>
      </c>
      <c r="M665" s="733">
        <v>0</v>
      </c>
      <c r="N665" s="733">
        <v>4</v>
      </c>
      <c r="P665" s="733">
        <v>0</v>
      </c>
      <c r="Q665" s="733">
        <v>4</v>
      </c>
      <c r="R665" s="733">
        <v>0</v>
      </c>
    </row>
    <row r="666" spans="2:18" ht="11.45" customHeight="1" x14ac:dyDescent="0.2">
      <c r="B666" s="611"/>
      <c r="C666" s="18" t="s">
        <v>321</v>
      </c>
      <c r="D666" s="725"/>
      <c r="E666" s="733">
        <v>0</v>
      </c>
      <c r="F666" s="733">
        <v>0</v>
      </c>
      <c r="G666" s="733">
        <v>25</v>
      </c>
      <c r="H666" s="733">
        <v>0</v>
      </c>
      <c r="I666" s="733">
        <v>0</v>
      </c>
      <c r="J666" s="733" t="s">
        <v>968</v>
      </c>
      <c r="K666" s="733">
        <v>0</v>
      </c>
      <c r="L666" s="733">
        <v>0</v>
      </c>
      <c r="M666" s="733">
        <v>0</v>
      </c>
      <c r="N666" s="733">
        <v>25</v>
      </c>
      <c r="P666" s="733">
        <v>0</v>
      </c>
      <c r="Q666" s="733">
        <v>25</v>
      </c>
      <c r="R666" s="733">
        <v>0</v>
      </c>
    </row>
    <row r="667" spans="2:18" ht="11.45" customHeight="1" x14ac:dyDescent="0.2">
      <c r="B667" s="611"/>
      <c r="C667" s="18" t="s">
        <v>322</v>
      </c>
      <c r="D667" s="725"/>
      <c r="E667" s="733">
        <v>0</v>
      </c>
      <c r="F667" s="733">
        <v>0</v>
      </c>
      <c r="G667" s="733">
        <v>0</v>
      </c>
      <c r="H667" s="733">
        <v>0</v>
      </c>
      <c r="I667" s="733">
        <v>0</v>
      </c>
      <c r="J667" s="733">
        <v>0</v>
      </c>
      <c r="K667" s="733">
        <v>0</v>
      </c>
      <c r="L667" s="733">
        <v>0</v>
      </c>
      <c r="M667" s="733">
        <v>0</v>
      </c>
      <c r="N667" s="733">
        <v>0</v>
      </c>
      <c r="P667" s="733">
        <v>0</v>
      </c>
      <c r="Q667" s="733">
        <v>0</v>
      </c>
      <c r="R667" s="733">
        <v>0</v>
      </c>
    </row>
    <row r="668" spans="2:18" ht="11.45" customHeight="1" x14ac:dyDescent="0.2">
      <c r="B668" s="611"/>
      <c r="C668" s="18" t="s">
        <v>323</v>
      </c>
      <c r="D668" s="725"/>
      <c r="E668" s="733">
        <v>0</v>
      </c>
      <c r="F668" s="733">
        <v>0</v>
      </c>
      <c r="G668" s="733">
        <v>0</v>
      </c>
      <c r="H668" s="733">
        <v>0</v>
      </c>
      <c r="I668" s="733">
        <v>0</v>
      </c>
      <c r="J668" s="733" t="s">
        <v>968</v>
      </c>
      <c r="K668" s="733">
        <v>0</v>
      </c>
      <c r="L668" s="733">
        <v>0</v>
      </c>
      <c r="M668" s="733">
        <v>0</v>
      </c>
      <c r="N668" s="733">
        <v>0</v>
      </c>
      <c r="P668" s="733" t="s">
        <v>968</v>
      </c>
      <c r="Q668" s="733">
        <v>0</v>
      </c>
      <c r="R668" s="733">
        <v>0</v>
      </c>
    </row>
    <row r="669" spans="2:18" ht="11.45" customHeight="1" x14ac:dyDescent="0.2">
      <c r="B669" s="611"/>
      <c r="C669" s="18" t="s">
        <v>983</v>
      </c>
      <c r="D669" s="725"/>
      <c r="E669" s="733">
        <v>-2</v>
      </c>
      <c r="F669" s="733">
        <v>0</v>
      </c>
      <c r="G669" s="733">
        <v>-25</v>
      </c>
      <c r="H669" s="733">
        <v>0</v>
      </c>
      <c r="I669" s="733">
        <v>-1</v>
      </c>
      <c r="J669" s="733">
        <v>-3</v>
      </c>
      <c r="K669" s="733">
        <v>0</v>
      </c>
      <c r="L669" s="733">
        <v>0</v>
      </c>
      <c r="M669" s="733">
        <v>-1</v>
      </c>
      <c r="N669" s="733">
        <v>-32</v>
      </c>
      <c r="P669" s="733">
        <v>-5</v>
      </c>
      <c r="Q669" s="733">
        <v>-27</v>
      </c>
      <c r="R669" s="733">
        <v>0</v>
      </c>
    </row>
    <row r="670" spans="2:18" ht="11.45" customHeight="1" x14ac:dyDescent="0.2">
      <c r="B670" s="611"/>
      <c r="C670" s="18" t="s">
        <v>324</v>
      </c>
      <c r="D670" s="725"/>
      <c r="E670" s="733">
        <v>-1</v>
      </c>
      <c r="F670" s="733">
        <v>0</v>
      </c>
      <c r="G670" s="733">
        <v>-4</v>
      </c>
      <c r="H670" s="733">
        <v>0</v>
      </c>
      <c r="I670" s="733">
        <v>0</v>
      </c>
      <c r="J670" s="733">
        <v>0</v>
      </c>
      <c r="K670" s="733">
        <v>0</v>
      </c>
      <c r="L670" s="733">
        <v>0</v>
      </c>
      <c r="M670" s="733">
        <v>0</v>
      </c>
      <c r="N670" s="733">
        <v>-5</v>
      </c>
      <c r="P670" s="733" t="s">
        <v>968</v>
      </c>
      <c r="Q670" s="733">
        <v>-5</v>
      </c>
      <c r="R670" s="733">
        <v>0</v>
      </c>
    </row>
    <row r="671" spans="2:18" ht="11.45" customHeight="1" x14ac:dyDescent="0.2">
      <c r="B671" s="611"/>
      <c r="C671" s="1097"/>
      <c r="D671" s="1097"/>
      <c r="E671" s="1012">
        <v>2</v>
      </c>
      <c r="F671" s="1012" t="s">
        <v>968</v>
      </c>
      <c r="G671" s="1012">
        <v>-5</v>
      </c>
      <c r="H671" s="1012" t="s">
        <v>968</v>
      </c>
      <c r="I671" s="1012">
        <v>0</v>
      </c>
      <c r="J671" s="1012">
        <v>-4</v>
      </c>
      <c r="K671" s="1012" t="s">
        <v>968</v>
      </c>
      <c r="L671" s="1012" t="s">
        <v>968</v>
      </c>
      <c r="M671" s="1012">
        <v>0</v>
      </c>
      <c r="N671" s="1012">
        <v>-8</v>
      </c>
      <c r="P671" s="1012">
        <v>-5</v>
      </c>
      <c r="Q671" s="1012">
        <v>-3</v>
      </c>
      <c r="R671" s="1012" t="s">
        <v>968</v>
      </c>
    </row>
    <row r="672" spans="2:18" ht="11.45" customHeight="1" x14ac:dyDescent="0.2">
      <c r="B672" s="611"/>
      <c r="C672" s="719" t="s">
        <v>865</v>
      </c>
      <c r="D672" s="721"/>
      <c r="E672" s="635"/>
      <c r="F672" s="635"/>
      <c r="G672" s="635"/>
      <c r="H672" s="635"/>
      <c r="I672" s="635"/>
      <c r="J672" s="635"/>
      <c r="K672" s="635"/>
      <c r="L672" s="635"/>
      <c r="M672" s="635"/>
      <c r="N672" s="635"/>
      <c r="P672" s="635"/>
      <c r="Q672" s="635"/>
      <c r="R672" s="635"/>
    </row>
    <row r="673" spans="2:18" ht="11.45" customHeight="1" x14ac:dyDescent="0.2">
      <c r="B673" s="611"/>
      <c r="C673" s="735" t="s">
        <v>318</v>
      </c>
      <c r="D673" s="724"/>
      <c r="E673" s="733">
        <v>8</v>
      </c>
      <c r="F673" s="733">
        <v>0</v>
      </c>
      <c r="G673" s="733">
        <v>132</v>
      </c>
      <c r="H673" s="733">
        <v>0</v>
      </c>
      <c r="I673" s="733">
        <v>2</v>
      </c>
      <c r="J673" s="733">
        <v>9</v>
      </c>
      <c r="K673" s="733">
        <v>0</v>
      </c>
      <c r="L673" s="733">
        <v>0</v>
      </c>
      <c r="M673" s="733">
        <v>2</v>
      </c>
      <c r="N673" s="733">
        <v>153</v>
      </c>
      <c r="P673" s="733">
        <v>12</v>
      </c>
      <c r="Q673" s="733">
        <v>141</v>
      </c>
      <c r="R673" s="733">
        <v>0</v>
      </c>
    </row>
    <row r="674" spans="2:18" ht="11.45" customHeight="1" x14ac:dyDescent="0.2">
      <c r="B674" s="611"/>
      <c r="C674" s="1095" t="s">
        <v>319</v>
      </c>
      <c r="D674" s="725"/>
      <c r="E674" s="1096">
        <v>0</v>
      </c>
      <c r="F674" s="1096">
        <v>0</v>
      </c>
      <c r="G674" s="1096">
        <v>195</v>
      </c>
      <c r="H674" s="1096">
        <v>0</v>
      </c>
      <c r="I674" s="1096">
        <v>19</v>
      </c>
      <c r="J674" s="1096">
        <v>1</v>
      </c>
      <c r="K674" s="1096">
        <v>0</v>
      </c>
      <c r="L674" s="1096">
        <v>0</v>
      </c>
      <c r="M674" s="1096">
        <v>0</v>
      </c>
      <c r="N674" s="1096">
        <v>215</v>
      </c>
      <c r="P674" s="1096">
        <v>20</v>
      </c>
      <c r="Q674" s="1096">
        <v>195</v>
      </c>
      <c r="R674" s="1096">
        <v>0</v>
      </c>
    </row>
    <row r="675" spans="2:18" ht="11.45" customHeight="1" x14ac:dyDescent="0.2">
      <c r="B675" s="611"/>
      <c r="C675" s="1097"/>
      <c r="D675" s="1097"/>
      <c r="E675" s="1097">
        <v>9</v>
      </c>
      <c r="F675" s="1097">
        <v>0</v>
      </c>
      <c r="G675" s="1012">
        <v>328</v>
      </c>
      <c r="H675" s="1097">
        <v>0</v>
      </c>
      <c r="I675" s="1012">
        <v>21</v>
      </c>
      <c r="J675" s="1012">
        <v>10</v>
      </c>
      <c r="K675" s="1097">
        <v>0</v>
      </c>
      <c r="L675" s="1097">
        <v>0</v>
      </c>
      <c r="M675" s="1012">
        <v>2</v>
      </c>
      <c r="N675" s="1012">
        <v>368</v>
      </c>
      <c r="P675" s="1012">
        <v>32</v>
      </c>
      <c r="Q675" s="1012">
        <v>336</v>
      </c>
      <c r="R675" s="1097">
        <v>0</v>
      </c>
    </row>
    <row r="676" spans="2:18" ht="11.45" customHeight="1" x14ac:dyDescent="0.2">
      <c r="B676" s="611"/>
      <c r="C676" s="719" t="s">
        <v>1108</v>
      </c>
      <c r="D676" s="720"/>
      <c r="E676" s="619"/>
      <c r="F676" s="619"/>
      <c r="G676" s="619"/>
      <c r="H676" s="619"/>
      <c r="I676" s="619"/>
      <c r="J676" s="619"/>
      <c r="K676" s="619"/>
      <c r="L676" s="619"/>
      <c r="M676" s="619"/>
      <c r="N676" s="619"/>
      <c r="P676" s="655"/>
      <c r="Q676" s="655"/>
      <c r="R676" s="655"/>
    </row>
    <row r="677" spans="2:18" ht="11.45" customHeight="1" x14ac:dyDescent="0.2">
      <c r="B677" s="611"/>
      <c r="C677" s="719" t="s">
        <v>317</v>
      </c>
      <c r="D677" s="721"/>
      <c r="E677" s="635"/>
      <c r="F677" s="635"/>
      <c r="G677" s="635"/>
      <c r="H677" s="635"/>
      <c r="I677" s="635"/>
      <c r="J677" s="635"/>
      <c r="K677" s="635"/>
      <c r="L677" s="635"/>
      <c r="M677" s="635"/>
      <c r="N677" s="635"/>
      <c r="P677" s="635"/>
      <c r="Q677" s="635"/>
      <c r="R677" s="635"/>
    </row>
    <row r="678" spans="2:18" ht="11.45" customHeight="1" x14ac:dyDescent="0.2">
      <c r="B678" s="611"/>
      <c r="C678" s="735" t="s">
        <v>318</v>
      </c>
      <c r="D678" s="724"/>
      <c r="E678" s="733">
        <v>0</v>
      </c>
      <c r="F678" s="733">
        <v>6</v>
      </c>
      <c r="G678" s="733">
        <v>0</v>
      </c>
      <c r="H678" s="733">
        <v>0</v>
      </c>
      <c r="I678" s="733">
        <v>2</v>
      </c>
      <c r="J678" s="733">
        <v>12</v>
      </c>
      <c r="K678" s="733">
        <v>108</v>
      </c>
      <c r="L678" s="733">
        <v>0</v>
      </c>
      <c r="M678" s="733">
        <v>0</v>
      </c>
      <c r="N678" s="733">
        <v>129</v>
      </c>
      <c r="P678" s="733">
        <v>0</v>
      </c>
      <c r="Q678" s="733">
        <v>21</v>
      </c>
      <c r="R678" s="733">
        <v>108</v>
      </c>
    </row>
    <row r="679" spans="2:18" ht="11.45" customHeight="1" x14ac:dyDescent="0.2">
      <c r="B679" s="611"/>
      <c r="C679" s="1095" t="s">
        <v>319</v>
      </c>
      <c r="D679" s="725"/>
      <c r="E679" s="1096">
        <v>0</v>
      </c>
      <c r="F679" s="1096">
        <v>1</v>
      </c>
      <c r="G679" s="1096">
        <v>0</v>
      </c>
      <c r="H679" s="1096">
        <v>0</v>
      </c>
      <c r="I679" s="1096" t="s">
        <v>968</v>
      </c>
      <c r="J679" s="1096" t="s">
        <v>968</v>
      </c>
      <c r="K679" s="1096">
        <v>43</v>
      </c>
      <c r="L679" s="1096">
        <v>0</v>
      </c>
      <c r="M679" s="1096">
        <v>0</v>
      </c>
      <c r="N679" s="1096">
        <v>44</v>
      </c>
      <c r="P679" s="1096">
        <v>0</v>
      </c>
      <c r="Q679" s="1096">
        <v>1</v>
      </c>
      <c r="R679" s="1096">
        <v>43</v>
      </c>
    </row>
    <row r="680" spans="2:18" ht="11.45" customHeight="1" x14ac:dyDescent="0.2">
      <c r="B680" s="611"/>
      <c r="C680" s="1097"/>
      <c r="D680" s="1097"/>
      <c r="E680" s="1097">
        <v>0</v>
      </c>
      <c r="F680" s="1097">
        <v>7</v>
      </c>
      <c r="G680" s="1097">
        <v>0</v>
      </c>
      <c r="H680" s="1097">
        <v>0</v>
      </c>
      <c r="I680" s="1097">
        <v>2</v>
      </c>
      <c r="J680" s="1097">
        <v>12</v>
      </c>
      <c r="K680" s="1012">
        <v>151</v>
      </c>
      <c r="L680" s="1097">
        <v>0</v>
      </c>
      <c r="M680" s="1097">
        <v>0</v>
      </c>
      <c r="N680" s="1012">
        <v>172</v>
      </c>
      <c r="P680" s="1097">
        <v>0</v>
      </c>
      <c r="Q680" s="1012">
        <v>22</v>
      </c>
      <c r="R680" s="1012">
        <v>151</v>
      </c>
    </row>
    <row r="681" spans="2:18" ht="11.45" customHeight="1" x14ac:dyDescent="0.2">
      <c r="B681" s="611"/>
      <c r="C681" s="78"/>
      <c r="D681" s="724"/>
      <c r="E681" s="726"/>
      <c r="F681" s="727"/>
      <c r="G681" s="726"/>
      <c r="H681" s="726"/>
      <c r="I681" s="726"/>
      <c r="J681" s="726"/>
      <c r="K681" s="727"/>
      <c r="L681" s="726"/>
      <c r="M681" s="726"/>
      <c r="N681" s="727"/>
    </row>
    <row r="682" spans="2:18" ht="11.45" customHeight="1" x14ac:dyDescent="0.2">
      <c r="B682" s="611"/>
      <c r="C682" s="18" t="s">
        <v>320</v>
      </c>
      <c r="D682" s="724"/>
      <c r="E682" s="730"/>
      <c r="F682" s="730"/>
      <c r="G682" s="730"/>
      <c r="H682" s="730"/>
      <c r="I682" s="730"/>
      <c r="J682" s="730"/>
      <c r="K682" s="730"/>
      <c r="L682" s="730"/>
      <c r="M682" s="730"/>
      <c r="N682" s="730"/>
    </row>
    <row r="683" spans="2:18" ht="11.45" customHeight="1" x14ac:dyDescent="0.2">
      <c r="B683" s="611"/>
      <c r="C683" s="18" t="s">
        <v>864</v>
      </c>
      <c r="D683" s="725"/>
      <c r="E683" s="733">
        <v>0</v>
      </c>
      <c r="F683" s="733">
        <v>0</v>
      </c>
      <c r="G683" s="733">
        <v>0</v>
      </c>
      <c r="H683" s="733">
        <v>0</v>
      </c>
      <c r="I683" s="733">
        <v>0</v>
      </c>
      <c r="J683" s="733">
        <v>6</v>
      </c>
      <c r="K683" s="733">
        <v>-9</v>
      </c>
      <c r="L683" s="733">
        <v>0</v>
      </c>
      <c r="M683" s="733">
        <v>0</v>
      </c>
      <c r="N683" s="733">
        <v>-2</v>
      </c>
      <c r="P683" s="733">
        <v>0</v>
      </c>
      <c r="Q683" s="733">
        <v>6</v>
      </c>
      <c r="R683" s="733">
        <v>-9</v>
      </c>
    </row>
    <row r="684" spans="2:18" ht="11.45" customHeight="1" x14ac:dyDescent="0.2">
      <c r="B684" s="611"/>
      <c r="C684" s="18" t="s">
        <v>321</v>
      </c>
      <c r="D684" s="725"/>
      <c r="E684" s="733">
        <v>0</v>
      </c>
      <c r="F684" s="733">
        <v>0</v>
      </c>
      <c r="G684" s="733">
        <v>0</v>
      </c>
      <c r="H684" s="733">
        <v>0</v>
      </c>
      <c r="I684" s="733">
        <v>0</v>
      </c>
      <c r="J684" s="733">
        <v>0</v>
      </c>
      <c r="K684" s="733">
        <v>0</v>
      </c>
      <c r="L684" s="733">
        <v>0</v>
      </c>
      <c r="M684" s="733">
        <v>0</v>
      </c>
      <c r="N684" s="733">
        <v>0</v>
      </c>
      <c r="P684" s="733">
        <v>0</v>
      </c>
      <c r="Q684" s="733">
        <v>0</v>
      </c>
      <c r="R684" s="733">
        <v>0</v>
      </c>
    </row>
    <row r="685" spans="2:18" ht="11.45" customHeight="1" x14ac:dyDescent="0.2">
      <c r="B685" s="611"/>
      <c r="C685" s="18" t="s">
        <v>322</v>
      </c>
      <c r="D685" s="725"/>
      <c r="E685" s="733">
        <v>0</v>
      </c>
      <c r="F685" s="733" t="s">
        <v>968</v>
      </c>
      <c r="G685" s="733">
        <v>0</v>
      </c>
      <c r="H685" s="733">
        <v>0</v>
      </c>
      <c r="I685" s="733">
        <v>0</v>
      </c>
      <c r="J685" s="733">
        <v>0</v>
      </c>
      <c r="K685" s="733">
        <v>0</v>
      </c>
      <c r="L685" s="733">
        <v>0</v>
      </c>
      <c r="M685" s="733">
        <v>0</v>
      </c>
      <c r="N685" s="733" t="s">
        <v>968</v>
      </c>
      <c r="P685" s="733">
        <v>0</v>
      </c>
      <c r="Q685" s="733" t="s">
        <v>968</v>
      </c>
      <c r="R685" s="733">
        <v>0</v>
      </c>
    </row>
    <row r="686" spans="2:18" ht="11.45" customHeight="1" x14ac:dyDescent="0.2">
      <c r="B686" s="611"/>
      <c r="C686" s="18" t="s">
        <v>323</v>
      </c>
      <c r="D686" s="725"/>
      <c r="E686" s="733">
        <v>0</v>
      </c>
      <c r="F686" s="733">
        <v>0</v>
      </c>
      <c r="G686" s="733">
        <v>0</v>
      </c>
      <c r="H686" s="733">
        <v>0</v>
      </c>
      <c r="I686" s="733">
        <v>0</v>
      </c>
      <c r="J686" s="733">
        <v>0</v>
      </c>
      <c r="K686" s="733" t="s">
        <v>968</v>
      </c>
      <c r="L686" s="733">
        <v>0</v>
      </c>
      <c r="M686" s="733">
        <v>0</v>
      </c>
      <c r="N686" s="733">
        <v>0</v>
      </c>
      <c r="P686" s="733">
        <v>0</v>
      </c>
      <c r="Q686" s="733">
        <v>0</v>
      </c>
      <c r="R686" s="733" t="s">
        <v>968</v>
      </c>
    </row>
    <row r="687" spans="2:18" ht="11.45" customHeight="1" x14ac:dyDescent="0.2">
      <c r="B687" s="611"/>
      <c r="C687" s="18" t="s">
        <v>764</v>
      </c>
      <c r="D687" s="725"/>
      <c r="E687" s="733">
        <v>0</v>
      </c>
      <c r="F687" s="733">
        <v>-1</v>
      </c>
      <c r="G687" s="733">
        <v>0</v>
      </c>
      <c r="H687" s="733">
        <v>0</v>
      </c>
      <c r="I687" s="733">
        <v>0</v>
      </c>
      <c r="J687" s="733">
        <v>-1</v>
      </c>
      <c r="K687" s="733">
        <v>-1</v>
      </c>
      <c r="L687" s="733">
        <v>0</v>
      </c>
      <c r="M687" s="733">
        <v>0</v>
      </c>
      <c r="N687" s="733">
        <v>-4</v>
      </c>
      <c r="P687" s="733">
        <v>0</v>
      </c>
      <c r="Q687" s="733">
        <v>-3</v>
      </c>
      <c r="R687" s="733">
        <v>-1</v>
      </c>
    </row>
    <row r="688" spans="2:18" ht="11.45" customHeight="1" x14ac:dyDescent="0.2">
      <c r="B688" s="611"/>
      <c r="C688" s="18" t="s">
        <v>324</v>
      </c>
      <c r="D688" s="725"/>
      <c r="E688" s="733">
        <v>0</v>
      </c>
      <c r="F688" s="733">
        <v>0</v>
      </c>
      <c r="G688" s="733">
        <v>0</v>
      </c>
      <c r="H688" s="733">
        <v>0</v>
      </c>
      <c r="I688" s="733">
        <v>0</v>
      </c>
      <c r="J688" s="733">
        <v>0</v>
      </c>
      <c r="K688" s="733" t="s">
        <v>968</v>
      </c>
      <c r="L688" s="733">
        <v>0</v>
      </c>
      <c r="M688" s="733">
        <v>0</v>
      </c>
      <c r="N688" s="733">
        <v>0</v>
      </c>
      <c r="P688" s="733">
        <v>0</v>
      </c>
      <c r="Q688" s="733">
        <v>0</v>
      </c>
      <c r="R688" s="733" t="s">
        <v>968</v>
      </c>
    </row>
    <row r="689" spans="2:18" ht="11.45" customHeight="1" x14ac:dyDescent="0.2">
      <c r="B689" s="611"/>
      <c r="C689" s="1097"/>
      <c r="D689" s="1097"/>
      <c r="E689" s="1012" t="s">
        <v>968</v>
      </c>
      <c r="F689" s="1012">
        <v>-1</v>
      </c>
      <c r="G689" s="1012" t="s">
        <v>968</v>
      </c>
      <c r="H689" s="1012" t="s">
        <v>968</v>
      </c>
      <c r="I689" s="1012" t="s">
        <v>968</v>
      </c>
      <c r="J689" s="1012">
        <v>5</v>
      </c>
      <c r="K689" s="1012">
        <v>-10</v>
      </c>
      <c r="L689" s="1012" t="s">
        <v>968</v>
      </c>
      <c r="M689" s="1012" t="s">
        <v>968</v>
      </c>
      <c r="N689" s="1012">
        <v>-7</v>
      </c>
      <c r="P689" s="1012" t="s">
        <v>968</v>
      </c>
      <c r="Q689" s="1012">
        <v>4</v>
      </c>
      <c r="R689" s="1012">
        <v>-10</v>
      </c>
    </row>
    <row r="690" spans="2:18" ht="11.45" customHeight="1" x14ac:dyDescent="0.2">
      <c r="B690" s="611"/>
      <c r="C690" s="719" t="s">
        <v>866</v>
      </c>
      <c r="D690" s="721"/>
      <c r="E690" s="635"/>
      <c r="F690" s="635"/>
      <c r="G690" s="635"/>
      <c r="H690" s="635"/>
      <c r="I690" s="635"/>
      <c r="J690" s="635"/>
      <c r="K690" s="635"/>
      <c r="L690" s="635"/>
      <c r="M690" s="635"/>
      <c r="N690" s="635"/>
      <c r="P690" s="635"/>
      <c r="Q690" s="635"/>
      <c r="R690" s="635"/>
    </row>
    <row r="691" spans="2:18" ht="11.45" customHeight="1" x14ac:dyDescent="0.2">
      <c r="B691" s="611"/>
      <c r="C691" s="735" t="s">
        <v>318</v>
      </c>
      <c r="D691" s="724"/>
      <c r="E691" s="733">
        <v>0</v>
      </c>
      <c r="F691" s="733">
        <v>6</v>
      </c>
      <c r="G691" s="733">
        <v>0</v>
      </c>
      <c r="H691" s="733">
        <v>0</v>
      </c>
      <c r="I691" s="733">
        <v>2</v>
      </c>
      <c r="J691" s="733">
        <v>17</v>
      </c>
      <c r="K691" s="733">
        <v>100</v>
      </c>
      <c r="L691" s="733">
        <v>0</v>
      </c>
      <c r="M691" s="733">
        <v>0</v>
      </c>
      <c r="N691" s="733">
        <v>125</v>
      </c>
      <c r="P691" s="733">
        <v>0</v>
      </c>
      <c r="Q691" s="733">
        <v>25</v>
      </c>
      <c r="R691" s="733">
        <v>100</v>
      </c>
    </row>
    <row r="692" spans="2:18" ht="11.45" customHeight="1" x14ac:dyDescent="0.2">
      <c r="B692" s="611"/>
      <c r="C692" s="1095" t="s">
        <v>319</v>
      </c>
      <c r="D692" s="725"/>
      <c r="E692" s="1096">
        <v>0</v>
      </c>
      <c r="F692" s="1096">
        <v>0</v>
      </c>
      <c r="G692" s="1096">
        <v>0</v>
      </c>
      <c r="H692" s="1096">
        <v>0</v>
      </c>
      <c r="I692" s="1096" t="s">
        <v>968</v>
      </c>
      <c r="J692" s="1096" t="s">
        <v>968</v>
      </c>
      <c r="K692" s="1096">
        <v>41</v>
      </c>
      <c r="L692" s="1096">
        <v>0</v>
      </c>
      <c r="M692" s="1096">
        <v>0</v>
      </c>
      <c r="N692" s="1096">
        <v>41</v>
      </c>
      <c r="P692" s="1096">
        <v>0</v>
      </c>
      <c r="Q692" s="1096">
        <v>0</v>
      </c>
      <c r="R692" s="1096">
        <v>41</v>
      </c>
    </row>
    <row r="693" spans="2:18" ht="11.45" customHeight="1" x14ac:dyDescent="0.2">
      <c r="B693" s="611"/>
      <c r="C693" s="1097"/>
      <c r="D693" s="1097"/>
      <c r="E693" s="1097">
        <v>0</v>
      </c>
      <c r="F693" s="1097">
        <v>6</v>
      </c>
      <c r="G693" s="1097">
        <v>0</v>
      </c>
      <c r="H693" s="1097">
        <v>0</v>
      </c>
      <c r="I693" s="1097">
        <v>2</v>
      </c>
      <c r="J693" s="1097">
        <v>17</v>
      </c>
      <c r="K693" s="1012">
        <v>140</v>
      </c>
      <c r="L693" s="1097">
        <v>0</v>
      </c>
      <c r="M693" s="1097">
        <v>0</v>
      </c>
      <c r="N693" s="1012">
        <v>166</v>
      </c>
      <c r="P693" s="1097">
        <v>0</v>
      </c>
      <c r="Q693" s="1012">
        <v>25</v>
      </c>
      <c r="R693" s="1012">
        <v>140</v>
      </c>
    </row>
    <row r="694" spans="2:18" ht="11.45" customHeight="1" x14ac:dyDescent="0.2">
      <c r="B694" s="611"/>
      <c r="C694" s="719" t="s">
        <v>1087</v>
      </c>
      <c r="D694" s="720"/>
      <c r="E694" s="619"/>
      <c r="F694" s="619"/>
      <c r="G694" s="619"/>
      <c r="H694" s="619"/>
      <c r="I694" s="619"/>
      <c r="J694" s="619"/>
      <c r="K694" s="619"/>
      <c r="L694" s="619"/>
      <c r="M694" s="619"/>
      <c r="N694" s="619"/>
      <c r="P694" s="655"/>
      <c r="Q694" s="655"/>
      <c r="R694" s="655"/>
    </row>
    <row r="695" spans="2:18" ht="11.45" customHeight="1" x14ac:dyDescent="0.2">
      <c r="B695" s="611"/>
      <c r="C695" s="719" t="s">
        <v>317</v>
      </c>
      <c r="D695" s="721"/>
      <c r="E695" s="635"/>
      <c r="F695" s="635"/>
      <c r="G695" s="635"/>
      <c r="H695" s="635"/>
      <c r="I695" s="635"/>
      <c r="J695" s="635"/>
      <c r="K695" s="635"/>
      <c r="L695" s="635"/>
      <c r="M695" s="635"/>
      <c r="N695" s="635"/>
      <c r="P695" s="635"/>
      <c r="Q695" s="635"/>
      <c r="R695" s="635"/>
    </row>
    <row r="696" spans="2:18" ht="11.45" customHeight="1" x14ac:dyDescent="0.2">
      <c r="B696" s="611"/>
      <c r="C696" s="735" t="s">
        <v>318</v>
      </c>
      <c r="D696" s="724"/>
      <c r="E696" s="733">
        <v>7</v>
      </c>
      <c r="F696" s="733">
        <v>6</v>
      </c>
      <c r="G696" s="733">
        <v>115</v>
      </c>
      <c r="H696" s="733">
        <v>0</v>
      </c>
      <c r="I696" s="733">
        <v>4</v>
      </c>
      <c r="J696" s="733">
        <v>25</v>
      </c>
      <c r="K696" s="733">
        <v>108</v>
      </c>
      <c r="L696" s="733" t="s">
        <v>968</v>
      </c>
      <c r="M696" s="733">
        <v>2</v>
      </c>
      <c r="N696" s="733">
        <v>268</v>
      </c>
      <c r="P696" s="733">
        <v>17</v>
      </c>
      <c r="Q696" s="733">
        <v>142</v>
      </c>
      <c r="R696" s="733">
        <v>108</v>
      </c>
    </row>
    <row r="697" spans="2:18" ht="11.45" customHeight="1" x14ac:dyDescent="0.2">
      <c r="B697" s="611"/>
      <c r="C697" s="1095" t="s">
        <v>319</v>
      </c>
      <c r="D697" s="725"/>
      <c r="E697" s="1096" t="s">
        <v>968</v>
      </c>
      <c r="F697" s="1096">
        <v>1</v>
      </c>
      <c r="G697" s="1096">
        <v>218</v>
      </c>
      <c r="H697" s="1096" t="s">
        <v>968</v>
      </c>
      <c r="I697" s="1096">
        <v>19</v>
      </c>
      <c r="J697" s="1096">
        <v>1</v>
      </c>
      <c r="K697" s="1096">
        <v>43</v>
      </c>
      <c r="L697" s="1096" t="s">
        <v>968</v>
      </c>
      <c r="M697" s="1096">
        <v>0</v>
      </c>
      <c r="N697" s="1096">
        <v>281</v>
      </c>
      <c r="P697" s="1096">
        <v>20</v>
      </c>
      <c r="Q697" s="1096">
        <v>219</v>
      </c>
      <c r="R697" s="1096">
        <v>43</v>
      </c>
    </row>
    <row r="698" spans="2:18" ht="11.45" customHeight="1" x14ac:dyDescent="0.2">
      <c r="B698" s="611"/>
      <c r="C698" s="1097"/>
      <c r="D698" s="1097"/>
      <c r="E698" s="1097">
        <v>7</v>
      </c>
      <c r="F698" s="1097">
        <v>7</v>
      </c>
      <c r="G698" s="1012">
        <v>333</v>
      </c>
      <c r="H698" s="1012">
        <v>0</v>
      </c>
      <c r="I698" s="1012">
        <v>23</v>
      </c>
      <c r="J698" s="1012">
        <v>26</v>
      </c>
      <c r="K698" s="1012">
        <v>151</v>
      </c>
      <c r="L698" s="1012" t="s">
        <v>968</v>
      </c>
      <c r="M698" s="1012">
        <v>2</v>
      </c>
      <c r="N698" s="1012">
        <v>549</v>
      </c>
      <c r="P698" s="1012">
        <v>37</v>
      </c>
      <c r="Q698" s="1012">
        <v>361</v>
      </c>
      <c r="R698" s="1012">
        <v>151</v>
      </c>
    </row>
    <row r="699" spans="2:18" ht="11.45" customHeight="1" x14ac:dyDescent="0.2">
      <c r="B699" s="611"/>
      <c r="C699" s="719" t="s">
        <v>325</v>
      </c>
      <c r="D699" s="721"/>
      <c r="E699" s="635"/>
      <c r="F699" s="635"/>
      <c r="G699" s="635"/>
      <c r="H699" s="635"/>
      <c r="I699" s="635"/>
      <c r="J699" s="635"/>
      <c r="K699" s="635"/>
      <c r="L699" s="635"/>
      <c r="M699" s="635"/>
      <c r="N699" s="635"/>
      <c r="P699" s="635"/>
      <c r="Q699" s="635"/>
      <c r="R699" s="635"/>
    </row>
    <row r="700" spans="2:18" ht="11.45" customHeight="1" x14ac:dyDescent="0.2">
      <c r="B700" s="611"/>
      <c r="C700" s="735" t="s">
        <v>318</v>
      </c>
      <c r="D700" s="724"/>
      <c r="E700" s="733">
        <v>8</v>
      </c>
      <c r="F700" s="733">
        <v>6</v>
      </c>
      <c r="G700" s="733">
        <v>132</v>
      </c>
      <c r="H700" s="733">
        <v>0</v>
      </c>
      <c r="I700" s="733">
        <v>4</v>
      </c>
      <c r="J700" s="733">
        <v>26</v>
      </c>
      <c r="K700" s="733">
        <v>100</v>
      </c>
      <c r="L700" s="733" t="s">
        <v>968</v>
      </c>
      <c r="M700" s="733">
        <v>2</v>
      </c>
      <c r="N700" s="733">
        <v>278</v>
      </c>
      <c r="P700" s="733">
        <v>12</v>
      </c>
      <c r="Q700" s="733">
        <v>166</v>
      </c>
      <c r="R700" s="733">
        <v>100</v>
      </c>
    </row>
    <row r="701" spans="2:18" ht="11.45" customHeight="1" x14ac:dyDescent="0.2">
      <c r="B701" s="611"/>
      <c r="C701" s="1095" t="s">
        <v>319</v>
      </c>
      <c r="D701" s="725"/>
      <c r="E701" s="1096">
        <v>0</v>
      </c>
      <c r="F701" s="1096">
        <v>0</v>
      </c>
      <c r="G701" s="1096">
        <v>195</v>
      </c>
      <c r="H701" s="1096" t="s">
        <v>968</v>
      </c>
      <c r="I701" s="1096">
        <v>19</v>
      </c>
      <c r="J701" s="1096">
        <v>1</v>
      </c>
      <c r="K701" s="1096">
        <v>41</v>
      </c>
      <c r="L701" s="1096" t="s">
        <v>968</v>
      </c>
      <c r="M701" s="1096">
        <v>0</v>
      </c>
      <c r="N701" s="1096">
        <v>256</v>
      </c>
      <c r="P701" s="733">
        <v>20</v>
      </c>
      <c r="Q701" s="733">
        <v>196</v>
      </c>
      <c r="R701" s="733">
        <v>41</v>
      </c>
    </row>
    <row r="702" spans="2:18" ht="11.45" customHeight="1" x14ac:dyDescent="0.2">
      <c r="B702" s="611"/>
      <c r="C702" s="1097"/>
      <c r="D702" s="1097"/>
      <c r="E702" s="1097">
        <v>9</v>
      </c>
      <c r="F702" s="1097">
        <v>6</v>
      </c>
      <c r="G702" s="1012">
        <v>328</v>
      </c>
      <c r="H702" s="1012">
        <v>0</v>
      </c>
      <c r="I702" s="1012">
        <v>22</v>
      </c>
      <c r="J702" s="1012">
        <v>27</v>
      </c>
      <c r="K702" s="1012">
        <v>140</v>
      </c>
      <c r="L702" s="1012" t="s">
        <v>968</v>
      </c>
      <c r="M702" s="1012">
        <v>2</v>
      </c>
      <c r="N702" s="1012">
        <v>534</v>
      </c>
      <c r="P702" s="1012">
        <v>32</v>
      </c>
      <c r="Q702" s="1012">
        <v>361</v>
      </c>
      <c r="R702" s="1012">
        <v>140</v>
      </c>
    </row>
    <row r="703" spans="2:18" ht="21.75" customHeight="1" x14ac:dyDescent="0.2">
      <c r="B703" s="893" t="s">
        <v>71</v>
      </c>
      <c r="C703" s="1175" t="s">
        <v>749</v>
      </c>
      <c r="D703" s="1175"/>
      <c r="E703" s="1175"/>
      <c r="F703" s="1175"/>
      <c r="G703" s="1175"/>
      <c r="H703" s="1175"/>
      <c r="I703" s="1175"/>
      <c r="J703" s="1175"/>
      <c r="K703" s="1175"/>
      <c r="L703" s="1175"/>
      <c r="M703" s="1175"/>
      <c r="N703" s="1175"/>
      <c r="O703" s="1175"/>
      <c r="P703" s="1175"/>
      <c r="Q703" s="1175"/>
      <c r="R703" s="1177"/>
    </row>
    <row r="704" spans="2:18" x14ac:dyDescent="0.2">
      <c r="B704" s="502" t="s">
        <v>73</v>
      </c>
      <c r="C704" s="1169" t="s">
        <v>276</v>
      </c>
      <c r="D704" s="1169"/>
      <c r="E704" s="1169"/>
      <c r="F704" s="1169"/>
      <c r="G704" s="1169"/>
      <c r="H704" s="1169"/>
      <c r="I704" s="1169"/>
      <c r="J704" s="1169"/>
      <c r="K704" s="1169"/>
      <c r="L704" s="1169"/>
      <c r="M704" s="1169"/>
      <c r="N704" s="1169"/>
      <c r="O704" s="1169"/>
      <c r="P704" s="1169"/>
      <c r="Q704" s="1169"/>
      <c r="R704" s="612"/>
    </row>
    <row r="705" spans="2:18" ht="11.45" customHeight="1" x14ac:dyDescent="0.2">
      <c r="B705" s="502" t="s">
        <v>110</v>
      </c>
      <c r="C705" s="1169" t="s">
        <v>984</v>
      </c>
      <c r="D705" s="1169"/>
      <c r="E705" s="1169"/>
      <c r="F705" s="1169"/>
      <c r="G705" s="1169"/>
      <c r="H705" s="1169"/>
      <c r="I705" s="1169"/>
      <c r="J705" s="1169"/>
      <c r="K705" s="1169"/>
      <c r="L705" s="1169"/>
      <c r="M705" s="1169"/>
      <c r="N705" s="1169"/>
      <c r="O705" s="1169"/>
      <c r="P705" s="1169"/>
      <c r="Q705" s="1169"/>
      <c r="R705" s="612"/>
    </row>
    <row r="706" spans="2:18" ht="11.45" customHeight="1" x14ac:dyDescent="0.2">
      <c r="B706" s="502" t="s">
        <v>111</v>
      </c>
      <c r="C706" s="1169" t="s">
        <v>1109</v>
      </c>
      <c r="D706" s="1169"/>
      <c r="E706" s="1169"/>
      <c r="F706" s="1169"/>
      <c r="G706" s="1169"/>
      <c r="H706" s="1169"/>
      <c r="I706" s="1169"/>
      <c r="J706" s="1169"/>
      <c r="K706" s="1169"/>
      <c r="L706" s="1169"/>
      <c r="M706" s="1169"/>
      <c r="N706" s="1169"/>
      <c r="O706" s="1169"/>
      <c r="P706" s="1169"/>
      <c r="Q706" s="1169"/>
      <c r="R706" s="612"/>
    </row>
    <row r="707" spans="2:18" ht="11.45" customHeight="1" x14ac:dyDescent="0.2">
      <c r="B707" s="502" t="s">
        <v>112</v>
      </c>
      <c r="C707" s="1169" t="s">
        <v>742</v>
      </c>
      <c r="D707" s="1169"/>
      <c r="E707" s="1169"/>
      <c r="F707" s="1169"/>
      <c r="G707" s="1169"/>
      <c r="H707" s="1169"/>
      <c r="I707" s="1169"/>
      <c r="J707" s="1169"/>
      <c r="K707" s="1169"/>
      <c r="L707" s="1169"/>
      <c r="M707" s="1169"/>
      <c r="N707" s="1169"/>
      <c r="O707" s="1169"/>
      <c r="P707" s="1169"/>
      <c r="Q707" s="1169"/>
      <c r="R707" s="612"/>
    </row>
    <row r="708" spans="2:18" ht="11.45" customHeight="1" x14ac:dyDescent="0.2">
      <c r="B708" s="502" t="s">
        <v>113</v>
      </c>
      <c r="C708" s="1169" t="s">
        <v>985</v>
      </c>
      <c r="D708" s="1169"/>
      <c r="E708" s="1169"/>
      <c r="F708" s="1169"/>
      <c r="G708" s="1169"/>
      <c r="H708" s="1169"/>
      <c r="I708" s="1169"/>
      <c r="J708" s="1169"/>
      <c r="K708" s="1169"/>
      <c r="L708" s="1169"/>
      <c r="M708" s="1169"/>
      <c r="N708" s="1169"/>
      <c r="O708" s="1169"/>
      <c r="P708" s="1169"/>
      <c r="Q708" s="1169"/>
      <c r="R708" s="612"/>
    </row>
    <row r="709" spans="2:18" ht="11.45" customHeight="1" x14ac:dyDescent="0.2">
      <c r="B709" s="502" t="s">
        <v>114</v>
      </c>
      <c r="C709" s="1169" t="s">
        <v>986</v>
      </c>
      <c r="D709" s="1169"/>
      <c r="E709" s="1169"/>
      <c r="F709" s="1169"/>
      <c r="G709" s="1169"/>
      <c r="H709" s="1169"/>
      <c r="I709" s="1169"/>
      <c r="J709" s="1169"/>
      <c r="K709" s="1169"/>
      <c r="L709" s="1169"/>
      <c r="M709" s="1169"/>
      <c r="N709" s="1169"/>
      <c r="O709" s="1169"/>
      <c r="P709" s="1169"/>
      <c r="Q709" s="1169"/>
      <c r="R709" s="612"/>
    </row>
    <row r="710" spans="2:18" ht="11.45" customHeight="1" x14ac:dyDescent="0.2">
      <c r="B710" s="611"/>
    </row>
    <row r="711" spans="2:18" ht="11.45" customHeight="1" x14ac:dyDescent="0.2">
      <c r="B711" s="611"/>
      <c r="C711" s="643"/>
      <c r="D711" s="617"/>
      <c r="E711" s="1183" t="s">
        <v>153</v>
      </c>
      <c r="F711" s="1184"/>
      <c r="G711" s="1183" t="s">
        <v>259</v>
      </c>
      <c r="H711" s="1183"/>
      <c r="I711" s="11" t="s">
        <v>260</v>
      </c>
      <c r="J711" s="11" t="s">
        <v>261</v>
      </c>
      <c r="K711" s="1183" t="s">
        <v>262</v>
      </c>
      <c r="L711" s="1186"/>
      <c r="M711" s="11" t="s">
        <v>263</v>
      </c>
      <c r="N711" s="645" t="s">
        <v>279</v>
      </c>
      <c r="P711" s="7" t="s">
        <v>199</v>
      </c>
      <c r="Q711" s="7" t="s">
        <v>265</v>
      </c>
      <c r="R711" s="7" t="s">
        <v>199</v>
      </c>
    </row>
    <row r="712" spans="2:18" ht="11.45" customHeight="1" x14ac:dyDescent="0.2">
      <c r="B712" s="611"/>
      <c r="C712" s="860" t="s">
        <v>964</v>
      </c>
      <c r="D712" s="617"/>
      <c r="E712" s="1183"/>
      <c r="F712" s="1184"/>
      <c r="G712" s="1183" t="s">
        <v>266</v>
      </c>
      <c r="H712" s="1183"/>
      <c r="I712" s="11" t="s">
        <v>266</v>
      </c>
      <c r="J712" s="11"/>
      <c r="K712" s="645"/>
      <c r="L712" s="645"/>
      <c r="M712" s="645"/>
      <c r="N712" s="645"/>
      <c r="P712" s="6" t="s">
        <v>267</v>
      </c>
      <c r="Q712" s="6" t="s">
        <v>268</v>
      </c>
      <c r="R712" s="6" t="s">
        <v>28</v>
      </c>
    </row>
    <row r="713" spans="2:18" ht="11.45" customHeight="1" x14ac:dyDescent="0.2">
      <c r="B713" s="611"/>
      <c r="C713" s="862" t="s">
        <v>774</v>
      </c>
      <c r="D713" s="626"/>
      <c r="E713" s="647"/>
      <c r="F713" s="647"/>
      <c r="G713" s="647"/>
      <c r="H713" s="647" t="s">
        <v>269</v>
      </c>
      <c r="I713" s="647"/>
      <c r="J713" s="647"/>
      <c r="K713" s="647"/>
      <c r="L713" s="647"/>
      <c r="M713" s="647"/>
      <c r="N713" s="647"/>
      <c r="P713" s="647"/>
      <c r="Q713" s="647"/>
      <c r="R713" s="647"/>
    </row>
    <row r="714" spans="2:18" ht="15" customHeight="1" x14ac:dyDescent="0.2">
      <c r="B714" s="611"/>
      <c r="C714" s="643"/>
      <c r="D714" s="626"/>
      <c r="E714" s="645"/>
      <c r="F714" s="645" t="s">
        <v>269</v>
      </c>
      <c r="G714" s="645"/>
      <c r="H714" s="645" t="s">
        <v>259</v>
      </c>
      <c r="I714" s="645"/>
      <c r="J714" s="645"/>
      <c r="K714" s="645"/>
      <c r="L714" s="645" t="s">
        <v>269</v>
      </c>
      <c r="M714" s="645"/>
      <c r="N714" s="645"/>
      <c r="P714" s="645"/>
      <c r="Q714" s="645"/>
      <c r="R714" s="645"/>
    </row>
    <row r="715" spans="2:18" ht="11.45" customHeight="1" x14ac:dyDescent="0.2">
      <c r="B715" s="611"/>
      <c r="C715" s="648"/>
      <c r="D715" s="619"/>
      <c r="E715" s="649" t="s">
        <v>208</v>
      </c>
      <c r="F715" s="649" t="s">
        <v>153</v>
      </c>
      <c r="G715" s="649" t="s">
        <v>754</v>
      </c>
      <c r="H715" s="649" t="s">
        <v>266</v>
      </c>
      <c r="I715" s="649"/>
      <c r="J715" s="649"/>
      <c r="K715" s="649" t="s">
        <v>280</v>
      </c>
      <c r="L715" s="649" t="s">
        <v>873</v>
      </c>
      <c r="M715" s="649"/>
      <c r="N715" s="649"/>
      <c r="P715" s="649"/>
      <c r="Q715" s="649"/>
      <c r="R715" s="649"/>
    </row>
    <row r="716" spans="2:18" ht="11.45" customHeight="1" x14ac:dyDescent="0.2">
      <c r="B716" s="611"/>
      <c r="C716" s="650">
        <v>2021</v>
      </c>
      <c r="D716" s="635"/>
      <c r="E716" s="635"/>
      <c r="F716" s="635"/>
      <c r="G716" s="635"/>
      <c r="H716" s="635"/>
      <c r="I716" s="635"/>
      <c r="J716" s="635"/>
      <c r="K716" s="635"/>
      <c r="L716" s="635"/>
      <c r="M716" s="635"/>
      <c r="N716" s="635"/>
      <c r="P716" s="635"/>
      <c r="Q716" s="635"/>
      <c r="R716" s="635"/>
    </row>
    <row r="717" spans="2:18" ht="11.45" customHeight="1" x14ac:dyDescent="0.2">
      <c r="B717" s="611"/>
      <c r="C717" s="719" t="s">
        <v>293</v>
      </c>
      <c r="D717" s="720"/>
      <c r="E717" s="619"/>
      <c r="F717" s="619"/>
      <c r="G717" s="619"/>
      <c r="H717" s="619"/>
      <c r="I717" s="619"/>
      <c r="J717" s="619"/>
      <c r="K717" s="619"/>
      <c r="L717" s="619"/>
      <c r="M717" s="619"/>
      <c r="N717" s="619"/>
      <c r="P717" s="655"/>
      <c r="Q717" s="655"/>
      <c r="R717" s="655"/>
    </row>
    <row r="718" spans="2:18" ht="11.45" customHeight="1" x14ac:dyDescent="0.2">
      <c r="B718" s="611"/>
      <c r="C718" s="719" t="s">
        <v>317</v>
      </c>
      <c r="D718" s="721"/>
      <c r="E718" s="635"/>
      <c r="F718" s="635"/>
      <c r="G718" s="635"/>
      <c r="H718" s="635"/>
      <c r="I718" s="635"/>
      <c r="J718" s="635"/>
      <c r="K718" s="635"/>
      <c r="L718" s="635"/>
      <c r="M718" s="635"/>
      <c r="N718" s="635"/>
      <c r="P718" s="635"/>
      <c r="Q718" s="635"/>
      <c r="R718" s="635"/>
    </row>
    <row r="719" spans="2:18" ht="11.45" customHeight="1" x14ac:dyDescent="0.2">
      <c r="B719" s="611"/>
      <c r="C719" s="735" t="s">
        <v>318</v>
      </c>
      <c r="D719" s="724"/>
      <c r="E719" s="733">
        <v>168.465</v>
      </c>
      <c r="F719" s="733">
        <v>0</v>
      </c>
      <c r="G719" s="733">
        <v>811.81700000000001</v>
      </c>
      <c r="H719" s="733">
        <v>37.356000000000002</v>
      </c>
      <c r="I719" s="733">
        <v>10.09</v>
      </c>
      <c r="J719" s="733">
        <v>128.88399999999999</v>
      </c>
      <c r="K719" s="733">
        <v>0</v>
      </c>
      <c r="L719" s="733">
        <v>1100.2360000000001</v>
      </c>
      <c r="M719" s="733">
        <v>35.854999999999997</v>
      </c>
      <c r="N719" s="733">
        <v>2292.703</v>
      </c>
      <c r="P719" s="733">
        <v>192.91300000000001</v>
      </c>
      <c r="Q719" s="733">
        <v>2099.79</v>
      </c>
      <c r="R719" s="733">
        <v>0</v>
      </c>
    </row>
    <row r="720" spans="2:18" ht="11.45" customHeight="1" x14ac:dyDescent="0.2">
      <c r="B720" s="611"/>
      <c r="C720" s="1095" t="s">
        <v>319</v>
      </c>
      <c r="D720" s="725"/>
      <c r="E720" s="1096">
        <v>147.773</v>
      </c>
      <c r="F720" s="1096">
        <v>0</v>
      </c>
      <c r="G720" s="1096">
        <v>959.27599999999995</v>
      </c>
      <c r="H720" s="1096">
        <v>194.501</v>
      </c>
      <c r="I720" s="1096">
        <v>27.271000000000001</v>
      </c>
      <c r="J720" s="1096">
        <v>22.361999999999998</v>
      </c>
      <c r="K720" s="1096">
        <v>0</v>
      </c>
      <c r="L720" s="1096">
        <v>547.20600000000002</v>
      </c>
      <c r="M720" s="1096">
        <v>4.665</v>
      </c>
      <c r="N720" s="1096">
        <v>1903.0540000000001</v>
      </c>
      <c r="P720" s="1096">
        <v>136.11600000000001</v>
      </c>
      <c r="Q720" s="1096">
        <v>1766.9380000000001</v>
      </c>
      <c r="R720" s="1096">
        <v>0</v>
      </c>
    </row>
    <row r="721" spans="2:18" ht="11.45" customHeight="1" x14ac:dyDescent="0.2">
      <c r="B721" s="611"/>
      <c r="C721" s="1097"/>
      <c r="D721" s="1097"/>
      <c r="E721" s="1097">
        <v>316.238</v>
      </c>
      <c r="F721" s="1097">
        <v>0</v>
      </c>
      <c r="G721" s="1012">
        <v>1771.0930000000001</v>
      </c>
      <c r="H721" s="1012">
        <v>231.857</v>
      </c>
      <c r="I721" s="1012">
        <v>37.360999999999997</v>
      </c>
      <c r="J721" s="1012">
        <v>151.24600000000001</v>
      </c>
      <c r="K721" s="1097">
        <v>0</v>
      </c>
      <c r="L721" s="1012">
        <v>1647.442</v>
      </c>
      <c r="M721" s="1012">
        <v>40.520000000000003</v>
      </c>
      <c r="N721" s="1012">
        <v>4195.7569999999996</v>
      </c>
      <c r="P721" s="1012">
        <v>329.029</v>
      </c>
      <c r="Q721" s="1012">
        <v>3866.7280000000001</v>
      </c>
      <c r="R721" s="1097">
        <v>0</v>
      </c>
    </row>
    <row r="722" spans="2:18" ht="11.45" customHeight="1" x14ac:dyDescent="0.2">
      <c r="B722" s="611"/>
      <c r="C722" s="78"/>
      <c r="D722" s="724"/>
      <c r="E722" s="726"/>
      <c r="F722" s="726"/>
      <c r="G722" s="727"/>
      <c r="H722" s="727"/>
      <c r="I722" s="727"/>
      <c r="J722" s="727"/>
      <c r="K722" s="726"/>
      <c r="L722" s="727"/>
      <c r="M722" s="727"/>
      <c r="N722" s="727"/>
    </row>
    <row r="723" spans="2:18" ht="11.45" customHeight="1" x14ac:dyDescent="0.2">
      <c r="B723" s="611"/>
      <c r="C723" s="18" t="s">
        <v>320</v>
      </c>
      <c r="D723" s="724"/>
      <c r="E723" s="730"/>
      <c r="F723" s="730"/>
      <c r="G723" s="730"/>
      <c r="H723" s="730"/>
      <c r="I723" s="730"/>
      <c r="J723" s="730"/>
      <c r="K723" s="730"/>
      <c r="L723" s="730"/>
      <c r="M723" s="730"/>
      <c r="N723" s="730"/>
    </row>
    <row r="724" spans="2:18" ht="11.45" customHeight="1" x14ac:dyDescent="0.2">
      <c r="B724" s="611"/>
      <c r="C724" s="18" t="s">
        <v>864</v>
      </c>
      <c r="D724" s="725"/>
      <c r="E724" s="733">
        <v>4.7380000000000004</v>
      </c>
      <c r="F724" s="733">
        <v>0</v>
      </c>
      <c r="G724" s="733">
        <v>-46.911999999999999</v>
      </c>
      <c r="H724" s="733">
        <v>-32.340000000000003</v>
      </c>
      <c r="I724" s="733">
        <v>-1.631</v>
      </c>
      <c r="J724" s="733">
        <v>30.74</v>
      </c>
      <c r="K724" s="733">
        <v>0</v>
      </c>
      <c r="L724" s="733">
        <v>-120.739</v>
      </c>
      <c r="M724" s="733">
        <v>-0.76900000000000002</v>
      </c>
      <c r="N724" s="733">
        <v>-166.91300000000001</v>
      </c>
      <c r="P724" s="733">
        <v>3.4420000000000002</v>
      </c>
      <c r="Q724" s="733">
        <v>-170.35499999999999</v>
      </c>
      <c r="R724" s="733">
        <v>0</v>
      </c>
    </row>
    <row r="725" spans="2:18" ht="11.45" customHeight="1" x14ac:dyDescent="0.2">
      <c r="B725" s="611"/>
      <c r="C725" s="18" t="s">
        <v>321</v>
      </c>
      <c r="D725" s="725"/>
      <c r="E725" s="733">
        <v>0</v>
      </c>
      <c r="F725" s="733">
        <v>0</v>
      </c>
      <c r="G725" s="733">
        <v>54.017000000000003</v>
      </c>
      <c r="H725" s="733">
        <v>0</v>
      </c>
      <c r="I725" s="733">
        <v>0</v>
      </c>
      <c r="J725" s="733">
        <v>2.2000000000000002</v>
      </c>
      <c r="K725" s="733">
        <v>0</v>
      </c>
      <c r="L725" s="733">
        <v>0</v>
      </c>
      <c r="M725" s="733">
        <v>0</v>
      </c>
      <c r="N725" s="733">
        <v>56.692</v>
      </c>
      <c r="P725" s="733">
        <v>0</v>
      </c>
      <c r="Q725" s="733">
        <v>56.692</v>
      </c>
      <c r="R725" s="733">
        <v>0</v>
      </c>
    </row>
    <row r="726" spans="2:18" ht="11.45" customHeight="1" x14ac:dyDescent="0.2">
      <c r="B726" s="611"/>
      <c r="C726" s="18" t="s">
        <v>322</v>
      </c>
      <c r="D726" s="725"/>
      <c r="E726" s="733">
        <v>0</v>
      </c>
      <c r="F726" s="733">
        <v>0</v>
      </c>
      <c r="G726" s="733">
        <v>0</v>
      </c>
      <c r="H726" s="733">
        <v>0</v>
      </c>
      <c r="I726" s="733">
        <v>0</v>
      </c>
      <c r="J726" s="733">
        <v>0</v>
      </c>
      <c r="K726" s="733">
        <v>0</v>
      </c>
      <c r="L726" s="733">
        <v>0</v>
      </c>
      <c r="M726" s="733">
        <v>0</v>
      </c>
      <c r="N726" s="733">
        <v>0</v>
      </c>
      <c r="P726" s="733">
        <v>0</v>
      </c>
      <c r="Q726" s="733">
        <v>0</v>
      </c>
      <c r="R726" s="733">
        <v>0</v>
      </c>
    </row>
    <row r="727" spans="2:18" ht="11.45" customHeight="1" x14ac:dyDescent="0.2">
      <c r="B727" s="611"/>
      <c r="C727" s="18" t="s">
        <v>323</v>
      </c>
      <c r="D727" s="725"/>
      <c r="E727" s="733">
        <v>0</v>
      </c>
      <c r="F727" s="733">
        <v>0</v>
      </c>
      <c r="G727" s="733">
        <v>2.04</v>
      </c>
      <c r="H727" s="733">
        <v>0</v>
      </c>
      <c r="I727" s="733">
        <v>0</v>
      </c>
      <c r="J727" s="733">
        <v>0</v>
      </c>
      <c r="K727" s="733">
        <v>0</v>
      </c>
      <c r="L727" s="733">
        <v>4.819</v>
      </c>
      <c r="M727" s="733"/>
      <c r="N727" s="733">
        <v>6.859</v>
      </c>
      <c r="P727" s="733">
        <v>4.819</v>
      </c>
      <c r="Q727" s="733">
        <v>2.04</v>
      </c>
      <c r="R727" s="733">
        <v>0</v>
      </c>
    </row>
    <row r="728" spans="2:18" ht="11.45" customHeight="1" x14ac:dyDescent="0.2">
      <c r="B728" s="611"/>
      <c r="C728" s="18" t="s">
        <v>987</v>
      </c>
      <c r="D728" s="725"/>
      <c r="E728" s="733">
        <v>-31.901</v>
      </c>
      <c r="F728" s="733">
        <v>0</v>
      </c>
      <c r="G728" s="733">
        <v>-137.745</v>
      </c>
      <c r="H728" s="733">
        <v>-9.0549999999999997</v>
      </c>
      <c r="I728" s="733">
        <v>-3.383</v>
      </c>
      <c r="J728" s="733">
        <v>-43.960999999999999</v>
      </c>
      <c r="K728" s="733">
        <v>0</v>
      </c>
      <c r="L728" s="733">
        <v>-116.07899999999999</v>
      </c>
      <c r="M728" s="733">
        <v>-5.431</v>
      </c>
      <c r="N728" s="733">
        <v>-347.55500000000001</v>
      </c>
      <c r="P728" s="733">
        <v>-41.186</v>
      </c>
      <c r="Q728" s="733">
        <v>-306.36900000000003</v>
      </c>
      <c r="R728" s="733">
        <v>0</v>
      </c>
    </row>
    <row r="729" spans="2:18" ht="11.45" customHeight="1" x14ac:dyDescent="0.2">
      <c r="B729" s="611"/>
      <c r="C729" s="18" t="s">
        <v>324</v>
      </c>
      <c r="D729" s="725"/>
      <c r="E729" s="733">
        <v>-1.343</v>
      </c>
      <c r="F729" s="733">
        <v>0</v>
      </c>
      <c r="G729" s="733">
        <v>-8.8559999999999999</v>
      </c>
      <c r="H729" s="733">
        <v>0</v>
      </c>
      <c r="I729" s="733">
        <v>0</v>
      </c>
      <c r="J729" s="733">
        <v>0</v>
      </c>
      <c r="K729" s="733">
        <v>0</v>
      </c>
      <c r="L729" s="733">
        <v>-36.048999999999999</v>
      </c>
      <c r="M729" s="733">
        <v>0</v>
      </c>
      <c r="N729" s="733">
        <v>-46.247999999999998</v>
      </c>
      <c r="P729" s="733">
        <v>-36.048999999999999</v>
      </c>
      <c r="Q729" s="733">
        <v>-10.199</v>
      </c>
      <c r="R729" s="733">
        <v>0</v>
      </c>
    </row>
    <row r="730" spans="2:18" ht="11.45" customHeight="1" x14ac:dyDescent="0.2">
      <c r="B730" s="611"/>
      <c r="C730" s="1097"/>
      <c r="D730" s="1097"/>
      <c r="E730" s="1012">
        <v>-28.506</v>
      </c>
      <c r="F730" s="1012">
        <v>0</v>
      </c>
      <c r="G730" s="1012">
        <v>-137.45599999999999</v>
      </c>
      <c r="H730" s="1012">
        <v>-40.92</v>
      </c>
      <c r="I730" s="1012">
        <v>-5.0140000000000002</v>
      </c>
      <c r="J730" s="1012">
        <v>-11.021000000000001</v>
      </c>
      <c r="K730" s="1012">
        <v>0</v>
      </c>
      <c r="L730" s="1012">
        <v>-268.048</v>
      </c>
      <c r="M730" s="1012">
        <v>-6.2</v>
      </c>
      <c r="N730" s="1012">
        <v>-497.16500000000002</v>
      </c>
      <c r="P730" s="1012">
        <v>-68.97399999999999</v>
      </c>
      <c r="Q730" s="1012">
        <v>-428.19100000000003</v>
      </c>
      <c r="R730" s="1012">
        <v>0</v>
      </c>
    </row>
    <row r="731" spans="2:18" ht="11.45" customHeight="1" x14ac:dyDescent="0.2">
      <c r="B731" s="611"/>
      <c r="C731" s="719" t="s">
        <v>865</v>
      </c>
      <c r="D731" s="721"/>
      <c r="E731" s="635"/>
      <c r="F731" s="635"/>
      <c r="G731" s="635"/>
      <c r="H731" s="635"/>
      <c r="I731" s="635"/>
      <c r="J731" s="635"/>
      <c r="K731" s="635"/>
      <c r="L731" s="635"/>
      <c r="M731" s="635"/>
      <c r="N731" s="635"/>
      <c r="P731" s="635"/>
      <c r="Q731" s="635"/>
      <c r="R731" s="635"/>
    </row>
    <row r="732" spans="2:18" ht="11.45" customHeight="1" x14ac:dyDescent="0.2">
      <c r="B732" s="611"/>
      <c r="C732" s="735" t="s">
        <v>318</v>
      </c>
      <c r="D732" s="724"/>
      <c r="E732" s="733">
        <v>186.75200000000001</v>
      </c>
      <c r="F732" s="733">
        <v>0</v>
      </c>
      <c r="G732" s="733">
        <v>837.14</v>
      </c>
      <c r="H732" s="733">
        <v>23.850999999999999</v>
      </c>
      <c r="I732" s="733">
        <v>7.1210000000000004</v>
      </c>
      <c r="J732" s="733">
        <v>125.331</v>
      </c>
      <c r="K732" s="733">
        <v>0</v>
      </c>
      <c r="L732" s="733">
        <v>930.48800000000006</v>
      </c>
      <c r="M732" s="733">
        <v>30.105</v>
      </c>
      <c r="N732" s="733">
        <v>2140.788</v>
      </c>
      <c r="P732" s="733">
        <v>153.42400000000001</v>
      </c>
      <c r="Q732" s="733">
        <v>1987.364</v>
      </c>
      <c r="R732" s="733">
        <v>0</v>
      </c>
    </row>
    <row r="733" spans="2:18" ht="11.45" customHeight="1" x14ac:dyDescent="0.2">
      <c r="B733" s="611"/>
      <c r="C733" s="1095" t="s">
        <v>319</v>
      </c>
      <c r="D733" s="725"/>
      <c r="E733" s="1096">
        <v>100.98</v>
      </c>
      <c r="F733" s="1096">
        <v>0</v>
      </c>
      <c r="G733" s="1096">
        <v>796.49699999999996</v>
      </c>
      <c r="H733" s="1096">
        <v>167.08600000000001</v>
      </c>
      <c r="I733" s="1096">
        <v>25.225999999999999</v>
      </c>
      <c r="J733" s="1096">
        <v>14.894</v>
      </c>
      <c r="K733" s="1096">
        <v>0</v>
      </c>
      <c r="L733" s="1096">
        <v>448.90600000000001</v>
      </c>
      <c r="M733" s="1096">
        <v>4.2149999999999999</v>
      </c>
      <c r="N733" s="1096">
        <v>1557.8040000000001</v>
      </c>
      <c r="P733" s="1096">
        <v>106.631</v>
      </c>
      <c r="Q733" s="1096">
        <v>1451.173</v>
      </c>
      <c r="R733" s="1096">
        <v>0</v>
      </c>
    </row>
    <row r="734" spans="2:18" ht="11.45" customHeight="1" x14ac:dyDescent="0.2">
      <c r="B734" s="611"/>
      <c r="C734" s="1097"/>
      <c r="D734" s="1097"/>
      <c r="E734" s="1097">
        <v>287.73200000000003</v>
      </c>
      <c r="F734" s="1097">
        <v>0</v>
      </c>
      <c r="G734" s="1012">
        <v>1633.6369999999999</v>
      </c>
      <c r="H734" s="1012">
        <v>190.93700000000001</v>
      </c>
      <c r="I734" s="1012">
        <v>32.347000000000001</v>
      </c>
      <c r="J734" s="1012">
        <v>140.22499999999999</v>
      </c>
      <c r="K734" s="1097">
        <v>0</v>
      </c>
      <c r="L734" s="1012">
        <v>1379.394</v>
      </c>
      <c r="M734" s="1012">
        <v>34.32</v>
      </c>
      <c r="N734" s="1012">
        <v>3698.5920000000001</v>
      </c>
      <c r="P734" s="1012">
        <v>260.05500000000001</v>
      </c>
      <c r="Q734" s="1012">
        <v>3438.5369999999998</v>
      </c>
      <c r="R734" s="1097">
        <v>0</v>
      </c>
    </row>
    <row r="735" spans="2:18" ht="11.45" customHeight="1" x14ac:dyDescent="0.2">
      <c r="B735" s="611"/>
      <c r="C735" s="719" t="s">
        <v>1108</v>
      </c>
      <c r="D735" s="720"/>
      <c r="E735" s="619"/>
      <c r="F735" s="619"/>
      <c r="G735" s="619"/>
      <c r="H735" s="619"/>
      <c r="I735" s="619"/>
      <c r="J735" s="619"/>
      <c r="K735" s="619"/>
      <c r="L735" s="619"/>
      <c r="M735" s="619"/>
      <c r="N735" s="619"/>
      <c r="P735" s="655"/>
      <c r="Q735" s="655"/>
      <c r="R735" s="655"/>
    </row>
    <row r="736" spans="2:18" ht="11.45" customHeight="1" x14ac:dyDescent="0.2">
      <c r="B736" s="611"/>
      <c r="C736" s="719" t="s">
        <v>317</v>
      </c>
      <c r="D736" s="721"/>
      <c r="E736" s="635"/>
      <c r="F736" s="635"/>
      <c r="G736" s="635"/>
      <c r="H736" s="635"/>
      <c r="I736" s="635"/>
      <c r="J736" s="635"/>
      <c r="K736" s="635"/>
      <c r="L736" s="635"/>
      <c r="M736" s="635"/>
      <c r="N736" s="635"/>
      <c r="P736" s="635"/>
      <c r="Q736" s="635"/>
      <c r="R736" s="635"/>
    </row>
    <row r="737" spans="2:18" ht="11.45" customHeight="1" x14ac:dyDescent="0.2">
      <c r="B737" s="611"/>
      <c r="C737" s="735" t="s">
        <v>318</v>
      </c>
      <c r="D737" s="724"/>
      <c r="E737" s="733">
        <v>0</v>
      </c>
      <c r="F737" s="733">
        <v>117.82599999999999</v>
      </c>
      <c r="G737" s="733">
        <v>0</v>
      </c>
      <c r="H737" s="733">
        <v>5.008</v>
      </c>
      <c r="I737" s="733">
        <v>276.97899999999998</v>
      </c>
      <c r="J737" s="733">
        <v>14.698</v>
      </c>
      <c r="K737" s="733">
        <v>3230.6889999999999</v>
      </c>
      <c r="L737" s="733">
        <v>0</v>
      </c>
      <c r="M737" s="733">
        <v>0</v>
      </c>
      <c r="N737" s="733">
        <v>3645.4259999999999</v>
      </c>
      <c r="P737" s="733">
        <v>0</v>
      </c>
      <c r="Q737" s="733">
        <v>469.06900000000002</v>
      </c>
      <c r="R737" s="733">
        <v>3176.357</v>
      </c>
    </row>
    <row r="738" spans="2:18" ht="11.45" customHeight="1" x14ac:dyDescent="0.2">
      <c r="B738" s="611"/>
      <c r="C738" s="1095" t="s">
        <v>319</v>
      </c>
      <c r="D738" s="725"/>
      <c r="E738" s="1096">
        <v>0</v>
      </c>
      <c r="F738" s="1096">
        <v>25.143000000000001</v>
      </c>
      <c r="G738" s="1096">
        <v>0</v>
      </c>
      <c r="H738" s="1096">
        <v>20.951000000000001</v>
      </c>
      <c r="I738" s="1096">
        <v>237.30799999999999</v>
      </c>
      <c r="J738" s="1096">
        <v>0</v>
      </c>
      <c r="K738" s="1096">
        <v>2535.268</v>
      </c>
      <c r="L738" s="1096">
        <v>0</v>
      </c>
      <c r="M738" s="1096">
        <v>0</v>
      </c>
      <c r="N738" s="1096">
        <v>2819.348</v>
      </c>
      <c r="P738" s="1096">
        <v>0</v>
      </c>
      <c r="Q738" s="1096">
        <v>312.43599999999998</v>
      </c>
      <c r="R738" s="1096">
        <v>2506.9119999999998</v>
      </c>
    </row>
    <row r="739" spans="2:18" ht="11.45" customHeight="1" x14ac:dyDescent="0.2">
      <c r="B739" s="611"/>
      <c r="C739" s="1097"/>
      <c r="D739" s="1097"/>
      <c r="E739" s="1097">
        <v>0</v>
      </c>
      <c r="F739" s="1012">
        <v>142.96899999999999</v>
      </c>
      <c r="G739" s="1097">
        <v>0</v>
      </c>
      <c r="H739" s="1012">
        <v>25.959</v>
      </c>
      <c r="I739" s="1012">
        <v>514.28700000000003</v>
      </c>
      <c r="J739" s="1012">
        <v>14.964</v>
      </c>
      <c r="K739" s="1012">
        <v>5765.9570000000003</v>
      </c>
      <c r="L739" s="1097">
        <v>0.63800000000000001</v>
      </c>
      <c r="M739" s="1097">
        <v>0</v>
      </c>
      <c r="N739" s="1012">
        <v>6464.7740000000003</v>
      </c>
      <c r="P739" s="1097">
        <v>0</v>
      </c>
      <c r="Q739" s="1012">
        <v>781.505</v>
      </c>
      <c r="R739" s="1012">
        <v>5683.2690000000002</v>
      </c>
    </row>
    <row r="740" spans="2:18" ht="11.45" customHeight="1" x14ac:dyDescent="0.2">
      <c r="B740" s="611"/>
      <c r="C740" s="78"/>
      <c r="D740" s="724"/>
      <c r="E740" s="726"/>
      <c r="F740" s="727"/>
      <c r="G740" s="726"/>
      <c r="H740" s="727"/>
      <c r="I740" s="727"/>
      <c r="J740" s="727"/>
      <c r="K740" s="727"/>
      <c r="L740" s="726"/>
      <c r="M740" s="726"/>
      <c r="N740" s="727"/>
    </row>
    <row r="741" spans="2:18" ht="11.45" customHeight="1" x14ac:dyDescent="0.2">
      <c r="B741" s="611"/>
      <c r="C741" s="18" t="s">
        <v>320</v>
      </c>
      <c r="D741" s="724"/>
      <c r="E741" s="730"/>
      <c r="F741" s="730"/>
      <c r="G741" s="730"/>
      <c r="H741" s="730"/>
      <c r="I741" s="730"/>
      <c r="J741" s="730"/>
      <c r="K741" s="730"/>
      <c r="L741" s="730"/>
      <c r="M741" s="730"/>
      <c r="N741" s="730"/>
    </row>
    <row r="742" spans="2:18" ht="11.45" customHeight="1" x14ac:dyDescent="0.2">
      <c r="B742" s="611"/>
      <c r="C742" s="18" t="s">
        <v>864</v>
      </c>
      <c r="D742" s="725"/>
      <c r="E742" s="733">
        <v>0</v>
      </c>
      <c r="F742" s="733">
        <v>9.6530000000000005</v>
      </c>
      <c r="G742" s="733">
        <v>0</v>
      </c>
      <c r="H742" s="733">
        <v>-5.1029999999999998</v>
      </c>
      <c r="I742" s="733">
        <v>-3.8410000000000002</v>
      </c>
      <c r="J742" s="733">
        <v>6.8010000000000002</v>
      </c>
      <c r="K742" s="733">
        <v>157.14099999999999</v>
      </c>
      <c r="L742" s="733">
        <v>0.874</v>
      </c>
      <c r="M742" s="733">
        <v>0</v>
      </c>
      <c r="N742" s="733">
        <v>165.52500000000001</v>
      </c>
      <c r="P742" s="733">
        <v>0</v>
      </c>
      <c r="Q742" s="733">
        <v>32.177</v>
      </c>
      <c r="R742" s="733">
        <v>133.34800000000001</v>
      </c>
    </row>
    <row r="743" spans="2:18" ht="11.45" customHeight="1" x14ac:dyDescent="0.2">
      <c r="B743" s="611"/>
      <c r="C743" s="18" t="s">
        <v>321</v>
      </c>
      <c r="D743" s="725"/>
      <c r="E743" s="733">
        <v>0</v>
      </c>
      <c r="F743" s="733">
        <v>0.755</v>
      </c>
      <c r="G743" s="733">
        <v>0</v>
      </c>
      <c r="H743" s="733">
        <v>0</v>
      </c>
      <c r="I743" s="733">
        <v>0</v>
      </c>
      <c r="J743" s="733">
        <v>0</v>
      </c>
      <c r="K743" s="733">
        <v>0</v>
      </c>
      <c r="L743" s="733">
        <v>0</v>
      </c>
      <c r="M743" s="733">
        <v>0</v>
      </c>
      <c r="N743" s="733">
        <v>0.755</v>
      </c>
      <c r="P743" s="733">
        <v>0</v>
      </c>
      <c r="Q743" s="733">
        <v>0.755</v>
      </c>
      <c r="R743" s="733"/>
    </row>
    <row r="744" spans="2:18" ht="11.45" customHeight="1" x14ac:dyDescent="0.2">
      <c r="B744" s="611"/>
      <c r="C744" s="18" t="s">
        <v>322</v>
      </c>
      <c r="D744" s="725"/>
      <c r="E744" s="733">
        <v>0</v>
      </c>
      <c r="F744" s="733">
        <v>0</v>
      </c>
      <c r="G744" s="733">
        <v>0</v>
      </c>
      <c r="H744" s="733">
        <v>0</v>
      </c>
      <c r="I744" s="733">
        <v>13.057</v>
      </c>
      <c r="J744" s="733">
        <v>0</v>
      </c>
      <c r="K744" s="733">
        <v>0</v>
      </c>
      <c r="L744" s="733">
        <v>0</v>
      </c>
      <c r="M744" s="733">
        <v>0</v>
      </c>
      <c r="N744" s="733">
        <v>13.057</v>
      </c>
      <c r="P744" s="733">
        <v>0</v>
      </c>
      <c r="Q744" s="733">
        <v>13.057</v>
      </c>
      <c r="R744" s="733"/>
    </row>
    <row r="745" spans="2:18" ht="11.45" customHeight="1" x14ac:dyDescent="0.2">
      <c r="B745" s="611"/>
      <c r="C745" s="18" t="s">
        <v>323</v>
      </c>
      <c r="D745" s="725"/>
      <c r="E745" s="733">
        <v>0</v>
      </c>
      <c r="F745" s="733">
        <v>0.97599999999999998</v>
      </c>
      <c r="G745" s="733">
        <v>0</v>
      </c>
      <c r="H745" s="733">
        <v>1.81</v>
      </c>
      <c r="I745" s="733">
        <v>24.984000000000002</v>
      </c>
      <c r="J745" s="733">
        <v>0</v>
      </c>
      <c r="K745" s="733">
        <v>237.97399999999999</v>
      </c>
      <c r="L745" s="733">
        <v>0</v>
      </c>
      <c r="M745" s="733">
        <v>0</v>
      </c>
      <c r="N745" s="733">
        <v>265.74400000000003</v>
      </c>
      <c r="P745" s="733">
        <v>0</v>
      </c>
      <c r="Q745" s="733">
        <v>27.77</v>
      </c>
      <c r="R745" s="733">
        <v>237.97399999999999</v>
      </c>
    </row>
    <row r="746" spans="2:18" ht="11.45" customHeight="1" x14ac:dyDescent="0.2">
      <c r="B746" s="611"/>
      <c r="C746" s="18" t="s">
        <v>764</v>
      </c>
      <c r="D746" s="725"/>
      <c r="E746" s="733">
        <v>0</v>
      </c>
      <c r="F746" s="733">
        <v>-18.577000000000002</v>
      </c>
      <c r="G746" s="733">
        <v>0</v>
      </c>
      <c r="H746" s="733">
        <v>-0.65600000000000003</v>
      </c>
      <c r="I746" s="733">
        <v>-19.477</v>
      </c>
      <c r="J746" s="733">
        <v>-1.3340000000000001</v>
      </c>
      <c r="K746" s="733">
        <v>-324.87299999999999</v>
      </c>
      <c r="L746" s="733">
        <v>0</v>
      </c>
      <c r="M746" s="733">
        <v>0</v>
      </c>
      <c r="N746" s="733">
        <v>-364.94900000000001</v>
      </c>
      <c r="P746" s="733">
        <v>0</v>
      </c>
      <c r="Q746" s="733">
        <v>-51.055999999999997</v>
      </c>
      <c r="R746" s="733">
        <v>-313.89299999999997</v>
      </c>
    </row>
    <row r="747" spans="2:18" ht="11.45" customHeight="1" x14ac:dyDescent="0.2">
      <c r="B747" s="611"/>
      <c r="C747" s="18" t="s">
        <v>324</v>
      </c>
      <c r="D747" s="725"/>
      <c r="E747" s="733">
        <v>0</v>
      </c>
      <c r="F747" s="733">
        <v>-8.9890000000000008</v>
      </c>
      <c r="G747" s="733">
        <v>0</v>
      </c>
      <c r="H747" s="733">
        <v>0</v>
      </c>
      <c r="I747" s="733">
        <v>0</v>
      </c>
      <c r="J747" s="733">
        <v>0</v>
      </c>
      <c r="K747" s="733">
        <v>-110.575</v>
      </c>
      <c r="L747" s="733">
        <v>0</v>
      </c>
      <c r="M747" s="733">
        <v>0</v>
      </c>
      <c r="N747" s="733">
        <v>-119.568</v>
      </c>
      <c r="P747" s="733">
        <v>0</v>
      </c>
      <c r="Q747" s="733">
        <v>-8.9890000000000008</v>
      </c>
      <c r="R747" s="733">
        <v>-110.57899999999999</v>
      </c>
    </row>
    <row r="748" spans="2:18" ht="11.45" customHeight="1" x14ac:dyDescent="0.2">
      <c r="B748" s="611"/>
      <c r="C748" s="1097"/>
      <c r="D748" s="1097"/>
      <c r="E748" s="1012">
        <v>0</v>
      </c>
      <c r="F748" s="1012">
        <v>-16.182000000000002</v>
      </c>
      <c r="G748" s="1012">
        <v>0</v>
      </c>
      <c r="H748" s="1012">
        <v>-3.9489999999999998</v>
      </c>
      <c r="I748" s="1012">
        <v>14.723000000000003</v>
      </c>
      <c r="J748" s="1012">
        <v>5.4670000000000005</v>
      </c>
      <c r="K748" s="1012">
        <v>-40.332999999999984</v>
      </c>
      <c r="L748" s="1012">
        <v>0.83799999999999997</v>
      </c>
      <c r="M748" s="1012">
        <v>0</v>
      </c>
      <c r="N748" s="1012">
        <v>-39.435999999999993</v>
      </c>
      <c r="P748" s="1012">
        <v>0</v>
      </c>
      <c r="Q748" s="1012">
        <v>13.714000000000002</v>
      </c>
      <c r="R748" s="1012">
        <v>-53.149999999999963</v>
      </c>
    </row>
    <row r="749" spans="2:18" ht="11.45" customHeight="1" x14ac:dyDescent="0.2">
      <c r="B749" s="611"/>
      <c r="C749" s="719" t="s">
        <v>866</v>
      </c>
      <c r="D749" s="721"/>
      <c r="E749" s="635"/>
      <c r="F749" s="635"/>
      <c r="G749" s="635"/>
      <c r="H749" s="635"/>
      <c r="I749" s="635"/>
      <c r="J749" s="635"/>
      <c r="K749" s="635"/>
      <c r="L749" s="635"/>
      <c r="M749" s="635"/>
      <c r="N749" s="635"/>
      <c r="P749" s="635"/>
      <c r="Q749" s="635"/>
      <c r="R749" s="635"/>
    </row>
    <row r="750" spans="2:18" ht="11.45" customHeight="1" x14ac:dyDescent="0.2">
      <c r="B750" s="611"/>
      <c r="C750" s="735" t="s">
        <v>318</v>
      </c>
      <c r="D750" s="724"/>
      <c r="E750" s="733">
        <v>0</v>
      </c>
      <c r="F750" s="733">
        <v>105.673</v>
      </c>
      <c r="G750" s="733">
        <v>0</v>
      </c>
      <c r="H750" s="733">
        <v>10.384</v>
      </c>
      <c r="I750" s="733">
        <v>276.46499999999997</v>
      </c>
      <c r="J750" s="733">
        <v>20.18</v>
      </c>
      <c r="K750" s="733">
        <v>3144.596</v>
      </c>
      <c r="L750" s="733">
        <v>0.81799999999999995</v>
      </c>
      <c r="M750" s="733">
        <v>0</v>
      </c>
      <c r="N750" s="733">
        <v>3558.116</v>
      </c>
      <c r="P750" s="733">
        <v>0</v>
      </c>
      <c r="Q750" s="733">
        <v>475.41800000000001</v>
      </c>
      <c r="R750" s="733">
        <v>3082.6979999999999</v>
      </c>
    </row>
    <row r="751" spans="2:18" ht="11.45" customHeight="1" x14ac:dyDescent="0.2">
      <c r="B751" s="611"/>
      <c r="C751" s="1095" t="s">
        <v>319</v>
      </c>
      <c r="D751" s="725"/>
      <c r="E751" s="1096">
        <v>0</v>
      </c>
      <c r="F751" s="1096">
        <v>21.114000000000001</v>
      </c>
      <c r="G751" s="1096">
        <v>0</v>
      </c>
      <c r="H751" s="1096">
        <v>11.625999999999999</v>
      </c>
      <c r="I751" s="1096">
        <v>252.54499999999999</v>
      </c>
      <c r="J751" s="1096">
        <v>0</v>
      </c>
      <c r="K751" s="1096">
        <v>2581.0279999999998</v>
      </c>
      <c r="L751" s="1096">
        <v>0.65800000000000003</v>
      </c>
      <c r="M751" s="1096">
        <v>0</v>
      </c>
      <c r="N751" s="1096">
        <v>2867.2220000000002</v>
      </c>
      <c r="P751" s="1096">
        <v>0</v>
      </c>
      <c r="Q751" s="1096">
        <v>319.80099999999999</v>
      </c>
      <c r="R751" s="1096">
        <v>2547.4209999999998</v>
      </c>
    </row>
    <row r="752" spans="2:18" ht="11.45" customHeight="1" x14ac:dyDescent="0.2">
      <c r="B752" s="611"/>
      <c r="C752" s="1097"/>
      <c r="D752" s="1097"/>
      <c r="E752" s="1097">
        <v>0</v>
      </c>
      <c r="F752" s="1097">
        <v>126.78700000000001</v>
      </c>
      <c r="G752" s="1097">
        <v>0</v>
      </c>
      <c r="H752" s="1012">
        <v>22.01</v>
      </c>
      <c r="I752" s="1012">
        <v>529.01</v>
      </c>
      <c r="J752" s="1012">
        <v>20.431000000000001</v>
      </c>
      <c r="K752" s="1012">
        <v>5725.6239999999998</v>
      </c>
      <c r="L752" s="1097">
        <v>1.476</v>
      </c>
      <c r="M752" s="1097">
        <v>0</v>
      </c>
      <c r="N752" s="1012">
        <v>6425.3379999999997</v>
      </c>
      <c r="P752" s="1097">
        <v>0</v>
      </c>
      <c r="Q752" s="1012">
        <v>795.21900000000005</v>
      </c>
      <c r="R752" s="1012">
        <v>5630.1189999999997</v>
      </c>
    </row>
    <row r="753" spans="2:18" ht="11.45" customHeight="1" x14ac:dyDescent="0.2">
      <c r="B753" s="611"/>
      <c r="C753" s="719" t="s">
        <v>1087</v>
      </c>
      <c r="D753" s="720"/>
      <c r="E753" s="619"/>
      <c r="F753" s="619"/>
      <c r="G753" s="619"/>
      <c r="H753" s="619"/>
      <c r="I753" s="619"/>
      <c r="J753" s="619"/>
      <c r="K753" s="619"/>
      <c r="L753" s="619"/>
      <c r="M753" s="619"/>
      <c r="N753" s="619"/>
      <c r="P753" s="655"/>
      <c r="Q753" s="655"/>
      <c r="R753" s="655"/>
    </row>
    <row r="754" spans="2:18" ht="11.45" customHeight="1" x14ac:dyDescent="0.2">
      <c r="B754" s="611"/>
      <c r="C754" s="719" t="s">
        <v>317</v>
      </c>
      <c r="D754" s="721"/>
      <c r="E754" s="635"/>
      <c r="F754" s="635"/>
      <c r="G754" s="635"/>
      <c r="H754" s="635"/>
      <c r="I754" s="635"/>
      <c r="J754" s="635"/>
      <c r="K754" s="635"/>
      <c r="L754" s="635"/>
      <c r="M754" s="635"/>
      <c r="N754" s="635"/>
      <c r="P754" s="635"/>
      <c r="Q754" s="635"/>
      <c r="R754" s="635"/>
    </row>
    <row r="755" spans="2:18" ht="11.45" customHeight="1" x14ac:dyDescent="0.2">
      <c r="B755" s="611"/>
      <c r="C755" s="735" t="s">
        <v>318</v>
      </c>
      <c r="D755" s="724"/>
      <c r="E755" s="733">
        <v>168.465</v>
      </c>
      <c r="F755" s="733">
        <v>117.82599999999999</v>
      </c>
      <c r="G755" s="733">
        <v>811.81700000000001</v>
      </c>
      <c r="H755" s="733">
        <v>42.364000000000004</v>
      </c>
      <c r="I755" s="733">
        <v>287.06899999999996</v>
      </c>
      <c r="J755" s="733">
        <v>143.58199999999999</v>
      </c>
      <c r="K755" s="733">
        <v>3230.6889999999999</v>
      </c>
      <c r="L755" s="733">
        <v>1100.4620000000002</v>
      </c>
      <c r="M755" s="733">
        <v>35.854999999999997</v>
      </c>
      <c r="N755" s="733">
        <v>5938.1289999999999</v>
      </c>
      <c r="P755" s="733">
        <v>192.91300000000001</v>
      </c>
      <c r="Q755" s="733">
        <v>2568.8589999999999</v>
      </c>
      <c r="R755" s="733">
        <v>3176.357</v>
      </c>
    </row>
    <row r="756" spans="2:18" ht="11.45" customHeight="1" x14ac:dyDescent="0.2">
      <c r="B756" s="611"/>
      <c r="C756" s="1095" t="s">
        <v>319</v>
      </c>
      <c r="D756" s="725"/>
      <c r="E756" s="1096">
        <v>147.773</v>
      </c>
      <c r="F756" s="1096">
        <v>25.143000000000001</v>
      </c>
      <c r="G756" s="1096">
        <v>959.27599999999995</v>
      </c>
      <c r="H756" s="1096">
        <v>215.452</v>
      </c>
      <c r="I756" s="1096">
        <v>264.57900000000001</v>
      </c>
      <c r="J756" s="1096">
        <v>22.628</v>
      </c>
      <c r="K756" s="1096">
        <v>2535.268</v>
      </c>
      <c r="L756" s="1096">
        <v>547.61800000000005</v>
      </c>
      <c r="M756" s="1096">
        <v>4.665</v>
      </c>
      <c r="N756" s="1096">
        <v>4722.402</v>
      </c>
      <c r="P756" s="1096">
        <v>136.11600000000001</v>
      </c>
      <c r="Q756" s="1096">
        <v>2079.3740000000003</v>
      </c>
      <c r="R756" s="1096">
        <v>2506.9119999999998</v>
      </c>
    </row>
    <row r="757" spans="2:18" ht="11.45" customHeight="1" x14ac:dyDescent="0.2">
      <c r="B757" s="611"/>
      <c r="C757" s="1097"/>
      <c r="D757" s="1097"/>
      <c r="E757" s="1012">
        <v>316.238</v>
      </c>
      <c r="F757" s="1097">
        <v>142.96899999999999</v>
      </c>
      <c r="G757" s="1012">
        <v>1771.0930000000001</v>
      </c>
      <c r="H757" s="1012">
        <v>257.81599999999997</v>
      </c>
      <c r="I757" s="1012">
        <v>551.64800000000002</v>
      </c>
      <c r="J757" s="1012">
        <v>166.21</v>
      </c>
      <c r="K757" s="1012">
        <v>5765.9570000000003</v>
      </c>
      <c r="L757" s="1012">
        <v>1648.08</v>
      </c>
      <c r="M757" s="1012">
        <v>40.520000000000003</v>
      </c>
      <c r="N757" s="1012">
        <v>10660.530999999999</v>
      </c>
      <c r="P757" s="1012">
        <v>329.029</v>
      </c>
      <c r="Q757" s="1012">
        <v>4648.2330000000002</v>
      </c>
      <c r="R757" s="1012">
        <v>5683.2690000000002</v>
      </c>
    </row>
    <row r="758" spans="2:18" ht="11.45" customHeight="1" x14ac:dyDescent="0.2">
      <c r="B758" s="611"/>
      <c r="C758" s="719" t="s">
        <v>325</v>
      </c>
      <c r="D758" s="721"/>
      <c r="E758" s="635"/>
      <c r="F758" s="635"/>
      <c r="G758" s="635"/>
      <c r="H758" s="635"/>
      <c r="I758" s="635"/>
      <c r="J758" s="635"/>
      <c r="K758" s="635"/>
      <c r="L758" s="635"/>
      <c r="M758" s="635"/>
      <c r="N758" s="635"/>
      <c r="P758" s="635"/>
      <c r="Q758" s="635"/>
      <c r="R758" s="635"/>
    </row>
    <row r="759" spans="2:18" ht="11.45" customHeight="1" x14ac:dyDescent="0.2">
      <c r="B759" s="611"/>
      <c r="C759" s="735" t="s">
        <v>318</v>
      </c>
      <c r="D759" s="724"/>
      <c r="E759" s="733">
        <v>186.75200000000001</v>
      </c>
      <c r="F759" s="733">
        <v>105.673</v>
      </c>
      <c r="G759" s="733">
        <v>837.14</v>
      </c>
      <c r="H759" s="733">
        <v>34.234999999999999</v>
      </c>
      <c r="I759" s="733">
        <v>283.58599999999996</v>
      </c>
      <c r="J759" s="733">
        <v>145.511</v>
      </c>
      <c r="K759" s="733">
        <v>3144.596</v>
      </c>
      <c r="L759" s="733">
        <v>931.30600000000004</v>
      </c>
      <c r="M759" s="733">
        <v>30.105</v>
      </c>
      <c r="N759" s="733">
        <v>5698.9040000000005</v>
      </c>
      <c r="P759" s="733">
        <v>153.42400000000001</v>
      </c>
      <c r="Q759" s="733">
        <v>2462.7820000000002</v>
      </c>
      <c r="R759" s="733">
        <v>3082.6979999999999</v>
      </c>
    </row>
    <row r="760" spans="2:18" ht="11.45" customHeight="1" x14ac:dyDescent="0.2">
      <c r="B760" s="611"/>
      <c r="C760" s="1095" t="s">
        <v>319</v>
      </c>
      <c r="D760" s="725"/>
      <c r="E760" s="1096">
        <v>100.98</v>
      </c>
      <c r="F760" s="1096">
        <v>21.114000000000001</v>
      </c>
      <c r="G760" s="1096">
        <v>796.49699999999996</v>
      </c>
      <c r="H760" s="1096">
        <v>178.71200000000002</v>
      </c>
      <c r="I760" s="1096">
        <v>277.77099999999996</v>
      </c>
      <c r="J760" s="1096">
        <v>15.145</v>
      </c>
      <c r="K760" s="1096">
        <v>2581.0279999999998</v>
      </c>
      <c r="L760" s="1096">
        <v>449.56400000000002</v>
      </c>
      <c r="M760" s="1096">
        <v>4.2149999999999999</v>
      </c>
      <c r="N760" s="1096">
        <v>4425.0259999999998</v>
      </c>
      <c r="P760" s="733">
        <v>106.631</v>
      </c>
      <c r="Q760" s="733">
        <v>1770.9739999999999</v>
      </c>
      <c r="R760" s="733">
        <v>2547.4209999999998</v>
      </c>
    </row>
    <row r="761" spans="2:18" ht="11.45" customHeight="1" x14ac:dyDescent="0.2">
      <c r="B761" s="611"/>
      <c r="C761" s="1097"/>
      <c r="D761" s="1097"/>
      <c r="E761" s="1097">
        <v>287.73200000000003</v>
      </c>
      <c r="F761" s="1097">
        <v>126.78700000000001</v>
      </c>
      <c r="G761" s="1012">
        <v>1633.6369999999999</v>
      </c>
      <c r="H761" s="1012">
        <v>212.947</v>
      </c>
      <c r="I761" s="1012">
        <v>561.35699999999997</v>
      </c>
      <c r="J761" s="1012">
        <v>160.65600000000001</v>
      </c>
      <c r="K761" s="1012">
        <v>5725.6239999999998</v>
      </c>
      <c r="L761" s="1012">
        <v>1380.8700000000001</v>
      </c>
      <c r="M761" s="1012">
        <v>34.32</v>
      </c>
      <c r="N761" s="1012">
        <v>10123.93</v>
      </c>
      <c r="P761" s="1012">
        <v>260.05500000000001</v>
      </c>
      <c r="Q761" s="1012">
        <v>4233.7559999999994</v>
      </c>
      <c r="R761" s="1012">
        <v>5630.1189999999997</v>
      </c>
    </row>
    <row r="762" spans="2:18" ht="21.75" customHeight="1" x14ac:dyDescent="0.2">
      <c r="B762" s="893" t="s">
        <v>71</v>
      </c>
      <c r="C762" s="1175" t="s">
        <v>749</v>
      </c>
      <c r="D762" s="1175"/>
      <c r="E762" s="1175"/>
      <c r="F762" s="1175"/>
      <c r="G762" s="1175"/>
      <c r="H762" s="1175"/>
      <c r="I762" s="1175"/>
      <c r="J762" s="1175"/>
      <c r="K762" s="1175"/>
      <c r="L762" s="1175"/>
      <c r="M762" s="1175"/>
      <c r="N762" s="1175"/>
      <c r="O762" s="1175"/>
      <c r="P762" s="1175"/>
      <c r="Q762" s="1175"/>
      <c r="R762" s="1177"/>
    </row>
    <row r="763" spans="2:18" ht="11.45" customHeight="1" x14ac:dyDescent="0.2">
      <c r="B763" s="502" t="s">
        <v>73</v>
      </c>
      <c r="C763" s="1169" t="s">
        <v>276</v>
      </c>
      <c r="D763" s="1169"/>
      <c r="E763" s="1169"/>
      <c r="F763" s="1169"/>
      <c r="G763" s="1169"/>
      <c r="H763" s="1169"/>
      <c r="I763" s="1169"/>
      <c r="J763" s="1169"/>
      <c r="K763" s="1169"/>
      <c r="L763" s="1169"/>
      <c r="M763" s="1169"/>
      <c r="N763" s="1169"/>
      <c r="O763" s="1169"/>
      <c r="P763" s="1169"/>
      <c r="Q763" s="1169"/>
      <c r="R763" s="612"/>
    </row>
    <row r="764" spans="2:18" x14ac:dyDescent="0.2">
      <c r="B764" s="502" t="s">
        <v>110</v>
      </c>
      <c r="C764" s="1169" t="s">
        <v>984</v>
      </c>
      <c r="D764" s="1169"/>
      <c r="E764" s="1169"/>
      <c r="F764" s="1169"/>
      <c r="G764" s="1169"/>
      <c r="H764" s="1169"/>
      <c r="I764" s="1169"/>
      <c r="J764" s="1169"/>
      <c r="K764" s="1169"/>
      <c r="L764" s="1169"/>
      <c r="M764" s="1169"/>
      <c r="N764" s="1169"/>
      <c r="O764" s="1169"/>
      <c r="P764" s="1169"/>
      <c r="Q764" s="1169"/>
      <c r="R764" s="612"/>
    </row>
    <row r="765" spans="2:18" ht="11.45" customHeight="1" x14ac:dyDescent="0.2">
      <c r="B765" s="502" t="s">
        <v>111</v>
      </c>
      <c r="C765" s="1169" t="s">
        <v>1110</v>
      </c>
      <c r="D765" s="1169"/>
      <c r="E765" s="1169"/>
      <c r="F765" s="1169"/>
      <c r="G765" s="1169"/>
      <c r="H765" s="1169"/>
      <c r="I765" s="1169"/>
      <c r="J765" s="1169"/>
      <c r="K765" s="1169"/>
      <c r="L765" s="1169"/>
      <c r="M765" s="1169"/>
      <c r="N765" s="1169"/>
      <c r="O765" s="1169"/>
      <c r="P765" s="1169"/>
      <c r="Q765" s="1169"/>
      <c r="R765" s="612"/>
    </row>
    <row r="766" spans="2:18" ht="11.45" customHeight="1" x14ac:dyDescent="0.2">
      <c r="B766" s="502" t="s">
        <v>112</v>
      </c>
      <c r="C766" s="1169" t="s">
        <v>742</v>
      </c>
      <c r="D766" s="1169"/>
      <c r="E766" s="1169"/>
      <c r="F766" s="1169"/>
      <c r="G766" s="1169"/>
      <c r="H766" s="1169"/>
      <c r="I766" s="1169"/>
      <c r="J766" s="1169"/>
      <c r="K766" s="1169"/>
      <c r="L766" s="1169"/>
      <c r="M766" s="1169"/>
      <c r="N766" s="1169"/>
      <c r="O766" s="1169"/>
      <c r="P766" s="1169"/>
      <c r="Q766" s="1169"/>
      <c r="R766" s="612"/>
    </row>
    <row r="767" spans="2:18" ht="11.45" customHeight="1" x14ac:dyDescent="0.2">
      <c r="B767" s="502" t="s">
        <v>113</v>
      </c>
      <c r="C767" s="1169" t="s">
        <v>988</v>
      </c>
      <c r="D767" s="1169"/>
      <c r="E767" s="1169"/>
      <c r="F767" s="1169"/>
      <c r="G767" s="1169"/>
      <c r="H767" s="1169"/>
      <c r="I767" s="1169"/>
      <c r="J767" s="1169"/>
      <c r="K767" s="1169"/>
      <c r="L767" s="1169"/>
      <c r="M767" s="1169"/>
      <c r="N767" s="1169"/>
      <c r="O767" s="1169"/>
      <c r="P767" s="1169"/>
      <c r="Q767" s="1169"/>
      <c r="R767" s="612"/>
    </row>
    <row r="768" spans="2:18" ht="21.75" customHeight="1" x14ac:dyDescent="0.2">
      <c r="B768" s="502" t="s">
        <v>114</v>
      </c>
      <c r="C768" s="1175" t="s">
        <v>989</v>
      </c>
      <c r="D768" s="1175"/>
      <c r="E768" s="1175"/>
      <c r="F768" s="1175"/>
      <c r="G768" s="1175"/>
      <c r="H768" s="1175"/>
      <c r="I768" s="1175"/>
      <c r="J768" s="1175"/>
      <c r="K768" s="1175"/>
      <c r="L768" s="1175"/>
      <c r="M768" s="1175"/>
      <c r="N768" s="1175"/>
      <c r="O768" s="1175"/>
      <c r="P768" s="1175"/>
      <c r="Q768" s="1175"/>
      <c r="R768" s="1177"/>
    </row>
    <row r="769" spans="2:18" ht="11.45" customHeight="1" x14ac:dyDescent="0.2">
      <c r="B769" s="611"/>
      <c r="C769" s="1190"/>
      <c r="D769" s="1190"/>
      <c r="E769" s="1190"/>
      <c r="F769" s="1190"/>
      <c r="G769" s="1190"/>
      <c r="H769" s="1190"/>
      <c r="I769" s="1190"/>
      <c r="J769" s="1190"/>
      <c r="K769" s="1190"/>
      <c r="L769" s="1190"/>
      <c r="M769" s="1190"/>
      <c r="N769" s="1190"/>
      <c r="O769" s="1190"/>
      <c r="P769" s="1190"/>
      <c r="Q769" s="1190"/>
      <c r="R769" s="1190"/>
    </row>
    <row r="770" spans="2:18" x14ac:dyDescent="0.2">
      <c r="B770" s="611"/>
      <c r="C770" s="643"/>
      <c r="D770" s="617"/>
      <c r="E770" s="1183" t="s">
        <v>153</v>
      </c>
      <c r="F770" s="1184"/>
      <c r="G770" s="1183" t="s">
        <v>259</v>
      </c>
      <c r="H770" s="1183"/>
      <c r="I770" s="11" t="s">
        <v>260</v>
      </c>
      <c r="J770" s="11" t="s">
        <v>261</v>
      </c>
      <c r="K770" s="1183" t="s">
        <v>262</v>
      </c>
      <c r="L770" s="1186"/>
      <c r="M770" s="11" t="s">
        <v>263</v>
      </c>
      <c r="N770" s="645" t="s">
        <v>279</v>
      </c>
      <c r="P770" s="7" t="s">
        <v>199</v>
      </c>
      <c r="Q770" s="7" t="s">
        <v>265</v>
      </c>
      <c r="R770" s="7" t="s">
        <v>199</v>
      </c>
    </row>
    <row r="771" spans="2:18" ht="11.45" customHeight="1" x14ac:dyDescent="0.2">
      <c r="B771" s="611"/>
      <c r="C771" s="860" t="s">
        <v>965</v>
      </c>
      <c r="D771" s="617"/>
      <c r="E771" s="1183"/>
      <c r="F771" s="1184"/>
      <c r="G771" s="1183" t="s">
        <v>266</v>
      </c>
      <c r="H771" s="1183"/>
      <c r="I771" s="11" t="s">
        <v>266</v>
      </c>
      <c r="J771" s="11"/>
      <c r="K771" s="645"/>
      <c r="L771" s="645"/>
      <c r="M771" s="645"/>
      <c r="N771" s="645"/>
      <c r="P771" s="6" t="s">
        <v>267</v>
      </c>
      <c r="Q771" s="6" t="s">
        <v>268</v>
      </c>
      <c r="R771" s="6" t="s">
        <v>28</v>
      </c>
    </row>
    <row r="772" spans="2:18" ht="11.45" customHeight="1" x14ac:dyDescent="0.2">
      <c r="B772" s="611"/>
      <c r="C772" s="862" t="s">
        <v>773</v>
      </c>
      <c r="D772" s="626"/>
      <c r="E772" s="647"/>
      <c r="F772" s="647"/>
      <c r="G772" s="647"/>
      <c r="H772" s="647" t="s">
        <v>269</v>
      </c>
      <c r="I772" s="647"/>
      <c r="J772" s="647"/>
      <c r="K772" s="647"/>
      <c r="L772" s="647"/>
      <c r="M772" s="647"/>
      <c r="N772" s="647"/>
      <c r="P772" s="647"/>
      <c r="Q772" s="647"/>
      <c r="R772" s="647"/>
    </row>
    <row r="773" spans="2:18" x14ac:dyDescent="0.2">
      <c r="B773" s="611"/>
      <c r="C773" s="643"/>
      <c r="D773" s="626"/>
      <c r="E773" s="645"/>
      <c r="F773" s="645" t="s">
        <v>269</v>
      </c>
      <c r="G773" s="645"/>
      <c r="H773" s="645" t="s">
        <v>259</v>
      </c>
      <c r="I773" s="645"/>
      <c r="J773" s="645"/>
      <c r="K773" s="645"/>
      <c r="L773" s="645" t="s">
        <v>269</v>
      </c>
      <c r="M773" s="645"/>
      <c r="N773" s="645"/>
      <c r="P773" s="645"/>
      <c r="Q773" s="645"/>
      <c r="R773" s="645"/>
    </row>
    <row r="774" spans="2:18" ht="11.45" customHeight="1" x14ac:dyDescent="0.2">
      <c r="B774" s="611"/>
      <c r="C774" s="648"/>
      <c r="D774" s="619"/>
      <c r="E774" s="649" t="s">
        <v>208</v>
      </c>
      <c r="F774" s="649" t="s">
        <v>153</v>
      </c>
      <c r="G774" s="649" t="s">
        <v>84</v>
      </c>
      <c r="H774" s="649" t="s">
        <v>266</v>
      </c>
      <c r="I774" s="649"/>
      <c r="J774" s="649"/>
      <c r="K774" s="649" t="s">
        <v>288</v>
      </c>
      <c r="L774" s="649" t="s">
        <v>873</v>
      </c>
      <c r="M774" s="649"/>
      <c r="N774" s="649"/>
      <c r="P774" s="649"/>
      <c r="Q774" s="649"/>
      <c r="R774" s="649"/>
    </row>
    <row r="775" spans="2:18" ht="11.45" customHeight="1" x14ac:dyDescent="0.2">
      <c r="B775" s="611"/>
      <c r="C775" s="650">
        <v>2021</v>
      </c>
      <c r="D775" s="635"/>
      <c r="E775" s="635"/>
      <c r="F775" s="635"/>
      <c r="G775" s="635"/>
      <c r="H775" s="635"/>
      <c r="I775" s="635"/>
      <c r="J775" s="635"/>
      <c r="K775" s="635"/>
      <c r="L775" s="635"/>
      <c r="M775" s="635"/>
      <c r="N775" s="635"/>
      <c r="P775" s="635"/>
      <c r="Q775" s="635"/>
      <c r="R775" s="635"/>
    </row>
    <row r="776" spans="2:18" ht="11.45" customHeight="1" x14ac:dyDescent="0.2">
      <c r="B776" s="611"/>
      <c r="C776" s="719" t="s">
        <v>293</v>
      </c>
      <c r="D776" s="720"/>
      <c r="E776" s="619"/>
      <c r="F776" s="619"/>
      <c r="G776" s="619"/>
      <c r="H776" s="619"/>
      <c r="I776" s="619"/>
      <c r="J776" s="619"/>
      <c r="K776" s="619"/>
      <c r="L776" s="619"/>
      <c r="M776" s="619"/>
      <c r="N776" s="619"/>
      <c r="P776" s="655"/>
      <c r="Q776" s="655"/>
      <c r="R776" s="655"/>
    </row>
    <row r="777" spans="2:18" ht="11.45" customHeight="1" x14ac:dyDescent="0.2">
      <c r="B777" s="611"/>
      <c r="C777" s="719" t="s">
        <v>317</v>
      </c>
      <c r="D777" s="721"/>
      <c r="E777" s="635"/>
      <c r="F777" s="635"/>
      <c r="G777" s="635"/>
      <c r="H777" s="635"/>
      <c r="I777" s="635"/>
      <c r="J777" s="635"/>
      <c r="K777" s="635"/>
      <c r="L777" s="635"/>
      <c r="M777" s="635"/>
      <c r="N777" s="635"/>
      <c r="P777" s="635"/>
      <c r="Q777" s="635"/>
      <c r="R777" s="635"/>
    </row>
    <row r="778" spans="2:18" ht="11.45" customHeight="1" x14ac:dyDescent="0.2">
      <c r="B778" s="611"/>
      <c r="C778" s="735" t="s">
        <v>318</v>
      </c>
      <c r="D778" s="724"/>
      <c r="E778" s="733">
        <v>306.34199999999998</v>
      </c>
      <c r="F778" s="733">
        <v>0</v>
      </c>
      <c r="G778" s="733">
        <v>1921.029</v>
      </c>
      <c r="H778" s="733">
        <v>0</v>
      </c>
      <c r="I778" s="733">
        <v>1567.1010000000001</v>
      </c>
      <c r="J778" s="733">
        <v>1382.4469999999999</v>
      </c>
      <c r="K778" s="733">
        <v>0</v>
      </c>
      <c r="L778" s="733">
        <v>3883.2910000000002</v>
      </c>
      <c r="M778" s="733">
        <v>2058.14</v>
      </c>
      <c r="N778" s="733">
        <v>11118.32</v>
      </c>
      <c r="P778" s="733">
        <v>8614.8889999999992</v>
      </c>
      <c r="Q778" s="733">
        <v>2503.431</v>
      </c>
      <c r="R778" s="733">
        <v>0</v>
      </c>
    </row>
    <row r="779" spans="2:18" ht="11.45" customHeight="1" x14ac:dyDescent="0.2">
      <c r="B779" s="611"/>
      <c r="C779" s="1095" t="s">
        <v>319</v>
      </c>
      <c r="D779" s="725"/>
      <c r="E779" s="1096">
        <v>51.218000000000004</v>
      </c>
      <c r="F779" s="1096">
        <v>0</v>
      </c>
      <c r="G779" s="1096">
        <v>3423.0790000000002</v>
      </c>
      <c r="H779" s="1096">
        <v>0</v>
      </c>
      <c r="I779" s="1096">
        <v>1963.904</v>
      </c>
      <c r="J779" s="1096">
        <v>158.38499999999999</v>
      </c>
      <c r="K779" s="1096">
        <v>0</v>
      </c>
      <c r="L779" s="1096">
        <v>3640.99</v>
      </c>
      <c r="M779" s="1096">
        <v>1028.973</v>
      </c>
      <c r="N779" s="1096">
        <v>10266.549000000001</v>
      </c>
      <c r="P779" s="1096">
        <v>6752.4660000000003</v>
      </c>
      <c r="Q779" s="1096">
        <v>3514.0830000000001</v>
      </c>
      <c r="R779" s="1096">
        <v>0</v>
      </c>
    </row>
    <row r="780" spans="2:18" ht="11.45" customHeight="1" x14ac:dyDescent="0.2">
      <c r="B780" s="611"/>
      <c r="C780" s="1097"/>
      <c r="D780" s="1097"/>
      <c r="E780" s="1097">
        <v>357.56</v>
      </c>
      <c r="F780" s="1097">
        <v>0</v>
      </c>
      <c r="G780" s="1012">
        <v>5344.1080000000002</v>
      </c>
      <c r="H780" s="1097">
        <v>0</v>
      </c>
      <c r="I780" s="1012">
        <v>3531.0050000000001</v>
      </c>
      <c r="J780" s="1012">
        <v>1540.8320000000001</v>
      </c>
      <c r="K780" s="1097">
        <v>0</v>
      </c>
      <c r="L780" s="1012">
        <v>7524.2809999999999</v>
      </c>
      <c r="M780" s="1012">
        <v>3087.1129999999998</v>
      </c>
      <c r="N780" s="1012">
        <v>21384.868999999999</v>
      </c>
      <c r="P780" s="1012">
        <v>15367.355</v>
      </c>
      <c r="Q780" s="1012">
        <v>6017.5140000000001</v>
      </c>
      <c r="R780" s="1097">
        <v>0</v>
      </c>
    </row>
    <row r="781" spans="2:18" ht="11.45" customHeight="1" x14ac:dyDescent="0.2">
      <c r="B781" s="611"/>
      <c r="C781" s="78"/>
      <c r="D781" s="724"/>
      <c r="E781" s="726"/>
      <c r="F781" s="726"/>
      <c r="G781" s="727"/>
      <c r="H781" s="726"/>
      <c r="I781" s="727"/>
      <c r="J781" s="727"/>
      <c r="K781" s="726"/>
      <c r="L781" s="727"/>
      <c r="M781" s="727"/>
      <c r="N781" s="727"/>
    </row>
    <row r="782" spans="2:18" ht="11.45" customHeight="1" x14ac:dyDescent="0.2">
      <c r="B782" s="611"/>
      <c r="C782" s="18" t="s">
        <v>320</v>
      </c>
      <c r="D782" s="724"/>
      <c r="E782" s="730"/>
      <c r="F782" s="730"/>
      <c r="G782" s="730"/>
      <c r="H782" s="730"/>
      <c r="I782" s="730"/>
      <c r="J782" s="730"/>
      <c r="K782" s="730"/>
      <c r="L782" s="730"/>
      <c r="M782" s="730"/>
      <c r="N782" s="730"/>
    </row>
    <row r="783" spans="2:18" ht="11.45" customHeight="1" x14ac:dyDescent="0.2">
      <c r="B783" s="611"/>
      <c r="C783" s="18" t="s">
        <v>864</v>
      </c>
      <c r="D783" s="725"/>
      <c r="E783" s="733">
        <v>253.875</v>
      </c>
      <c r="F783" s="733">
        <v>0</v>
      </c>
      <c r="G783" s="733">
        <v>716.92600000000004</v>
      </c>
      <c r="H783" s="733">
        <v>0.77300000000000002</v>
      </c>
      <c r="I783" s="733">
        <v>-767.41</v>
      </c>
      <c r="J783" s="733">
        <v>536.75400000000002</v>
      </c>
      <c r="K783" s="733">
        <v>0</v>
      </c>
      <c r="L783" s="733">
        <v>-65.635000000000005</v>
      </c>
      <c r="M783" s="733">
        <v>-285.221</v>
      </c>
      <c r="N783" s="733">
        <v>390.06200000000001</v>
      </c>
      <c r="P783" s="733">
        <v>-612.89700000000005</v>
      </c>
      <c r="Q783" s="733">
        <v>1002.9589999999999</v>
      </c>
      <c r="R783" s="733">
        <v>0</v>
      </c>
    </row>
    <row r="784" spans="2:18" ht="11.45" customHeight="1" x14ac:dyDescent="0.2">
      <c r="B784" s="611"/>
      <c r="C784" s="18" t="s">
        <v>321</v>
      </c>
      <c r="D784" s="725"/>
      <c r="E784" s="733">
        <v>0</v>
      </c>
      <c r="F784" s="733">
        <v>0</v>
      </c>
      <c r="G784" s="733">
        <v>246.98599999999999</v>
      </c>
      <c r="H784" s="733">
        <v>0</v>
      </c>
      <c r="I784" s="733">
        <v>0</v>
      </c>
      <c r="J784" s="733">
        <v>0</v>
      </c>
      <c r="K784" s="733">
        <v>0</v>
      </c>
      <c r="L784" s="733">
        <v>0</v>
      </c>
      <c r="M784" s="733">
        <v>0</v>
      </c>
      <c r="N784" s="733">
        <v>246.98599999999999</v>
      </c>
      <c r="P784" s="733">
        <v>0</v>
      </c>
      <c r="Q784" s="733">
        <v>246.98599999999999</v>
      </c>
      <c r="R784" s="733">
        <v>0</v>
      </c>
    </row>
    <row r="785" spans="2:18" ht="11.45" customHeight="1" x14ac:dyDescent="0.2">
      <c r="B785" s="611"/>
      <c r="C785" s="18" t="s">
        <v>322</v>
      </c>
      <c r="D785" s="725"/>
      <c r="E785" s="733">
        <v>0</v>
      </c>
      <c r="F785" s="733">
        <v>0</v>
      </c>
      <c r="G785" s="733"/>
      <c r="H785" s="733">
        <v>0</v>
      </c>
      <c r="I785" s="733">
        <v>0</v>
      </c>
      <c r="J785" s="733">
        <v>0</v>
      </c>
      <c r="K785" s="733">
        <v>0</v>
      </c>
      <c r="L785" s="733">
        <v>0</v>
      </c>
      <c r="M785" s="733">
        <v>0</v>
      </c>
      <c r="N785" s="733">
        <v>0</v>
      </c>
      <c r="P785" s="733">
        <v>0</v>
      </c>
      <c r="Q785" s="733">
        <v>0</v>
      </c>
      <c r="R785" s="733">
        <v>0</v>
      </c>
    </row>
    <row r="786" spans="2:18" ht="11.45" customHeight="1" x14ac:dyDescent="0.2">
      <c r="B786" s="611"/>
      <c r="C786" s="18" t="s">
        <v>323</v>
      </c>
      <c r="D786" s="725"/>
      <c r="E786" s="733">
        <v>0</v>
      </c>
      <c r="F786" s="733">
        <v>0</v>
      </c>
      <c r="G786" s="733">
        <v>1.19</v>
      </c>
      <c r="H786" s="733">
        <v>0</v>
      </c>
      <c r="I786" s="733">
        <v>0</v>
      </c>
      <c r="J786" s="733">
        <v>25.024999999999999</v>
      </c>
      <c r="K786" s="733">
        <v>0</v>
      </c>
      <c r="L786" s="733">
        <v>116.194</v>
      </c>
      <c r="M786" s="733">
        <v>0</v>
      </c>
      <c r="N786" s="733">
        <v>142.40899999999999</v>
      </c>
      <c r="P786" s="733">
        <v>141.21899999999999</v>
      </c>
      <c r="Q786" s="733">
        <v>1.19</v>
      </c>
      <c r="R786" s="733">
        <v>0</v>
      </c>
    </row>
    <row r="787" spans="2:18" ht="11.45" customHeight="1" x14ac:dyDescent="0.2">
      <c r="B787" s="611"/>
      <c r="C787" s="18" t="s">
        <v>987</v>
      </c>
      <c r="D787" s="725"/>
      <c r="E787" s="733">
        <v>-103.30800000000001</v>
      </c>
      <c r="F787" s="733">
        <v>0</v>
      </c>
      <c r="G787" s="733">
        <v>-444.75099999999998</v>
      </c>
      <c r="H787" s="733">
        <v>-0.73699999999999999</v>
      </c>
      <c r="I787" s="733">
        <v>-464.61900000000003</v>
      </c>
      <c r="J787" s="733">
        <v>-515.94000000000005</v>
      </c>
      <c r="K787" s="733">
        <v>0</v>
      </c>
      <c r="L787" s="733">
        <v>-488.70800000000003</v>
      </c>
      <c r="M787" s="733">
        <v>-279.18299999999999</v>
      </c>
      <c r="N787" s="733">
        <v>-2297.2460000000001</v>
      </c>
      <c r="P787" s="733">
        <v>-1715.5650000000001</v>
      </c>
      <c r="Q787" s="733">
        <v>-581.68100000000004</v>
      </c>
      <c r="R787" s="733">
        <v>0</v>
      </c>
    </row>
    <row r="788" spans="2:18" ht="11.45" customHeight="1" x14ac:dyDescent="0.2">
      <c r="B788" s="611"/>
      <c r="C788" s="18" t="s">
        <v>324</v>
      </c>
      <c r="D788" s="725"/>
      <c r="E788" s="733">
        <v>-7.3970000000000002</v>
      </c>
      <c r="F788" s="733">
        <v>0</v>
      </c>
      <c r="G788" s="733">
        <v>-59.81</v>
      </c>
      <c r="H788" s="733">
        <v>0</v>
      </c>
      <c r="I788" s="733">
        <v>0</v>
      </c>
      <c r="J788" s="733">
        <v>0</v>
      </c>
      <c r="K788" s="733">
        <v>0</v>
      </c>
      <c r="L788" s="733">
        <v>-1298.049</v>
      </c>
      <c r="M788" s="733">
        <v>0</v>
      </c>
      <c r="N788" s="733">
        <v>-1365.2560000000001</v>
      </c>
      <c r="P788" s="733">
        <v>-1298.049</v>
      </c>
      <c r="Q788" s="733">
        <v>-67.206999999999994</v>
      </c>
      <c r="R788" s="733">
        <v>0</v>
      </c>
    </row>
    <row r="789" spans="2:18" ht="11.45" customHeight="1" x14ac:dyDescent="0.2">
      <c r="B789" s="611"/>
      <c r="C789" s="1097"/>
      <c r="D789" s="1097"/>
      <c r="E789" s="1012">
        <v>143.17000000000002</v>
      </c>
      <c r="F789" s="1012">
        <v>0</v>
      </c>
      <c r="G789" s="1012">
        <v>460.54100000000011</v>
      </c>
      <c r="H789" s="1012">
        <v>0</v>
      </c>
      <c r="I789" s="1012">
        <v>-1232.029</v>
      </c>
      <c r="J789" s="1012">
        <v>45.838999999999942</v>
      </c>
      <c r="K789" s="1012">
        <v>0</v>
      </c>
      <c r="L789" s="1012">
        <v>-1736.1979999999999</v>
      </c>
      <c r="M789" s="1012">
        <v>-564.404</v>
      </c>
      <c r="N789" s="1012">
        <v>-2883.0450000000001</v>
      </c>
      <c r="P789" s="1012">
        <v>-3485.2919999999999</v>
      </c>
      <c r="Q789" s="1012">
        <v>602.24699999999996</v>
      </c>
      <c r="R789" s="1012">
        <v>0</v>
      </c>
    </row>
    <row r="790" spans="2:18" ht="11.45" customHeight="1" x14ac:dyDescent="0.2">
      <c r="B790" s="611"/>
      <c r="C790" s="719" t="s">
        <v>865</v>
      </c>
      <c r="D790" s="721"/>
      <c r="E790" s="635"/>
      <c r="F790" s="635"/>
      <c r="G790" s="635"/>
      <c r="H790" s="635"/>
      <c r="I790" s="635"/>
      <c r="J790" s="635"/>
      <c r="K790" s="635"/>
      <c r="L790" s="635"/>
      <c r="M790" s="635"/>
      <c r="N790" s="635"/>
      <c r="P790" s="635"/>
      <c r="Q790" s="635"/>
      <c r="R790" s="635"/>
    </row>
    <row r="791" spans="2:18" ht="11.45" customHeight="1" x14ac:dyDescent="0.2">
      <c r="B791" s="611"/>
      <c r="C791" s="735" t="s">
        <v>318</v>
      </c>
      <c r="D791" s="724"/>
      <c r="E791" s="733">
        <v>455.28899999999999</v>
      </c>
      <c r="F791" s="733">
        <v>0</v>
      </c>
      <c r="G791" s="733">
        <v>2400.7179999999998</v>
      </c>
      <c r="H791" s="733">
        <v>0</v>
      </c>
      <c r="I791" s="733">
        <v>1152.422</v>
      </c>
      <c r="J791" s="733">
        <v>1432.636</v>
      </c>
      <c r="K791" s="733">
        <v>0</v>
      </c>
      <c r="L791" s="733">
        <v>3266.0569999999998</v>
      </c>
      <c r="M791" s="733">
        <v>1583.951</v>
      </c>
      <c r="N791" s="733">
        <v>10291.079</v>
      </c>
      <c r="P791" s="733">
        <v>7160.1130000000003</v>
      </c>
      <c r="Q791" s="733">
        <v>3130.9659999999999</v>
      </c>
      <c r="R791" s="733">
        <v>0</v>
      </c>
    </row>
    <row r="792" spans="2:18" ht="11.45" customHeight="1" x14ac:dyDescent="0.2">
      <c r="B792" s="611"/>
      <c r="C792" s="1095" t="s">
        <v>319</v>
      </c>
      <c r="D792" s="725"/>
      <c r="E792" s="1096">
        <v>45.441000000000003</v>
      </c>
      <c r="F792" s="1096">
        <v>0</v>
      </c>
      <c r="G792" s="1096">
        <v>3403.931</v>
      </c>
      <c r="H792" s="1096">
        <v>0</v>
      </c>
      <c r="I792" s="1096">
        <v>1146.5540000000001</v>
      </c>
      <c r="J792" s="1096">
        <v>154.035</v>
      </c>
      <c r="K792" s="1096">
        <v>0</v>
      </c>
      <c r="L792" s="1096">
        <v>2522.0259999999998</v>
      </c>
      <c r="M792" s="1096">
        <v>938.75800000000004</v>
      </c>
      <c r="N792" s="1096">
        <v>8210.7450000000008</v>
      </c>
      <c r="P792" s="1096">
        <v>4721.95</v>
      </c>
      <c r="Q792" s="1096">
        <v>3488.7950000000001</v>
      </c>
      <c r="R792" s="1096">
        <v>0</v>
      </c>
    </row>
    <row r="793" spans="2:18" ht="11.45" customHeight="1" x14ac:dyDescent="0.2">
      <c r="B793" s="611"/>
      <c r="C793" s="1097"/>
      <c r="D793" s="1097"/>
      <c r="E793" s="1097">
        <v>500.73</v>
      </c>
      <c r="F793" s="1097">
        <v>0</v>
      </c>
      <c r="G793" s="1012">
        <v>5804.6490000000003</v>
      </c>
      <c r="H793" s="1097">
        <v>0</v>
      </c>
      <c r="I793" s="1012">
        <v>2298.9760000000001</v>
      </c>
      <c r="J793" s="1012">
        <v>1586.671</v>
      </c>
      <c r="K793" s="1097">
        <v>0</v>
      </c>
      <c r="L793" s="1012">
        <v>5788.0829999999996</v>
      </c>
      <c r="M793" s="1012">
        <v>2522.7089999999998</v>
      </c>
      <c r="N793" s="1012">
        <v>18501.824000000001</v>
      </c>
      <c r="P793" s="1012">
        <v>11882.063</v>
      </c>
      <c r="Q793" s="1012">
        <v>6619.7610000000004</v>
      </c>
      <c r="R793" s="1097">
        <v>0</v>
      </c>
    </row>
    <row r="794" spans="2:18" ht="11.45" customHeight="1" x14ac:dyDescent="0.2">
      <c r="B794" s="611"/>
      <c r="C794" s="719" t="s">
        <v>1108</v>
      </c>
      <c r="D794" s="720"/>
      <c r="E794" s="619"/>
      <c r="F794" s="619"/>
      <c r="G794" s="619"/>
      <c r="H794" s="619"/>
      <c r="I794" s="619"/>
      <c r="J794" s="619"/>
      <c r="K794" s="619"/>
      <c r="L794" s="619"/>
      <c r="M794" s="619"/>
      <c r="N794" s="619"/>
      <c r="P794" s="655"/>
      <c r="Q794" s="655"/>
      <c r="R794" s="655"/>
    </row>
    <row r="795" spans="2:18" ht="11.45" customHeight="1" x14ac:dyDescent="0.2">
      <c r="B795" s="611"/>
      <c r="C795" s="719" t="s">
        <v>317</v>
      </c>
      <c r="D795" s="721"/>
      <c r="E795" s="635"/>
      <c r="F795" s="635"/>
      <c r="G795" s="635"/>
      <c r="H795" s="635"/>
      <c r="I795" s="635"/>
      <c r="J795" s="635"/>
      <c r="K795" s="635"/>
      <c r="L795" s="635"/>
      <c r="M795" s="635"/>
      <c r="N795" s="635"/>
      <c r="P795" s="635"/>
      <c r="Q795" s="635"/>
      <c r="R795" s="635"/>
    </row>
    <row r="796" spans="2:18" ht="11.45" customHeight="1" x14ac:dyDescent="0.2">
      <c r="B796" s="611"/>
      <c r="C796" s="735" t="s">
        <v>318</v>
      </c>
      <c r="D796" s="724"/>
      <c r="E796" s="733">
        <v>0</v>
      </c>
      <c r="F796" s="733">
        <v>141.37799999999999</v>
      </c>
      <c r="G796" s="733">
        <v>0</v>
      </c>
      <c r="H796" s="733">
        <v>2.1030000000000002</v>
      </c>
      <c r="I796" s="733">
        <v>965.15899999999999</v>
      </c>
      <c r="J796" s="733">
        <v>599.76800000000003</v>
      </c>
      <c r="K796" s="733">
        <v>11373.203</v>
      </c>
      <c r="L796" s="733">
        <v>6.5380000000000003</v>
      </c>
      <c r="M796" s="733">
        <v>0</v>
      </c>
      <c r="N796" s="733">
        <v>13088.148999999999</v>
      </c>
      <c r="P796" s="733">
        <v>0</v>
      </c>
      <c r="Q796" s="733">
        <v>4207.4269999999997</v>
      </c>
      <c r="R796" s="733">
        <v>8880.7219999999998</v>
      </c>
    </row>
    <row r="797" spans="2:18" ht="11.45" customHeight="1" x14ac:dyDescent="0.2">
      <c r="B797" s="611"/>
      <c r="C797" s="1095" t="s">
        <v>319</v>
      </c>
      <c r="D797" s="725"/>
      <c r="E797" s="1096">
        <v>0</v>
      </c>
      <c r="F797" s="1096">
        <v>20.648</v>
      </c>
      <c r="G797" s="1096">
        <v>0</v>
      </c>
      <c r="H797" s="1096">
        <v>6.1760000000000002</v>
      </c>
      <c r="I797" s="1096">
        <v>513.28300000000002</v>
      </c>
      <c r="J797" s="1096">
        <v>141.50299999999999</v>
      </c>
      <c r="K797" s="1096">
        <v>7312.0309999999999</v>
      </c>
      <c r="L797" s="1096">
        <v>0</v>
      </c>
      <c r="M797" s="1096">
        <v>0</v>
      </c>
      <c r="N797" s="1096">
        <v>7993.6409999999996</v>
      </c>
      <c r="P797" s="1096">
        <v>0</v>
      </c>
      <c r="Q797" s="1096">
        <v>550.78800000000001</v>
      </c>
      <c r="R797" s="1096">
        <v>7442.8530000000001</v>
      </c>
    </row>
    <row r="798" spans="2:18" ht="11.45" customHeight="1" x14ac:dyDescent="0.2">
      <c r="B798" s="611"/>
      <c r="C798" s="1097"/>
      <c r="D798" s="1097"/>
      <c r="E798" s="1097">
        <v>0</v>
      </c>
      <c r="F798" s="1097">
        <v>162.02600000000001</v>
      </c>
      <c r="G798" s="1097">
        <v>0</v>
      </c>
      <c r="H798" s="1012">
        <v>8.2789999999999999</v>
      </c>
      <c r="I798" s="1012">
        <v>1478.442</v>
      </c>
      <c r="J798" s="1012">
        <v>741.27099999999996</v>
      </c>
      <c r="K798" s="1012">
        <v>18685.234</v>
      </c>
      <c r="L798" s="1012">
        <v>6.5380000000000003</v>
      </c>
      <c r="M798" s="1097">
        <v>0</v>
      </c>
      <c r="N798" s="1012">
        <v>21081.79</v>
      </c>
      <c r="P798" s="1097">
        <v>0</v>
      </c>
      <c r="Q798" s="1012">
        <v>4758.2150000000001</v>
      </c>
      <c r="R798" s="1012">
        <v>16323.575000000001</v>
      </c>
    </row>
    <row r="799" spans="2:18" ht="11.45" customHeight="1" x14ac:dyDescent="0.2">
      <c r="B799" s="611"/>
      <c r="C799" s="78"/>
      <c r="D799" s="724"/>
      <c r="E799" s="726"/>
      <c r="F799" s="727"/>
      <c r="G799" s="726"/>
      <c r="H799" s="727"/>
      <c r="I799" s="727"/>
      <c r="J799" s="727"/>
      <c r="K799" s="727"/>
      <c r="L799" s="727"/>
      <c r="M799" s="726"/>
      <c r="N799" s="727"/>
    </row>
    <row r="800" spans="2:18" ht="11.45" customHeight="1" x14ac:dyDescent="0.2">
      <c r="B800" s="611"/>
      <c r="C800" s="18" t="s">
        <v>320</v>
      </c>
      <c r="D800" s="724"/>
      <c r="E800" s="730"/>
      <c r="F800" s="730"/>
      <c r="G800" s="730"/>
      <c r="H800" s="730"/>
      <c r="I800" s="730"/>
      <c r="J800" s="730"/>
      <c r="K800" s="730"/>
      <c r="L800" s="730"/>
      <c r="M800" s="730"/>
      <c r="N800" s="730"/>
    </row>
    <row r="801" spans="2:18" ht="11.45" customHeight="1" x14ac:dyDescent="0.2">
      <c r="B801" s="611"/>
      <c r="C801" s="18" t="s">
        <v>864</v>
      </c>
      <c r="D801" s="725"/>
      <c r="E801" s="733">
        <v>0</v>
      </c>
      <c r="F801" s="733">
        <v>8.1159999999999997</v>
      </c>
      <c r="G801" s="733">
        <v>0</v>
      </c>
      <c r="H801" s="733">
        <v>-1.554</v>
      </c>
      <c r="I801" s="733">
        <v>-114.521</v>
      </c>
      <c r="J801" s="733">
        <v>152.40299999999999</v>
      </c>
      <c r="K801" s="733">
        <v>422.18</v>
      </c>
      <c r="L801" s="733">
        <v>0</v>
      </c>
      <c r="M801" s="733">
        <v>0</v>
      </c>
      <c r="N801" s="733">
        <v>466.78100000000001</v>
      </c>
      <c r="P801" s="733">
        <v>0</v>
      </c>
      <c r="Q801" s="733">
        <v>97.864999999999995</v>
      </c>
      <c r="R801" s="733">
        <v>368.916</v>
      </c>
    </row>
    <row r="802" spans="2:18" ht="11.45" customHeight="1" x14ac:dyDescent="0.2">
      <c r="B802" s="611"/>
      <c r="C802" s="18" t="s">
        <v>321</v>
      </c>
      <c r="D802" s="725"/>
      <c r="E802" s="733">
        <v>0</v>
      </c>
      <c r="F802" s="733">
        <v>3.8119999999999998</v>
      </c>
      <c r="G802" s="733">
        <v>0</v>
      </c>
      <c r="H802" s="733">
        <v>0</v>
      </c>
      <c r="I802" s="733">
        <v>0</v>
      </c>
      <c r="J802" s="733">
        <v>0</v>
      </c>
      <c r="K802" s="733">
        <v>0</v>
      </c>
      <c r="L802" s="733">
        <v>0</v>
      </c>
      <c r="M802" s="733">
        <v>0</v>
      </c>
      <c r="N802" s="733">
        <v>3.8119999999999998</v>
      </c>
      <c r="P802" s="733">
        <v>0</v>
      </c>
      <c r="Q802" s="733">
        <v>3.8119999999999998</v>
      </c>
      <c r="R802" s="733">
        <v>0</v>
      </c>
    </row>
    <row r="803" spans="2:18" ht="11.45" customHeight="1" x14ac:dyDescent="0.2">
      <c r="B803" s="611"/>
      <c r="C803" s="18" t="s">
        <v>322</v>
      </c>
      <c r="D803" s="725"/>
      <c r="E803" s="733">
        <v>0</v>
      </c>
      <c r="F803" s="733">
        <v>0</v>
      </c>
      <c r="G803" s="733">
        <v>0</v>
      </c>
      <c r="H803" s="733">
        <v>0</v>
      </c>
      <c r="I803" s="733">
        <v>2.8929999999999998</v>
      </c>
      <c r="J803" s="733">
        <v>0</v>
      </c>
      <c r="K803" s="733">
        <v>0</v>
      </c>
      <c r="L803" s="733">
        <v>0</v>
      </c>
      <c r="M803" s="733">
        <v>0</v>
      </c>
      <c r="N803" s="733">
        <v>2.8919999999999999</v>
      </c>
      <c r="P803" s="733">
        <v>0</v>
      </c>
      <c r="Q803" s="733">
        <v>2.8919999999999999</v>
      </c>
      <c r="R803" s="733">
        <v>0</v>
      </c>
    </row>
    <row r="804" spans="2:18" ht="11.45" customHeight="1" x14ac:dyDescent="0.2">
      <c r="B804" s="611"/>
      <c r="C804" s="18" t="s">
        <v>323</v>
      </c>
      <c r="D804" s="725"/>
      <c r="E804" s="733">
        <v>0</v>
      </c>
      <c r="F804" s="733">
        <v>1.0760000000000001</v>
      </c>
      <c r="G804" s="733">
        <v>0</v>
      </c>
      <c r="H804" s="733">
        <v>1.302</v>
      </c>
      <c r="I804" s="733">
        <v>222.108</v>
      </c>
      <c r="J804" s="733">
        <v>0</v>
      </c>
      <c r="K804" s="733">
        <v>150.58600000000001</v>
      </c>
      <c r="L804" s="733">
        <v>0</v>
      </c>
      <c r="M804" s="733">
        <v>0</v>
      </c>
      <c r="N804" s="733">
        <v>375.072</v>
      </c>
      <c r="P804" s="733">
        <v>0</v>
      </c>
      <c r="Q804" s="733">
        <v>224.48599999999999</v>
      </c>
      <c r="R804" s="733">
        <v>150.58600000000001</v>
      </c>
    </row>
    <row r="805" spans="2:18" ht="11.45" customHeight="1" x14ac:dyDescent="0.2">
      <c r="B805" s="611"/>
      <c r="C805" s="18" t="s">
        <v>987</v>
      </c>
      <c r="D805" s="725"/>
      <c r="E805" s="733">
        <v>0</v>
      </c>
      <c r="F805" s="733">
        <v>-25.495000000000001</v>
      </c>
      <c r="G805" s="733">
        <v>0</v>
      </c>
      <c r="H805" s="733">
        <v>0</v>
      </c>
      <c r="I805" s="733">
        <v>-123.881</v>
      </c>
      <c r="J805" s="733">
        <v>-71.933999999999997</v>
      </c>
      <c r="K805" s="733">
        <v>-477.93799999999999</v>
      </c>
      <c r="L805" s="733">
        <v>-2.6459999999999999</v>
      </c>
      <c r="M805" s="733">
        <v>0</v>
      </c>
      <c r="N805" s="733">
        <v>-702.18499999999995</v>
      </c>
      <c r="P805" s="733">
        <v>0</v>
      </c>
      <c r="Q805" s="733">
        <v>-198.518</v>
      </c>
      <c r="R805" s="733">
        <v>-503.66699999999997</v>
      </c>
    </row>
    <row r="806" spans="2:18" ht="11.45" customHeight="1" x14ac:dyDescent="0.2">
      <c r="B806" s="611"/>
      <c r="C806" s="18" t="s">
        <v>324</v>
      </c>
      <c r="D806" s="725"/>
      <c r="E806" s="733">
        <v>0</v>
      </c>
      <c r="F806" s="733">
        <v>-9.0500000000000007</v>
      </c>
      <c r="G806" s="733">
        <v>0</v>
      </c>
      <c r="H806" s="733">
        <v>0</v>
      </c>
      <c r="I806" s="733">
        <v>0</v>
      </c>
      <c r="J806" s="733">
        <v>0</v>
      </c>
      <c r="K806" s="733">
        <v>-102.261</v>
      </c>
      <c r="L806" s="733">
        <v>-4.0179999999999998</v>
      </c>
      <c r="M806" s="733">
        <v>0</v>
      </c>
      <c r="N806" s="733">
        <v>-115.32899999999999</v>
      </c>
      <c r="P806" s="733">
        <v>0</v>
      </c>
      <c r="Q806" s="733">
        <v>-9.0500000000000007</v>
      </c>
      <c r="R806" s="733">
        <v>-106.279</v>
      </c>
    </row>
    <row r="807" spans="2:18" ht="11.45" customHeight="1" x14ac:dyDescent="0.2">
      <c r="B807" s="611"/>
      <c r="C807" s="1097"/>
      <c r="D807" s="1097"/>
      <c r="E807" s="1012">
        <v>0</v>
      </c>
      <c r="F807" s="1012">
        <v>-21.542000000000002</v>
      </c>
      <c r="G807" s="1012">
        <v>0</v>
      </c>
      <c r="H807" s="1012">
        <v>-0.54299999999999993</v>
      </c>
      <c r="I807" s="1012">
        <v>-13.400999999999996</v>
      </c>
      <c r="J807" s="1012">
        <v>80.468999999999994</v>
      </c>
      <c r="K807" s="1012">
        <v>-7.4329999999999075</v>
      </c>
      <c r="L807" s="1012">
        <v>-6.5069999999999997</v>
      </c>
      <c r="M807" s="1012">
        <v>0</v>
      </c>
      <c r="N807" s="1012">
        <v>31.043000000000077</v>
      </c>
      <c r="P807" s="1012">
        <v>0</v>
      </c>
      <c r="Q807" s="1012">
        <v>121.48699999999995</v>
      </c>
      <c r="R807" s="1012">
        <v>-90.444000000000017</v>
      </c>
    </row>
    <row r="808" spans="2:18" ht="11.45" customHeight="1" x14ac:dyDescent="0.2">
      <c r="B808" s="611"/>
      <c r="C808" s="719" t="s">
        <v>866</v>
      </c>
      <c r="D808" s="721"/>
      <c r="E808" s="635"/>
      <c r="F808" s="635"/>
      <c r="G808" s="635"/>
      <c r="H808" s="635"/>
      <c r="I808" s="635"/>
      <c r="J808" s="635"/>
      <c r="K808" s="635"/>
      <c r="L808" s="635"/>
      <c r="M808" s="635"/>
      <c r="N808" s="635"/>
      <c r="P808" s="635"/>
      <c r="Q808" s="635"/>
      <c r="R808" s="635"/>
    </row>
    <row r="809" spans="2:18" ht="11.45" customHeight="1" x14ac:dyDescent="0.2">
      <c r="B809" s="611"/>
      <c r="C809" s="735" t="s">
        <v>318</v>
      </c>
      <c r="D809" s="724"/>
      <c r="E809" s="733">
        <v>0</v>
      </c>
      <c r="F809" s="733">
        <v>129.62100000000001</v>
      </c>
      <c r="G809" s="733">
        <v>0</v>
      </c>
      <c r="H809" s="733">
        <v>3.8370000000000002</v>
      </c>
      <c r="I809" s="733">
        <v>928.55600000000004</v>
      </c>
      <c r="J809" s="733">
        <v>688.51700000000005</v>
      </c>
      <c r="K809" s="733">
        <v>11398.619000000001</v>
      </c>
      <c r="L809" s="733">
        <v>0</v>
      </c>
      <c r="M809" s="733">
        <v>0</v>
      </c>
      <c r="N809" s="733">
        <v>13149.181</v>
      </c>
      <c r="P809" s="733">
        <v>0</v>
      </c>
      <c r="Q809" s="733">
        <v>4288.5420000000004</v>
      </c>
      <c r="R809" s="733">
        <v>8860.6389999999992</v>
      </c>
    </row>
    <row r="810" spans="2:18" ht="11.45" customHeight="1" x14ac:dyDescent="0.2">
      <c r="B810" s="611"/>
      <c r="C810" s="1095" t="s">
        <v>319</v>
      </c>
      <c r="D810" s="725"/>
      <c r="E810" s="1096">
        <v>0</v>
      </c>
      <c r="F810" s="1096">
        <v>10.863</v>
      </c>
      <c r="G810" s="1096">
        <v>0</v>
      </c>
      <c r="H810" s="1096">
        <v>3.899</v>
      </c>
      <c r="I810" s="1096">
        <v>536.48500000000001</v>
      </c>
      <c r="J810" s="1096">
        <v>133.22300000000001</v>
      </c>
      <c r="K810" s="1096">
        <v>7279.1819999999998</v>
      </c>
      <c r="L810" s="1096">
        <v>0</v>
      </c>
      <c r="M810" s="1096">
        <v>0</v>
      </c>
      <c r="N810" s="1096">
        <v>7963.652</v>
      </c>
      <c r="P810" s="1096">
        <v>0</v>
      </c>
      <c r="Q810" s="1096">
        <v>591.16</v>
      </c>
      <c r="R810" s="1096">
        <v>7372.4920000000002</v>
      </c>
    </row>
    <row r="811" spans="2:18" ht="11.45" customHeight="1" x14ac:dyDescent="0.2">
      <c r="B811" s="611"/>
      <c r="C811" s="1097"/>
      <c r="D811" s="1097"/>
      <c r="E811" s="1097">
        <v>0</v>
      </c>
      <c r="F811" s="1097">
        <v>140.48400000000001</v>
      </c>
      <c r="G811" s="1097">
        <v>0</v>
      </c>
      <c r="H811" s="1012">
        <v>7.7359999999999998</v>
      </c>
      <c r="I811" s="1012">
        <v>1465.0409999999999</v>
      </c>
      <c r="J811" s="1012">
        <v>821.74</v>
      </c>
      <c r="K811" s="1012">
        <v>18677.800999999999</v>
      </c>
      <c r="L811" s="1097">
        <v>0</v>
      </c>
      <c r="M811" s="1097">
        <v>0</v>
      </c>
      <c r="N811" s="1012">
        <v>21112.832999999999</v>
      </c>
      <c r="P811" s="1097">
        <v>0</v>
      </c>
      <c r="Q811" s="1012">
        <v>4879.7020000000002</v>
      </c>
      <c r="R811" s="1012">
        <v>16233.130999999999</v>
      </c>
    </row>
    <row r="812" spans="2:18" ht="11.45" customHeight="1" x14ac:dyDescent="0.2">
      <c r="B812" s="611"/>
      <c r="C812" s="719" t="s">
        <v>1087</v>
      </c>
      <c r="D812" s="720"/>
      <c r="E812" s="619"/>
      <c r="F812" s="619"/>
      <c r="G812" s="619"/>
      <c r="H812" s="619"/>
      <c r="I812" s="619"/>
      <c r="J812" s="619"/>
      <c r="K812" s="619"/>
      <c r="L812" s="619"/>
      <c r="M812" s="619"/>
      <c r="N812" s="619"/>
      <c r="P812" s="655"/>
      <c r="Q812" s="655"/>
      <c r="R812" s="655"/>
    </row>
    <row r="813" spans="2:18" ht="11.45" customHeight="1" x14ac:dyDescent="0.2">
      <c r="B813" s="611"/>
      <c r="C813" s="719" t="s">
        <v>317</v>
      </c>
      <c r="D813" s="721"/>
      <c r="E813" s="635"/>
      <c r="F813" s="635"/>
      <c r="G813" s="635"/>
      <c r="H813" s="635"/>
      <c r="I813" s="635"/>
      <c r="J813" s="635"/>
      <c r="K813" s="635"/>
      <c r="L813" s="635"/>
      <c r="M813" s="635"/>
      <c r="N813" s="635"/>
      <c r="P813" s="635"/>
      <c r="Q813" s="635"/>
      <c r="R813" s="635"/>
    </row>
    <row r="814" spans="2:18" ht="11.45" customHeight="1" x14ac:dyDescent="0.2">
      <c r="B814" s="611"/>
      <c r="C814" s="735" t="s">
        <v>318</v>
      </c>
      <c r="D814" s="724"/>
      <c r="E814" s="733">
        <v>306.34199999999998</v>
      </c>
      <c r="F814" s="733">
        <v>141.37799999999999</v>
      </c>
      <c r="G814" s="733">
        <v>1921.029</v>
      </c>
      <c r="H814" s="733">
        <v>2.0730000000000004</v>
      </c>
      <c r="I814" s="733">
        <v>2532.2600000000002</v>
      </c>
      <c r="J814" s="733">
        <v>1982.2149999999999</v>
      </c>
      <c r="K814" s="733">
        <v>11373.203</v>
      </c>
      <c r="L814" s="733">
        <v>3889.8290000000002</v>
      </c>
      <c r="M814" s="733">
        <v>2058.14</v>
      </c>
      <c r="N814" s="733">
        <v>24206.468999999997</v>
      </c>
      <c r="P814" s="733">
        <v>8614.8889999999992</v>
      </c>
      <c r="Q814" s="733">
        <v>6710.8580000000002</v>
      </c>
      <c r="R814" s="733">
        <v>8880.7219999999998</v>
      </c>
    </row>
    <row r="815" spans="2:18" ht="11.45" customHeight="1" x14ac:dyDescent="0.2">
      <c r="B815" s="611"/>
      <c r="C815" s="1095" t="s">
        <v>319</v>
      </c>
      <c r="D815" s="725"/>
      <c r="E815" s="1096">
        <v>51.218000000000004</v>
      </c>
      <c r="F815" s="1096">
        <v>20.648</v>
      </c>
      <c r="G815" s="1096">
        <v>3423.0790000000002</v>
      </c>
      <c r="H815" s="1096">
        <v>6.1760000000000002</v>
      </c>
      <c r="I815" s="1096">
        <v>2477.1869999999999</v>
      </c>
      <c r="J815" s="1096">
        <v>299.88799999999998</v>
      </c>
      <c r="K815" s="1096">
        <v>7312.0309999999999</v>
      </c>
      <c r="L815" s="1096">
        <v>3640.99</v>
      </c>
      <c r="M815" s="1096">
        <v>1028.973</v>
      </c>
      <c r="N815" s="1096">
        <v>18260.190000000002</v>
      </c>
      <c r="P815" s="1096">
        <v>6752.4660000000003</v>
      </c>
      <c r="Q815" s="1096">
        <v>4064.8710000000001</v>
      </c>
      <c r="R815" s="1096">
        <v>7442.8530000000001</v>
      </c>
    </row>
    <row r="816" spans="2:18" ht="11.45" customHeight="1" x14ac:dyDescent="0.2">
      <c r="B816" s="611"/>
      <c r="C816" s="1097"/>
      <c r="D816" s="1097"/>
      <c r="E816" s="1097">
        <v>357.56</v>
      </c>
      <c r="F816" s="1097">
        <v>162.02600000000001</v>
      </c>
      <c r="G816" s="1012">
        <v>5344.1080000000002</v>
      </c>
      <c r="H816" s="1012">
        <v>8.2490000000000006</v>
      </c>
      <c r="I816" s="1012">
        <v>5009.4470000000001</v>
      </c>
      <c r="J816" s="1012">
        <v>2282.1030000000001</v>
      </c>
      <c r="K816" s="1012">
        <v>18685.234</v>
      </c>
      <c r="L816" s="1012">
        <v>7530.8189999999995</v>
      </c>
      <c r="M816" s="1012">
        <v>3087.1129999999998</v>
      </c>
      <c r="N816" s="1012">
        <v>42466.659</v>
      </c>
      <c r="P816" s="1012">
        <v>15367.355</v>
      </c>
      <c r="Q816" s="1012">
        <v>10775.728999999999</v>
      </c>
      <c r="R816" s="1012">
        <v>16323.575000000001</v>
      </c>
    </row>
    <row r="817" spans="2:18" ht="11.45" customHeight="1" x14ac:dyDescent="0.2">
      <c r="B817" s="611"/>
      <c r="C817" s="719" t="s">
        <v>325</v>
      </c>
      <c r="D817" s="721"/>
      <c r="E817" s="635"/>
      <c r="F817" s="635"/>
      <c r="G817" s="635"/>
      <c r="H817" s="635"/>
      <c r="I817" s="635"/>
      <c r="J817" s="635"/>
      <c r="K817" s="635"/>
      <c r="L817" s="635"/>
      <c r="M817" s="635"/>
      <c r="N817" s="635"/>
      <c r="P817" s="635"/>
      <c r="Q817" s="635"/>
      <c r="R817" s="635"/>
    </row>
    <row r="818" spans="2:18" ht="11.45" customHeight="1" x14ac:dyDescent="0.2">
      <c r="B818" s="611"/>
      <c r="C818" s="735" t="s">
        <v>318</v>
      </c>
      <c r="D818" s="724"/>
      <c r="E818" s="733">
        <v>455.28899999999999</v>
      </c>
      <c r="F818" s="733">
        <v>129.62100000000001</v>
      </c>
      <c r="G818" s="733">
        <v>2400.7179999999998</v>
      </c>
      <c r="H818" s="733">
        <v>3.843</v>
      </c>
      <c r="I818" s="733">
        <v>2080.9780000000001</v>
      </c>
      <c r="J818" s="733">
        <v>2121.1530000000002</v>
      </c>
      <c r="K818" s="733">
        <v>11398.619000000001</v>
      </c>
      <c r="L818" s="733">
        <v>3266.0879999999997</v>
      </c>
      <c r="M818" s="733">
        <v>1583.951</v>
      </c>
      <c r="N818" s="733">
        <v>23440.260000000002</v>
      </c>
      <c r="P818" s="733">
        <v>7160.1130000000003</v>
      </c>
      <c r="Q818" s="733">
        <v>7419.5079999999998</v>
      </c>
      <c r="R818" s="733">
        <v>8860.6389999999992</v>
      </c>
    </row>
    <row r="819" spans="2:18" ht="11.45" customHeight="1" x14ac:dyDescent="0.2">
      <c r="B819" s="611"/>
      <c r="C819" s="1095" t="s">
        <v>319</v>
      </c>
      <c r="D819" s="725"/>
      <c r="E819" s="1096">
        <v>45.441000000000003</v>
      </c>
      <c r="F819" s="1096">
        <v>10.863</v>
      </c>
      <c r="G819" s="1096">
        <v>3403.931</v>
      </c>
      <c r="H819" s="1096">
        <v>3.899</v>
      </c>
      <c r="I819" s="1096">
        <v>1683.0390000000002</v>
      </c>
      <c r="J819" s="1096">
        <v>287.25800000000004</v>
      </c>
      <c r="K819" s="1096">
        <v>7279.1819999999998</v>
      </c>
      <c r="L819" s="1096">
        <v>2522.0259999999998</v>
      </c>
      <c r="M819" s="1096">
        <v>938.75800000000004</v>
      </c>
      <c r="N819" s="1096">
        <v>16174.397000000001</v>
      </c>
      <c r="P819" s="733">
        <v>4721.95</v>
      </c>
      <c r="Q819" s="733">
        <v>4079.9549999999999</v>
      </c>
      <c r="R819" s="733">
        <v>7372.4920000000002</v>
      </c>
    </row>
    <row r="820" spans="2:18" ht="11.45" customHeight="1" x14ac:dyDescent="0.2">
      <c r="B820" s="611"/>
      <c r="C820" s="1097"/>
      <c r="D820" s="1097"/>
      <c r="E820" s="1097">
        <v>500.73</v>
      </c>
      <c r="F820" s="1097">
        <v>140.48400000000001</v>
      </c>
      <c r="G820" s="1012">
        <v>5804.6490000000003</v>
      </c>
      <c r="H820" s="1012">
        <v>7.742</v>
      </c>
      <c r="I820" s="1012">
        <v>3764.0169999999998</v>
      </c>
      <c r="J820" s="1012">
        <v>2408.4110000000001</v>
      </c>
      <c r="K820" s="1012">
        <v>18677.800999999999</v>
      </c>
      <c r="L820" s="1012">
        <v>5788.1139999999996</v>
      </c>
      <c r="M820" s="1012">
        <v>2522.7089999999998</v>
      </c>
      <c r="N820" s="1012">
        <v>39614.656999999999</v>
      </c>
      <c r="P820" s="1012">
        <v>11882.063</v>
      </c>
      <c r="Q820" s="1012">
        <v>11499.463</v>
      </c>
      <c r="R820" s="1012">
        <v>16233.130999999999</v>
      </c>
    </row>
    <row r="821" spans="2:18" ht="21.75" customHeight="1" x14ac:dyDescent="0.2">
      <c r="B821" s="893" t="s">
        <v>71</v>
      </c>
      <c r="C821" s="1175" t="s">
        <v>749</v>
      </c>
      <c r="D821" s="1175"/>
      <c r="E821" s="1175"/>
      <c r="F821" s="1175"/>
      <c r="G821" s="1175"/>
      <c r="H821" s="1175"/>
      <c r="I821" s="1175"/>
      <c r="J821" s="1175"/>
      <c r="K821" s="1175"/>
      <c r="L821" s="1175"/>
      <c r="M821" s="1175"/>
      <c r="N821" s="1175"/>
      <c r="O821" s="1175"/>
      <c r="P821" s="1175"/>
      <c r="Q821" s="1175"/>
      <c r="R821" s="1177"/>
    </row>
    <row r="822" spans="2:18" ht="11.45" customHeight="1" x14ac:dyDescent="0.2">
      <c r="B822" s="502" t="s">
        <v>73</v>
      </c>
      <c r="C822" s="1169" t="s">
        <v>276</v>
      </c>
      <c r="D822" s="1169"/>
      <c r="E822" s="1169"/>
      <c r="F822" s="1169"/>
      <c r="G822" s="1169"/>
      <c r="H822" s="1169"/>
      <c r="I822" s="1169"/>
      <c r="J822" s="1169"/>
      <c r="K822" s="1169"/>
      <c r="L822" s="1169"/>
      <c r="M822" s="1169"/>
      <c r="N822" s="1169"/>
      <c r="O822" s="1169"/>
      <c r="P822" s="1169"/>
      <c r="Q822" s="1169"/>
      <c r="R822" s="612"/>
    </row>
    <row r="823" spans="2:18" x14ac:dyDescent="0.2">
      <c r="B823" s="502" t="s">
        <v>110</v>
      </c>
      <c r="C823" s="1169" t="s">
        <v>990</v>
      </c>
      <c r="D823" s="1169"/>
      <c r="E823" s="1169"/>
      <c r="F823" s="1169"/>
      <c r="G823" s="1169"/>
      <c r="H823" s="1169"/>
      <c r="I823" s="1169"/>
      <c r="J823" s="1169"/>
      <c r="K823" s="1169"/>
      <c r="L823" s="1169"/>
      <c r="M823" s="1169"/>
      <c r="N823" s="1169"/>
      <c r="O823" s="1169"/>
      <c r="P823" s="1169"/>
      <c r="Q823" s="1169"/>
      <c r="R823" s="612"/>
    </row>
    <row r="824" spans="2:18" ht="11.45" customHeight="1" x14ac:dyDescent="0.2">
      <c r="B824" s="502" t="s">
        <v>111</v>
      </c>
      <c r="C824" s="1169" t="s">
        <v>1111</v>
      </c>
      <c r="D824" s="1169"/>
      <c r="E824" s="1169"/>
      <c r="F824" s="1169"/>
      <c r="G824" s="1169"/>
      <c r="H824" s="1169"/>
      <c r="I824" s="1169"/>
      <c r="J824" s="1169"/>
      <c r="K824" s="1169"/>
      <c r="L824" s="1169"/>
      <c r="M824" s="1169"/>
      <c r="N824" s="1169"/>
      <c r="O824" s="1169"/>
      <c r="P824" s="1169"/>
      <c r="Q824" s="1169"/>
      <c r="R824" s="612"/>
    </row>
    <row r="825" spans="2:18" ht="11.45" customHeight="1" x14ac:dyDescent="0.2">
      <c r="B825" s="502" t="s">
        <v>112</v>
      </c>
      <c r="C825" s="1169" t="s">
        <v>742</v>
      </c>
      <c r="D825" s="1169"/>
      <c r="E825" s="1169"/>
      <c r="F825" s="1169"/>
      <c r="G825" s="1169"/>
      <c r="H825" s="1169"/>
      <c r="I825" s="1169"/>
      <c r="J825" s="1169"/>
      <c r="K825" s="1169"/>
      <c r="L825" s="1169"/>
      <c r="M825" s="1169"/>
      <c r="N825" s="1169"/>
      <c r="O825" s="1169"/>
      <c r="P825" s="1169"/>
      <c r="Q825" s="1169"/>
      <c r="R825" s="612"/>
    </row>
    <row r="826" spans="2:18" ht="11.45" customHeight="1" x14ac:dyDescent="0.2">
      <c r="B826" s="502" t="s">
        <v>113</v>
      </c>
      <c r="C826" s="1169" t="s">
        <v>991</v>
      </c>
      <c r="D826" s="1169"/>
      <c r="E826" s="1169"/>
      <c r="F826" s="1169"/>
      <c r="G826" s="1169"/>
      <c r="H826" s="1169"/>
      <c r="I826" s="1169"/>
      <c r="J826" s="1169"/>
      <c r="K826" s="1169"/>
      <c r="L826" s="1169"/>
      <c r="M826" s="1169"/>
      <c r="N826" s="1169"/>
      <c r="O826" s="1169"/>
      <c r="P826" s="1169"/>
      <c r="Q826" s="1169"/>
      <c r="R826" s="612"/>
    </row>
    <row r="827" spans="2:18" ht="21.75" customHeight="1" x14ac:dyDescent="0.2">
      <c r="B827" s="893" t="s">
        <v>114</v>
      </c>
      <c r="C827" s="1193" t="s">
        <v>992</v>
      </c>
      <c r="D827" s="1193"/>
      <c r="E827" s="1193"/>
      <c r="F827" s="1193"/>
      <c r="G827" s="1193"/>
      <c r="H827" s="1193"/>
      <c r="I827" s="1193"/>
      <c r="J827" s="1193"/>
      <c r="K827" s="1193"/>
      <c r="L827" s="1193"/>
      <c r="M827" s="1193"/>
      <c r="N827" s="1193"/>
      <c r="O827" s="1193"/>
      <c r="P827" s="1193"/>
      <c r="Q827" s="1193"/>
      <c r="R827" s="1193"/>
    </row>
    <row r="828" spans="2:18" ht="11.45" customHeight="1" x14ac:dyDescent="0.2">
      <c r="B828" s="611"/>
    </row>
    <row r="829" spans="2:18" ht="11.45" customHeight="1" x14ac:dyDescent="0.2">
      <c r="B829" s="611"/>
      <c r="C829" s="643"/>
      <c r="D829" s="617"/>
      <c r="E829" s="1183" t="s">
        <v>153</v>
      </c>
      <c r="F829" s="1184"/>
      <c r="G829" s="1183" t="s">
        <v>259</v>
      </c>
      <c r="H829" s="1183"/>
      <c r="I829" s="11" t="s">
        <v>260</v>
      </c>
      <c r="J829" s="11" t="s">
        <v>261</v>
      </c>
      <c r="K829" s="1183" t="s">
        <v>262</v>
      </c>
      <c r="L829" s="1186"/>
      <c r="M829" s="11" t="s">
        <v>263</v>
      </c>
      <c r="N829" s="645" t="s">
        <v>279</v>
      </c>
      <c r="P829" s="7" t="s">
        <v>199</v>
      </c>
      <c r="Q829" s="7" t="s">
        <v>265</v>
      </c>
      <c r="R829" s="7" t="s">
        <v>199</v>
      </c>
    </row>
    <row r="830" spans="2:18" ht="21.75" customHeight="1" x14ac:dyDescent="0.2">
      <c r="B830" s="611"/>
      <c r="C830" s="860" t="s">
        <v>961</v>
      </c>
      <c r="D830" s="617"/>
      <c r="E830" s="1183"/>
      <c r="F830" s="1184"/>
      <c r="G830" s="1183" t="s">
        <v>266</v>
      </c>
      <c r="H830" s="1183"/>
      <c r="I830" s="11" t="s">
        <v>266</v>
      </c>
      <c r="J830" s="11"/>
      <c r="K830" s="645"/>
      <c r="L830" s="645"/>
      <c r="M830" s="645"/>
      <c r="N830" s="645"/>
      <c r="P830" s="6" t="s">
        <v>267</v>
      </c>
      <c r="Q830" s="6" t="s">
        <v>268</v>
      </c>
      <c r="R830" s="6" t="s">
        <v>28</v>
      </c>
    </row>
    <row r="831" spans="2:18" ht="11.45" customHeight="1" x14ac:dyDescent="0.2">
      <c r="B831" s="611"/>
      <c r="C831" s="862" t="s">
        <v>772</v>
      </c>
      <c r="D831" s="626"/>
      <c r="E831" s="647"/>
      <c r="F831" s="647"/>
      <c r="G831" s="647"/>
      <c r="H831" s="647" t="s">
        <v>269</v>
      </c>
      <c r="I831" s="647"/>
      <c r="J831" s="647"/>
      <c r="K831" s="647"/>
      <c r="L831" s="647"/>
      <c r="M831" s="647"/>
      <c r="N831" s="647"/>
      <c r="P831" s="647"/>
      <c r="Q831" s="647"/>
      <c r="R831" s="647"/>
    </row>
    <row r="832" spans="2:18" ht="11.45" customHeight="1" x14ac:dyDescent="0.2">
      <c r="B832" s="611"/>
      <c r="C832" s="643"/>
      <c r="D832" s="626"/>
      <c r="E832" s="645"/>
      <c r="F832" s="645" t="s">
        <v>269</v>
      </c>
      <c r="G832" s="645"/>
      <c r="H832" s="645" t="s">
        <v>259</v>
      </c>
      <c r="I832" s="645"/>
      <c r="J832" s="645"/>
      <c r="K832" s="645"/>
      <c r="L832" s="645" t="s">
        <v>269</v>
      </c>
      <c r="M832" s="645"/>
      <c r="N832" s="645"/>
      <c r="P832" s="645"/>
      <c r="Q832" s="645"/>
      <c r="R832" s="645"/>
    </row>
    <row r="833" spans="2:18" ht="14.25" customHeight="1" x14ac:dyDescent="0.2">
      <c r="B833" s="611"/>
      <c r="C833" s="648"/>
      <c r="D833" s="619"/>
      <c r="E833" s="649" t="s">
        <v>208</v>
      </c>
      <c r="F833" s="649" t="s">
        <v>153</v>
      </c>
      <c r="G833" s="649" t="s">
        <v>993</v>
      </c>
      <c r="H833" s="649" t="s">
        <v>266</v>
      </c>
      <c r="I833" s="649"/>
      <c r="J833" s="649"/>
      <c r="K833" s="649" t="s">
        <v>288</v>
      </c>
      <c r="L833" s="649" t="s">
        <v>881</v>
      </c>
      <c r="M833" s="649"/>
      <c r="N833" s="649"/>
      <c r="P833" s="649"/>
      <c r="Q833" s="649"/>
      <c r="R833" s="649"/>
    </row>
    <row r="834" spans="2:18" ht="11.45" customHeight="1" x14ac:dyDescent="0.2">
      <c r="B834" s="611"/>
      <c r="C834" s="650">
        <v>2021</v>
      </c>
      <c r="D834" s="635"/>
      <c r="E834" s="635"/>
      <c r="F834" s="635"/>
      <c r="G834" s="635"/>
      <c r="H834" s="635"/>
      <c r="I834" s="635"/>
      <c r="J834" s="635"/>
      <c r="K834" s="635"/>
      <c r="L834" s="635"/>
      <c r="M834" s="635"/>
      <c r="N834" s="635"/>
      <c r="P834" s="635"/>
      <c r="Q834" s="635"/>
      <c r="R834" s="635"/>
    </row>
    <row r="835" spans="2:18" ht="11.45" customHeight="1" x14ac:dyDescent="0.2">
      <c r="B835" s="611"/>
      <c r="C835" s="719" t="s">
        <v>293</v>
      </c>
      <c r="D835" s="720"/>
      <c r="E835" s="619"/>
      <c r="F835" s="619"/>
      <c r="G835" s="619"/>
      <c r="H835" s="619"/>
      <c r="I835" s="619"/>
      <c r="J835" s="619"/>
      <c r="K835" s="619"/>
      <c r="L835" s="619"/>
      <c r="M835" s="619"/>
      <c r="N835" s="619"/>
      <c r="P835" s="655"/>
      <c r="Q835" s="655"/>
      <c r="R835" s="655"/>
    </row>
    <row r="836" spans="2:18" ht="11.45" customHeight="1" x14ac:dyDescent="0.2">
      <c r="B836" s="611"/>
      <c r="C836" s="719" t="s">
        <v>317</v>
      </c>
      <c r="D836" s="721"/>
      <c r="E836" s="635"/>
      <c r="F836" s="635"/>
      <c r="G836" s="635"/>
      <c r="H836" s="635"/>
      <c r="I836" s="635"/>
      <c r="J836" s="635"/>
      <c r="K836" s="635"/>
      <c r="L836" s="635"/>
      <c r="M836" s="635"/>
      <c r="N836" s="635"/>
      <c r="P836" s="635"/>
      <c r="Q836" s="635"/>
      <c r="R836" s="635"/>
    </row>
    <row r="837" spans="2:18" ht="11.45" customHeight="1" x14ac:dyDescent="0.2">
      <c r="B837" s="611"/>
      <c r="C837" s="735" t="s">
        <v>318</v>
      </c>
      <c r="D837" s="724"/>
      <c r="E837" s="733">
        <v>221.28299999999999</v>
      </c>
      <c r="F837" s="733">
        <v>0</v>
      </c>
      <c r="G837" s="733">
        <v>1143.029</v>
      </c>
      <c r="H837" s="733">
        <v>37.350999999999999</v>
      </c>
      <c r="I837" s="733">
        <v>280.27999999999997</v>
      </c>
      <c r="J837" s="733">
        <v>367.23700000000002</v>
      </c>
      <c r="K837" s="733">
        <v>0</v>
      </c>
      <c r="L837" s="733">
        <v>1769.769</v>
      </c>
      <c r="M837" s="733">
        <v>390.70699999999999</v>
      </c>
      <c r="N837" s="733">
        <v>4209.6549999999997</v>
      </c>
      <c r="P837" s="733">
        <v>1678.239</v>
      </c>
      <c r="Q837" s="733">
        <v>2531.4160000000002</v>
      </c>
      <c r="R837" s="733">
        <v>0</v>
      </c>
    </row>
    <row r="838" spans="2:18" ht="11.45" customHeight="1" x14ac:dyDescent="0.2">
      <c r="B838" s="611"/>
      <c r="C838" s="1095" t="s">
        <v>319</v>
      </c>
      <c r="D838" s="725"/>
      <c r="E838" s="1096">
        <v>156.60400000000001</v>
      </c>
      <c r="F838" s="1096">
        <v>0</v>
      </c>
      <c r="G838" s="1096">
        <v>1549.462</v>
      </c>
      <c r="H838" s="1096">
        <v>194.501</v>
      </c>
      <c r="I838" s="1096">
        <v>365.875</v>
      </c>
      <c r="J838" s="1096">
        <v>49.67</v>
      </c>
      <c r="K838" s="1096">
        <v>0</v>
      </c>
      <c r="L838" s="1096">
        <v>1174.963</v>
      </c>
      <c r="M838" s="1096">
        <v>182.07400000000001</v>
      </c>
      <c r="N838" s="1096">
        <v>3673.1489999999999</v>
      </c>
      <c r="P838" s="1096">
        <v>1300.3340000000001</v>
      </c>
      <c r="Q838" s="1096">
        <v>2372.8139999999999</v>
      </c>
      <c r="R838" s="1096">
        <v>0</v>
      </c>
    </row>
    <row r="839" spans="2:18" ht="11.45" customHeight="1" x14ac:dyDescent="0.2">
      <c r="B839" s="611"/>
      <c r="C839" s="1097"/>
      <c r="D839" s="1097"/>
      <c r="E839" s="1097">
        <v>377.88600000000002</v>
      </c>
      <c r="F839" s="1097">
        <v>0</v>
      </c>
      <c r="G839" s="1012">
        <v>2692.491</v>
      </c>
      <c r="H839" s="1012">
        <v>231.852</v>
      </c>
      <c r="I839" s="1012">
        <v>646.15499999999997</v>
      </c>
      <c r="J839" s="1012">
        <v>416.90699999999998</v>
      </c>
      <c r="K839" s="1097">
        <v>0</v>
      </c>
      <c r="L839" s="1012">
        <v>2944.732</v>
      </c>
      <c r="M839" s="1012">
        <v>572.78099999999995</v>
      </c>
      <c r="N839" s="1012">
        <v>7882.8029999999999</v>
      </c>
      <c r="P839" s="1012">
        <v>2978.5729999999999</v>
      </c>
      <c r="Q839" s="1012">
        <v>4904.2299999999996</v>
      </c>
      <c r="R839" s="1097">
        <v>0</v>
      </c>
    </row>
    <row r="840" spans="2:18" ht="11.45" customHeight="1" x14ac:dyDescent="0.2">
      <c r="B840" s="611"/>
      <c r="C840" s="78"/>
      <c r="D840" s="724"/>
      <c r="E840" s="726"/>
      <c r="F840" s="726"/>
      <c r="G840" s="727"/>
      <c r="H840" s="727"/>
      <c r="I840" s="727"/>
      <c r="J840" s="727"/>
      <c r="K840" s="726"/>
      <c r="L840" s="727"/>
      <c r="M840" s="727"/>
      <c r="N840" s="727"/>
    </row>
    <row r="841" spans="2:18" ht="11.45" customHeight="1" x14ac:dyDescent="0.2">
      <c r="B841" s="611"/>
      <c r="C841" s="18" t="s">
        <v>320</v>
      </c>
      <c r="D841" s="724"/>
      <c r="E841" s="730"/>
      <c r="F841" s="730"/>
      <c r="G841" s="730"/>
      <c r="H841" s="730"/>
      <c r="I841" s="730"/>
      <c r="J841" s="730"/>
      <c r="K841" s="730"/>
      <c r="L841" s="730"/>
      <c r="M841" s="730"/>
      <c r="N841" s="730"/>
    </row>
    <row r="842" spans="2:18" ht="11.45" customHeight="1" x14ac:dyDescent="0.2">
      <c r="B842" s="611"/>
      <c r="C842" s="18" t="s">
        <v>864</v>
      </c>
      <c r="D842" s="725"/>
      <c r="E842" s="733">
        <v>48.509551724137928</v>
      </c>
      <c r="F842" s="733">
        <v>0</v>
      </c>
      <c r="G842" s="733">
        <v>76.695931034482783</v>
      </c>
      <c r="H842" s="733">
        <v>-32.20672413793104</v>
      </c>
      <c r="I842" s="733">
        <v>-133.94306896551723</v>
      </c>
      <c r="J842" s="733">
        <v>123.28379310344828</v>
      </c>
      <c r="K842" s="733">
        <v>0</v>
      </c>
      <c r="L842" s="733">
        <v>-132.05537931034485</v>
      </c>
      <c r="M842" s="733">
        <v>-49.945034482758622</v>
      </c>
      <c r="N842" s="733">
        <v>-99.660931034482772</v>
      </c>
      <c r="P842" s="733">
        <v>-102.22989655172415</v>
      </c>
      <c r="Q842" s="733">
        <v>2.568965517241395</v>
      </c>
      <c r="R842" s="733">
        <v>0</v>
      </c>
    </row>
    <row r="843" spans="2:18" ht="11.45" customHeight="1" x14ac:dyDescent="0.2">
      <c r="B843" s="611"/>
      <c r="C843" s="18" t="s">
        <v>321</v>
      </c>
      <c r="D843" s="725"/>
      <c r="E843" s="733">
        <v>0</v>
      </c>
      <c r="F843" s="733">
        <v>0</v>
      </c>
      <c r="G843" s="733">
        <v>96.600793103448268</v>
      </c>
      <c r="H843" s="733">
        <v>0</v>
      </c>
      <c r="I843" s="733">
        <v>0</v>
      </c>
      <c r="J843" s="733">
        <v>2.2000000000000002</v>
      </c>
      <c r="K843" s="733">
        <v>0</v>
      </c>
      <c r="L843" s="733">
        <v>0</v>
      </c>
      <c r="M843" s="733">
        <v>0</v>
      </c>
      <c r="N843" s="733">
        <v>99.275793103448279</v>
      </c>
      <c r="P843" s="733">
        <v>0</v>
      </c>
      <c r="Q843" s="733">
        <v>99.275793103448279</v>
      </c>
      <c r="R843" s="733">
        <v>0</v>
      </c>
    </row>
    <row r="844" spans="2:18" ht="11.45" customHeight="1" x14ac:dyDescent="0.2">
      <c r="B844" s="611"/>
      <c r="C844" s="18" t="s">
        <v>322</v>
      </c>
      <c r="D844" s="725"/>
      <c r="E844" s="733">
        <v>0</v>
      </c>
      <c r="F844" s="733">
        <v>0</v>
      </c>
      <c r="G844" s="733">
        <v>0</v>
      </c>
      <c r="H844" s="733">
        <v>0</v>
      </c>
      <c r="I844" s="733">
        <v>0</v>
      </c>
      <c r="J844" s="733">
        <v>0</v>
      </c>
      <c r="K844" s="733">
        <v>0</v>
      </c>
      <c r="L844" s="733">
        <v>0</v>
      </c>
      <c r="M844" s="733">
        <v>0</v>
      </c>
      <c r="N844" s="733">
        <v>0</v>
      </c>
      <c r="P844" s="733">
        <v>0</v>
      </c>
      <c r="Q844" s="733">
        <v>0</v>
      </c>
      <c r="R844" s="733">
        <v>0</v>
      </c>
    </row>
    <row r="845" spans="2:18" ht="11.45" customHeight="1" x14ac:dyDescent="0.2">
      <c r="B845" s="611"/>
      <c r="C845" s="18" t="s">
        <v>323</v>
      </c>
      <c r="D845" s="725"/>
      <c r="E845" s="733">
        <v>0</v>
      </c>
      <c r="F845" s="733">
        <v>0</v>
      </c>
      <c r="G845" s="733">
        <v>2.2451724137931035</v>
      </c>
      <c r="H845" s="733">
        <v>0</v>
      </c>
      <c r="I845" s="733">
        <v>0</v>
      </c>
      <c r="J845" s="733">
        <v>4.3146551724137927</v>
      </c>
      <c r="K845" s="733">
        <v>0</v>
      </c>
      <c r="L845" s="733">
        <v>24.85244827586207</v>
      </c>
      <c r="M845" s="733">
        <v>0</v>
      </c>
      <c r="N845" s="733">
        <v>31.412275862068967</v>
      </c>
      <c r="P845" s="733">
        <v>29.16710344827586</v>
      </c>
      <c r="Q845" s="733">
        <v>2.2451724137931035</v>
      </c>
      <c r="R845" s="733">
        <v>0</v>
      </c>
    </row>
    <row r="846" spans="2:18" ht="11.45" customHeight="1" x14ac:dyDescent="0.2">
      <c r="B846" s="611"/>
      <c r="C846" s="18" t="s">
        <v>994</v>
      </c>
      <c r="D846" s="725"/>
      <c r="E846" s="733">
        <v>-49.712724137931033</v>
      </c>
      <c r="F846" s="733">
        <v>0</v>
      </c>
      <c r="G846" s="733">
        <v>-214.42620689655172</v>
      </c>
      <c r="H846" s="733">
        <v>-9.1820689655172405</v>
      </c>
      <c r="I846" s="733">
        <v>-83.489724137931034</v>
      </c>
      <c r="J846" s="733">
        <v>-132.91617241379311</v>
      </c>
      <c r="K846" s="733">
        <v>0</v>
      </c>
      <c r="L846" s="733">
        <v>-200.339</v>
      </c>
      <c r="M846" s="733">
        <v>-53.565999999999995</v>
      </c>
      <c r="N846" s="733">
        <v>-743.63189655172414</v>
      </c>
      <c r="P846" s="733">
        <v>-336.97306896551726</v>
      </c>
      <c r="Q846" s="733">
        <v>-406.65882758620694</v>
      </c>
      <c r="R846" s="733">
        <v>0</v>
      </c>
    </row>
    <row r="847" spans="2:18" ht="11.45" customHeight="1" x14ac:dyDescent="0.2">
      <c r="B847" s="611"/>
      <c r="C847" s="18" t="s">
        <v>324</v>
      </c>
      <c r="D847" s="725"/>
      <c r="E847" s="733">
        <v>-2.6183448275862071</v>
      </c>
      <c r="F847" s="733">
        <v>0</v>
      </c>
      <c r="G847" s="733">
        <v>-19.168068965517243</v>
      </c>
      <c r="H847" s="733">
        <v>0</v>
      </c>
      <c r="I847" s="733">
        <v>0</v>
      </c>
      <c r="J847" s="733">
        <v>0</v>
      </c>
      <c r="K847" s="733">
        <v>0</v>
      </c>
      <c r="L847" s="733">
        <v>-259.85055172413792</v>
      </c>
      <c r="M847" s="733">
        <v>0</v>
      </c>
      <c r="N847" s="733">
        <v>-281.63696551724138</v>
      </c>
      <c r="P847" s="733">
        <v>-259.85055172413792</v>
      </c>
      <c r="Q847" s="733">
        <v>-21.786413793103449</v>
      </c>
      <c r="R847" s="733">
        <v>0</v>
      </c>
    </row>
    <row r="848" spans="2:18" ht="11.45" customHeight="1" x14ac:dyDescent="0.2">
      <c r="B848" s="611"/>
      <c r="C848" s="1097"/>
      <c r="D848" s="1097"/>
      <c r="E848" s="1012">
        <v>-3.8215172413793121</v>
      </c>
      <c r="F848" s="1012">
        <v>0</v>
      </c>
      <c r="G848" s="1012">
        <v>-58.052379310344797</v>
      </c>
      <c r="H848" s="1012">
        <v>-40.913793103448278</v>
      </c>
      <c r="I848" s="1012">
        <v>-217.43279310344826</v>
      </c>
      <c r="J848" s="1012">
        <v>-3.1177241379310487</v>
      </c>
      <c r="K848" s="1012">
        <v>0</v>
      </c>
      <c r="L848" s="1012">
        <v>-567.39248275862064</v>
      </c>
      <c r="M848" s="1012">
        <v>-103.51103448275862</v>
      </c>
      <c r="N848" s="1012">
        <v>-994.24172413793099</v>
      </c>
      <c r="P848" s="1012">
        <v>-669.88641379310343</v>
      </c>
      <c r="Q848" s="1012">
        <v>-324.35531034482761</v>
      </c>
      <c r="R848" s="1012">
        <v>0</v>
      </c>
    </row>
    <row r="849" spans="2:18" ht="11.45" customHeight="1" x14ac:dyDescent="0.2">
      <c r="B849" s="611"/>
      <c r="C849" s="719" t="s">
        <v>757</v>
      </c>
      <c r="D849" s="721"/>
      <c r="E849" s="635"/>
      <c r="F849" s="635"/>
      <c r="G849" s="635"/>
      <c r="H849" s="635"/>
      <c r="I849" s="635"/>
      <c r="J849" s="635"/>
      <c r="K849" s="635"/>
      <c r="L849" s="635"/>
      <c r="M849" s="635"/>
      <c r="N849" s="635"/>
      <c r="P849" s="635"/>
      <c r="Q849" s="635"/>
      <c r="R849" s="635"/>
    </row>
    <row r="850" spans="2:18" ht="11.45" customHeight="1" x14ac:dyDescent="0.2">
      <c r="B850" s="611"/>
      <c r="C850" s="735" t="s">
        <v>318</v>
      </c>
      <c r="D850" s="724"/>
      <c r="E850" s="733">
        <v>265.25</v>
      </c>
      <c r="F850" s="733">
        <v>0</v>
      </c>
      <c r="G850" s="733">
        <v>1251.057</v>
      </c>
      <c r="H850" s="733">
        <v>23.852</v>
      </c>
      <c r="I850" s="733">
        <v>205.81399999999999</v>
      </c>
      <c r="J850" s="733">
        <v>372.33699999999999</v>
      </c>
      <c r="K850" s="733">
        <v>0</v>
      </c>
      <c r="L850" s="733">
        <v>1493.6010000000001</v>
      </c>
      <c r="M850" s="733">
        <v>303.2</v>
      </c>
      <c r="N850" s="733">
        <v>3915.1120000000001</v>
      </c>
      <c r="P850" s="733">
        <v>1387.9259999999999</v>
      </c>
      <c r="Q850" s="733">
        <v>2527.1860000000001</v>
      </c>
      <c r="R850" s="733">
        <v>0</v>
      </c>
    </row>
    <row r="851" spans="2:18" ht="11.45" customHeight="1" x14ac:dyDescent="0.2">
      <c r="B851" s="611"/>
      <c r="C851" s="1095" t="s">
        <v>319</v>
      </c>
      <c r="D851" s="725"/>
      <c r="E851" s="1096">
        <v>108.815</v>
      </c>
      <c r="F851" s="1096">
        <v>0</v>
      </c>
      <c r="G851" s="1096">
        <v>1383.3820000000001</v>
      </c>
      <c r="H851" s="1096">
        <v>167.08600000000001</v>
      </c>
      <c r="I851" s="1096">
        <v>222.90799999999999</v>
      </c>
      <c r="J851" s="1096">
        <v>41.451999999999998</v>
      </c>
      <c r="K851" s="1096">
        <v>0</v>
      </c>
      <c r="L851" s="1096">
        <v>883.73800000000006</v>
      </c>
      <c r="M851" s="1096">
        <v>166.07</v>
      </c>
      <c r="N851" s="1096">
        <v>2973.45</v>
      </c>
      <c r="P851" s="1096">
        <v>920.76</v>
      </c>
      <c r="Q851" s="1096">
        <v>2052.6889999999999</v>
      </c>
      <c r="R851" s="1096">
        <v>0</v>
      </c>
    </row>
    <row r="852" spans="2:18" ht="11.45" customHeight="1" x14ac:dyDescent="0.2">
      <c r="B852" s="611"/>
      <c r="C852" s="1097"/>
      <c r="D852" s="1097"/>
      <c r="E852" s="1097">
        <v>374.065</v>
      </c>
      <c r="F852" s="1097">
        <v>0</v>
      </c>
      <c r="G852" s="1012">
        <v>2634.4389999999999</v>
      </c>
      <c r="H852" s="1012">
        <v>190.93799999999999</v>
      </c>
      <c r="I852" s="1012">
        <v>428.72199999999998</v>
      </c>
      <c r="J852" s="1012">
        <v>413.78899999999999</v>
      </c>
      <c r="K852" s="1097">
        <v>0</v>
      </c>
      <c r="L852" s="1012">
        <v>2377.3389999999999</v>
      </c>
      <c r="M852" s="1012">
        <v>469.27</v>
      </c>
      <c r="N852" s="1012">
        <v>6888.5619999999999</v>
      </c>
      <c r="P852" s="1012">
        <v>2308.6869999999999</v>
      </c>
      <c r="Q852" s="1012">
        <v>4579.875</v>
      </c>
      <c r="R852" s="1097">
        <v>0</v>
      </c>
    </row>
    <row r="853" spans="2:18" ht="11.45" customHeight="1" x14ac:dyDescent="0.2">
      <c r="B853" s="611"/>
      <c r="C853" s="719" t="s">
        <v>1112</v>
      </c>
      <c r="D853" s="720"/>
      <c r="E853" s="619"/>
      <c r="F853" s="619"/>
      <c r="G853" s="619"/>
      <c r="H853" s="619"/>
      <c r="I853" s="619"/>
      <c r="J853" s="619"/>
      <c r="K853" s="619"/>
      <c r="L853" s="619"/>
      <c r="M853" s="619"/>
      <c r="N853" s="619"/>
      <c r="P853" s="655"/>
      <c r="Q853" s="655"/>
      <c r="R853" s="655"/>
    </row>
    <row r="854" spans="2:18" ht="11.45" customHeight="1" x14ac:dyDescent="0.2">
      <c r="B854" s="611"/>
      <c r="C854" s="719" t="s">
        <v>317</v>
      </c>
      <c r="D854" s="721"/>
      <c r="E854" s="635"/>
      <c r="F854" s="635"/>
      <c r="G854" s="635"/>
      <c r="H854" s="635"/>
      <c r="I854" s="635"/>
      <c r="J854" s="635"/>
      <c r="K854" s="635"/>
      <c r="L854" s="635"/>
      <c r="M854" s="635"/>
      <c r="N854" s="635"/>
      <c r="P854" s="635"/>
      <c r="Q854" s="635"/>
      <c r="R854" s="635"/>
    </row>
    <row r="855" spans="2:18" ht="11.45" customHeight="1" x14ac:dyDescent="0.2">
      <c r="B855" s="611"/>
      <c r="C855" s="735" t="s">
        <v>318</v>
      </c>
      <c r="D855" s="724"/>
      <c r="E855" s="733">
        <v>0</v>
      </c>
      <c r="F855" s="733">
        <v>142.202</v>
      </c>
      <c r="G855" s="733">
        <v>0</v>
      </c>
      <c r="H855" s="733">
        <v>5.3710000000000004</v>
      </c>
      <c r="I855" s="733">
        <v>443.38600000000002</v>
      </c>
      <c r="J855" s="733">
        <v>118.10599999999999</v>
      </c>
      <c r="K855" s="733">
        <v>5191.5860000000002</v>
      </c>
      <c r="L855" s="733">
        <v>1.353</v>
      </c>
      <c r="M855" s="733">
        <v>0</v>
      </c>
      <c r="N855" s="733">
        <v>5902.0029999999997</v>
      </c>
      <c r="P855" s="733">
        <v>0</v>
      </c>
      <c r="Q855" s="733">
        <v>1194.4870000000001</v>
      </c>
      <c r="R855" s="733">
        <v>4707.5159999999996</v>
      </c>
    </row>
    <row r="856" spans="2:18" ht="11.45" customHeight="1" x14ac:dyDescent="0.2">
      <c r="B856" s="611"/>
      <c r="C856" s="1095" t="s">
        <v>319</v>
      </c>
      <c r="D856" s="725"/>
      <c r="E856" s="1096">
        <v>0</v>
      </c>
      <c r="F856" s="1096">
        <v>28.702999999999999</v>
      </c>
      <c r="G856" s="1096">
        <v>0</v>
      </c>
      <c r="H856" s="1096">
        <v>22.015999999999998</v>
      </c>
      <c r="I856" s="1096">
        <v>325.80500000000001</v>
      </c>
      <c r="J856" s="1096">
        <v>24.663</v>
      </c>
      <c r="K856" s="1096">
        <v>3795.9630000000002</v>
      </c>
      <c r="L856" s="1096">
        <v>0</v>
      </c>
      <c r="M856" s="1096">
        <v>0</v>
      </c>
      <c r="N856" s="1096">
        <v>4197.5619999999999</v>
      </c>
      <c r="P856" s="1096">
        <v>0</v>
      </c>
      <c r="Q856" s="1096">
        <v>407.399</v>
      </c>
      <c r="R856" s="1096">
        <v>3790.163</v>
      </c>
    </row>
    <row r="857" spans="2:18" ht="11.45" customHeight="1" x14ac:dyDescent="0.2">
      <c r="B857" s="611"/>
      <c r="C857" s="1097"/>
      <c r="D857" s="1097"/>
      <c r="E857" s="1097">
        <v>0</v>
      </c>
      <c r="F857" s="1097">
        <v>170.905</v>
      </c>
      <c r="G857" s="1097">
        <v>0</v>
      </c>
      <c r="H857" s="1097">
        <v>27.385999999999999</v>
      </c>
      <c r="I857" s="1012">
        <v>769.19100000000003</v>
      </c>
      <c r="J857" s="1012">
        <v>142.76900000000001</v>
      </c>
      <c r="K857" s="1012">
        <v>8987.5490000000009</v>
      </c>
      <c r="L857" s="1097">
        <v>1.7649999999999999</v>
      </c>
      <c r="M857" s="1097">
        <v>0</v>
      </c>
      <c r="N857" s="1012">
        <v>10099.565000000001</v>
      </c>
      <c r="P857" s="1097">
        <v>0</v>
      </c>
      <c r="Q857" s="1012">
        <v>1601.8869999999999</v>
      </c>
      <c r="R857" s="1012">
        <v>8497.6779999999999</v>
      </c>
    </row>
    <row r="858" spans="2:18" ht="11.45" customHeight="1" x14ac:dyDescent="0.2">
      <c r="B858" s="611"/>
      <c r="C858" s="78"/>
      <c r="D858" s="724"/>
      <c r="E858" s="726"/>
      <c r="F858" s="727"/>
      <c r="G858" s="726"/>
      <c r="H858" s="726"/>
      <c r="I858" s="727"/>
      <c r="J858" s="727"/>
      <c r="K858" s="727"/>
      <c r="L858" s="726"/>
      <c r="M858" s="726"/>
      <c r="N858" s="727"/>
    </row>
    <row r="859" spans="2:18" ht="11.45" customHeight="1" x14ac:dyDescent="0.2">
      <c r="B859" s="611"/>
      <c r="C859" s="18" t="s">
        <v>320</v>
      </c>
      <c r="D859" s="724"/>
      <c r="E859" s="730"/>
      <c r="F859" s="730"/>
      <c r="G859" s="730"/>
      <c r="H859" s="730"/>
      <c r="I859" s="730"/>
      <c r="J859" s="730"/>
      <c r="K859" s="730"/>
      <c r="L859" s="730"/>
      <c r="M859" s="730"/>
      <c r="N859" s="730"/>
    </row>
    <row r="860" spans="2:18" ht="11.45" customHeight="1" x14ac:dyDescent="0.2">
      <c r="B860" s="611"/>
      <c r="C860" s="18" t="s">
        <v>864</v>
      </c>
      <c r="D860" s="725"/>
      <c r="E860" s="733">
        <v>0</v>
      </c>
      <c r="F860" s="733">
        <v>11.052310344827587</v>
      </c>
      <c r="G860" s="733">
        <v>0</v>
      </c>
      <c r="H860" s="733">
        <v>-5.3709310344827585</v>
      </c>
      <c r="I860" s="733">
        <v>-23.586000000000002</v>
      </c>
      <c r="J860" s="733">
        <v>33.077379310344824</v>
      </c>
      <c r="K860" s="733">
        <v>229.93065517241379</v>
      </c>
      <c r="L860" s="733">
        <v>0.90106896551724136</v>
      </c>
      <c r="M860" s="733">
        <v>0</v>
      </c>
      <c r="N860" s="733">
        <v>246.0044827586207</v>
      </c>
      <c r="P860" s="733">
        <v>0</v>
      </c>
      <c r="Q860" s="733">
        <v>49.050275862068965</v>
      </c>
      <c r="R860" s="733">
        <v>196.95420689655174</v>
      </c>
    </row>
    <row r="861" spans="2:18" ht="11.45" customHeight="1" x14ac:dyDescent="0.2">
      <c r="B861" s="611"/>
      <c r="C861" s="18" t="s">
        <v>321</v>
      </c>
      <c r="D861" s="725"/>
      <c r="E861" s="733">
        <v>0</v>
      </c>
      <c r="F861" s="733">
        <v>1.4122413793103448</v>
      </c>
      <c r="G861" s="733">
        <v>0</v>
      </c>
      <c r="H861" s="733">
        <v>0</v>
      </c>
      <c r="I861" s="733">
        <v>0</v>
      </c>
      <c r="J861" s="733">
        <v>0</v>
      </c>
      <c r="K861" s="733">
        <v>0</v>
      </c>
      <c r="L861" s="733">
        <v>0</v>
      </c>
      <c r="M861" s="733">
        <v>0</v>
      </c>
      <c r="N861" s="733">
        <v>1.4122413793103448</v>
      </c>
      <c r="P861" s="733">
        <v>0</v>
      </c>
      <c r="Q861" s="733">
        <v>1.4122413793103448</v>
      </c>
      <c r="R861" s="733">
        <v>0</v>
      </c>
    </row>
    <row r="862" spans="2:18" ht="11.45" customHeight="1" x14ac:dyDescent="0.2">
      <c r="B862" s="611"/>
      <c r="C862" s="18" t="s">
        <v>322</v>
      </c>
      <c r="D862" s="725"/>
      <c r="E862" s="733">
        <v>0</v>
      </c>
      <c r="F862" s="733">
        <v>0</v>
      </c>
      <c r="G862" s="733">
        <v>0</v>
      </c>
      <c r="H862" s="733">
        <v>0</v>
      </c>
      <c r="I862" s="733">
        <v>13.555793103448277</v>
      </c>
      <c r="J862" s="733">
        <v>0</v>
      </c>
      <c r="K862" s="733">
        <v>0</v>
      </c>
      <c r="L862" s="733">
        <v>0</v>
      </c>
      <c r="M862" s="733">
        <v>0</v>
      </c>
      <c r="N862" s="733">
        <v>13.555620689655173</v>
      </c>
      <c r="P862" s="733">
        <v>0</v>
      </c>
      <c r="Q862" s="733">
        <v>13.555620689655173</v>
      </c>
      <c r="R862" s="733">
        <v>0</v>
      </c>
    </row>
    <row r="863" spans="2:18" ht="11.45" customHeight="1" x14ac:dyDescent="0.2">
      <c r="B863" s="611"/>
      <c r="C863" s="18" t="s">
        <v>323</v>
      </c>
      <c r="D863" s="725"/>
      <c r="E863" s="733">
        <v>0</v>
      </c>
      <c r="F863" s="733">
        <v>1.1615172413793102</v>
      </c>
      <c r="G863" s="733">
        <v>0</v>
      </c>
      <c r="H863" s="733">
        <v>2.0344827586206895</v>
      </c>
      <c r="I863" s="733">
        <v>63.27848275862069</v>
      </c>
      <c r="J863" s="733">
        <v>0</v>
      </c>
      <c r="K863" s="733">
        <v>263.93710344827588</v>
      </c>
      <c r="L863" s="733">
        <v>0</v>
      </c>
      <c r="M863" s="733">
        <v>0</v>
      </c>
      <c r="N863" s="733">
        <v>330.41158620689657</v>
      </c>
      <c r="P863" s="733">
        <v>0</v>
      </c>
      <c r="Q863" s="733">
        <v>66.474482758620695</v>
      </c>
      <c r="R863" s="733">
        <v>263.93710344827588</v>
      </c>
    </row>
    <row r="864" spans="2:18" ht="11.45" customHeight="1" x14ac:dyDescent="0.2">
      <c r="B864" s="611"/>
      <c r="C864" s="18" t="s">
        <v>764</v>
      </c>
      <c r="D864" s="725"/>
      <c r="E864" s="733">
        <v>0</v>
      </c>
      <c r="F864" s="733">
        <v>-22.972689655172417</v>
      </c>
      <c r="G864" s="733">
        <v>0</v>
      </c>
      <c r="H864" s="733">
        <v>-0.70617241379310347</v>
      </c>
      <c r="I864" s="733">
        <v>-40.835793103448282</v>
      </c>
      <c r="J864" s="733">
        <v>-13.736413793103448</v>
      </c>
      <c r="K864" s="733">
        <v>-407.27610344827588</v>
      </c>
      <c r="L864" s="733">
        <v>0</v>
      </c>
      <c r="M864" s="733">
        <v>0</v>
      </c>
      <c r="N864" s="733">
        <v>-486.01537931034483</v>
      </c>
      <c r="P864" s="733">
        <v>0</v>
      </c>
      <c r="Q864" s="733">
        <v>-85.28324137931034</v>
      </c>
      <c r="R864" s="733">
        <v>-400.73213793103446</v>
      </c>
    </row>
    <row r="865" spans="2:18" ht="11.45" customHeight="1" x14ac:dyDescent="0.2">
      <c r="B865" s="611"/>
      <c r="C865" s="18" t="s">
        <v>324</v>
      </c>
      <c r="D865" s="725"/>
      <c r="E865" s="733">
        <v>0</v>
      </c>
      <c r="F865" s="733">
        <v>-10.549344827586207</v>
      </c>
      <c r="G865" s="733">
        <v>0</v>
      </c>
      <c r="H865" s="733">
        <v>0</v>
      </c>
      <c r="I865" s="733">
        <v>0</v>
      </c>
      <c r="J865" s="733">
        <v>0</v>
      </c>
      <c r="K865" s="733">
        <v>-128.20620689655172</v>
      </c>
      <c r="L865" s="733">
        <v>-0.69675862068965522</v>
      </c>
      <c r="M865" s="733">
        <v>0</v>
      </c>
      <c r="N865" s="733">
        <v>-139.45231034482759</v>
      </c>
      <c r="P865" s="733">
        <v>0</v>
      </c>
      <c r="Q865" s="733">
        <v>-10.549344827586207</v>
      </c>
      <c r="R865" s="733">
        <v>-128.90296551724137</v>
      </c>
    </row>
    <row r="866" spans="2:18" ht="11.45" customHeight="1" x14ac:dyDescent="0.2">
      <c r="B866" s="611"/>
      <c r="C866" s="1097"/>
      <c r="D866" s="1097"/>
      <c r="E866" s="1012">
        <v>0</v>
      </c>
      <c r="F866" s="1012">
        <v>-19.896137931034485</v>
      </c>
      <c r="G866" s="1012">
        <v>0</v>
      </c>
      <c r="H866" s="1012">
        <v>-4.0426206896551724</v>
      </c>
      <c r="I866" s="1012">
        <v>12.412482758620683</v>
      </c>
      <c r="J866" s="1012">
        <v>19.340965517241376</v>
      </c>
      <c r="K866" s="1012">
        <v>-41.614551724137954</v>
      </c>
      <c r="L866" s="1012">
        <v>0</v>
      </c>
      <c r="M866" s="1012">
        <v>0</v>
      </c>
      <c r="N866" s="1012">
        <v>-34.083758620689537</v>
      </c>
      <c r="P866" s="1012">
        <v>0</v>
      </c>
      <c r="Q866" s="1012">
        <v>34.660034482758633</v>
      </c>
      <c r="R866" s="1012">
        <v>-68.743793103448212</v>
      </c>
    </row>
    <row r="867" spans="2:18" ht="11.45" customHeight="1" x14ac:dyDescent="0.2">
      <c r="B867" s="611"/>
      <c r="C867" s="719" t="s">
        <v>759</v>
      </c>
      <c r="D867" s="721"/>
      <c r="E867" s="635"/>
      <c r="F867" s="635"/>
      <c r="G867" s="635"/>
      <c r="H867" s="635"/>
      <c r="I867" s="635"/>
      <c r="J867" s="635"/>
      <c r="K867" s="635"/>
      <c r="L867" s="635"/>
      <c r="M867" s="635"/>
      <c r="N867" s="635"/>
      <c r="P867" s="635"/>
      <c r="Q867" s="635"/>
      <c r="R867" s="635"/>
    </row>
    <row r="868" spans="2:18" ht="11.45" customHeight="1" x14ac:dyDescent="0.2">
      <c r="B868" s="611"/>
      <c r="C868" s="735" t="s">
        <v>318</v>
      </c>
      <c r="D868" s="724"/>
      <c r="E868" s="733">
        <v>0</v>
      </c>
      <c r="F868" s="733">
        <v>128.02099999999999</v>
      </c>
      <c r="G868" s="733">
        <v>0</v>
      </c>
      <c r="H868" s="733">
        <v>11.045999999999999</v>
      </c>
      <c r="I868" s="733">
        <v>436.56099999999998</v>
      </c>
      <c r="J868" s="733">
        <v>138.88999999999999</v>
      </c>
      <c r="K868" s="733">
        <v>5109.875</v>
      </c>
      <c r="L868" s="733">
        <v>0.82299999999999995</v>
      </c>
      <c r="M868" s="733">
        <v>0</v>
      </c>
      <c r="N868" s="733">
        <v>5825.2160000000003</v>
      </c>
      <c r="P868" s="733">
        <v>0</v>
      </c>
      <c r="Q868" s="733">
        <v>1214.8219999999999</v>
      </c>
      <c r="R868" s="733">
        <v>4610.3940000000002</v>
      </c>
    </row>
    <row r="869" spans="2:18" ht="11.45" customHeight="1" x14ac:dyDescent="0.2">
      <c r="B869" s="611"/>
      <c r="C869" s="1095" t="s">
        <v>319</v>
      </c>
      <c r="D869" s="725"/>
      <c r="E869" s="1096">
        <v>0</v>
      </c>
      <c r="F869" s="1096">
        <v>22.986999999999998</v>
      </c>
      <c r="G869" s="1096">
        <v>0</v>
      </c>
      <c r="H869" s="1096">
        <v>12.298</v>
      </c>
      <c r="I869" s="1096">
        <v>345.04199999999997</v>
      </c>
      <c r="J869" s="1096">
        <v>23.22</v>
      </c>
      <c r="K869" s="1096">
        <v>3836.0590000000002</v>
      </c>
      <c r="L869" s="1096">
        <v>0.65800000000000003</v>
      </c>
      <c r="M869" s="1096">
        <v>0</v>
      </c>
      <c r="N869" s="1096">
        <v>4240.2650000000003</v>
      </c>
      <c r="P869" s="1096">
        <v>0</v>
      </c>
      <c r="Q869" s="1096">
        <v>421.72500000000002</v>
      </c>
      <c r="R869" s="1096">
        <v>3818.54</v>
      </c>
    </row>
    <row r="870" spans="2:18" ht="11.45" customHeight="1" x14ac:dyDescent="0.2">
      <c r="B870" s="611"/>
      <c r="C870" s="1097"/>
      <c r="D870" s="1097"/>
      <c r="E870" s="1097">
        <v>0</v>
      </c>
      <c r="F870" s="1097">
        <v>151.00800000000001</v>
      </c>
      <c r="G870" s="1097">
        <v>0</v>
      </c>
      <c r="H870" s="1097">
        <v>23.344000000000001</v>
      </c>
      <c r="I870" s="1012">
        <v>781.60299999999995</v>
      </c>
      <c r="J870" s="1012">
        <v>162.11000000000001</v>
      </c>
      <c r="K870" s="1012">
        <v>8945.9349999999995</v>
      </c>
      <c r="L870" s="1097">
        <v>1.4810000000000001</v>
      </c>
      <c r="M870" s="1097">
        <v>0</v>
      </c>
      <c r="N870" s="1012">
        <v>10065.482</v>
      </c>
      <c r="P870" s="1097">
        <v>0</v>
      </c>
      <c r="Q870" s="1012">
        <v>1636.547</v>
      </c>
      <c r="R870" s="1012">
        <v>8428.9349999999995</v>
      </c>
    </row>
    <row r="871" spans="2:18" ht="11.45" customHeight="1" x14ac:dyDescent="0.2">
      <c r="B871" s="611"/>
      <c r="C871" s="719" t="s">
        <v>1087</v>
      </c>
      <c r="D871" s="720"/>
      <c r="E871" s="619"/>
      <c r="F871" s="619"/>
      <c r="G871" s="619"/>
      <c r="H871" s="619"/>
      <c r="I871" s="619"/>
      <c r="J871" s="619"/>
      <c r="K871" s="619"/>
      <c r="L871" s="619"/>
      <c r="M871" s="619"/>
      <c r="N871" s="619"/>
      <c r="P871" s="655"/>
      <c r="Q871" s="655"/>
      <c r="R871" s="655"/>
    </row>
    <row r="872" spans="2:18" ht="11.45" customHeight="1" x14ac:dyDescent="0.2">
      <c r="B872" s="611"/>
      <c r="C872" s="719" t="s">
        <v>317</v>
      </c>
      <c r="D872" s="721"/>
      <c r="E872" s="635"/>
      <c r="F872" s="635"/>
      <c r="G872" s="635"/>
      <c r="H872" s="635"/>
      <c r="I872" s="635"/>
      <c r="J872" s="635"/>
      <c r="K872" s="635"/>
      <c r="L872" s="635"/>
      <c r="M872" s="635"/>
      <c r="N872" s="635"/>
      <c r="P872" s="635"/>
      <c r="Q872" s="635"/>
      <c r="R872" s="635"/>
    </row>
    <row r="873" spans="2:18" ht="11.45" customHeight="1" x14ac:dyDescent="0.2">
      <c r="B873" s="611"/>
      <c r="C873" s="735" t="s">
        <v>318</v>
      </c>
      <c r="D873" s="724"/>
      <c r="E873" s="733">
        <v>221.28299999999999</v>
      </c>
      <c r="F873" s="733">
        <v>142.202</v>
      </c>
      <c r="G873" s="733">
        <v>1143.029</v>
      </c>
      <c r="H873" s="733">
        <v>42.722000000000001</v>
      </c>
      <c r="I873" s="733">
        <v>723.66599999999994</v>
      </c>
      <c r="J873" s="733">
        <v>485.34300000000002</v>
      </c>
      <c r="K873" s="733">
        <v>5191.5860000000002</v>
      </c>
      <c r="L873" s="733">
        <v>1771.1220000000001</v>
      </c>
      <c r="M873" s="733">
        <v>390.70699999999999</v>
      </c>
      <c r="N873" s="733">
        <v>10111.657999999999</v>
      </c>
      <c r="P873" s="733">
        <v>1678.239</v>
      </c>
      <c r="Q873" s="733">
        <v>3725.9030000000002</v>
      </c>
      <c r="R873" s="733">
        <v>4707.5159999999996</v>
      </c>
    </row>
    <row r="874" spans="2:18" ht="11.45" customHeight="1" x14ac:dyDescent="0.2">
      <c r="B874" s="611"/>
      <c r="C874" s="1095" t="s">
        <v>319</v>
      </c>
      <c r="D874" s="725"/>
      <c r="E874" s="1096">
        <v>156.60400000000001</v>
      </c>
      <c r="F874" s="1096">
        <v>28.702999999999999</v>
      </c>
      <c r="G874" s="1096">
        <v>1549.462</v>
      </c>
      <c r="H874" s="1096">
        <v>216.517</v>
      </c>
      <c r="I874" s="1096">
        <v>691.68000000000006</v>
      </c>
      <c r="J874" s="1096">
        <v>74.332999999999998</v>
      </c>
      <c r="K874" s="1096">
        <v>3795.9630000000002</v>
      </c>
      <c r="L874" s="1096">
        <v>1175.375</v>
      </c>
      <c r="M874" s="1096">
        <v>182.07400000000001</v>
      </c>
      <c r="N874" s="1096">
        <v>7870.7109999999993</v>
      </c>
      <c r="P874" s="1096">
        <v>1300.3340000000001</v>
      </c>
      <c r="Q874" s="1096">
        <v>2780.2129999999997</v>
      </c>
      <c r="R874" s="1096">
        <v>3790.163</v>
      </c>
    </row>
    <row r="875" spans="2:18" ht="11.45" customHeight="1" x14ac:dyDescent="0.2">
      <c r="B875" s="611"/>
      <c r="C875" s="1097"/>
      <c r="D875" s="1097"/>
      <c r="E875" s="1097">
        <v>377.88600000000002</v>
      </c>
      <c r="F875" s="1097">
        <v>170.905</v>
      </c>
      <c r="G875" s="1012">
        <v>2692.491</v>
      </c>
      <c r="H875" s="1012">
        <v>259.238</v>
      </c>
      <c r="I875" s="1012">
        <v>1415.346</v>
      </c>
      <c r="J875" s="1012">
        <v>559.67599999999993</v>
      </c>
      <c r="K875" s="1012">
        <v>8987.5490000000009</v>
      </c>
      <c r="L875" s="1012">
        <v>2946.4969999999998</v>
      </c>
      <c r="M875" s="1012">
        <v>572.78099999999995</v>
      </c>
      <c r="N875" s="1012">
        <v>17982.368000000002</v>
      </c>
      <c r="P875" s="1012">
        <v>2978.5729999999999</v>
      </c>
      <c r="Q875" s="1012">
        <v>6506.1169999999993</v>
      </c>
      <c r="R875" s="1012">
        <v>8497.6779999999999</v>
      </c>
    </row>
    <row r="876" spans="2:18" ht="11.45" customHeight="1" x14ac:dyDescent="0.2">
      <c r="B876" s="611"/>
      <c r="C876" s="719" t="s">
        <v>325</v>
      </c>
      <c r="D876" s="721"/>
      <c r="E876" s="635"/>
      <c r="F876" s="635"/>
      <c r="G876" s="635"/>
      <c r="H876" s="635"/>
      <c r="I876" s="635"/>
      <c r="J876" s="635"/>
      <c r="K876" s="635"/>
      <c r="L876" s="635"/>
      <c r="M876" s="635"/>
      <c r="N876" s="635"/>
      <c r="P876" s="635"/>
      <c r="Q876" s="635"/>
      <c r="R876" s="635"/>
    </row>
    <row r="877" spans="2:18" ht="11.45" customHeight="1" x14ac:dyDescent="0.2">
      <c r="B877" s="611"/>
      <c r="C877" s="735" t="s">
        <v>318</v>
      </c>
      <c r="D877" s="724"/>
      <c r="E877" s="733">
        <v>265.25</v>
      </c>
      <c r="F877" s="733">
        <v>128.02099999999999</v>
      </c>
      <c r="G877" s="733">
        <v>1251.057</v>
      </c>
      <c r="H877" s="733">
        <v>34.897999999999996</v>
      </c>
      <c r="I877" s="733">
        <v>642.375</v>
      </c>
      <c r="J877" s="733">
        <v>511.22699999999998</v>
      </c>
      <c r="K877" s="733">
        <v>5109.875</v>
      </c>
      <c r="L877" s="733">
        <v>1494.4240000000002</v>
      </c>
      <c r="M877" s="733">
        <v>303.2</v>
      </c>
      <c r="N877" s="733">
        <v>9740.3280000000013</v>
      </c>
      <c r="P877" s="733">
        <v>1387.9259999999999</v>
      </c>
      <c r="Q877" s="733">
        <v>3742.0079999999998</v>
      </c>
      <c r="R877" s="733">
        <v>4610.3940000000002</v>
      </c>
    </row>
    <row r="878" spans="2:18" ht="11.45" customHeight="1" x14ac:dyDescent="0.2">
      <c r="B878" s="611"/>
      <c r="C878" s="1095" t="s">
        <v>319</v>
      </c>
      <c r="D878" s="725"/>
      <c r="E878" s="1096">
        <v>108.815</v>
      </c>
      <c r="F878" s="1096">
        <v>22.986999999999998</v>
      </c>
      <c r="G878" s="1096">
        <v>1383.3820000000001</v>
      </c>
      <c r="H878" s="1096">
        <v>179.38400000000001</v>
      </c>
      <c r="I878" s="1096">
        <v>567.94999999999993</v>
      </c>
      <c r="J878" s="1096">
        <v>64.671999999999997</v>
      </c>
      <c r="K878" s="1096">
        <v>3836.0590000000002</v>
      </c>
      <c r="L878" s="1096">
        <v>884.39600000000007</v>
      </c>
      <c r="M878" s="1096">
        <v>166.07</v>
      </c>
      <c r="N878" s="1096">
        <v>7213.7150000000001</v>
      </c>
      <c r="P878" s="733">
        <v>920.76</v>
      </c>
      <c r="Q878" s="733">
        <v>2474.4139999999998</v>
      </c>
      <c r="R878" s="733">
        <v>3818.54</v>
      </c>
    </row>
    <row r="879" spans="2:18" ht="11.45" customHeight="1" x14ac:dyDescent="0.2">
      <c r="B879" s="611"/>
      <c r="C879" s="1097"/>
      <c r="D879" s="1097"/>
      <c r="E879" s="1097">
        <v>374.065</v>
      </c>
      <c r="F879" s="1097">
        <v>151.00800000000001</v>
      </c>
      <c r="G879" s="1012">
        <v>2634.4389999999999</v>
      </c>
      <c r="H879" s="1012">
        <v>214.28199999999998</v>
      </c>
      <c r="I879" s="1012">
        <v>1210.3249999999998</v>
      </c>
      <c r="J879" s="1012">
        <v>575.899</v>
      </c>
      <c r="K879" s="1012">
        <v>8945.9349999999995</v>
      </c>
      <c r="L879" s="1012">
        <v>2378.8200000000002</v>
      </c>
      <c r="M879" s="1012">
        <v>469.27</v>
      </c>
      <c r="N879" s="1012">
        <v>16954.044000000002</v>
      </c>
      <c r="P879" s="1012">
        <v>2308.6869999999999</v>
      </c>
      <c r="Q879" s="1012">
        <v>6216.4220000000005</v>
      </c>
      <c r="R879" s="1012">
        <v>8428.9349999999995</v>
      </c>
    </row>
    <row r="880" spans="2:18" ht="21.75" customHeight="1" x14ac:dyDescent="0.2">
      <c r="B880" s="893" t="s">
        <v>71</v>
      </c>
      <c r="C880" s="1175" t="s">
        <v>749</v>
      </c>
      <c r="D880" s="1175"/>
      <c r="E880" s="1175"/>
      <c r="F880" s="1175"/>
      <c r="G880" s="1175"/>
      <c r="H880" s="1175"/>
      <c r="I880" s="1175"/>
      <c r="J880" s="1175"/>
      <c r="K880" s="1175"/>
      <c r="L880" s="1175"/>
      <c r="M880" s="1175"/>
      <c r="N880" s="1175"/>
      <c r="O880" s="1175"/>
      <c r="P880" s="1175"/>
      <c r="Q880" s="1175"/>
      <c r="R880" s="1177"/>
    </row>
    <row r="881" spans="2:18" ht="11.45" customHeight="1" x14ac:dyDescent="0.2">
      <c r="B881" s="893" t="s">
        <v>73</v>
      </c>
      <c r="C881" s="1175" t="s">
        <v>276</v>
      </c>
      <c r="D881" s="1175"/>
      <c r="E881" s="1175"/>
      <c r="F881" s="1175"/>
      <c r="G881" s="1175"/>
      <c r="H881" s="1175"/>
      <c r="I881" s="1175"/>
      <c r="J881" s="1175"/>
      <c r="K881" s="1175"/>
      <c r="L881" s="1175"/>
      <c r="M881" s="1175"/>
      <c r="N881" s="1175"/>
      <c r="O881" s="1175"/>
      <c r="P881" s="1175"/>
      <c r="Q881" s="1175"/>
      <c r="R881" s="1177"/>
    </row>
    <row r="882" spans="2:18" ht="11.45" customHeight="1" x14ac:dyDescent="0.2">
      <c r="B882" s="893" t="s">
        <v>110</v>
      </c>
      <c r="C882" s="1175" t="s">
        <v>995</v>
      </c>
      <c r="D882" s="1175"/>
      <c r="E882" s="1175"/>
      <c r="F882" s="1175"/>
      <c r="G882" s="1175"/>
      <c r="H882" s="1175"/>
      <c r="I882" s="1175"/>
      <c r="J882" s="1175"/>
      <c r="K882" s="1175"/>
      <c r="L882" s="1175"/>
      <c r="M882" s="1175"/>
      <c r="N882" s="1175"/>
      <c r="O882" s="1175"/>
      <c r="P882" s="1175"/>
      <c r="Q882" s="1175"/>
      <c r="R882" s="1177"/>
    </row>
    <row r="883" spans="2:18" x14ac:dyDescent="0.2">
      <c r="B883" s="893" t="s">
        <v>111</v>
      </c>
      <c r="C883" s="1175" t="s">
        <v>984</v>
      </c>
      <c r="D883" s="1175"/>
      <c r="E883" s="1175"/>
      <c r="F883" s="1175"/>
      <c r="G883" s="1175"/>
      <c r="H883" s="1175"/>
      <c r="I883" s="1175"/>
      <c r="J883" s="1175"/>
      <c r="K883" s="1175"/>
      <c r="L883" s="1175"/>
      <c r="M883" s="1175"/>
      <c r="N883" s="1175"/>
      <c r="O883" s="1175"/>
      <c r="P883" s="1175"/>
      <c r="Q883" s="1175"/>
      <c r="R883" s="1177"/>
    </row>
    <row r="884" spans="2:18" ht="11.45" customHeight="1" x14ac:dyDescent="0.2">
      <c r="B884" s="893" t="s">
        <v>112</v>
      </c>
      <c r="C884" s="1175" t="s">
        <v>996</v>
      </c>
      <c r="D884" s="1175"/>
      <c r="E884" s="1175"/>
      <c r="F884" s="1175"/>
      <c r="G884" s="1175"/>
      <c r="H884" s="1175"/>
      <c r="I884" s="1175"/>
      <c r="J884" s="1175"/>
      <c r="K884" s="1175"/>
      <c r="L884" s="1175"/>
      <c r="M884" s="1175"/>
      <c r="N884" s="1175"/>
      <c r="O884" s="1175"/>
      <c r="P884" s="1175"/>
      <c r="Q884" s="1175"/>
      <c r="R884" s="1177"/>
    </row>
    <row r="885" spans="2:18" ht="11.45" customHeight="1" x14ac:dyDescent="0.2">
      <c r="B885" s="893" t="s">
        <v>113</v>
      </c>
      <c r="C885" s="1175" t="s">
        <v>1113</v>
      </c>
      <c r="D885" s="1175"/>
      <c r="E885" s="1175"/>
      <c r="F885" s="1175"/>
      <c r="G885" s="1175"/>
      <c r="H885" s="1175"/>
      <c r="I885" s="1175"/>
      <c r="J885" s="1175"/>
      <c r="K885" s="1175"/>
      <c r="L885" s="1175"/>
      <c r="M885" s="1175"/>
      <c r="N885" s="1175"/>
      <c r="O885" s="1175"/>
      <c r="P885" s="1175"/>
      <c r="Q885" s="1175"/>
      <c r="R885" s="1177"/>
    </row>
    <row r="886" spans="2:18" ht="11.45" customHeight="1" x14ac:dyDescent="0.2">
      <c r="B886" s="893" t="s">
        <v>114</v>
      </c>
      <c r="C886" s="1175" t="s">
        <v>742</v>
      </c>
      <c r="D886" s="1175"/>
      <c r="E886" s="1175"/>
      <c r="F886" s="1175"/>
      <c r="G886" s="1175"/>
      <c r="H886" s="1175"/>
      <c r="I886" s="1175"/>
      <c r="J886" s="1175"/>
      <c r="K886" s="1175"/>
      <c r="L886" s="1175"/>
      <c r="M886" s="1175"/>
      <c r="N886" s="1175"/>
      <c r="O886" s="1175"/>
      <c r="P886" s="1175"/>
      <c r="Q886" s="1175"/>
      <c r="R886" s="1177"/>
    </row>
    <row r="887" spans="2:18" ht="11.45" customHeight="1" x14ac:dyDescent="0.2">
      <c r="B887" s="893" t="s">
        <v>115</v>
      </c>
      <c r="C887" s="1175" t="s">
        <v>997</v>
      </c>
      <c r="D887" s="1175"/>
      <c r="E887" s="1175"/>
      <c r="F887" s="1175"/>
      <c r="G887" s="1175"/>
      <c r="H887" s="1175"/>
      <c r="I887" s="1175"/>
      <c r="J887" s="1175"/>
      <c r="K887" s="1175"/>
      <c r="L887" s="1175"/>
      <c r="M887" s="1175"/>
      <c r="N887" s="1175"/>
      <c r="O887" s="1175"/>
      <c r="P887" s="1175"/>
      <c r="Q887" s="1175"/>
      <c r="R887" s="1177"/>
    </row>
    <row r="888" spans="2:18" ht="21.75" customHeight="1" x14ac:dyDescent="0.2">
      <c r="B888" s="893" t="s">
        <v>117</v>
      </c>
      <c r="C888" s="1175" t="s">
        <v>998</v>
      </c>
      <c r="D888" s="1175"/>
      <c r="E888" s="1175"/>
      <c r="F888" s="1175"/>
      <c r="G888" s="1175"/>
      <c r="H888" s="1175"/>
      <c r="I888" s="1175"/>
      <c r="J888" s="1175"/>
      <c r="K888" s="1175"/>
      <c r="L888" s="1175"/>
      <c r="M888" s="1175"/>
      <c r="N888" s="1175"/>
      <c r="O888" s="1175"/>
      <c r="P888" s="1175"/>
      <c r="Q888" s="1175"/>
      <c r="R888" s="1177"/>
    </row>
    <row r="889" spans="2:18" ht="11.45" customHeight="1" x14ac:dyDescent="0.2">
      <c r="B889" s="611"/>
      <c r="C889" s="523"/>
      <c r="D889" s="83"/>
      <c r="E889" s="83"/>
      <c r="F889" s="83"/>
      <c r="G889" s="83"/>
      <c r="H889" s="83"/>
      <c r="I889" s="83"/>
      <c r="J889" s="83"/>
      <c r="K889" s="83"/>
      <c r="L889" s="83"/>
      <c r="M889" s="83"/>
      <c r="N889" s="83"/>
      <c r="O889" s="83"/>
      <c r="P889" s="83"/>
      <c r="Q889" s="83"/>
      <c r="R889" s="83"/>
    </row>
    <row r="890" spans="2:18" ht="11.45" customHeight="1" x14ac:dyDescent="0.2">
      <c r="B890" s="615"/>
      <c r="C890" s="643"/>
      <c r="D890" s="617"/>
      <c r="E890" s="1183" t="s">
        <v>153</v>
      </c>
      <c r="F890" s="1184"/>
      <c r="G890" s="1183" t="s">
        <v>259</v>
      </c>
      <c r="H890" s="1183"/>
      <c r="I890" s="11" t="s">
        <v>260</v>
      </c>
      <c r="J890" s="11" t="s">
        <v>261</v>
      </c>
      <c r="K890" s="1183" t="s">
        <v>262</v>
      </c>
      <c r="L890" s="1186"/>
      <c r="M890" s="11" t="s">
        <v>263</v>
      </c>
      <c r="N890" s="645" t="s">
        <v>279</v>
      </c>
      <c r="P890" s="7" t="s">
        <v>199</v>
      </c>
      <c r="Q890" s="7" t="s">
        <v>265</v>
      </c>
      <c r="R890" s="7" t="s">
        <v>199</v>
      </c>
    </row>
    <row r="891" spans="2:18" ht="11.45" customHeight="1" x14ac:dyDescent="0.2">
      <c r="B891" s="615"/>
      <c r="C891" s="860"/>
      <c r="D891" s="617"/>
      <c r="E891" s="1183"/>
      <c r="F891" s="1184"/>
      <c r="G891" s="1183" t="s">
        <v>266</v>
      </c>
      <c r="H891" s="1183"/>
      <c r="I891" s="11" t="s">
        <v>266</v>
      </c>
      <c r="J891" s="11"/>
      <c r="K891" s="645"/>
      <c r="L891" s="645"/>
      <c r="M891" s="645"/>
      <c r="N891" s="645"/>
      <c r="P891" s="6" t="s">
        <v>267</v>
      </c>
      <c r="Q891" s="6" t="s">
        <v>268</v>
      </c>
      <c r="R891" s="6" t="s">
        <v>28</v>
      </c>
    </row>
    <row r="892" spans="2:18" x14ac:dyDescent="0.2">
      <c r="B892" s="615"/>
      <c r="C892" s="646"/>
      <c r="D892" s="626"/>
      <c r="E892" s="647"/>
      <c r="F892" s="647"/>
      <c r="G892" s="647"/>
      <c r="H892" s="647" t="s">
        <v>269</v>
      </c>
      <c r="I892" s="647"/>
      <c r="J892" s="647"/>
      <c r="K892" s="647"/>
      <c r="L892" s="647"/>
      <c r="M892" s="647"/>
      <c r="N892" s="647"/>
      <c r="P892" s="647"/>
      <c r="Q892" s="647"/>
      <c r="R892" s="647"/>
    </row>
    <row r="893" spans="2:18" x14ac:dyDescent="0.2">
      <c r="B893" s="615"/>
      <c r="C893" s="643"/>
      <c r="D893" s="626"/>
      <c r="E893" s="645"/>
      <c r="F893" s="645" t="s">
        <v>269</v>
      </c>
      <c r="G893" s="645"/>
      <c r="H893" s="645" t="s">
        <v>259</v>
      </c>
      <c r="I893" s="645"/>
      <c r="J893" s="645"/>
      <c r="K893" s="645"/>
      <c r="L893" s="645" t="s">
        <v>269</v>
      </c>
      <c r="M893" s="645"/>
      <c r="N893" s="645"/>
      <c r="P893" s="645"/>
      <c r="Q893" s="645"/>
      <c r="R893" s="645"/>
    </row>
    <row r="894" spans="2:18" ht="11.45" customHeight="1" x14ac:dyDescent="0.2">
      <c r="B894" s="615"/>
      <c r="C894" s="648"/>
      <c r="D894" s="619"/>
      <c r="E894" s="649" t="s">
        <v>208</v>
      </c>
      <c r="F894" s="649" t="s">
        <v>153</v>
      </c>
      <c r="G894" s="649" t="s">
        <v>863</v>
      </c>
      <c r="H894" s="649" t="s">
        <v>266</v>
      </c>
      <c r="I894" s="649"/>
      <c r="J894" s="649"/>
      <c r="K894" s="649" t="s">
        <v>280</v>
      </c>
      <c r="L894" s="649" t="s">
        <v>262</v>
      </c>
      <c r="M894" s="649"/>
      <c r="N894" s="649"/>
      <c r="P894" s="649"/>
      <c r="Q894" s="649"/>
      <c r="R894" s="649"/>
    </row>
    <row r="895" spans="2:18" ht="11.45" customHeight="1" x14ac:dyDescent="0.2">
      <c r="C895" s="861" t="s">
        <v>962</v>
      </c>
      <c r="D895" s="650"/>
      <c r="E895" s="651"/>
      <c r="F895" s="651"/>
      <c r="G895" s="651"/>
      <c r="H895" s="651"/>
      <c r="I895" s="651"/>
      <c r="J895" s="651"/>
      <c r="K895" s="651"/>
      <c r="L895" s="651"/>
      <c r="M895" s="651"/>
      <c r="N895" s="651"/>
      <c r="P895" s="651"/>
      <c r="Q895" s="651"/>
      <c r="R895" s="651"/>
    </row>
    <row r="896" spans="2:18" ht="11.45" customHeight="1" x14ac:dyDescent="0.2">
      <c r="C896" s="623" t="s">
        <v>774</v>
      </c>
      <c r="D896" s="650"/>
      <c r="E896" s="654"/>
      <c r="F896" s="654"/>
      <c r="G896" s="654"/>
      <c r="H896" s="654"/>
      <c r="I896" s="654"/>
      <c r="J896" s="654"/>
      <c r="K896" s="654"/>
      <c r="L896" s="654"/>
      <c r="M896" s="654"/>
      <c r="N896" s="654"/>
      <c r="P896" s="654"/>
      <c r="Q896" s="654"/>
      <c r="R896" s="654"/>
    </row>
    <row r="897" spans="1:19" x14ac:dyDescent="0.2">
      <c r="C897" s="650">
        <v>2020</v>
      </c>
      <c r="D897" s="635"/>
      <c r="E897" s="635"/>
      <c r="F897" s="635"/>
      <c r="G897" s="635"/>
      <c r="H897" s="635"/>
      <c r="I897" s="635"/>
      <c r="J897" s="635"/>
      <c r="K897" s="635"/>
      <c r="L897" s="635"/>
      <c r="M897" s="635"/>
      <c r="N897" s="635"/>
      <c r="P897" s="635"/>
      <c r="Q897" s="635"/>
      <c r="R897" s="635"/>
    </row>
    <row r="898" spans="1:19" ht="11.45" customHeight="1" x14ac:dyDescent="0.2">
      <c r="C898" s="719" t="s">
        <v>293</v>
      </c>
      <c r="D898" s="720"/>
      <c r="E898" s="619"/>
      <c r="F898" s="619"/>
      <c r="G898" s="619"/>
      <c r="H898" s="619"/>
      <c r="I898" s="619"/>
      <c r="J898" s="619"/>
      <c r="K898" s="619"/>
      <c r="L898" s="619"/>
      <c r="M898" s="619"/>
      <c r="N898" s="619"/>
      <c r="P898" s="655"/>
      <c r="Q898" s="655"/>
      <c r="R898" s="655"/>
    </row>
    <row r="899" spans="1:19" ht="11.45" customHeight="1" x14ac:dyDescent="0.2">
      <c r="C899" s="719" t="s">
        <v>317</v>
      </c>
      <c r="D899" s="721"/>
      <c r="E899" s="635"/>
      <c r="F899" s="635"/>
      <c r="G899" s="635"/>
      <c r="H899" s="635"/>
      <c r="I899" s="635"/>
      <c r="J899" s="635"/>
      <c r="K899" s="635"/>
      <c r="L899" s="635"/>
      <c r="M899" s="635"/>
      <c r="N899" s="635"/>
      <c r="P899" s="635"/>
      <c r="Q899" s="635"/>
      <c r="R899" s="635"/>
    </row>
    <row r="900" spans="1:19" ht="11.45" customHeight="1" x14ac:dyDescent="0.2">
      <c r="C900" s="735" t="s">
        <v>318</v>
      </c>
      <c r="D900" s="724"/>
      <c r="E900" s="733">
        <v>206</v>
      </c>
      <c r="F900" s="733">
        <v>0</v>
      </c>
      <c r="G900" s="733">
        <v>1063</v>
      </c>
      <c r="H900" s="733">
        <v>40</v>
      </c>
      <c r="I900" s="733">
        <v>7</v>
      </c>
      <c r="J900" s="733">
        <v>156</v>
      </c>
      <c r="K900" s="733">
        <v>0</v>
      </c>
      <c r="L900" s="733">
        <v>1074</v>
      </c>
      <c r="M900" s="733">
        <v>26</v>
      </c>
      <c r="N900" s="733">
        <v>2572</v>
      </c>
      <c r="P900" s="733">
        <v>153.20099999999999</v>
      </c>
      <c r="Q900" s="733">
        <v>2419.1630000000009</v>
      </c>
      <c r="R900" s="733">
        <v>0</v>
      </c>
      <c r="S900" s="730"/>
    </row>
    <row r="901" spans="1:19" ht="11.45" customHeight="1" x14ac:dyDescent="0.2">
      <c r="B901" s="502"/>
      <c r="C901" s="1095" t="s">
        <v>319</v>
      </c>
      <c r="D901" s="725"/>
      <c r="E901" s="1096">
        <v>200</v>
      </c>
      <c r="F901" s="1096">
        <v>0</v>
      </c>
      <c r="G901" s="1096">
        <v>842</v>
      </c>
      <c r="H901" s="1096">
        <v>179</v>
      </c>
      <c r="I901" s="1096">
        <v>5</v>
      </c>
      <c r="J901" s="1096">
        <v>40</v>
      </c>
      <c r="K901" s="1096">
        <v>0</v>
      </c>
      <c r="L901" s="1096">
        <v>525</v>
      </c>
      <c r="M901" s="1096">
        <v>4</v>
      </c>
      <c r="N901" s="1096">
        <v>1794</v>
      </c>
      <c r="P901" s="1096">
        <v>129.447</v>
      </c>
      <c r="Q901" s="1096">
        <v>1665.0350000000003</v>
      </c>
      <c r="R901" s="1096">
        <v>0</v>
      </c>
      <c r="S901" s="730"/>
    </row>
    <row r="902" spans="1:19" ht="11.45" customHeight="1" x14ac:dyDescent="0.2">
      <c r="C902" s="1097"/>
      <c r="D902" s="1097"/>
      <c r="E902" s="1100">
        <v>406</v>
      </c>
      <c r="F902" s="1097">
        <v>0</v>
      </c>
      <c r="G902" s="1012">
        <v>1905</v>
      </c>
      <c r="H902" s="1012">
        <v>218</v>
      </c>
      <c r="I902" s="1012">
        <v>12</v>
      </c>
      <c r="J902" s="1012">
        <v>196</v>
      </c>
      <c r="K902" s="1097">
        <v>0</v>
      </c>
      <c r="L902" s="1012">
        <v>1599</v>
      </c>
      <c r="M902" s="1012">
        <v>30</v>
      </c>
      <c r="N902" s="1012">
        <v>4367</v>
      </c>
      <c r="P902" s="1012">
        <v>282.64800000000002</v>
      </c>
      <c r="Q902" s="1012">
        <v>4084.1980000000012</v>
      </c>
      <c r="R902" s="1012">
        <v>0</v>
      </c>
      <c r="S902" s="730"/>
    </row>
    <row r="903" spans="1:19" ht="11.45" customHeight="1" x14ac:dyDescent="0.2">
      <c r="A903" s="502"/>
      <c r="C903" s="78"/>
      <c r="D903" s="724"/>
      <c r="E903" s="726"/>
      <c r="F903" s="726"/>
      <c r="G903" s="726"/>
      <c r="H903" s="726"/>
      <c r="I903" s="726"/>
      <c r="J903" s="726"/>
      <c r="K903" s="726"/>
      <c r="L903" s="726"/>
      <c r="M903" s="726"/>
      <c r="N903" s="726"/>
      <c r="S903" s="730"/>
    </row>
    <row r="904" spans="1:19" x14ac:dyDescent="0.2">
      <c r="C904" s="18" t="s">
        <v>320</v>
      </c>
      <c r="D904" s="724"/>
      <c r="E904" s="730"/>
      <c r="F904" s="730"/>
      <c r="G904" s="730"/>
      <c r="H904" s="730"/>
      <c r="I904" s="730"/>
      <c r="J904" s="730"/>
      <c r="K904" s="730"/>
      <c r="L904" s="730"/>
      <c r="M904" s="730"/>
      <c r="N904" s="730"/>
      <c r="S904" s="730"/>
    </row>
    <row r="905" spans="1:19" x14ac:dyDescent="0.2">
      <c r="C905" s="18" t="s">
        <v>864</v>
      </c>
      <c r="D905" s="725"/>
      <c r="E905" s="733">
        <v>-62</v>
      </c>
      <c r="F905" s="733">
        <v>0</v>
      </c>
      <c r="G905" s="733">
        <v>-17</v>
      </c>
      <c r="H905" s="733">
        <v>22</v>
      </c>
      <c r="I905" s="733">
        <v>0</v>
      </c>
      <c r="J905" s="733">
        <v>-17</v>
      </c>
      <c r="K905" s="733">
        <v>0</v>
      </c>
      <c r="L905" s="733">
        <v>175</v>
      </c>
      <c r="M905" s="733">
        <v>14</v>
      </c>
      <c r="N905" s="733">
        <v>114</v>
      </c>
      <c r="P905" s="733">
        <v>19.954000000000011</v>
      </c>
      <c r="Q905" s="733">
        <v>93.793000000000021</v>
      </c>
      <c r="R905" s="733">
        <v>0</v>
      </c>
      <c r="S905" s="730"/>
    </row>
    <row r="906" spans="1:19" x14ac:dyDescent="0.2">
      <c r="C906" s="18" t="s">
        <v>321</v>
      </c>
      <c r="D906" s="725"/>
      <c r="E906" s="733">
        <v>0</v>
      </c>
      <c r="F906" s="733">
        <v>0</v>
      </c>
      <c r="G906" s="733">
        <v>24</v>
      </c>
      <c r="H906" s="733">
        <v>0</v>
      </c>
      <c r="I906" s="733">
        <v>0</v>
      </c>
      <c r="J906" s="733">
        <v>3</v>
      </c>
      <c r="K906" s="733">
        <v>0</v>
      </c>
      <c r="L906" s="733">
        <v>0</v>
      </c>
      <c r="M906" s="733">
        <v>0</v>
      </c>
      <c r="N906" s="733">
        <v>27</v>
      </c>
      <c r="P906" s="733">
        <v>0</v>
      </c>
      <c r="Q906" s="733">
        <v>26.808000000000003</v>
      </c>
      <c r="R906" s="733">
        <v>0</v>
      </c>
      <c r="S906" s="730"/>
    </row>
    <row r="907" spans="1:19" x14ac:dyDescent="0.2">
      <c r="C907" s="18" t="s">
        <v>322</v>
      </c>
      <c r="D907" s="725"/>
      <c r="E907" s="733">
        <v>0</v>
      </c>
      <c r="F907" s="733">
        <v>0</v>
      </c>
      <c r="G907" s="733">
        <v>0</v>
      </c>
      <c r="H907" s="733">
        <v>0</v>
      </c>
      <c r="I907" s="733">
        <v>0</v>
      </c>
      <c r="J907" s="733">
        <v>0</v>
      </c>
      <c r="K907" s="733">
        <v>0</v>
      </c>
      <c r="L907" s="733">
        <v>0</v>
      </c>
      <c r="M907" s="733">
        <v>0</v>
      </c>
      <c r="N907" s="733">
        <v>0</v>
      </c>
      <c r="P907" s="733">
        <v>0</v>
      </c>
      <c r="Q907" s="733">
        <v>0</v>
      </c>
      <c r="R907" s="733">
        <v>0</v>
      </c>
      <c r="S907" s="730"/>
    </row>
    <row r="908" spans="1:19" x14ac:dyDescent="0.2">
      <c r="C908" s="18" t="s">
        <v>323</v>
      </c>
      <c r="D908" s="725"/>
      <c r="E908" s="733">
        <v>0</v>
      </c>
      <c r="F908" s="733">
        <v>0</v>
      </c>
      <c r="G908" s="733">
        <v>2</v>
      </c>
      <c r="H908" s="733">
        <v>0</v>
      </c>
      <c r="I908" s="733">
        <v>5</v>
      </c>
      <c r="J908" s="733">
        <v>0</v>
      </c>
      <c r="K908" s="733">
        <v>0</v>
      </c>
      <c r="L908" s="733">
        <v>11</v>
      </c>
      <c r="M908" s="733">
        <v>0</v>
      </c>
      <c r="N908" s="733">
        <v>18</v>
      </c>
      <c r="P908" s="733">
        <v>15.484999999999999</v>
      </c>
      <c r="Q908" s="733">
        <v>2.15</v>
      </c>
      <c r="R908" s="733">
        <v>0</v>
      </c>
      <c r="S908" s="730"/>
    </row>
    <row r="909" spans="1:19" x14ac:dyDescent="0.2">
      <c r="C909" s="18" t="s">
        <v>764</v>
      </c>
      <c r="D909" s="725"/>
      <c r="E909" s="733">
        <v>-35</v>
      </c>
      <c r="F909" s="733">
        <v>0</v>
      </c>
      <c r="G909" s="733">
        <v>-125</v>
      </c>
      <c r="H909" s="733">
        <v>-8</v>
      </c>
      <c r="I909" s="733">
        <v>0</v>
      </c>
      <c r="J909" s="733">
        <v>-44</v>
      </c>
      <c r="K909" s="733">
        <v>0</v>
      </c>
      <c r="L909" s="733">
        <v>-137</v>
      </c>
      <c r="M909" s="733">
        <v>-5</v>
      </c>
      <c r="N909" s="733">
        <v>-355</v>
      </c>
      <c r="P909" s="733">
        <v>-25.921000000000006</v>
      </c>
      <c r="Q909" s="733">
        <v>-329.14300000000003</v>
      </c>
      <c r="R909" s="733">
        <v>0</v>
      </c>
      <c r="S909" s="730"/>
    </row>
    <row r="910" spans="1:19" x14ac:dyDescent="0.2">
      <c r="C910" s="18" t="s">
        <v>324</v>
      </c>
      <c r="D910" s="725"/>
      <c r="E910" s="733">
        <v>0</v>
      </c>
      <c r="F910" s="733">
        <v>0</v>
      </c>
      <c r="G910" s="733">
        <v>-351</v>
      </c>
      <c r="H910" s="733">
        <v>0</v>
      </c>
      <c r="I910" s="733">
        <v>0</v>
      </c>
      <c r="J910" s="733">
        <v>0</v>
      </c>
      <c r="K910" s="733">
        <v>0</v>
      </c>
      <c r="L910" s="733">
        <v>0</v>
      </c>
      <c r="M910" s="733">
        <v>0</v>
      </c>
      <c r="N910" s="733">
        <v>-351</v>
      </c>
      <c r="P910" s="733">
        <v>0</v>
      </c>
      <c r="Q910" s="733">
        <v>-350.57299999999992</v>
      </c>
      <c r="R910" s="733">
        <v>0</v>
      </c>
      <c r="S910" s="730"/>
    </row>
    <row r="911" spans="1:19" x14ac:dyDescent="0.2">
      <c r="C911" s="1097"/>
      <c r="D911" s="1097"/>
      <c r="E911" s="1012">
        <v>-97</v>
      </c>
      <c r="F911" s="1012">
        <v>0</v>
      </c>
      <c r="G911" s="1012">
        <v>-467</v>
      </c>
      <c r="H911" s="1012">
        <v>14</v>
      </c>
      <c r="I911" s="1012">
        <v>5</v>
      </c>
      <c r="J911" s="1012">
        <v>-58</v>
      </c>
      <c r="K911" s="1012">
        <v>0</v>
      </c>
      <c r="L911" s="1012">
        <v>48</v>
      </c>
      <c r="M911" s="1012">
        <v>8</v>
      </c>
      <c r="N911" s="1012">
        <v>-547</v>
      </c>
      <c r="P911" s="1012">
        <v>9.5180000000000007</v>
      </c>
      <c r="Q911" s="1012">
        <v>-556.96499999999992</v>
      </c>
      <c r="R911" s="1012">
        <v>0</v>
      </c>
      <c r="S911" s="730"/>
    </row>
    <row r="912" spans="1:19" x14ac:dyDescent="0.2">
      <c r="C912" s="719" t="s">
        <v>865</v>
      </c>
      <c r="D912" s="721"/>
      <c r="E912" s="635"/>
      <c r="F912" s="635"/>
      <c r="G912" s="635"/>
      <c r="H912" s="635"/>
      <c r="I912" s="635"/>
      <c r="J912" s="635"/>
      <c r="K912" s="635"/>
      <c r="L912" s="635"/>
      <c r="M912" s="635"/>
      <c r="N912" s="635"/>
      <c r="P912" s="635"/>
      <c r="Q912" s="635"/>
      <c r="R912" s="635"/>
      <c r="S912" s="730"/>
    </row>
    <row r="913" spans="3:19" x14ac:dyDescent="0.2">
      <c r="C913" s="735" t="s">
        <v>318</v>
      </c>
      <c r="D913" s="724"/>
      <c r="E913" s="733">
        <v>162</v>
      </c>
      <c r="F913" s="733">
        <v>0</v>
      </c>
      <c r="G913" s="733">
        <v>697</v>
      </c>
      <c r="H913" s="733">
        <v>37</v>
      </c>
      <c r="I913" s="733">
        <v>8</v>
      </c>
      <c r="J913" s="733">
        <v>116</v>
      </c>
      <c r="K913" s="733">
        <v>0</v>
      </c>
      <c r="L913" s="733">
        <v>1100</v>
      </c>
      <c r="M913" s="733">
        <v>34</v>
      </c>
      <c r="N913" s="733">
        <v>2154</v>
      </c>
      <c r="P913" s="733">
        <v>175.80799999999988</v>
      </c>
      <c r="Q913" s="733">
        <v>1977.9509999999998</v>
      </c>
      <c r="R913" s="733">
        <v>0</v>
      </c>
      <c r="S913" s="730"/>
    </row>
    <row r="914" spans="3:19" x14ac:dyDescent="0.2">
      <c r="C914" s="1095" t="s">
        <v>319</v>
      </c>
      <c r="D914" s="725"/>
      <c r="E914" s="1096">
        <v>148</v>
      </c>
      <c r="F914" s="1096">
        <v>0</v>
      </c>
      <c r="G914" s="1096">
        <v>742</v>
      </c>
      <c r="H914" s="1096">
        <v>195</v>
      </c>
      <c r="I914" s="1096">
        <v>9</v>
      </c>
      <c r="J914" s="1096">
        <v>21</v>
      </c>
      <c r="K914" s="1096">
        <v>0</v>
      </c>
      <c r="L914" s="1096">
        <v>547</v>
      </c>
      <c r="M914" s="1096">
        <v>5</v>
      </c>
      <c r="N914" s="1096">
        <v>1666</v>
      </c>
      <c r="P914" s="1096">
        <v>116.35800000000002</v>
      </c>
      <c r="Q914" s="1096">
        <v>1549.2819999999997</v>
      </c>
      <c r="R914" s="1096">
        <v>0</v>
      </c>
      <c r="S914" s="730"/>
    </row>
    <row r="915" spans="3:19" x14ac:dyDescent="0.2">
      <c r="C915" s="1097"/>
      <c r="D915" s="1097"/>
      <c r="E915" s="1100">
        <v>309</v>
      </c>
      <c r="F915" s="1097">
        <v>0</v>
      </c>
      <c r="G915" s="1012">
        <v>1438</v>
      </c>
      <c r="H915" s="1012">
        <v>232</v>
      </c>
      <c r="I915" s="1012">
        <v>16</v>
      </c>
      <c r="J915" s="1012">
        <v>137</v>
      </c>
      <c r="K915" s="1097">
        <v>0</v>
      </c>
      <c r="L915" s="1012">
        <v>1647</v>
      </c>
      <c r="M915" s="1012">
        <v>38</v>
      </c>
      <c r="N915" s="1012">
        <v>3819</v>
      </c>
      <c r="P915" s="1012">
        <v>292.16599999999988</v>
      </c>
      <c r="Q915" s="1012">
        <v>3527.2329999999993</v>
      </c>
      <c r="R915" s="1012"/>
      <c r="S915" s="730"/>
    </row>
    <row r="916" spans="3:19" x14ac:dyDescent="0.2">
      <c r="C916" s="719" t="s">
        <v>1108</v>
      </c>
      <c r="D916" s="720"/>
      <c r="E916" s="877"/>
      <c r="F916" s="877"/>
      <c r="G916" s="877"/>
      <c r="H916" s="877"/>
      <c r="I916" s="877"/>
      <c r="J916" s="877"/>
      <c r="K916" s="877"/>
      <c r="L916" s="877"/>
      <c r="M916" s="877"/>
      <c r="N916" s="877"/>
      <c r="P916" s="655"/>
      <c r="Q916" s="655"/>
      <c r="R916" s="655"/>
      <c r="S916" s="730"/>
    </row>
    <row r="917" spans="3:19" x14ac:dyDescent="0.2">
      <c r="C917" s="719" t="s">
        <v>317</v>
      </c>
      <c r="D917" s="721"/>
      <c r="E917" s="884"/>
      <c r="F917" s="884"/>
      <c r="G917" s="884"/>
      <c r="H917" s="884"/>
      <c r="I917" s="884"/>
      <c r="J917" s="884"/>
      <c r="K917" s="884"/>
      <c r="L917" s="884"/>
      <c r="M917" s="884"/>
      <c r="N917" s="884"/>
      <c r="P917" s="635"/>
      <c r="Q917" s="635"/>
      <c r="R917" s="635"/>
      <c r="S917" s="730"/>
    </row>
    <row r="918" spans="3:19" x14ac:dyDescent="0.2">
      <c r="C918" s="735" t="s">
        <v>318</v>
      </c>
      <c r="D918" s="724"/>
      <c r="E918" s="733">
        <v>0</v>
      </c>
      <c r="F918" s="733">
        <v>115</v>
      </c>
      <c r="G918" s="733">
        <v>0</v>
      </c>
      <c r="H918" s="733">
        <v>0</v>
      </c>
      <c r="I918" s="733">
        <v>291</v>
      </c>
      <c r="J918" s="733">
        <v>2</v>
      </c>
      <c r="K918" s="733">
        <v>3159</v>
      </c>
      <c r="L918" s="733">
        <v>0</v>
      </c>
      <c r="M918" s="733">
        <v>0</v>
      </c>
      <c r="N918" s="733">
        <v>3567</v>
      </c>
      <c r="P918" s="733">
        <v>0</v>
      </c>
      <c r="Q918" s="733">
        <v>454.49</v>
      </c>
      <c r="R918" s="733">
        <v>3112.833000000001</v>
      </c>
      <c r="S918" s="730"/>
    </row>
    <row r="919" spans="3:19" x14ac:dyDescent="0.2">
      <c r="C919" s="1095" t="s">
        <v>319</v>
      </c>
      <c r="D919" s="725"/>
      <c r="E919" s="1096">
        <v>0</v>
      </c>
      <c r="F919" s="1096">
        <v>35</v>
      </c>
      <c r="G919" s="1096">
        <v>0</v>
      </c>
      <c r="H919" s="1096">
        <v>20</v>
      </c>
      <c r="I919" s="1096">
        <v>257</v>
      </c>
      <c r="J919" s="1096">
        <v>0</v>
      </c>
      <c r="K919" s="1096">
        <v>2535</v>
      </c>
      <c r="L919" s="1096">
        <v>0</v>
      </c>
      <c r="M919" s="1096">
        <v>0</v>
      </c>
      <c r="N919" s="1096">
        <v>2847</v>
      </c>
      <c r="P919" s="1096">
        <v>0</v>
      </c>
      <c r="Q919" s="1096">
        <v>355.67199999999997</v>
      </c>
      <c r="R919" s="1096">
        <v>2491.5410000000002</v>
      </c>
      <c r="S919" s="730"/>
    </row>
    <row r="920" spans="3:19" x14ac:dyDescent="0.2">
      <c r="C920" s="1097"/>
      <c r="D920" s="1097"/>
      <c r="E920" s="1097">
        <v>0</v>
      </c>
      <c r="F920" s="1100">
        <v>150</v>
      </c>
      <c r="G920" s="1097">
        <v>0</v>
      </c>
      <c r="H920" s="1012">
        <v>20</v>
      </c>
      <c r="I920" s="1012">
        <v>548</v>
      </c>
      <c r="J920" s="1012">
        <v>2</v>
      </c>
      <c r="K920" s="1012">
        <v>5695</v>
      </c>
      <c r="L920" s="1097">
        <v>0</v>
      </c>
      <c r="M920" s="1097">
        <v>0</v>
      </c>
      <c r="N920" s="1012">
        <v>6414</v>
      </c>
      <c r="P920" s="1012">
        <v>0</v>
      </c>
      <c r="Q920" s="1012">
        <v>810.16200000000003</v>
      </c>
      <c r="R920" s="1012">
        <v>5604</v>
      </c>
      <c r="S920" s="730"/>
    </row>
    <row r="921" spans="3:19" x14ac:dyDescent="0.2">
      <c r="C921" s="78"/>
      <c r="D921" s="724"/>
      <c r="E921" s="726"/>
      <c r="F921" s="727"/>
      <c r="G921" s="726"/>
      <c r="H921" s="727"/>
      <c r="I921" s="727"/>
      <c r="J921" s="727"/>
      <c r="K921" s="727"/>
      <c r="L921" s="726"/>
      <c r="M921" s="726"/>
      <c r="N921" s="727"/>
      <c r="S921" s="730"/>
    </row>
    <row r="922" spans="3:19" x14ac:dyDescent="0.2">
      <c r="C922" s="18" t="s">
        <v>320</v>
      </c>
      <c r="D922" s="724"/>
      <c r="E922" s="730"/>
      <c r="F922" s="730"/>
      <c r="G922" s="730"/>
      <c r="H922" s="730"/>
      <c r="I922" s="730"/>
      <c r="J922" s="730"/>
      <c r="K922" s="730"/>
      <c r="L922" s="730"/>
      <c r="M922" s="730"/>
      <c r="N922" s="730"/>
      <c r="S922" s="730"/>
    </row>
    <row r="923" spans="3:19" x14ac:dyDescent="0.2">
      <c r="C923" s="18" t="s">
        <v>864</v>
      </c>
      <c r="D923" s="725"/>
      <c r="E923" s="733">
        <v>0</v>
      </c>
      <c r="F923" s="733">
        <v>-5</v>
      </c>
      <c r="G923" s="733">
        <v>0</v>
      </c>
      <c r="H923" s="733">
        <v>6</v>
      </c>
      <c r="I923" s="733">
        <v>2</v>
      </c>
      <c r="J923" s="733">
        <v>1</v>
      </c>
      <c r="K923" s="733">
        <v>31</v>
      </c>
      <c r="L923" s="733">
        <v>0</v>
      </c>
      <c r="M923" s="733">
        <v>0</v>
      </c>
      <c r="N923" s="733">
        <v>35</v>
      </c>
      <c r="P923" s="733">
        <v>0</v>
      </c>
      <c r="Q923" s="733">
        <v>-36.686999999999998</v>
      </c>
      <c r="R923" s="733">
        <v>71.945000000000007</v>
      </c>
      <c r="S923" s="730"/>
    </row>
    <row r="924" spans="3:19" x14ac:dyDescent="0.2">
      <c r="C924" s="18" t="s">
        <v>321</v>
      </c>
      <c r="D924" s="725"/>
      <c r="E924" s="733">
        <v>0</v>
      </c>
      <c r="F924" s="733">
        <v>10</v>
      </c>
      <c r="G924" s="733">
        <v>0</v>
      </c>
      <c r="H924" s="733">
        <v>0</v>
      </c>
      <c r="I924" s="733">
        <v>0</v>
      </c>
      <c r="J924" s="733">
        <v>0</v>
      </c>
      <c r="K924" s="733">
        <v>0</v>
      </c>
      <c r="L924" s="733">
        <v>0</v>
      </c>
      <c r="M924" s="733">
        <v>0</v>
      </c>
      <c r="N924" s="733">
        <v>10</v>
      </c>
      <c r="P924" s="733">
        <v>0</v>
      </c>
      <c r="Q924" s="733">
        <v>9.6470000000000002</v>
      </c>
      <c r="R924" s="733">
        <v>0</v>
      </c>
      <c r="S924" s="730"/>
    </row>
    <row r="925" spans="3:19" x14ac:dyDescent="0.2">
      <c r="C925" s="18" t="s">
        <v>322</v>
      </c>
      <c r="D925" s="725"/>
      <c r="E925" s="733">
        <v>0</v>
      </c>
      <c r="F925" s="733">
        <v>0</v>
      </c>
      <c r="G925" s="733">
        <v>0</v>
      </c>
      <c r="H925" s="733">
        <v>0</v>
      </c>
      <c r="I925" s="733">
        <v>1</v>
      </c>
      <c r="J925" s="733">
        <v>0</v>
      </c>
      <c r="K925" s="733">
        <v>643</v>
      </c>
      <c r="L925" s="733">
        <v>0</v>
      </c>
      <c r="M925" s="733">
        <v>0</v>
      </c>
      <c r="N925" s="733">
        <v>644</v>
      </c>
      <c r="P925" s="733">
        <v>0</v>
      </c>
      <c r="Q925" s="733">
        <v>0.93100000000000005</v>
      </c>
      <c r="R925" s="733">
        <v>643.38800000000003</v>
      </c>
      <c r="S925" s="730"/>
    </row>
    <row r="926" spans="3:19" x14ac:dyDescent="0.2">
      <c r="C926" s="18" t="s">
        <v>323</v>
      </c>
      <c r="D926" s="725"/>
      <c r="E926" s="733">
        <v>0</v>
      </c>
      <c r="F926" s="733">
        <v>0</v>
      </c>
      <c r="G926" s="733">
        <v>0</v>
      </c>
      <c r="H926" s="733">
        <v>0</v>
      </c>
      <c r="I926" s="733">
        <v>17</v>
      </c>
      <c r="J926" s="733">
        <v>0</v>
      </c>
      <c r="K926" s="733">
        <v>238</v>
      </c>
      <c r="L926" s="733">
        <v>0</v>
      </c>
      <c r="M926" s="733">
        <v>0</v>
      </c>
      <c r="N926" s="733">
        <v>255</v>
      </c>
      <c r="P926" s="733">
        <v>0</v>
      </c>
      <c r="Q926" s="733">
        <v>25.383000000000003</v>
      </c>
      <c r="R926" s="733">
        <v>229.62700000000001</v>
      </c>
      <c r="S926" s="730"/>
    </row>
    <row r="927" spans="3:19" x14ac:dyDescent="0.2">
      <c r="C927" s="18" t="s">
        <v>764</v>
      </c>
      <c r="D927" s="725"/>
      <c r="E927" s="733">
        <v>0</v>
      </c>
      <c r="F927" s="733">
        <v>-18</v>
      </c>
      <c r="G927" s="733">
        <v>0</v>
      </c>
      <c r="H927" s="733">
        <v>0</v>
      </c>
      <c r="I927" s="733">
        <v>-21</v>
      </c>
      <c r="J927" s="733">
        <v>0</v>
      </c>
      <c r="K927" s="733">
        <v>-330</v>
      </c>
      <c r="L927" s="733">
        <v>0</v>
      </c>
      <c r="M927" s="733">
        <v>0</v>
      </c>
      <c r="N927" s="733">
        <v>-369</v>
      </c>
      <c r="P927" s="733">
        <v>0</v>
      </c>
      <c r="Q927" s="733">
        <v>-49.036000000000001</v>
      </c>
      <c r="R927" s="733">
        <v>-319.93</v>
      </c>
      <c r="S927" s="730"/>
    </row>
    <row r="928" spans="3:19" x14ac:dyDescent="0.2">
      <c r="C928" s="18" t="s">
        <v>324</v>
      </c>
      <c r="D928" s="725"/>
      <c r="E928" s="733">
        <v>0</v>
      </c>
      <c r="F928" s="733">
        <v>0</v>
      </c>
      <c r="G928" s="733">
        <v>0</v>
      </c>
      <c r="H928" s="733">
        <v>0</v>
      </c>
      <c r="I928" s="733">
        <v>-35</v>
      </c>
      <c r="J928" s="733">
        <v>0</v>
      </c>
      <c r="K928" s="733">
        <v>-662</v>
      </c>
      <c r="L928" s="733">
        <v>0</v>
      </c>
      <c r="M928" s="733">
        <v>0</v>
      </c>
      <c r="N928" s="733">
        <v>-697</v>
      </c>
      <c r="P928" s="733">
        <v>0</v>
      </c>
      <c r="Q928" s="733">
        <v>-0.48299999999999998</v>
      </c>
      <c r="R928" s="733">
        <v>-696.78399999999999</v>
      </c>
      <c r="S928" s="730"/>
    </row>
    <row r="929" spans="2:19" x14ac:dyDescent="0.2">
      <c r="C929" s="1097"/>
      <c r="D929" s="1097"/>
      <c r="E929" s="1012">
        <v>0</v>
      </c>
      <c r="F929" s="1012">
        <v>-14</v>
      </c>
      <c r="G929" s="1012">
        <v>0</v>
      </c>
      <c r="H929" s="1012">
        <v>6</v>
      </c>
      <c r="I929" s="1012">
        <v>-36</v>
      </c>
      <c r="J929" s="1012">
        <v>1</v>
      </c>
      <c r="K929" s="1012">
        <v>-79</v>
      </c>
      <c r="L929" s="1012">
        <v>0</v>
      </c>
      <c r="M929" s="1012">
        <v>0</v>
      </c>
      <c r="N929" s="1012">
        <v>-122</v>
      </c>
      <c r="P929" s="1012">
        <v>0</v>
      </c>
      <c r="Q929" s="1012">
        <v>-50.244999999999997</v>
      </c>
      <c r="R929" s="1012">
        <v>-71.754000000000019</v>
      </c>
      <c r="S929" s="730"/>
    </row>
    <row r="930" spans="2:19" x14ac:dyDescent="0.2">
      <c r="C930" s="719" t="s">
        <v>866</v>
      </c>
      <c r="D930" s="721"/>
      <c r="E930" s="635"/>
      <c r="F930" s="635"/>
      <c r="G930" s="635"/>
      <c r="H930" s="635"/>
      <c r="I930" s="635"/>
      <c r="J930" s="635"/>
      <c r="K930" s="635"/>
      <c r="L930" s="635"/>
      <c r="M930" s="635"/>
      <c r="N930" s="635"/>
      <c r="P930" s="635"/>
      <c r="Q930" s="635"/>
      <c r="R930" s="635"/>
      <c r="S930" s="730"/>
    </row>
    <row r="931" spans="2:19" x14ac:dyDescent="0.2">
      <c r="C931" s="735" t="s">
        <v>318</v>
      </c>
      <c r="D931" s="724"/>
      <c r="E931" s="733">
        <v>0</v>
      </c>
      <c r="F931" s="733">
        <v>112</v>
      </c>
      <c r="G931" s="733">
        <v>0</v>
      </c>
      <c r="H931" s="733">
        <v>5</v>
      </c>
      <c r="I931" s="733">
        <v>275</v>
      </c>
      <c r="J931" s="733">
        <v>2</v>
      </c>
      <c r="K931" s="733">
        <v>3123</v>
      </c>
      <c r="L931" s="733">
        <v>0</v>
      </c>
      <c r="M931" s="733">
        <v>0</v>
      </c>
      <c r="N931" s="733">
        <v>3517</v>
      </c>
      <c r="P931" s="733">
        <v>0</v>
      </c>
      <c r="Q931" s="733">
        <v>448.53999999999996</v>
      </c>
      <c r="R931" s="733">
        <v>3068.3050000000007</v>
      </c>
      <c r="S931" s="730"/>
    </row>
    <row r="932" spans="2:19" x14ac:dyDescent="0.2">
      <c r="C932" s="1095" t="s">
        <v>319</v>
      </c>
      <c r="D932" s="725"/>
      <c r="E932" s="1096">
        <v>0</v>
      </c>
      <c r="F932" s="1096">
        <v>24</v>
      </c>
      <c r="G932" s="1096">
        <v>0</v>
      </c>
      <c r="H932" s="1096">
        <v>21</v>
      </c>
      <c r="I932" s="1096">
        <v>237</v>
      </c>
      <c r="J932" s="1096">
        <v>0</v>
      </c>
      <c r="K932" s="1096">
        <v>2493</v>
      </c>
      <c r="L932" s="1096">
        <v>0</v>
      </c>
      <c r="M932" s="1096">
        <v>0</v>
      </c>
      <c r="N932" s="1096">
        <v>2776</v>
      </c>
      <c r="P932" s="1096">
        <v>0</v>
      </c>
      <c r="Q932" s="1096">
        <v>311.37700000000001</v>
      </c>
      <c r="R932" s="1096">
        <v>2464.3150000000001</v>
      </c>
      <c r="S932" s="730"/>
    </row>
    <row r="933" spans="2:19" x14ac:dyDescent="0.2">
      <c r="C933" s="1097"/>
      <c r="D933" s="1097"/>
      <c r="E933" s="1097">
        <v>0</v>
      </c>
      <c r="F933" s="1100">
        <v>136</v>
      </c>
      <c r="G933" s="1097">
        <v>0</v>
      </c>
      <c r="H933" s="1012">
        <v>26</v>
      </c>
      <c r="I933" s="1012">
        <v>512</v>
      </c>
      <c r="J933" s="1012">
        <v>3</v>
      </c>
      <c r="K933" s="1012">
        <v>5615</v>
      </c>
      <c r="L933" s="1097">
        <v>1</v>
      </c>
      <c r="M933" s="1097">
        <v>0</v>
      </c>
      <c r="N933" s="1012">
        <v>6293</v>
      </c>
      <c r="P933" s="1012">
        <v>0</v>
      </c>
      <c r="Q933" s="1012">
        <v>759.91699999999992</v>
      </c>
      <c r="R933" s="1012">
        <v>5532.6200000000008</v>
      </c>
      <c r="S933" s="730"/>
    </row>
    <row r="934" spans="2:19" x14ac:dyDescent="0.2">
      <c r="C934" s="719" t="s">
        <v>1087</v>
      </c>
      <c r="D934" s="720"/>
      <c r="E934" s="619"/>
      <c r="F934" s="619"/>
      <c r="G934" s="619"/>
      <c r="H934" s="619"/>
      <c r="I934" s="619"/>
      <c r="J934" s="619"/>
      <c r="K934" s="619"/>
      <c r="L934" s="619"/>
      <c r="M934" s="619"/>
      <c r="N934" s="619"/>
      <c r="P934" s="655"/>
      <c r="Q934" s="655"/>
      <c r="R934" s="655"/>
      <c r="S934" s="730"/>
    </row>
    <row r="935" spans="2:19" x14ac:dyDescent="0.2">
      <c r="C935" s="719" t="s">
        <v>317</v>
      </c>
      <c r="D935" s="721"/>
      <c r="E935" s="635"/>
      <c r="F935" s="635"/>
      <c r="G935" s="635"/>
      <c r="H935" s="635"/>
      <c r="I935" s="635"/>
      <c r="J935" s="635"/>
      <c r="K935" s="635"/>
      <c r="L935" s="635"/>
      <c r="M935" s="635"/>
      <c r="N935" s="635"/>
      <c r="P935" s="635"/>
      <c r="Q935" s="635"/>
      <c r="R935" s="635"/>
      <c r="S935" s="730"/>
    </row>
    <row r="936" spans="2:19" x14ac:dyDescent="0.2">
      <c r="C936" s="735" t="s">
        <v>318</v>
      </c>
      <c r="D936" s="724"/>
      <c r="E936" s="733">
        <v>206</v>
      </c>
      <c r="F936" s="733">
        <v>115</v>
      </c>
      <c r="G936" s="733">
        <v>1063</v>
      </c>
      <c r="H936" s="733">
        <v>40</v>
      </c>
      <c r="I936" s="733">
        <v>298</v>
      </c>
      <c r="J936" s="733">
        <v>158</v>
      </c>
      <c r="K936" s="733">
        <v>3159</v>
      </c>
      <c r="L936" s="733">
        <v>1074</v>
      </c>
      <c r="M936" s="733">
        <v>26</v>
      </c>
      <c r="N936" s="733">
        <v>6140</v>
      </c>
      <c r="P936" s="733">
        <v>153.20099999999999</v>
      </c>
      <c r="Q936" s="733">
        <v>2873.6530000000012</v>
      </c>
      <c r="R936" s="733">
        <v>3112.833000000001</v>
      </c>
      <c r="S936" s="730"/>
    </row>
    <row r="937" spans="2:19" x14ac:dyDescent="0.2">
      <c r="C937" s="1095" t="s">
        <v>319</v>
      </c>
      <c r="D937" s="725"/>
      <c r="E937" s="1096">
        <v>200</v>
      </c>
      <c r="F937" s="1096">
        <v>35</v>
      </c>
      <c r="G937" s="1096">
        <v>842</v>
      </c>
      <c r="H937" s="1096">
        <v>198</v>
      </c>
      <c r="I937" s="1096">
        <v>262</v>
      </c>
      <c r="J937" s="1096">
        <v>40</v>
      </c>
      <c r="K937" s="1096">
        <v>2535</v>
      </c>
      <c r="L937" s="1096">
        <v>525</v>
      </c>
      <c r="M937" s="1096">
        <v>4</v>
      </c>
      <c r="N937" s="1096">
        <v>4642</v>
      </c>
      <c r="P937" s="1096">
        <v>129.447</v>
      </c>
      <c r="Q937" s="1096">
        <v>2020.7070000000003</v>
      </c>
      <c r="R937" s="1096">
        <v>2491.5410000000002</v>
      </c>
      <c r="S937" s="730"/>
    </row>
    <row r="938" spans="2:19" x14ac:dyDescent="0.2">
      <c r="C938" s="1097"/>
      <c r="D938" s="1097"/>
      <c r="E938" s="1100">
        <v>406</v>
      </c>
      <c r="F938" s="1100">
        <v>150</v>
      </c>
      <c r="G938" s="1012">
        <v>1905</v>
      </c>
      <c r="H938" s="1012">
        <v>238</v>
      </c>
      <c r="I938" s="1012">
        <v>560</v>
      </c>
      <c r="J938" s="1012">
        <v>198</v>
      </c>
      <c r="K938" s="1012">
        <v>5695</v>
      </c>
      <c r="L938" s="1012">
        <v>1599</v>
      </c>
      <c r="M938" s="1012">
        <v>30</v>
      </c>
      <c r="N938" s="1012">
        <v>10781</v>
      </c>
      <c r="P938" s="1012">
        <v>282.64800000000002</v>
      </c>
      <c r="Q938" s="1012">
        <v>4894.3600000000015</v>
      </c>
      <c r="R938" s="1012">
        <v>5604.3740000000016</v>
      </c>
      <c r="S938" s="730"/>
    </row>
    <row r="939" spans="2:19" x14ac:dyDescent="0.2">
      <c r="C939" s="719" t="s">
        <v>325</v>
      </c>
      <c r="D939" s="721"/>
      <c r="E939" s="635"/>
      <c r="F939" s="635"/>
      <c r="G939" s="635"/>
      <c r="H939" s="635"/>
      <c r="I939" s="635"/>
      <c r="J939" s="635"/>
      <c r="K939" s="635"/>
      <c r="L939" s="635"/>
      <c r="M939" s="635"/>
      <c r="N939" s="635"/>
      <c r="P939" s="635"/>
      <c r="Q939" s="635"/>
      <c r="R939" s="635"/>
      <c r="S939" s="730"/>
    </row>
    <row r="940" spans="2:19" x14ac:dyDescent="0.2">
      <c r="C940" s="735" t="s">
        <v>318</v>
      </c>
      <c r="D940" s="724"/>
      <c r="E940" s="733">
        <v>162</v>
      </c>
      <c r="F940" s="733">
        <v>112</v>
      </c>
      <c r="G940" s="733">
        <v>697</v>
      </c>
      <c r="H940" s="733">
        <v>42</v>
      </c>
      <c r="I940" s="733">
        <v>283</v>
      </c>
      <c r="J940" s="733">
        <v>119</v>
      </c>
      <c r="K940" s="733">
        <v>3123</v>
      </c>
      <c r="L940" s="733">
        <v>1100</v>
      </c>
      <c r="M940" s="733">
        <v>34</v>
      </c>
      <c r="N940" s="733">
        <v>5671</v>
      </c>
      <c r="P940" s="733">
        <v>175.80799999999988</v>
      </c>
      <c r="Q940" s="733">
        <v>2426.491</v>
      </c>
      <c r="R940" s="733">
        <v>3068.3050000000007</v>
      </c>
      <c r="S940" s="730"/>
    </row>
    <row r="941" spans="2:19" x14ac:dyDescent="0.2">
      <c r="C941" s="1095" t="s">
        <v>319</v>
      </c>
      <c r="D941" s="725"/>
      <c r="E941" s="1096">
        <v>148</v>
      </c>
      <c r="F941" s="1096">
        <v>24</v>
      </c>
      <c r="G941" s="1096">
        <v>742</v>
      </c>
      <c r="H941" s="1096">
        <v>215</v>
      </c>
      <c r="I941" s="1096">
        <v>246</v>
      </c>
      <c r="J941" s="1096">
        <v>22</v>
      </c>
      <c r="K941" s="1096">
        <v>2493</v>
      </c>
      <c r="L941" s="1096">
        <v>548</v>
      </c>
      <c r="M941" s="1096">
        <v>5</v>
      </c>
      <c r="N941" s="1096">
        <v>4441</v>
      </c>
      <c r="P941" s="733">
        <v>116.35800000000002</v>
      </c>
      <c r="Q941" s="733">
        <v>1860.6589999999997</v>
      </c>
      <c r="R941" s="733">
        <v>2464.3150000000001</v>
      </c>
      <c r="S941" s="730"/>
    </row>
    <row r="942" spans="2:19" x14ac:dyDescent="0.2">
      <c r="C942" s="1097"/>
      <c r="D942" s="1097"/>
      <c r="E942" s="1097">
        <v>309</v>
      </c>
      <c r="F942" s="1097">
        <v>136</v>
      </c>
      <c r="G942" s="1012">
        <v>1438</v>
      </c>
      <c r="H942" s="1012">
        <v>258</v>
      </c>
      <c r="I942" s="1012">
        <v>529</v>
      </c>
      <c r="J942" s="1012">
        <v>140</v>
      </c>
      <c r="K942" s="1012">
        <v>5615</v>
      </c>
      <c r="L942" s="1012">
        <v>1648</v>
      </c>
      <c r="M942" s="1012">
        <v>38</v>
      </c>
      <c r="N942" s="1012">
        <v>10112</v>
      </c>
      <c r="P942" s="1012">
        <v>292.16599999999988</v>
      </c>
      <c r="Q942" s="1012">
        <v>4287.1499999999996</v>
      </c>
      <c r="R942" s="1012">
        <v>5532.6200000000008</v>
      </c>
      <c r="S942" s="730"/>
    </row>
    <row r="943" spans="2:19" ht="21.75" customHeight="1" x14ac:dyDescent="0.2">
      <c r="B943" s="893" t="s">
        <v>71</v>
      </c>
      <c r="C943" s="1175" t="s">
        <v>740</v>
      </c>
      <c r="D943" s="1175"/>
      <c r="E943" s="1175"/>
      <c r="F943" s="1175"/>
      <c r="G943" s="1175"/>
      <c r="H943" s="1175"/>
      <c r="I943" s="1175"/>
      <c r="J943" s="1175"/>
      <c r="K943" s="1175"/>
      <c r="L943" s="1175"/>
      <c r="M943" s="1175"/>
      <c r="N943" s="1175"/>
      <c r="O943" s="1175"/>
      <c r="P943" s="1175"/>
      <c r="Q943" s="1175"/>
      <c r="R943" s="1177"/>
    </row>
    <row r="944" spans="2:19" x14ac:dyDescent="0.2">
      <c r="B944" s="502" t="s">
        <v>73</v>
      </c>
      <c r="C944" s="1169" t="s">
        <v>276</v>
      </c>
      <c r="D944" s="1169"/>
      <c r="E944" s="1169"/>
      <c r="F944" s="1169"/>
      <c r="G944" s="1169"/>
      <c r="H944" s="1169"/>
      <c r="I944" s="1169"/>
      <c r="J944" s="1169"/>
      <c r="K944" s="1169"/>
      <c r="L944" s="1169"/>
      <c r="M944" s="1169"/>
      <c r="N944" s="1169"/>
      <c r="O944" s="1169"/>
      <c r="P944" s="1169"/>
      <c r="Q944" s="1169"/>
      <c r="R944" s="612"/>
    </row>
    <row r="945" spans="2:19" x14ac:dyDescent="0.2">
      <c r="B945" s="502" t="s">
        <v>110</v>
      </c>
      <c r="C945" s="1169" t="s">
        <v>867</v>
      </c>
      <c r="D945" s="1169"/>
      <c r="E945" s="1169"/>
      <c r="F945" s="1169"/>
      <c r="G945" s="1169"/>
      <c r="H945" s="1169"/>
      <c r="I945" s="1169"/>
      <c r="J945" s="1169"/>
      <c r="K945" s="1169"/>
      <c r="L945" s="1169"/>
      <c r="M945" s="1169"/>
      <c r="N945" s="1169"/>
      <c r="O945" s="1169"/>
      <c r="P945" s="1169"/>
      <c r="Q945" s="1169"/>
      <c r="R945" s="612"/>
    </row>
    <row r="946" spans="2:19" x14ac:dyDescent="0.2">
      <c r="B946" s="502" t="s">
        <v>111</v>
      </c>
      <c r="C946" s="1169" t="s">
        <v>1114</v>
      </c>
      <c r="D946" s="1169"/>
      <c r="E946" s="1169"/>
      <c r="F946" s="1169"/>
      <c r="G946" s="1169"/>
      <c r="H946" s="1169"/>
      <c r="I946" s="1169"/>
      <c r="J946" s="1169"/>
      <c r="K946" s="1169"/>
      <c r="L946" s="1169"/>
      <c r="M946" s="1169"/>
      <c r="N946" s="1169"/>
      <c r="O946" s="1169"/>
      <c r="P946" s="1169"/>
      <c r="Q946" s="1169"/>
      <c r="R946" s="612"/>
    </row>
    <row r="947" spans="2:19" x14ac:dyDescent="0.2">
      <c r="B947" s="502" t="s">
        <v>112</v>
      </c>
      <c r="C947" s="1169" t="s">
        <v>742</v>
      </c>
      <c r="D947" s="1169"/>
      <c r="E947" s="1169"/>
      <c r="F947" s="1169"/>
      <c r="G947" s="1169"/>
      <c r="H947" s="1169"/>
      <c r="I947" s="1169"/>
      <c r="J947" s="1169"/>
      <c r="K947" s="1169"/>
      <c r="L947" s="1169"/>
      <c r="M947" s="1169"/>
      <c r="N947" s="1169"/>
      <c r="O947" s="1169"/>
      <c r="P947" s="1169"/>
      <c r="Q947" s="1169"/>
      <c r="R947" s="612"/>
    </row>
    <row r="948" spans="2:19" x14ac:dyDescent="0.2">
      <c r="B948" s="502" t="s">
        <v>113</v>
      </c>
      <c r="C948" s="1169" t="s">
        <v>868</v>
      </c>
      <c r="D948" s="1169"/>
      <c r="E948" s="1169"/>
      <c r="F948" s="1169"/>
      <c r="G948" s="1169"/>
      <c r="H948" s="1169"/>
      <c r="I948" s="1169"/>
      <c r="J948" s="1169"/>
      <c r="K948" s="1169"/>
      <c r="L948" s="1169"/>
      <c r="M948" s="1169"/>
      <c r="N948" s="1169"/>
      <c r="O948" s="1169"/>
      <c r="P948" s="1169"/>
      <c r="Q948" s="1169"/>
      <c r="R948" s="612"/>
    </row>
    <row r="949" spans="2:19" ht="21.75" customHeight="1" x14ac:dyDescent="0.2">
      <c r="B949" s="502" t="s">
        <v>114</v>
      </c>
      <c r="C949" s="1175" t="s">
        <v>869</v>
      </c>
      <c r="D949" s="1175"/>
      <c r="E949" s="1175"/>
      <c r="F949" s="1175"/>
      <c r="G949" s="1175"/>
      <c r="H949" s="1175"/>
      <c r="I949" s="1175"/>
      <c r="J949" s="1175"/>
      <c r="K949" s="1175"/>
      <c r="L949" s="1175"/>
      <c r="M949" s="1175"/>
      <c r="N949" s="1175"/>
      <c r="O949" s="1175"/>
      <c r="P949" s="1175"/>
      <c r="Q949" s="1175"/>
      <c r="R949" s="1177"/>
    </row>
    <row r="951" spans="2:19" x14ac:dyDescent="0.2">
      <c r="C951" s="643"/>
      <c r="D951" s="617"/>
      <c r="E951" s="1183" t="s">
        <v>153</v>
      </c>
      <c r="F951" s="1184"/>
      <c r="G951" s="1183" t="s">
        <v>259</v>
      </c>
      <c r="H951" s="1183"/>
      <c r="I951" s="11" t="s">
        <v>260</v>
      </c>
      <c r="J951" s="11" t="s">
        <v>261</v>
      </c>
      <c r="K951" s="1183" t="s">
        <v>262</v>
      </c>
      <c r="L951" s="1186"/>
      <c r="M951" s="11" t="s">
        <v>263</v>
      </c>
      <c r="N951" s="645" t="s">
        <v>279</v>
      </c>
      <c r="P951" s="7" t="s">
        <v>199</v>
      </c>
      <c r="Q951" s="7" t="s">
        <v>265</v>
      </c>
      <c r="R951" s="7" t="s">
        <v>199</v>
      </c>
    </row>
    <row r="952" spans="2:19" ht="23.25" customHeight="1" x14ac:dyDescent="0.2">
      <c r="C952" s="860" t="s">
        <v>963</v>
      </c>
      <c r="D952" s="617"/>
      <c r="E952" s="1183"/>
      <c r="F952" s="1184"/>
      <c r="G952" s="1183" t="s">
        <v>266</v>
      </c>
      <c r="H952" s="1183"/>
      <c r="I952" s="11" t="s">
        <v>266</v>
      </c>
      <c r="J952" s="11"/>
      <c r="K952" s="645"/>
      <c r="L952" s="645"/>
      <c r="M952" s="645"/>
      <c r="N952" s="645"/>
      <c r="P952" s="6" t="s">
        <v>267</v>
      </c>
      <c r="Q952" s="6" t="s">
        <v>268</v>
      </c>
      <c r="R952" s="6" t="s">
        <v>28</v>
      </c>
    </row>
    <row r="953" spans="2:19" x14ac:dyDescent="0.2">
      <c r="C953" s="862" t="s">
        <v>774</v>
      </c>
      <c r="D953" s="626"/>
      <c r="E953" s="647"/>
      <c r="F953" s="647"/>
      <c r="G953" s="647"/>
      <c r="H953" s="647" t="s">
        <v>269</v>
      </c>
      <c r="I953" s="647"/>
      <c r="J953" s="647"/>
      <c r="K953" s="647"/>
      <c r="L953" s="647"/>
      <c r="M953" s="647"/>
      <c r="N953" s="647"/>
      <c r="P953" s="647"/>
      <c r="Q953" s="647"/>
      <c r="R953" s="647"/>
    </row>
    <row r="954" spans="2:19" x14ac:dyDescent="0.2">
      <c r="C954" s="643"/>
      <c r="D954" s="626"/>
      <c r="E954" s="645"/>
      <c r="F954" s="645" t="s">
        <v>269</v>
      </c>
      <c r="G954" s="645"/>
      <c r="H954" s="645" t="s">
        <v>259</v>
      </c>
      <c r="I954" s="645"/>
      <c r="J954" s="645"/>
      <c r="K954" s="645"/>
      <c r="L954" s="645" t="s">
        <v>269</v>
      </c>
      <c r="M954" s="645"/>
      <c r="N954" s="645"/>
      <c r="P954" s="645"/>
      <c r="Q954" s="645"/>
      <c r="R954" s="645"/>
    </row>
    <row r="955" spans="2:19" x14ac:dyDescent="0.2">
      <c r="C955" s="648"/>
      <c r="D955" s="619"/>
      <c r="E955" s="649" t="s">
        <v>208</v>
      </c>
      <c r="F955" s="649" t="s">
        <v>153</v>
      </c>
      <c r="G955" s="649" t="s">
        <v>84</v>
      </c>
      <c r="H955" s="649" t="s">
        <v>266</v>
      </c>
      <c r="I955" s="649"/>
      <c r="J955" s="649"/>
      <c r="K955" s="649" t="s">
        <v>280</v>
      </c>
      <c r="L955" s="649" t="s">
        <v>873</v>
      </c>
      <c r="M955" s="649"/>
      <c r="N955" s="649"/>
      <c r="P955" s="649"/>
      <c r="Q955" s="649"/>
      <c r="R955" s="649"/>
    </row>
    <row r="956" spans="2:19" x14ac:dyDescent="0.2">
      <c r="C956" s="650">
        <v>2020</v>
      </c>
      <c r="D956" s="635"/>
      <c r="E956" s="635"/>
      <c r="F956" s="635"/>
      <c r="G956" s="635"/>
      <c r="H956" s="635"/>
      <c r="I956" s="635"/>
      <c r="J956" s="635"/>
      <c r="K956" s="635"/>
      <c r="L956" s="635"/>
      <c r="M956" s="635"/>
      <c r="N956" s="635"/>
      <c r="P956" s="635"/>
      <c r="Q956" s="635"/>
      <c r="R956" s="635"/>
    </row>
    <row r="957" spans="2:19" x14ac:dyDescent="0.2">
      <c r="C957" s="719" t="s">
        <v>293</v>
      </c>
      <c r="D957" s="720"/>
      <c r="E957" s="619"/>
      <c r="F957" s="619"/>
      <c r="G957" s="619"/>
      <c r="H957" s="619"/>
      <c r="I957" s="619"/>
      <c r="J957" s="619"/>
      <c r="K957" s="619"/>
      <c r="L957" s="619"/>
      <c r="M957" s="619"/>
      <c r="N957" s="619"/>
      <c r="P957" s="655"/>
      <c r="Q957" s="655"/>
      <c r="R957" s="655"/>
    </row>
    <row r="958" spans="2:19" x14ac:dyDescent="0.2">
      <c r="C958" s="719" t="s">
        <v>317</v>
      </c>
      <c r="D958" s="721"/>
      <c r="E958" s="635"/>
      <c r="F958" s="635"/>
      <c r="G958" s="635"/>
      <c r="H958" s="635"/>
      <c r="I958" s="635"/>
      <c r="J958" s="635"/>
      <c r="K958" s="635"/>
      <c r="L958" s="635"/>
      <c r="M958" s="635"/>
      <c r="N958" s="635"/>
      <c r="P958" s="635"/>
      <c r="Q958" s="635"/>
      <c r="R958" s="635"/>
    </row>
    <row r="959" spans="2:19" x14ac:dyDescent="0.2">
      <c r="C959" s="735" t="s">
        <v>318</v>
      </c>
      <c r="D959" s="724"/>
      <c r="E959" s="733">
        <v>8</v>
      </c>
      <c r="F959" s="733">
        <v>0</v>
      </c>
      <c r="G959" s="733">
        <v>229</v>
      </c>
      <c r="H959" s="733">
        <v>0</v>
      </c>
      <c r="I959" s="733">
        <v>2</v>
      </c>
      <c r="J959" s="733">
        <v>12</v>
      </c>
      <c r="K959" s="733">
        <v>0</v>
      </c>
      <c r="L959" s="733">
        <v>0</v>
      </c>
      <c r="M959" s="733">
        <v>4</v>
      </c>
      <c r="N959" s="733">
        <v>255</v>
      </c>
      <c r="P959" s="733">
        <v>17.872</v>
      </c>
      <c r="Q959" s="733">
        <v>237.52200000000008</v>
      </c>
      <c r="R959" s="733">
        <v>0</v>
      </c>
      <c r="S959" s="730"/>
    </row>
    <row r="960" spans="2:19" x14ac:dyDescent="0.2">
      <c r="C960" s="1095" t="s">
        <v>319</v>
      </c>
      <c r="D960" s="725"/>
      <c r="E960" s="1096">
        <v>5</v>
      </c>
      <c r="F960" s="1096">
        <v>0</v>
      </c>
      <c r="G960" s="1096">
        <v>250</v>
      </c>
      <c r="H960" s="1096">
        <v>0</v>
      </c>
      <c r="I960" s="1096">
        <v>21</v>
      </c>
      <c r="J960" s="1096">
        <v>4</v>
      </c>
      <c r="K960" s="1096">
        <v>0</v>
      </c>
      <c r="L960" s="1096">
        <v>0</v>
      </c>
      <c r="M960" s="1096">
        <v>0</v>
      </c>
      <c r="N960" s="1096">
        <v>280</v>
      </c>
      <c r="P960" s="1096">
        <v>24.646999999999998</v>
      </c>
      <c r="Q960" s="1096">
        <v>254.91900000000001</v>
      </c>
      <c r="R960" s="1096">
        <v>0</v>
      </c>
      <c r="S960" s="730"/>
    </row>
    <row r="961" spans="3:19" x14ac:dyDescent="0.2">
      <c r="C961" s="1097"/>
      <c r="D961" s="1097"/>
      <c r="E961" s="1097">
        <v>13</v>
      </c>
      <c r="F961" s="1097">
        <v>0</v>
      </c>
      <c r="G961" s="1012">
        <v>479</v>
      </c>
      <c r="H961" s="1097">
        <v>0</v>
      </c>
      <c r="I961" s="1012">
        <v>23</v>
      </c>
      <c r="J961" s="1012">
        <v>16</v>
      </c>
      <c r="K961" s="1097">
        <v>0</v>
      </c>
      <c r="L961" s="1097">
        <v>0</v>
      </c>
      <c r="M961" s="1012">
        <v>4</v>
      </c>
      <c r="N961" s="1012">
        <v>535</v>
      </c>
      <c r="P961" s="1012">
        <v>42.518999999999998</v>
      </c>
      <c r="Q961" s="1012">
        <v>492.44100000000009</v>
      </c>
      <c r="R961" s="1012">
        <v>0</v>
      </c>
      <c r="S961" s="730"/>
    </row>
    <row r="962" spans="3:19" x14ac:dyDescent="0.2">
      <c r="C962" s="78"/>
      <c r="D962" s="724"/>
      <c r="E962" s="726"/>
      <c r="F962" s="726"/>
      <c r="G962" s="727"/>
      <c r="H962" s="726"/>
      <c r="I962" s="727"/>
      <c r="J962" s="727"/>
      <c r="K962" s="726"/>
      <c r="L962" s="726"/>
      <c r="M962" s="727"/>
      <c r="N962" s="727"/>
      <c r="S962" s="730"/>
    </row>
    <row r="963" spans="3:19" x14ac:dyDescent="0.2">
      <c r="C963" s="18" t="s">
        <v>320</v>
      </c>
      <c r="D963" s="724"/>
      <c r="E963" s="730"/>
      <c r="F963" s="730"/>
      <c r="G963" s="730"/>
      <c r="H963" s="730"/>
      <c r="I963" s="730"/>
      <c r="J963" s="730"/>
      <c r="K963" s="730"/>
      <c r="L963" s="730"/>
      <c r="M963" s="730"/>
      <c r="N963" s="730"/>
      <c r="S963" s="730"/>
    </row>
    <row r="964" spans="3:19" x14ac:dyDescent="0.2">
      <c r="C964" s="18" t="s">
        <v>862</v>
      </c>
      <c r="D964" s="725"/>
      <c r="E964" s="733">
        <v>-5</v>
      </c>
      <c r="F964" s="733">
        <v>0</v>
      </c>
      <c r="G964" s="733">
        <v>-22</v>
      </c>
      <c r="H964" s="733">
        <v>0</v>
      </c>
      <c r="I964" s="733">
        <v>0</v>
      </c>
      <c r="J964" s="733">
        <v>1</v>
      </c>
      <c r="K964" s="733">
        <v>0</v>
      </c>
      <c r="L964" s="733">
        <v>0</v>
      </c>
      <c r="M964" s="733">
        <v>-1</v>
      </c>
      <c r="N964" s="733">
        <v>-26</v>
      </c>
      <c r="P964" s="733">
        <v>0.64200000000000013</v>
      </c>
      <c r="Q964" s="733">
        <v>-27.080000000000023</v>
      </c>
      <c r="R964" s="733">
        <v>0</v>
      </c>
      <c r="S964" s="730"/>
    </row>
    <row r="965" spans="3:19" x14ac:dyDescent="0.2">
      <c r="C965" s="18" t="s">
        <v>321</v>
      </c>
      <c r="D965" s="725"/>
      <c r="E965" s="733">
        <v>0</v>
      </c>
      <c r="F965" s="733">
        <v>0</v>
      </c>
      <c r="G965" s="733">
        <v>1</v>
      </c>
      <c r="H965" s="733">
        <v>0</v>
      </c>
      <c r="I965" s="733">
        <v>0</v>
      </c>
      <c r="J965" s="733">
        <v>0</v>
      </c>
      <c r="K965" s="733">
        <v>0</v>
      </c>
      <c r="L965" s="733">
        <v>0</v>
      </c>
      <c r="M965" s="733">
        <v>0</v>
      </c>
      <c r="N965" s="733">
        <v>1</v>
      </c>
      <c r="P965" s="733">
        <v>0</v>
      </c>
      <c r="Q965" s="733">
        <v>0.97700000000000009</v>
      </c>
      <c r="R965" s="733">
        <v>0</v>
      </c>
      <c r="S965" s="730"/>
    </row>
    <row r="966" spans="3:19" x14ac:dyDescent="0.2">
      <c r="C966" s="18" t="s">
        <v>322</v>
      </c>
      <c r="D966" s="725"/>
      <c r="E966" s="733">
        <v>0</v>
      </c>
      <c r="F966" s="733">
        <v>0</v>
      </c>
      <c r="G966" s="733">
        <v>0</v>
      </c>
      <c r="H966" s="733">
        <v>0</v>
      </c>
      <c r="I966" s="733">
        <v>0</v>
      </c>
      <c r="J966" s="733">
        <v>0</v>
      </c>
      <c r="K966" s="733">
        <v>0</v>
      </c>
      <c r="L966" s="733">
        <v>0</v>
      </c>
      <c r="M966" s="733">
        <v>0</v>
      </c>
      <c r="N966" s="733">
        <v>0</v>
      </c>
      <c r="P966" s="733">
        <v>0</v>
      </c>
      <c r="Q966" s="733">
        <v>0</v>
      </c>
      <c r="R966" s="733">
        <v>0</v>
      </c>
      <c r="S966" s="730"/>
    </row>
    <row r="967" spans="3:19" x14ac:dyDescent="0.2">
      <c r="C967" s="18" t="s">
        <v>323</v>
      </c>
      <c r="D967" s="725"/>
      <c r="E967" s="733">
        <v>0</v>
      </c>
      <c r="F967" s="733">
        <v>0</v>
      </c>
      <c r="G967" s="733">
        <v>0</v>
      </c>
      <c r="H967" s="733">
        <v>0</v>
      </c>
      <c r="I967" s="733">
        <v>0</v>
      </c>
      <c r="J967" s="733">
        <v>0</v>
      </c>
      <c r="K967" s="733">
        <v>0</v>
      </c>
      <c r="L967" s="733">
        <v>0</v>
      </c>
      <c r="M967" s="733">
        <v>0</v>
      </c>
      <c r="N967" s="733">
        <v>0</v>
      </c>
      <c r="P967" s="733">
        <v>0</v>
      </c>
      <c r="Q967" s="733">
        <v>0</v>
      </c>
      <c r="R967" s="733">
        <v>0</v>
      </c>
      <c r="S967" s="730"/>
    </row>
    <row r="968" spans="3:19" x14ac:dyDescent="0.2">
      <c r="C968" s="18" t="s">
        <v>755</v>
      </c>
      <c r="D968" s="725"/>
      <c r="E968" s="733">
        <v>-2</v>
      </c>
      <c r="F968" s="733">
        <v>0</v>
      </c>
      <c r="G968" s="733">
        <v>-31</v>
      </c>
      <c r="H968" s="733">
        <v>0</v>
      </c>
      <c r="I968" s="733">
        <v>-3</v>
      </c>
      <c r="J968" s="733">
        <v>-3</v>
      </c>
      <c r="K968" s="733">
        <v>0</v>
      </c>
      <c r="L968" s="733">
        <v>0</v>
      </c>
      <c r="M968" s="733">
        <v>-1</v>
      </c>
      <c r="N968" s="733">
        <v>-39</v>
      </c>
      <c r="P968" s="733">
        <v>-6.298</v>
      </c>
      <c r="Q968" s="733">
        <v>-32.450000000000003</v>
      </c>
      <c r="R968" s="733">
        <v>0</v>
      </c>
      <c r="S968" s="730"/>
    </row>
    <row r="969" spans="3:19" x14ac:dyDescent="0.2">
      <c r="C969" s="18" t="s">
        <v>324</v>
      </c>
      <c r="D969" s="725"/>
      <c r="E969" s="733">
        <v>0</v>
      </c>
      <c r="F969" s="733">
        <v>0</v>
      </c>
      <c r="G969" s="733">
        <v>-94</v>
      </c>
      <c r="H969" s="733">
        <v>0</v>
      </c>
      <c r="I969" s="733">
        <v>0</v>
      </c>
      <c r="J969" s="733">
        <v>0</v>
      </c>
      <c r="K969" s="733">
        <v>0</v>
      </c>
      <c r="L969" s="733">
        <v>0</v>
      </c>
      <c r="M969" s="733">
        <v>0</v>
      </c>
      <c r="N969" s="733">
        <v>-94</v>
      </c>
      <c r="P969" s="733">
        <v>0</v>
      </c>
      <c r="Q969" s="733">
        <v>-94.495000000000005</v>
      </c>
      <c r="R969" s="733">
        <v>0</v>
      </c>
      <c r="S969" s="730"/>
    </row>
    <row r="970" spans="3:19" x14ac:dyDescent="0.2">
      <c r="C970" s="1097"/>
      <c r="D970" s="1097"/>
      <c r="E970" s="1012">
        <v>-7</v>
      </c>
      <c r="F970" s="1012">
        <v>0</v>
      </c>
      <c r="G970" s="1012">
        <v>-146</v>
      </c>
      <c r="H970" s="1012">
        <v>0</v>
      </c>
      <c r="I970" s="1012">
        <v>-2</v>
      </c>
      <c r="J970" s="1012">
        <v>-2</v>
      </c>
      <c r="K970" s="1012">
        <v>0</v>
      </c>
      <c r="L970" s="1012">
        <v>0</v>
      </c>
      <c r="M970" s="1012">
        <v>-2</v>
      </c>
      <c r="N970" s="1012">
        <v>-159</v>
      </c>
      <c r="P970" s="1012">
        <v>-5.6559999999999997</v>
      </c>
      <c r="Q970" s="1012">
        <v>-152.90100000000004</v>
      </c>
      <c r="R970" s="1012">
        <v>0</v>
      </c>
      <c r="S970" s="730"/>
    </row>
    <row r="971" spans="3:19" x14ac:dyDescent="0.2">
      <c r="C971" s="719" t="s">
        <v>747</v>
      </c>
      <c r="D971" s="721"/>
      <c r="E971" s="635"/>
      <c r="F971" s="635"/>
      <c r="G971" s="635"/>
      <c r="H971" s="635"/>
      <c r="I971" s="635"/>
      <c r="J971" s="635"/>
      <c r="K971" s="635"/>
      <c r="L971" s="635"/>
      <c r="M971" s="635"/>
      <c r="N971" s="635"/>
      <c r="P971" s="635"/>
      <c r="Q971" s="635"/>
      <c r="R971" s="635"/>
      <c r="S971" s="730"/>
    </row>
    <row r="972" spans="3:19" x14ac:dyDescent="0.2">
      <c r="C972" s="735" t="s">
        <v>318</v>
      </c>
      <c r="D972" s="724"/>
      <c r="E972" s="733">
        <v>7</v>
      </c>
      <c r="F972" s="733">
        <v>0</v>
      </c>
      <c r="G972" s="733">
        <v>115</v>
      </c>
      <c r="H972" s="733">
        <v>0</v>
      </c>
      <c r="I972" s="733">
        <v>2</v>
      </c>
      <c r="J972" s="733">
        <v>13</v>
      </c>
      <c r="K972" s="733">
        <v>0</v>
      </c>
      <c r="L972" s="733">
        <v>0</v>
      </c>
      <c r="M972" s="733">
        <v>2</v>
      </c>
      <c r="N972" s="733">
        <v>139</v>
      </c>
      <c r="P972" s="733">
        <v>17.105</v>
      </c>
      <c r="Q972" s="733">
        <v>121.88400000000003</v>
      </c>
      <c r="R972" s="733">
        <v>0</v>
      </c>
      <c r="S972" s="730"/>
    </row>
    <row r="973" spans="3:19" x14ac:dyDescent="0.2">
      <c r="C973" s="1095" t="s">
        <v>319</v>
      </c>
      <c r="D973" s="725"/>
      <c r="E973" s="1096">
        <v>0</v>
      </c>
      <c r="F973" s="1096">
        <v>0</v>
      </c>
      <c r="G973" s="1096">
        <v>218</v>
      </c>
      <c r="H973" s="1096">
        <v>0</v>
      </c>
      <c r="I973" s="1096">
        <v>19</v>
      </c>
      <c r="J973" s="1096">
        <v>1</v>
      </c>
      <c r="K973" s="1096">
        <v>0</v>
      </c>
      <c r="L973" s="1096">
        <v>0</v>
      </c>
      <c r="M973" s="1096">
        <v>0</v>
      </c>
      <c r="N973" s="1096">
        <v>237</v>
      </c>
      <c r="P973" s="1096">
        <v>19.758000000000003</v>
      </c>
      <c r="Q973" s="1096">
        <v>217.65600000000001</v>
      </c>
      <c r="R973" s="1096">
        <v>0</v>
      </c>
      <c r="S973" s="730"/>
    </row>
    <row r="974" spans="3:19" x14ac:dyDescent="0.2">
      <c r="C974" s="1097"/>
      <c r="D974" s="1097"/>
      <c r="E974" s="1097">
        <v>7</v>
      </c>
      <c r="F974" s="1097">
        <v>0</v>
      </c>
      <c r="G974" s="1012">
        <v>333</v>
      </c>
      <c r="H974" s="1097">
        <v>0</v>
      </c>
      <c r="I974" s="1012">
        <v>21</v>
      </c>
      <c r="J974" s="1012">
        <v>14</v>
      </c>
      <c r="K974" s="1097">
        <v>0</v>
      </c>
      <c r="L974" s="1097">
        <v>0</v>
      </c>
      <c r="M974" s="1012">
        <v>2</v>
      </c>
      <c r="N974" s="1012">
        <v>376</v>
      </c>
      <c r="P974" s="1012">
        <v>36.863</v>
      </c>
      <c r="Q974" s="1012">
        <v>339.54</v>
      </c>
      <c r="R974" s="1012">
        <v>0</v>
      </c>
      <c r="S974" s="730"/>
    </row>
    <row r="975" spans="3:19" x14ac:dyDescent="0.2">
      <c r="C975" s="719" t="s">
        <v>1115</v>
      </c>
      <c r="D975" s="720"/>
      <c r="E975" s="619"/>
      <c r="F975" s="619"/>
      <c r="G975" s="619"/>
      <c r="H975" s="619"/>
      <c r="I975" s="619"/>
      <c r="J975" s="619"/>
      <c r="K975" s="619"/>
      <c r="L975" s="619"/>
      <c r="M975" s="619"/>
      <c r="N975" s="619"/>
      <c r="P975" s="655"/>
      <c r="Q975" s="655"/>
      <c r="R975" s="655"/>
      <c r="S975" s="730"/>
    </row>
    <row r="976" spans="3:19" x14ac:dyDescent="0.2">
      <c r="C976" s="719" t="s">
        <v>317</v>
      </c>
      <c r="D976" s="721"/>
      <c r="E976" s="635"/>
      <c r="F976" s="635"/>
      <c r="G976" s="635"/>
      <c r="H976" s="635"/>
      <c r="I976" s="635"/>
      <c r="J976" s="635"/>
      <c r="K976" s="635"/>
      <c r="L976" s="635"/>
      <c r="M976" s="635"/>
      <c r="N976" s="635"/>
      <c r="P976" s="635"/>
      <c r="Q976" s="635"/>
      <c r="R976" s="635"/>
      <c r="S976" s="730"/>
    </row>
    <row r="977" spans="3:19" x14ac:dyDescent="0.2">
      <c r="C977" s="735" t="s">
        <v>318</v>
      </c>
      <c r="D977" s="724"/>
      <c r="E977" s="733">
        <v>0</v>
      </c>
      <c r="F977" s="733">
        <v>5</v>
      </c>
      <c r="G977" s="733">
        <v>0</v>
      </c>
      <c r="H977" s="733">
        <v>0</v>
      </c>
      <c r="I977" s="733">
        <v>2</v>
      </c>
      <c r="J977" s="733">
        <v>11</v>
      </c>
      <c r="K977" s="733">
        <v>89</v>
      </c>
      <c r="L977" s="733">
        <v>0</v>
      </c>
      <c r="M977" s="733">
        <v>0</v>
      </c>
      <c r="N977" s="733">
        <v>107</v>
      </c>
      <c r="P977" s="733">
        <v>0</v>
      </c>
      <c r="Q977" s="733">
        <v>18.404</v>
      </c>
      <c r="R977" s="733">
        <v>88.86999999999999</v>
      </c>
      <c r="S977" s="730"/>
    </row>
    <row r="978" spans="3:19" x14ac:dyDescent="0.2">
      <c r="C978" s="1095" t="s">
        <v>319</v>
      </c>
      <c r="D978" s="725"/>
      <c r="E978" s="1096">
        <v>0</v>
      </c>
      <c r="F978" s="1096">
        <v>3</v>
      </c>
      <c r="G978" s="1096">
        <v>0</v>
      </c>
      <c r="H978" s="1096">
        <v>0</v>
      </c>
      <c r="I978" s="1096">
        <v>0</v>
      </c>
      <c r="J978" s="1096">
        <v>0</v>
      </c>
      <c r="K978" s="1096">
        <v>52</v>
      </c>
      <c r="L978" s="1096">
        <v>0</v>
      </c>
      <c r="M978" s="1096">
        <v>0</v>
      </c>
      <c r="N978" s="1096">
        <v>55</v>
      </c>
      <c r="P978" s="1096">
        <v>0</v>
      </c>
      <c r="Q978" s="1096">
        <v>2.5309999999999997</v>
      </c>
      <c r="R978" s="1096">
        <v>52.15</v>
      </c>
      <c r="S978" s="730"/>
    </row>
    <row r="979" spans="3:19" x14ac:dyDescent="0.2">
      <c r="C979" s="1097"/>
      <c r="D979" s="1097"/>
      <c r="E979" s="1097">
        <v>0</v>
      </c>
      <c r="F979" s="1097">
        <v>7</v>
      </c>
      <c r="G979" s="1097">
        <v>0</v>
      </c>
      <c r="H979" s="1097">
        <v>0</v>
      </c>
      <c r="I979" s="1097">
        <v>2</v>
      </c>
      <c r="J979" s="1097">
        <v>11</v>
      </c>
      <c r="K979" s="1012">
        <v>141</v>
      </c>
      <c r="L979" s="1097">
        <v>0</v>
      </c>
      <c r="M979" s="1097">
        <v>0</v>
      </c>
      <c r="N979" s="1012">
        <v>162</v>
      </c>
      <c r="P979" s="1012">
        <v>0</v>
      </c>
      <c r="Q979" s="1012">
        <v>20.934999999999999</v>
      </c>
      <c r="R979" s="1012">
        <v>141.01999999999998</v>
      </c>
      <c r="S979" s="730"/>
    </row>
    <row r="980" spans="3:19" x14ac:dyDescent="0.2">
      <c r="C980" s="78"/>
      <c r="D980" s="724"/>
      <c r="E980" s="726"/>
      <c r="F980" s="727"/>
      <c r="G980" s="726"/>
      <c r="H980" s="726"/>
      <c r="I980" s="726"/>
      <c r="J980" s="726"/>
      <c r="K980" s="727"/>
      <c r="L980" s="726"/>
      <c r="M980" s="726"/>
      <c r="N980" s="727"/>
      <c r="S980" s="730"/>
    </row>
    <row r="981" spans="3:19" x14ac:dyDescent="0.2">
      <c r="C981" s="18" t="s">
        <v>320</v>
      </c>
      <c r="D981" s="724"/>
      <c r="E981" s="730"/>
      <c r="F981" s="730"/>
      <c r="G981" s="730"/>
      <c r="H981" s="730"/>
      <c r="I981" s="730"/>
      <c r="J981" s="730"/>
      <c r="K981" s="730"/>
      <c r="L981" s="730"/>
      <c r="M981" s="730"/>
      <c r="N981" s="730"/>
      <c r="S981" s="730"/>
    </row>
    <row r="982" spans="3:19" x14ac:dyDescent="0.2">
      <c r="C982" s="18" t="s">
        <v>864</v>
      </c>
      <c r="D982" s="725"/>
      <c r="E982" s="733">
        <v>0</v>
      </c>
      <c r="F982" s="733">
        <v>1</v>
      </c>
      <c r="G982" s="733">
        <v>0</v>
      </c>
      <c r="H982" s="733">
        <v>0</v>
      </c>
      <c r="I982" s="733">
        <v>0</v>
      </c>
      <c r="J982" s="733">
        <v>3</v>
      </c>
      <c r="K982" s="733">
        <v>9</v>
      </c>
      <c r="L982" s="733">
        <v>0</v>
      </c>
      <c r="M982" s="733">
        <v>0</v>
      </c>
      <c r="N982" s="733">
        <v>12</v>
      </c>
      <c r="P982" s="733">
        <v>0</v>
      </c>
      <c r="Q982" s="733">
        <v>3.3900000000000006</v>
      </c>
      <c r="R982" s="733">
        <v>8.5739999999999998</v>
      </c>
      <c r="S982" s="730"/>
    </row>
    <row r="983" spans="3:19" x14ac:dyDescent="0.2">
      <c r="C983" s="18" t="s">
        <v>321</v>
      </c>
      <c r="D983" s="725"/>
      <c r="E983" s="733">
        <v>0</v>
      </c>
      <c r="F983" s="733">
        <v>0</v>
      </c>
      <c r="G983" s="733">
        <v>0</v>
      </c>
      <c r="H983" s="733">
        <v>0</v>
      </c>
      <c r="I983" s="733">
        <v>0</v>
      </c>
      <c r="J983" s="733">
        <v>0</v>
      </c>
      <c r="K983" s="733">
        <v>0</v>
      </c>
      <c r="L983" s="733">
        <v>0</v>
      </c>
      <c r="M983" s="733">
        <v>0</v>
      </c>
      <c r="N983" s="733">
        <v>0</v>
      </c>
      <c r="P983" s="733">
        <v>0</v>
      </c>
      <c r="Q983" s="733">
        <v>0.33400000000000002</v>
      </c>
      <c r="R983" s="733">
        <v>0</v>
      </c>
      <c r="S983" s="730"/>
    </row>
    <row r="984" spans="3:19" x14ac:dyDescent="0.2">
      <c r="C984" s="18" t="s">
        <v>322</v>
      </c>
      <c r="D984" s="725"/>
      <c r="E984" s="733">
        <v>0</v>
      </c>
      <c r="F984" s="733">
        <v>0</v>
      </c>
      <c r="G984" s="733">
        <v>0</v>
      </c>
      <c r="H984" s="733">
        <v>0</v>
      </c>
      <c r="I984" s="733">
        <v>0</v>
      </c>
      <c r="J984" s="733">
        <v>0</v>
      </c>
      <c r="K984" s="733">
        <v>16</v>
      </c>
      <c r="L984" s="733">
        <v>0</v>
      </c>
      <c r="M984" s="733">
        <v>0</v>
      </c>
      <c r="N984" s="733">
        <v>16</v>
      </c>
      <c r="P984" s="733">
        <v>0</v>
      </c>
      <c r="Q984" s="733">
        <v>0</v>
      </c>
      <c r="R984" s="733">
        <v>16.291</v>
      </c>
      <c r="S984" s="730"/>
    </row>
    <row r="985" spans="3:19" x14ac:dyDescent="0.2">
      <c r="C985" s="18" t="s">
        <v>323</v>
      </c>
      <c r="D985" s="725"/>
      <c r="E985" s="733">
        <v>0</v>
      </c>
      <c r="F985" s="733">
        <v>0</v>
      </c>
      <c r="G985" s="733">
        <v>0</v>
      </c>
      <c r="H985" s="733">
        <v>0</v>
      </c>
      <c r="I985" s="733">
        <v>0</v>
      </c>
      <c r="J985" s="733">
        <v>0</v>
      </c>
      <c r="K985" s="733">
        <v>0</v>
      </c>
      <c r="L985" s="733">
        <v>0</v>
      </c>
      <c r="M985" s="733">
        <v>0</v>
      </c>
      <c r="N985" s="733">
        <v>0</v>
      </c>
      <c r="P985" s="733">
        <v>0</v>
      </c>
      <c r="Q985" s="733">
        <v>0</v>
      </c>
      <c r="R985" s="733">
        <v>0</v>
      </c>
      <c r="S985" s="730"/>
    </row>
    <row r="986" spans="3:19" x14ac:dyDescent="0.2">
      <c r="C986" s="18" t="s">
        <v>764</v>
      </c>
      <c r="D986" s="725"/>
      <c r="E986" s="733">
        <v>0</v>
      </c>
      <c r="F986" s="733">
        <v>-1</v>
      </c>
      <c r="G986" s="733">
        <v>0</v>
      </c>
      <c r="H986" s="733">
        <v>0</v>
      </c>
      <c r="I986" s="733">
        <v>0</v>
      </c>
      <c r="J986" s="733">
        <v>-2</v>
      </c>
      <c r="K986" s="733">
        <v>-2</v>
      </c>
      <c r="L986" s="733">
        <v>0</v>
      </c>
      <c r="M986" s="733">
        <v>0</v>
      </c>
      <c r="N986" s="733">
        <v>-5</v>
      </c>
      <c r="P986" s="733">
        <v>0</v>
      </c>
      <c r="Q986" s="733">
        <v>-2.8519999999999994</v>
      </c>
      <c r="R986" s="733">
        <v>-1.7289999999999999</v>
      </c>
      <c r="S986" s="730"/>
    </row>
    <row r="987" spans="3:19" x14ac:dyDescent="0.2">
      <c r="C987" s="18" t="s">
        <v>324</v>
      </c>
      <c r="D987" s="725"/>
      <c r="E987" s="733">
        <v>0</v>
      </c>
      <c r="F987" s="733">
        <v>0</v>
      </c>
      <c r="G987" s="733">
        <v>0</v>
      </c>
      <c r="H987" s="733">
        <v>0</v>
      </c>
      <c r="I987" s="733">
        <v>0</v>
      </c>
      <c r="J987" s="733">
        <v>0</v>
      </c>
      <c r="K987" s="733">
        <v>-14</v>
      </c>
      <c r="L987" s="733">
        <v>0</v>
      </c>
      <c r="M987" s="733">
        <v>0</v>
      </c>
      <c r="N987" s="733">
        <v>-14</v>
      </c>
      <c r="P987" s="733">
        <v>0</v>
      </c>
      <c r="Q987" s="733">
        <v>-0.219</v>
      </c>
      <c r="R987" s="733">
        <v>-13.507</v>
      </c>
      <c r="S987" s="730"/>
    </row>
    <row r="988" spans="3:19" x14ac:dyDescent="0.2">
      <c r="C988" s="1097"/>
      <c r="D988" s="1097"/>
      <c r="E988" s="1012">
        <v>0</v>
      </c>
      <c r="F988" s="1012">
        <v>0</v>
      </c>
      <c r="G988" s="1012">
        <v>0</v>
      </c>
      <c r="H988" s="1012">
        <v>0</v>
      </c>
      <c r="I988" s="1012">
        <v>0</v>
      </c>
      <c r="J988" s="1012">
        <v>1</v>
      </c>
      <c r="K988" s="1012">
        <v>10</v>
      </c>
      <c r="L988" s="1012">
        <v>0</v>
      </c>
      <c r="M988" s="1012">
        <v>0</v>
      </c>
      <c r="N988" s="1012">
        <v>10</v>
      </c>
      <c r="P988" s="1012">
        <v>0</v>
      </c>
      <c r="Q988" s="1012">
        <v>0.65300000000000125</v>
      </c>
      <c r="R988" s="1012">
        <v>9.6290000000000031</v>
      </c>
      <c r="S988" s="730"/>
    </row>
    <row r="989" spans="3:19" x14ac:dyDescent="0.2">
      <c r="C989" s="719" t="s">
        <v>748</v>
      </c>
      <c r="D989" s="721"/>
      <c r="E989" s="635"/>
      <c r="F989" s="635"/>
      <c r="G989" s="635"/>
      <c r="H989" s="635"/>
      <c r="I989" s="635"/>
      <c r="J989" s="635"/>
      <c r="K989" s="635"/>
      <c r="L989" s="635"/>
      <c r="M989" s="635"/>
      <c r="N989" s="635"/>
      <c r="P989" s="635"/>
      <c r="Q989" s="635"/>
      <c r="R989" s="635"/>
      <c r="S989" s="730"/>
    </row>
    <row r="990" spans="3:19" x14ac:dyDescent="0.2">
      <c r="C990" s="735" t="s">
        <v>318</v>
      </c>
      <c r="D990" s="724"/>
      <c r="E990" s="733">
        <v>0</v>
      </c>
      <c r="F990" s="733">
        <v>6</v>
      </c>
      <c r="G990" s="733">
        <v>0</v>
      </c>
      <c r="H990" s="733">
        <v>0</v>
      </c>
      <c r="I990" s="733">
        <v>2</v>
      </c>
      <c r="J990" s="733">
        <v>12</v>
      </c>
      <c r="K990" s="733">
        <v>108</v>
      </c>
      <c r="L990" s="733">
        <v>0</v>
      </c>
      <c r="M990" s="733">
        <v>0</v>
      </c>
      <c r="N990" s="733">
        <v>129</v>
      </c>
      <c r="P990" s="733">
        <v>0</v>
      </c>
      <c r="Q990" s="733">
        <v>20.529000000000003</v>
      </c>
      <c r="R990" s="733">
        <v>108.05200000000001</v>
      </c>
      <c r="S990" s="730"/>
    </row>
    <row r="991" spans="3:19" x14ac:dyDescent="0.2">
      <c r="C991" s="1095" t="s">
        <v>319</v>
      </c>
      <c r="D991" s="725"/>
      <c r="E991" s="1096">
        <v>0</v>
      </c>
      <c r="F991" s="1096">
        <v>1</v>
      </c>
      <c r="G991" s="1096">
        <v>0</v>
      </c>
      <c r="H991" s="1096">
        <v>0</v>
      </c>
      <c r="I991" s="1096">
        <v>0</v>
      </c>
      <c r="J991" s="1096">
        <v>0</v>
      </c>
      <c r="K991" s="1096">
        <v>43</v>
      </c>
      <c r="L991" s="1096">
        <v>0</v>
      </c>
      <c r="M991" s="1096">
        <v>0</v>
      </c>
      <c r="N991" s="1096">
        <v>44</v>
      </c>
      <c r="P991" s="1096">
        <v>0</v>
      </c>
      <c r="Q991" s="1096">
        <v>1.0590000000000002</v>
      </c>
      <c r="R991" s="1096">
        <v>42.597000000000001</v>
      </c>
      <c r="S991" s="730"/>
    </row>
    <row r="992" spans="3:19" x14ac:dyDescent="0.2">
      <c r="C992" s="1097"/>
      <c r="D992" s="1097"/>
      <c r="E992" s="1097">
        <v>0</v>
      </c>
      <c r="F992" s="1097">
        <v>7</v>
      </c>
      <c r="G992" s="1097">
        <v>0</v>
      </c>
      <c r="H992" s="1097">
        <v>0</v>
      </c>
      <c r="I992" s="1097">
        <v>2</v>
      </c>
      <c r="J992" s="1097">
        <v>12</v>
      </c>
      <c r="K992" s="1012">
        <v>151</v>
      </c>
      <c r="L992" s="1097">
        <v>0</v>
      </c>
      <c r="M992" s="1097">
        <v>0</v>
      </c>
      <c r="N992" s="1012">
        <v>172</v>
      </c>
      <c r="P992" s="1012">
        <v>0</v>
      </c>
      <c r="Q992" s="1012">
        <v>21.588000000000005</v>
      </c>
      <c r="R992" s="1012">
        <v>150.649</v>
      </c>
      <c r="S992" s="730"/>
    </row>
    <row r="993" spans="2:19" x14ac:dyDescent="0.2">
      <c r="C993" s="719" t="s">
        <v>1087</v>
      </c>
      <c r="D993" s="720"/>
      <c r="E993" s="619"/>
      <c r="F993" s="619"/>
      <c r="G993" s="619"/>
      <c r="H993" s="619"/>
      <c r="I993" s="619"/>
      <c r="J993" s="619"/>
      <c r="K993" s="619"/>
      <c r="L993" s="619"/>
      <c r="M993" s="619"/>
      <c r="N993" s="619"/>
      <c r="P993" s="655"/>
      <c r="Q993" s="655"/>
      <c r="R993" s="655"/>
      <c r="S993" s="730"/>
    </row>
    <row r="994" spans="2:19" x14ac:dyDescent="0.2">
      <c r="C994" s="719" t="s">
        <v>317</v>
      </c>
      <c r="D994" s="721"/>
      <c r="E994" s="635"/>
      <c r="F994" s="635"/>
      <c r="G994" s="635"/>
      <c r="H994" s="635"/>
      <c r="I994" s="635"/>
      <c r="J994" s="635"/>
      <c r="K994" s="635"/>
      <c r="L994" s="635"/>
      <c r="M994" s="635"/>
      <c r="N994" s="635"/>
      <c r="P994" s="635"/>
      <c r="Q994" s="635"/>
      <c r="R994" s="635"/>
      <c r="S994" s="730"/>
    </row>
    <row r="995" spans="2:19" x14ac:dyDescent="0.2">
      <c r="C995" s="735" t="s">
        <v>318</v>
      </c>
      <c r="D995" s="724"/>
      <c r="E995" s="733">
        <v>8</v>
      </c>
      <c r="F995" s="733">
        <v>5</v>
      </c>
      <c r="G995" s="733">
        <v>229</v>
      </c>
      <c r="H995" s="733">
        <v>0</v>
      </c>
      <c r="I995" s="733">
        <v>4</v>
      </c>
      <c r="J995" s="733">
        <v>23</v>
      </c>
      <c r="K995" s="733">
        <v>89</v>
      </c>
      <c r="L995" s="733">
        <v>0</v>
      </c>
      <c r="M995" s="733">
        <v>4</v>
      </c>
      <c r="N995" s="733">
        <v>363</v>
      </c>
      <c r="P995" s="733">
        <v>17.872</v>
      </c>
      <c r="Q995" s="733">
        <v>255.92600000000007</v>
      </c>
      <c r="R995" s="733">
        <v>88.86999999999999</v>
      </c>
      <c r="S995" s="730"/>
    </row>
    <row r="996" spans="2:19" x14ac:dyDescent="0.2">
      <c r="C996" s="1095" t="s">
        <v>319</v>
      </c>
      <c r="D996" s="725"/>
      <c r="E996" s="1096">
        <v>5</v>
      </c>
      <c r="F996" s="1096">
        <v>3</v>
      </c>
      <c r="G996" s="1096">
        <v>250</v>
      </c>
      <c r="H996" s="1096">
        <v>0</v>
      </c>
      <c r="I996" s="1096">
        <v>21</v>
      </c>
      <c r="J996" s="1096">
        <v>4</v>
      </c>
      <c r="K996" s="1096">
        <v>52</v>
      </c>
      <c r="L996" s="1096">
        <v>0</v>
      </c>
      <c r="M996" s="1096">
        <v>0</v>
      </c>
      <c r="N996" s="1096">
        <v>334</v>
      </c>
      <c r="P996" s="1096">
        <v>24.646999999999998</v>
      </c>
      <c r="Q996" s="1096">
        <v>257.45</v>
      </c>
      <c r="R996" s="1096">
        <v>52.15</v>
      </c>
      <c r="S996" s="730"/>
    </row>
    <row r="997" spans="2:19" x14ac:dyDescent="0.2">
      <c r="C997" s="1097"/>
      <c r="D997" s="1097"/>
      <c r="E997" s="1097">
        <v>13</v>
      </c>
      <c r="F997" s="1097">
        <v>7</v>
      </c>
      <c r="G997" s="1012">
        <v>479</v>
      </c>
      <c r="H997" s="1012">
        <v>0</v>
      </c>
      <c r="I997" s="1012">
        <v>25</v>
      </c>
      <c r="J997" s="1012">
        <v>27</v>
      </c>
      <c r="K997" s="1012">
        <v>141</v>
      </c>
      <c r="L997" s="1012">
        <v>0</v>
      </c>
      <c r="M997" s="1012">
        <v>4</v>
      </c>
      <c r="N997" s="1012">
        <v>697</v>
      </c>
      <c r="P997" s="1012">
        <v>42.518999999999998</v>
      </c>
      <c r="Q997" s="1012">
        <v>513.37600000000009</v>
      </c>
      <c r="R997" s="1012">
        <v>141.01999999999998</v>
      </c>
      <c r="S997" s="730"/>
    </row>
    <row r="998" spans="2:19" x14ac:dyDescent="0.2">
      <c r="C998" s="719" t="s">
        <v>325</v>
      </c>
      <c r="D998" s="721"/>
      <c r="E998" s="635"/>
      <c r="F998" s="635"/>
      <c r="G998" s="635"/>
      <c r="H998" s="635"/>
      <c r="I998" s="635"/>
      <c r="J998" s="635"/>
      <c r="K998" s="635"/>
      <c r="L998" s="635"/>
      <c r="M998" s="635"/>
      <c r="N998" s="635"/>
      <c r="P998" s="635"/>
      <c r="Q998" s="635"/>
      <c r="R998" s="635"/>
      <c r="S998" s="730"/>
    </row>
    <row r="999" spans="2:19" x14ac:dyDescent="0.2">
      <c r="C999" s="735" t="s">
        <v>318</v>
      </c>
      <c r="D999" s="724"/>
      <c r="E999" s="733">
        <v>7</v>
      </c>
      <c r="F999" s="733">
        <v>6</v>
      </c>
      <c r="G999" s="733">
        <v>115</v>
      </c>
      <c r="H999" s="733">
        <v>0</v>
      </c>
      <c r="I999" s="733">
        <v>4</v>
      </c>
      <c r="J999" s="733">
        <v>25</v>
      </c>
      <c r="K999" s="733">
        <v>108</v>
      </c>
      <c r="L999" s="733">
        <v>0</v>
      </c>
      <c r="M999" s="733">
        <v>2</v>
      </c>
      <c r="N999" s="733">
        <v>268</v>
      </c>
      <c r="P999" s="733">
        <v>17.105</v>
      </c>
      <c r="Q999" s="733">
        <v>142.41300000000004</v>
      </c>
      <c r="R999" s="733">
        <v>108.05200000000001</v>
      </c>
      <c r="S999" s="730"/>
    </row>
    <row r="1000" spans="2:19" x14ac:dyDescent="0.2">
      <c r="C1000" s="1095" t="s">
        <v>319</v>
      </c>
      <c r="D1000" s="725"/>
      <c r="E1000" s="1096">
        <v>0</v>
      </c>
      <c r="F1000" s="1096">
        <v>1</v>
      </c>
      <c r="G1000" s="1096">
        <v>218</v>
      </c>
      <c r="H1000" s="1096">
        <v>0</v>
      </c>
      <c r="I1000" s="1096">
        <v>19</v>
      </c>
      <c r="J1000" s="1096">
        <v>1</v>
      </c>
      <c r="K1000" s="1096">
        <v>43</v>
      </c>
      <c r="L1000" s="1096">
        <v>0</v>
      </c>
      <c r="M1000" s="1096">
        <v>0</v>
      </c>
      <c r="N1000" s="1096">
        <v>281</v>
      </c>
      <c r="P1000" s="733">
        <v>19.758000000000003</v>
      </c>
      <c r="Q1000" s="733">
        <v>218.715</v>
      </c>
      <c r="R1000" s="733">
        <v>42.597000000000001</v>
      </c>
      <c r="S1000" s="730"/>
    </row>
    <row r="1001" spans="2:19" x14ac:dyDescent="0.2">
      <c r="C1001" s="1097"/>
      <c r="D1001" s="1097"/>
      <c r="E1001" s="1097">
        <v>7</v>
      </c>
      <c r="F1001" s="1097">
        <v>7</v>
      </c>
      <c r="G1001" s="1012">
        <v>333</v>
      </c>
      <c r="H1001" s="1012">
        <v>0</v>
      </c>
      <c r="I1001" s="1012">
        <v>23</v>
      </c>
      <c r="J1001" s="1012">
        <v>26</v>
      </c>
      <c r="K1001" s="1012">
        <v>151</v>
      </c>
      <c r="L1001" s="1012">
        <v>0</v>
      </c>
      <c r="M1001" s="1012">
        <v>2</v>
      </c>
      <c r="N1001" s="1012">
        <v>549</v>
      </c>
      <c r="P1001" s="1012">
        <v>36.863</v>
      </c>
      <c r="Q1001" s="1012">
        <v>361.12800000000004</v>
      </c>
      <c r="R1001" s="1012">
        <v>150.649</v>
      </c>
      <c r="S1001" s="730"/>
    </row>
    <row r="1002" spans="2:19" ht="24.75" customHeight="1" x14ac:dyDescent="0.2">
      <c r="B1002" s="502" t="s">
        <v>71</v>
      </c>
      <c r="C1002" s="1175" t="s">
        <v>749</v>
      </c>
      <c r="D1002" s="1175"/>
      <c r="E1002" s="1175"/>
      <c r="F1002" s="1175"/>
      <c r="G1002" s="1175"/>
      <c r="H1002" s="1175"/>
      <c r="I1002" s="1175"/>
      <c r="J1002" s="1175"/>
      <c r="K1002" s="1175"/>
      <c r="L1002" s="1175"/>
      <c r="M1002" s="1175"/>
      <c r="N1002" s="1175"/>
      <c r="O1002" s="1175"/>
      <c r="P1002" s="1175"/>
      <c r="Q1002" s="1175"/>
      <c r="R1002" s="1177"/>
    </row>
    <row r="1003" spans="2:19" x14ac:dyDescent="0.2">
      <c r="B1003" s="502" t="s">
        <v>73</v>
      </c>
      <c r="C1003" s="1169" t="s">
        <v>276</v>
      </c>
      <c r="D1003" s="1169"/>
      <c r="E1003" s="1169"/>
      <c r="F1003" s="1169"/>
      <c r="G1003" s="1169"/>
      <c r="H1003" s="1169"/>
      <c r="I1003" s="1169"/>
      <c r="J1003" s="1169"/>
      <c r="K1003" s="1169"/>
      <c r="L1003" s="1169"/>
      <c r="M1003" s="1169"/>
      <c r="N1003" s="1169"/>
      <c r="O1003" s="1169"/>
      <c r="P1003" s="1169"/>
      <c r="Q1003" s="1169"/>
      <c r="R1003" s="612"/>
    </row>
    <row r="1004" spans="2:19" x14ac:dyDescent="0.2">
      <c r="B1004" s="502" t="s">
        <v>110</v>
      </c>
      <c r="C1004" s="1169" t="s">
        <v>870</v>
      </c>
      <c r="D1004" s="1169"/>
      <c r="E1004" s="1169"/>
      <c r="F1004" s="1169"/>
      <c r="G1004" s="1169"/>
      <c r="H1004" s="1169"/>
      <c r="I1004" s="1169"/>
      <c r="J1004" s="1169"/>
      <c r="K1004" s="1169"/>
      <c r="L1004" s="1169"/>
      <c r="M1004" s="1169"/>
      <c r="N1004" s="1169"/>
      <c r="O1004" s="1169"/>
      <c r="P1004" s="1169"/>
      <c r="Q1004" s="1169"/>
      <c r="R1004" s="612"/>
    </row>
    <row r="1005" spans="2:19" x14ac:dyDescent="0.2">
      <c r="B1005" s="502" t="s">
        <v>111</v>
      </c>
      <c r="C1005" s="1169" t="s">
        <v>751</v>
      </c>
      <c r="D1005" s="1169"/>
      <c r="E1005" s="1169"/>
      <c r="F1005" s="1169"/>
      <c r="G1005" s="1169"/>
      <c r="H1005" s="1169"/>
      <c r="I1005" s="1169"/>
      <c r="J1005" s="1169"/>
      <c r="K1005" s="1169"/>
      <c r="L1005" s="1169"/>
      <c r="M1005" s="1169"/>
      <c r="N1005" s="1169"/>
      <c r="O1005" s="1169"/>
      <c r="P1005" s="1169"/>
      <c r="Q1005" s="1169"/>
      <c r="R1005" s="612"/>
    </row>
    <row r="1006" spans="2:19" x14ac:dyDescent="0.2">
      <c r="B1006" s="502" t="s">
        <v>112</v>
      </c>
      <c r="C1006" s="1169" t="s">
        <v>1109</v>
      </c>
      <c r="D1006" s="1169"/>
      <c r="E1006" s="1169"/>
      <c r="F1006" s="1169"/>
      <c r="G1006" s="1169"/>
      <c r="H1006" s="1169"/>
      <c r="I1006" s="1169"/>
      <c r="J1006" s="1169"/>
      <c r="K1006" s="1169"/>
      <c r="L1006" s="1169"/>
      <c r="M1006" s="1169"/>
      <c r="N1006" s="1169"/>
      <c r="O1006" s="1169"/>
      <c r="P1006" s="1169"/>
      <c r="Q1006" s="1169"/>
      <c r="R1006" s="612"/>
    </row>
    <row r="1007" spans="2:19" x14ac:dyDescent="0.2">
      <c r="B1007" s="502" t="s">
        <v>113</v>
      </c>
      <c r="C1007" s="1169" t="s">
        <v>742</v>
      </c>
      <c r="D1007" s="1169"/>
      <c r="E1007" s="1169"/>
      <c r="F1007" s="1169"/>
      <c r="G1007" s="1169"/>
      <c r="H1007" s="1169"/>
      <c r="I1007" s="1169"/>
      <c r="J1007" s="1169"/>
      <c r="K1007" s="1169"/>
      <c r="L1007" s="1169"/>
      <c r="M1007" s="1169"/>
      <c r="N1007" s="1169"/>
      <c r="O1007" s="1169"/>
      <c r="P1007" s="1169"/>
      <c r="Q1007" s="1169"/>
      <c r="R1007" s="612"/>
    </row>
    <row r="1008" spans="2:19" x14ac:dyDescent="0.2">
      <c r="B1008" s="502" t="s">
        <v>114</v>
      </c>
      <c r="C1008" s="1169" t="s">
        <v>871</v>
      </c>
      <c r="D1008" s="1169"/>
      <c r="E1008" s="1169"/>
      <c r="F1008" s="1169"/>
      <c r="G1008" s="1169"/>
      <c r="H1008" s="1169"/>
      <c r="I1008" s="1169"/>
      <c r="J1008" s="1169"/>
      <c r="K1008" s="1169"/>
      <c r="L1008" s="1169"/>
      <c r="M1008" s="1169"/>
      <c r="N1008" s="1169"/>
      <c r="O1008" s="1169"/>
      <c r="P1008" s="1169"/>
      <c r="Q1008" s="1169"/>
      <c r="R1008" s="612"/>
    </row>
    <row r="1009" spans="2:18" x14ac:dyDescent="0.2">
      <c r="B1009" s="502" t="s">
        <v>115</v>
      </c>
      <c r="C1009" s="1175" t="s">
        <v>872</v>
      </c>
      <c r="D1009" s="1175"/>
      <c r="E1009" s="1175"/>
      <c r="F1009" s="1175"/>
      <c r="G1009" s="1175"/>
      <c r="H1009" s="1175"/>
      <c r="I1009" s="1175"/>
      <c r="J1009" s="1175"/>
      <c r="K1009" s="1175"/>
      <c r="L1009" s="1175"/>
      <c r="M1009" s="1175"/>
      <c r="N1009" s="1175"/>
      <c r="O1009" s="1175"/>
      <c r="P1009" s="1175"/>
      <c r="Q1009" s="1175"/>
      <c r="R1009" s="1177"/>
    </row>
    <row r="1011" spans="2:18" x14ac:dyDescent="0.2">
      <c r="C1011" s="643"/>
      <c r="D1011" s="617"/>
      <c r="E1011" s="1183" t="s">
        <v>153</v>
      </c>
      <c r="F1011" s="1184"/>
      <c r="G1011" s="1183" t="s">
        <v>259</v>
      </c>
      <c r="H1011" s="1183"/>
      <c r="I1011" s="11" t="s">
        <v>260</v>
      </c>
      <c r="J1011" s="11" t="s">
        <v>261</v>
      </c>
      <c r="K1011" s="1183" t="s">
        <v>262</v>
      </c>
      <c r="L1011" s="1186"/>
      <c r="M1011" s="11" t="s">
        <v>263</v>
      </c>
      <c r="N1011" s="645" t="s">
        <v>279</v>
      </c>
      <c r="P1011" s="7" t="s">
        <v>199</v>
      </c>
      <c r="Q1011" s="7" t="s">
        <v>265</v>
      </c>
      <c r="R1011" s="7" t="s">
        <v>199</v>
      </c>
    </row>
    <row r="1012" spans="2:18" ht="12.75" customHeight="1" x14ac:dyDescent="0.2">
      <c r="C1012" s="860" t="s">
        <v>964</v>
      </c>
      <c r="D1012" s="617"/>
      <c r="E1012" s="1183"/>
      <c r="F1012" s="1184"/>
      <c r="G1012" s="1183" t="s">
        <v>266</v>
      </c>
      <c r="H1012" s="1183"/>
      <c r="I1012" s="11" t="s">
        <v>266</v>
      </c>
      <c r="J1012" s="11"/>
      <c r="K1012" s="645"/>
      <c r="L1012" s="645"/>
      <c r="M1012" s="645"/>
      <c r="N1012" s="645"/>
      <c r="P1012" s="6" t="s">
        <v>267</v>
      </c>
      <c r="Q1012" s="6" t="s">
        <v>268</v>
      </c>
      <c r="R1012" s="6" t="s">
        <v>28</v>
      </c>
    </row>
    <row r="1013" spans="2:18" x14ac:dyDescent="0.2">
      <c r="C1013" s="862" t="s">
        <v>774</v>
      </c>
      <c r="D1013" s="626"/>
      <c r="E1013" s="647"/>
      <c r="F1013" s="647"/>
      <c r="G1013" s="647"/>
      <c r="H1013" s="647" t="s">
        <v>269</v>
      </c>
      <c r="I1013" s="647"/>
      <c r="J1013" s="647"/>
      <c r="K1013" s="647"/>
      <c r="L1013" s="647"/>
      <c r="M1013" s="647"/>
      <c r="N1013" s="647"/>
      <c r="P1013" s="647"/>
      <c r="Q1013" s="647"/>
      <c r="R1013" s="647"/>
    </row>
    <row r="1014" spans="2:18" x14ac:dyDescent="0.2">
      <c r="C1014" s="643"/>
      <c r="D1014" s="626"/>
      <c r="E1014" s="645"/>
      <c r="F1014" s="645" t="s">
        <v>269</v>
      </c>
      <c r="G1014" s="645"/>
      <c r="H1014" s="645" t="s">
        <v>259</v>
      </c>
      <c r="I1014" s="645"/>
      <c r="J1014" s="645"/>
      <c r="K1014" s="645"/>
      <c r="L1014" s="645" t="s">
        <v>269</v>
      </c>
      <c r="M1014" s="645"/>
      <c r="N1014" s="645"/>
      <c r="P1014" s="645"/>
      <c r="Q1014" s="645"/>
      <c r="R1014" s="645"/>
    </row>
    <row r="1015" spans="2:18" x14ac:dyDescent="0.2">
      <c r="C1015" s="648"/>
      <c r="D1015" s="619"/>
      <c r="E1015" s="649" t="s">
        <v>208</v>
      </c>
      <c r="F1015" s="649" t="s">
        <v>153</v>
      </c>
      <c r="G1015" s="649" t="s">
        <v>84</v>
      </c>
      <c r="H1015" s="649" t="s">
        <v>266</v>
      </c>
      <c r="I1015" s="649"/>
      <c r="J1015" s="649"/>
      <c r="K1015" s="649" t="s">
        <v>280</v>
      </c>
      <c r="L1015" s="649" t="s">
        <v>873</v>
      </c>
      <c r="M1015" s="649"/>
      <c r="N1015" s="649"/>
      <c r="P1015" s="649"/>
      <c r="Q1015" s="649"/>
      <c r="R1015" s="649"/>
    </row>
    <row r="1016" spans="2:18" x14ac:dyDescent="0.2">
      <c r="C1016" s="650">
        <v>2020</v>
      </c>
      <c r="D1016" s="635"/>
      <c r="E1016" s="635"/>
      <c r="F1016" s="635"/>
      <c r="G1016" s="635"/>
      <c r="H1016" s="635"/>
      <c r="I1016" s="635"/>
      <c r="J1016" s="635"/>
      <c r="K1016" s="635"/>
      <c r="L1016" s="635"/>
      <c r="M1016" s="635"/>
      <c r="N1016" s="635"/>
      <c r="P1016" s="635"/>
      <c r="Q1016" s="635"/>
      <c r="R1016" s="635"/>
    </row>
    <row r="1017" spans="2:18" x14ac:dyDescent="0.2">
      <c r="C1017" s="719" t="s">
        <v>293</v>
      </c>
      <c r="D1017" s="720"/>
      <c r="E1017" s="619"/>
      <c r="F1017" s="619"/>
      <c r="G1017" s="619"/>
      <c r="H1017" s="619"/>
      <c r="I1017" s="619"/>
      <c r="J1017" s="619"/>
      <c r="K1017" s="619"/>
      <c r="L1017" s="619"/>
      <c r="M1017" s="619"/>
      <c r="N1017" s="619"/>
      <c r="P1017" s="655"/>
      <c r="Q1017" s="655"/>
      <c r="R1017" s="655"/>
    </row>
    <row r="1018" spans="2:18" x14ac:dyDescent="0.2">
      <c r="C1018" s="719" t="s">
        <v>317</v>
      </c>
      <c r="D1018" s="721"/>
      <c r="E1018" s="635"/>
      <c r="F1018" s="635"/>
      <c r="G1018" s="635"/>
      <c r="H1018" s="635"/>
      <c r="I1018" s="635"/>
      <c r="J1018" s="635"/>
      <c r="K1018" s="635"/>
      <c r="L1018" s="635"/>
      <c r="M1018" s="635"/>
      <c r="N1018" s="635"/>
      <c r="P1018" s="635"/>
      <c r="Q1018" s="635"/>
      <c r="R1018" s="635"/>
    </row>
    <row r="1019" spans="2:18" x14ac:dyDescent="0.2">
      <c r="C1019" s="735" t="s">
        <v>318</v>
      </c>
      <c r="D1019" s="724"/>
      <c r="E1019" s="733">
        <v>214</v>
      </c>
      <c r="F1019" s="733">
        <v>0</v>
      </c>
      <c r="G1019" s="733">
        <v>1292</v>
      </c>
      <c r="H1019" s="733">
        <v>40</v>
      </c>
      <c r="I1019" s="733">
        <v>9</v>
      </c>
      <c r="J1019" s="733">
        <v>168</v>
      </c>
      <c r="K1019" s="733">
        <v>0</v>
      </c>
      <c r="L1019" s="733">
        <v>1074</v>
      </c>
      <c r="M1019" s="733">
        <v>30</v>
      </c>
      <c r="N1019" s="733">
        <v>2828</v>
      </c>
      <c r="P1019" s="733">
        <v>171.07299999999998</v>
      </c>
      <c r="Q1019" s="733">
        <v>2656.6850000000009</v>
      </c>
      <c r="R1019" s="733">
        <v>0</v>
      </c>
    </row>
    <row r="1020" spans="2:18" x14ac:dyDescent="0.2">
      <c r="C1020" s="1095" t="s">
        <v>319</v>
      </c>
      <c r="D1020" s="725"/>
      <c r="E1020" s="1096">
        <v>205</v>
      </c>
      <c r="F1020" s="1096">
        <v>0</v>
      </c>
      <c r="G1020" s="1096">
        <v>1092</v>
      </c>
      <c r="H1020" s="1096">
        <v>179</v>
      </c>
      <c r="I1020" s="1096">
        <v>26</v>
      </c>
      <c r="J1020" s="1096">
        <v>43</v>
      </c>
      <c r="K1020" s="1096">
        <v>0</v>
      </c>
      <c r="L1020" s="1096">
        <v>525</v>
      </c>
      <c r="M1020" s="1096">
        <v>4</v>
      </c>
      <c r="N1020" s="1096">
        <v>2074</v>
      </c>
      <c r="P1020" s="1096">
        <v>154.09399999999999</v>
      </c>
      <c r="Q1020" s="1096">
        <v>1919.9540000000004</v>
      </c>
      <c r="R1020" s="1096">
        <v>0</v>
      </c>
    </row>
    <row r="1021" spans="2:18" x14ac:dyDescent="0.2">
      <c r="C1021" s="1097"/>
      <c r="D1021" s="1097"/>
      <c r="E1021" s="1097">
        <v>420</v>
      </c>
      <c r="F1021" s="1097">
        <v>0</v>
      </c>
      <c r="G1021" s="1012">
        <v>2384</v>
      </c>
      <c r="H1021" s="1012">
        <v>218</v>
      </c>
      <c r="I1021" s="1012">
        <v>35</v>
      </c>
      <c r="J1021" s="1012">
        <v>211</v>
      </c>
      <c r="K1021" s="1097">
        <v>0</v>
      </c>
      <c r="L1021" s="1012">
        <v>1599</v>
      </c>
      <c r="M1021" s="1012">
        <v>34</v>
      </c>
      <c r="N1021" s="1012">
        <v>4902</v>
      </c>
      <c r="P1021" s="1012">
        <v>325.16699999999997</v>
      </c>
      <c r="Q1021" s="1012">
        <v>4576.639000000001</v>
      </c>
      <c r="R1021" s="1012">
        <v>0</v>
      </c>
    </row>
    <row r="1022" spans="2:18" x14ac:dyDescent="0.2">
      <c r="C1022" s="78"/>
      <c r="D1022" s="724"/>
      <c r="E1022" s="726"/>
      <c r="F1022" s="726"/>
      <c r="G1022" s="727"/>
      <c r="H1022" s="727"/>
      <c r="I1022" s="727"/>
      <c r="J1022" s="727"/>
      <c r="K1022" s="726"/>
      <c r="L1022" s="727"/>
      <c r="M1022" s="727"/>
      <c r="N1022" s="727"/>
    </row>
    <row r="1023" spans="2:18" x14ac:dyDescent="0.2">
      <c r="C1023" s="18" t="s">
        <v>320</v>
      </c>
      <c r="D1023" s="724"/>
      <c r="E1023" s="730"/>
      <c r="F1023" s="730"/>
      <c r="G1023" s="730"/>
      <c r="H1023" s="730"/>
      <c r="I1023" s="730"/>
      <c r="J1023" s="730"/>
      <c r="K1023" s="730"/>
      <c r="L1023" s="730"/>
      <c r="M1023" s="730"/>
      <c r="N1023" s="730"/>
    </row>
    <row r="1024" spans="2:18" x14ac:dyDescent="0.2">
      <c r="C1024" s="18" t="s">
        <v>864</v>
      </c>
      <c r="D1024" s="725"/>
      <c r="E1024" s="733">
        <v>-67</v>
      </c>
      <c r="F1024" s="733">
        <v>0</v>
      </c>
      <c r="G1024" s="733">
        <v>-40</v>
      </c>
      <c r="H1024" s="733">
        <v>22</v>
      </c>
      <c r="I1024" s="733">
        <v>1</v>
      </c>
      <c r="J1024" s="733">
        <v>-16</v>
      </c>
      <c r="K1024" s="733">
        <v>0</v>
      </c>
      <c r="L1024" s="733">
        <v>175</v>
      </c>
      <c r="M1024" s="733">
        <v>13</v>
      </c>
      <c r="N1024" s="733">
        <v>87</v>
      </c>
      <c r="P1024" s="733">
        <v>20.596000000000011</v>
      </c>
      <c r="Q1024" s="733">
        <v>66.712999999999994</v>
      </c>
      <c r="R1024" s="733">
        <v>0</v>
      </c>
    </row>
    <row r="1025" spans="3:18" x14ac:dyDescent="0.2">
      <c r="C1025" s="18" t="s">
        <v>321</v>
      </c>
      <c r="D1025" s="725"/>
      <c r="E1025" s="733">
        <v>0</v>
      </c>
      <c r="F1025" s="733">
        <v>0</v>
      </c>
      <c r="G1025" s="733">
        <v>25</v>
      </c>
      <c r="H1025" s="733">
        <v>0</v>
      </c>
      <c r="I1025" s="733">
        <v>0</v>
      </c>
      <c r="J1025" s="733">
        <v>3</v>
      </c>
      <c r="K1025" s="733">
        <v>0</v>
      </c>
      <c r="L1025" s="733">
        <v>0</v>
      </c>
      <c r="M1025" s="733">
        <v>0</v>
      </c>
      <c r="N1025" s="733">
        <v>28</v>
      </c>
      <c r="P1025" s="733">
        <v>0</v>
      </c>
      <c r="Q1025" s="733">
        <v>27.785000000000004</v>
      </c>
      <c r="R1025" s="733">
        <v>0</v>
      </c>
    </row>
    <row r="1026" spans="3:18" x14ac:dyDescent="0.2">
      <c r="C1026" s="18" t="s">
        <v>322</v>
      </c>
      <c r="D1026" s="725"/>
      <c r="E1026" s="733">
        <v>0</v>
      </c>
      <c r="F1026" s="733">
        <v>0</v>
      </c>
      <c r="G1026" s="733">
        <v>0</v>
      </c>
      <c r="H1026" s="733">
        <v>0</v>
      </c>
      <c r="I1026" s="733">
        <v>0</v>
      </c>
      <c r="J1026" s="733">
        <v>0</v>
      </c>
      <c r="K1026" s="733">
        <v>0</v>
      </c>
      <c r="L1026" s="733">
        <v>0</v>
      </c>
      <c r="M1026" s="733">
        <v>0</v>
      </c>
      <c r="N1026" s="733">
        <v>0</v>
      </c>
      <c r="P1026" s="733">
        <v>0</v>
      </c>
      <c r="Q1026" s="733">
        <v>0</v>
      </c>
      <c r="R1026" s="733">
        <v>0</v>
      </c>
    </row>
    <row r="1027" spans="3:18" x14ac:dyDescent="0.2">
      <c r="C1027" s="18" t="s">
        <v>323</v>
      </c>
      <c r="D1027" s="725"/>
      <c r="E1027" s="733">
        <v>0</v>
      </c>
      <c r="F1027" s="733">
        <v>0</v>
      </c>
      <c r="G1027" s="733">
        <v>2</v>
      </c>
      <c r="H1027" s="733">
        <v>0</v>
      </c>
      <c r="I1027" s="733">
        <v>5</v>
      </c>
      <c r="J1027" s="733">
        <v>0</v>
      </c>
      <c r="K1027" s="733">
        <v>0</v>
      </c>
      <c r="L1027" s="733">
        <v>11</v>
      </c>
      <c r="M1027" s="733">
        <v>0</v>
      </c>
      <c r="N1027" s="733">
        <v>18</v>
      </c>
      <c r="P1027" s="733">
        <v>15.484999999999999</v>
      </c>
      <c r="Q1027" s="733">
        <v>2.2969999999999997</v>
      </c>
      <c r="R1027" s="733">
        <v>0</v>
      </c>
    </row>
    <row r="1028" spans="3:18" x14ac:dyDescent="0.2">
      <c r="C1028" s="18" t="s">
        <v>755</v>
      </c>
      <c r="D1028" s="725"/>
      <c r="E1028" s="733">
        <v>-37</v>
      </c>
      <c r="F1028" s="733">
        <v>0</v>
      </c>
      <c r="G1028" s="733">
        <v>-155</v>
      </c>
      <c r="H1028" s="733">
        <v>-8</v>
      </c>
      <c r="I1028" s="733">
        <v>-3</v>
      </c>
      <c r="J1028" s="733">
        <v>-47</v>
      </c>
      <c r="K1028" s="733">
        <v>0</v>
      </c>
      <c r="L1028" s="733">
        <v>-137</v>
      </c>
      <c r="M1028" s="733">
        <v>-6</v>
      </c>
      <c r="N1028" s="733">
        <v>-394</v>
      </c>
      <c r="P1028" s="733">
        <v>-32.219000000000008</v>
      </c>
      <c r="Q1028" s="733">
        <v>-361.59300000000002</v>
      </c>
      <c r="R1028" s="733">
        <v>0</v>
      </c>
    </row>
    <row r="1029" spans="3:18" x14ac:dyDescent="0.2">
      <c r="C1029" s="18" t="s">
        <v>324</v>
      </c>
      <c r="D1029" s="725"/>
      <c r="E1029" s="733">
        <v>0</v>
      </c>
      <c r="F1029" s="733">
        <v>0</v>
      </c>
      <c r="G1029" s="733">
        <v>-445</v>
      </c>
      <c r="H1029" s="733">
        <v>0</v>
      </c>
      <c r="I1029" s="733">
        <v>0</v>
      </c>
      <c r="J1029" s="733">
        <v>0</v>
      </c>
      <c r="K1029" s="733">
        <v>0</v>
      </c>
      <c r="L1029" s="733">
        <v>0</v>
      </c>
      <c r="M1029" s="733">
        <v>0</v>
      </c>
      <c r="N1029" s="733">
        <v>-445</v>
      </c>
      <c r="P1029" s="733">
        <v>0</v>
      </c>
      <c r="Q1029" s="733">
        <v>-445.06799999999993</v>
      </c>
      <c r="R1029" s="733">
        <v>0</v>
      </c>
    </row>
    <row r="1030" spans="3:18" x14ac:dyDescent="0.2">
      <c r="C1030" s="1097"/>
      <c r="D1030" s="1097"/>
      <c r="E1030" s="1012">
        <v>-104</v>
      </c>
      <c r="F1030" s="1012">
        <v>0</v>
      </c>
      <c r="G1030" s="1012">
        <v>-613</v>
      </c>
      <c r="H1030" s="1012">
        <v>14</v>
      </c>
      <c r="I1030" s="1012">
        <v>2</v>
      </c>
      <c r="J1030" s="1012">
        <v>-60</v>
      </c>
      <c r="K1030" s="1012">
        <v>0</v>
      </c>
      <c r="L1030" s="1012">
        <v>48</v>
      </c>
      <c r="M1030" s="1012">
        <v>6</v>
      </c>
      <c r="N1030" s="1012">
        <v>-706</v>
      </c>
      <c r="P1030" s="1012">
        <v>3.8620000000000019</v>
      </c>
      <c r="Q1030" s="1012">
        <v>-709.86599999999999</v>
      </c>
      <c r="R1030" s="1012">
        <v>0</v>
      </c>
    </row>
    <row r="1031" spans="3:18" x14ac:dyDescent="0.2">
      <c r="C1031" s="719" t="s">
        <v>747</v>
      </c>
      <c r="D1031" s="721"/>
      <c r="E1031" s="635"/>
      <c r="F1031" s="635"/>
      <c r="G1031" s="635"/>
      <c r="H1031" s="635"/>
      <c r="I1031" s="635"/>
      <c r="J1031" s="635"/>
      <c r="K1031" s="635"/>
      <c r="L1031" s="635"/>
      <c r="M1031" s="635"/>
      <c r="N1031" s="635"/>
      <c r="P1031" s="635"/>
      <c r="Q1031" s="635"/>
      <c r="R1031" s="635"/>
    </row>
    <row r="1032" spans="3:18" x14ac:dyDescent="0.2">
      <c r="C1032" s="735" t="s">
        <v>318</v>
      </c>
      <c r="D1032" s="724"/>
      <c r="E1032" s="733">
        <v>168</v>
      </c>
      <c r="F1032" s="733">
        <v>0</v>
      </c>
      <c r="G1032" s="733">
        <v>812</v>
      </c>
      <c r="H1032" s="733">
        <v>37</v>
      </c>
      <c r="I1032" s="733">
        <v>10</v>
      </c>
      <c r="J1032" s="733">
        <v>129</v>
      </c>
      <c r="K1032" s="733">
        <v>0</v>
      </c>
      <c r="L1032" s="733">
        <v>1100</v>
      </c>
      <c r="M1032" s="733">
        <v>36</v>
      </c>
      <c r="N1032" s="733">
        <v>2293</v>
      </c>
      <c r="P1032" s="733">
        <v>192.91299999999987</v>
      </c>
      <c r="Q1032" s="733">
        <v>2099.835</v>
      </c>
      <c r="R1032" s="733">
        <v>0</v>
      </c>
    </row>
    <row r="1033" spans="3:18" x14ac:dyDescent="0.2">
      <c r="C1033" s="1095" t="s">
        <v>319</v>
      </c>
      <c r="D1033" s="725"/>
      <c r="E1033" s="1096">
        <v>148</v>
      </c>
      <c r="F1033" s="1096">
        <v>0</v>
      </c>
      <c r="G1033" s="1096">
        <v>959</v>
      </c>
      <c r="H1033" s="1096">
        <v>195</v>
      </c>
      <c r="I1033" s="1096">
        <v>27</v>
      </c>
      <c r="J1033" s="1096">
        <v>22</v>
      </c>
      <c r="K1033" s="1096">
        <v>0</v>
      </c>
      <c r="L1033" s="1096">
        <v>547</v>
      </c>
      <c r="M1033" s="1096">
        <v>5</v>
      </c>
      <c r="N1033" s="1096">
        <v>1903</v>
      </c>
      <c r="P1033" s="1096">
        <v>136.11600000000001</v>
      </c>
      <c r="Q1033" s="1096">
        <v>1766.9379999999996</v>
      </c>
      <c r="R1033" s="1096">
        <v>0</v>
      </c>
    </row>
    <row r="1034" spans="3:18" x14ac:dyDescent="0.2">
      <c r="C1034" s="1097"/>
      <c r="D1034" s="1097"/>
      <c r="E1034" s="1097">
        <v>316</v>
      </c>
      <c r="F1034" s="1097">
        <v>0</v>
      </c>
      <c r="G1034" s="1012">
        <v>1771</v>
      </c>
      <c r="H1034" s="1012">
        <v>232</v>
      </c>
      <c r="I1034" s="1012">
        <v>37</v>
      </c>
      <c r="J1034" s="1012">
        <v>151</v>
      </c>
      <c r="K1034" s="1097">
        <v>0</v>
      </c>
      <c r="L1034" s="1012">
        <v>1647</v>
      </c>
      <c r="M1034" s="1012">
        <v>41</v>
      </c>
      <c r="N1034" s="1012">
        <v>4196</v>
      </c>
      <c r="P1034" s="1012">
        <v>329.02899999999988</v>
      </c>
      <c r="Q1034" s="1012">
        <v>3866.7729999999997</v>
      </c>
      <c r="R1034" s="1012">
        <v>0</v>
      </c>
    </row>
    <row r="1035" spans="3:18" x14ac:dyDescent="0.2">
      <c r="C1035" s="719" t="s">
        <v>1115</v>
      </c>
      <c r="D1035" s="720"/>
      <c r="E1035" s="619"/>
      <c r="F1035" s="619"/>
      <c r="G1035" s="619"/>
      <c r="H1035" s="619"/>
      <c r="I1035" s="619"/>
      <c r="J1035" s="619"/>
      <c r="K1035" s="619"/>
      <c r="L1035" s="619"/>
      <c r="M1035" s="619"/>
      <c r="N1035" s="619"/>
      <c r="P1035" s="655"/>
      <c r="Q1035" s="655"/>
      <c r="R1035" s="655"/>
    </row>
    <row r="1036" spans="3:18" x14ac:dyDescent="0.2">
      <c r="C1036" s="719" t="s">
        <v>317</v>
      </c>
      <c r="D1036" s="721"/>
      <c r="E1036" s="635"/>
      <c r="F1036" s="635"/>
      <c r="G1036" s="635"/>
      <c r="H1036" s="635"/>
      <c r="I1036" s="635"/>
      <c r="J1036" s="635"/>
      <c r="K1036" s="635"/>
      <c r="L1036" s="635"/>
      <c r="M1036" s="635"/>
      <c r="N1036" s="635"/>
      <c r="P1036" s="635"/>
      <c r="Q1036" s="635"/>
      <c r="R1036" s="635"/>
    </row>
    <row r="1037" spans="3:18" x14ac:dyDescent="0.2">
      <c r="C1037" s="735" t="s">
        <v>318</v>
      </c>
      <c r="D1037" s="724"/>
      <c r="E1037" s="733">
        <v>0</v>
      </c>
      <c r="F1037" s="733">
        <v>120</v>
      </c>
      <c r="G1037" s="733">
        <v>0</v>
      </c>
      <c r="H1037" s="733">
        <v>0</v>
      </c>
      <c r="I1037" s="733">
        <v>293</v>
      </c>
      <c r="J1037" s="733">
        <v>13</v>
      </c>
      <c r="K1037" s="733">
        <v>3248</v>
      </c>
      <c r="L1037" s="733">
        <v>0</v>
      </c>
      <c r="M1037" s="733">
        <v>0</v>
      </c>
      <c r="N1037" s="733">
        <v>3675</v>
      </c>
      <c r="P1037" s="733">
        <v>0</v>
      </c>
      <c r="Q1037" s="733">
        <v>472.89400000000001</v>
      </c>
      <c r="R1037" s="733">
        <v>3201.7030000000009</v>
      </c>
    </row>
    <row r="1038" spans="3:18" x14ac:dyDescent="0.2">
      <c r="C1038" s="1095" t="s">
        <v>319</v>
      </c>
      <c r="D1038" s="725"/>
      <c r="E1038" s="1096">
        <v>0</v>
      </c>
      <c r="F1038" s="1096">
        <v>37</v>
      </c>
      <c r="G1038" s="1096">
        <v>0</v>
      </c>
      <c r="H1038" s="1096">
        <v>20</v>
      </c>
      <c r="I1038" s="1096">
        <v>257</v>
      </c>
      <c r="J1038" s="1096">
        <v>0</v>
      </c>
      <c r="K1038" s="1096">
        <v>2588</v>
      </c>
      <c r="L1038" s="1096">
        <v>0</v>
      </c>
      <c r="M1038" s="1096">
        <v>0</v>
      </c>
      <c r="N1038" s="1096">
        <v>2902</v>
      </c>
      <c r="P1038" s="1096">
        <v>0</v>
      </c>
      <c r="Q1038" s="1096">
        <v>358.20299999999997</v>
      </c>
      <c r="R1038" s="1096">
        <v>2543.6910000000003</v>
      </c>
    </row>
    <row r="1039" spans="3:18" x14ac:dyDescent="0.2">
      <c r="C1039" s="1097"/>
      <c r="D1039" s="1097"/>
      <c r="E1039" s="1097">
        <v>0</v>
      </c>
      <c r="F1039" s="1012">
        <v>157</v>
      </c>
      <c r="G1039" s="1097">
        <v>0</v>
      </c>
      <c r="H1039" s="1012">
        <v>20</v>
      </c>
      <c r="I1039" s="1012">
        <v>550</v>
      </c>
      <c r="J1039" s="1012">
        <v>13</v>
      </c>
      <c r="K1039" s="1012">
        <v>5836</v>
      </c>
      <c r="L1039" s="1097">
        <v>0</v>
      </c>
      <c r="M1039" s="1097">
        <v>0</v>
      </c>
      <c r="N1039" s="1012">
        <v>6576</v>
      </c>
      <c r="P1039" s="1012">
        <v>0</v>
      </c>
      <c r="Q1039" s="1012">
        <v>831.09699999999998</v>
      </c>
      <c r="R1039" s="1012">
        <v>5745.3940000000011</v>
      </c>
    </row>
    <row r="1040" spans="3:18" x14ac:dyDescent="0.2">
      <c r="C1040" s="78"/>
      <c r="D1040" s="724"/>
      <c r="E1040" s="726"/>
      <c r="F1040" s="727"/>
      <c r="G1040" s="726"/>
      <c r="H1040" s="727"/>
      <c r="I1040" s="727"/>
      <c r="J1040" s="727"/>
      <c r="K1040" s="727"/>
      <c r="L1040" s="726"/>
      <c r="M1040" s="726"/>
      <c r="N1040" s="727"/>
    </row>
    <row r="1041" spans="3:18" x14ac:dyDescent="0.2">
      <c r="C1041" s="18" t="s">
        <v>320</v>
      </c>
      <c r="D1041" s="724"/>
      <c r="E1041" s="730"/>
      <c r="F1041" s="730"/>
      <c r="G1041" s="730"/>
      <c r="H1041" s="730"/>
      <c r="I1041" s="730"/>
      <c r="J1041" s="730"/>
      <c r="K1041" s="730"/>
      <c r="L1041" s="730"/>
      <c r="M1041" s="730"/>
      <c r="N1041" s="730"/>
    </row>
    <row r="1042" spans="3:18" x14ac:dyDescent="0.2">
      <c r="C1042" s="18" t="s">
        <v>862</v>
      </c>
      <c r="D1042" s="725"/>
      <c r="E1042" s="733">
        <v>0</v>
      </c>
      <c r="F1042" s="733">
        <v>-4</v>
      </c>
      <c r="G1042" s="733">
        <v>0</v>
      </c>
      <c r="H1042" s="733">
        <v>6</v>
      </c>
      <c r="I1042" s="733">
        <v>2</v>
      </c>
      <c r="J1042" s="733">
        <v>4</v>
      </c>
      <c r="K1042" s="733">
        <v>39</v>
      </c>
      <c r="L1042" s="733">
        <v>0</v>
      </c>
      <c r="M1042" s="733">
        <v>0</v>
      </c>
      <c r="N1042" s="733">
        <v>47</v>
      </c>
      <c r="P1042" s="733">
        <v>0</v>
      </c>
      <c r="Q1042" s="733">
        <v>-33.296999999999997</v>
      </c>
      <c r="R1042" s="733">
        <v>80.519000000000005</v>
      </c>
    </row>
    <row r="1043" spans="3:18" x14ac:dyDescent="0.2">
      <c r="C1043" s="18" t="s">
        <v>321</v>
      </c>
      <c r="D1043" s="725"/>
      <c r="E1043" s="733">
        <v>0</v>
      </c>
      <c r="F1043" s="733">
        <v>10</v>
      </c>
      <c r="G1043" s="733">
        <v>0</v>
      </c>
      <c r="H1043" s="733">
        <v>0</v>
      </c>
      <c r="I1043" s="733">
        <v>0</v>
      </c>
      <c r="J1043" s="733">
        <v>0</v>
      </c>
      <c r="K1043" s="733">
        <v>0</v>
      </c>
      <c r="L1043" s="733">
        <v>0</v>
      </c>
      <c r="M1043" s="733">
        <v>0</v>
      </c>
      <c r="N1043" s="733">
        <v>10</v>
      </c>
      <c r="P1043" s="733">
        <v>0</v>
      </c>
      <c r="Q1043" s="733">
        <v>9.9809999999999999</v>
      </c>
      <c r="R1043" s="733">
        <v>0</v>
      </c>
    </row>
    <row r="1044" spans="3:18" x14ac:dyDescent="0.2">
      <c r="C1044" s="18" t="s">
        <v>322</v>
      </c>
      <c r="D1044" s="725"/>
      <c r="E1044" s="733">
        <v>0</v>
      </c>
      <c r="F1044" s="733">
        <v>0</v>
      </c>
      <c r="G1044" s="733">
        <v>0</v>
      </c>
      <c r="H1044" s="733">
        <v>0</v>
      </c>
      <c r="I1044" s="733">
        <v>1</v>
      </c>
      <c r="J1044" s="733">
        <v>0</v>
      </c>
      <c r="K1044" s="733">
        <v>660</v>
      </c>
      <c r="L1044" s="733">
        <v>0</v>
      </c>
      <c r="M1044" s="733">
        <v>0</v>
      </c>
      <c r="N1044" s="733">
        <v>661</v>
      </c>
      <c r="P1044" s="733">
        <v>0</v>
      </c>
      <c r="Q1044" s="733">
        <v>0.93100000000000005</v>
      </c>
      <c r="R1044" s="733">
        <v>659.67900000000009</v>
      </c>
    </row>
    <row r="1045" spans="3:18" x14ac:dyDescent="0.2">
      <c r="C1045" s="18" t="s">
        <v>323</v>
      </c>
      <c r="D1045" s="725"/>
      <c r="E1045" s="733">
        <v>0</v>
      </c>
      <c r="F1045" s="733">
        <v>0</v>
      </c>
      <c r="G1045" s="733">
        <v>0</v>
      </c>
      <c r="H1045" s="733">
        <v>0</v>
      </c>
      <c r="I1045" s="733">
        <v>17</v>
      </c>
      <c r="J1045" s="733">
        <v>0</v>
      </c>
      <c r="K1045" s="733">
        <v>238</v>
      </c>
      <c r="L1045" s="733">
        <v>0</v>
      </c>
      <c r="M1045" s="733">
        <v>0</v>
      </c>
      <c r="N1045" s="733">
        <v>255</v>
      </c>
      <c r="P1045" s="733">
        <v>0</v>
      </c>
      <c r="Q1045" s="733">
        <v>25.383000000000003</v>
      </c>
      <c r="R1045" s="733">
        <v>229.62700000000001</v>
      </c>
    </row>
    <row r="1046" spans="3:18" x14ac:dyDescent="0.2">
      <c r="C1046" s="18" t="s">
        <v>764</v>
      </c>
      <c r="D1046" s="725"/>
      <c r="E1046" s="733">
        <v>0</v>
      </c>
      <c r="F1046" s="733">
        <v>-19</v>
      </c>
      <c r="G1046" s="733">
        <v>0</v>
      </c>
      <c r="H1046" s="733">
        <v>0</v>
      </c>
      <c r="I1046" s="733">
        <v>-21</v>
      </c>
      <c r="J1046" s="733">
        <v>-2</v>
      </c>
      <c r="K1046" s="733">
        <v>-331</v>
      </c>
      <c r="L1046" s="733">
        <v>0</v>
      </c>
      <c r="M1046" s="733">
        <v>0</v>
      </c>
      <c r="N1046" s="733">
        <v>-374</v>
      </c>
      <c r="P1046" s="733">
        <v>0</v>
      </c>
      <c r="Q1046" s="733">
        <v>-51.887999999999998</v>
      </c>
      <c r="R1046" s="733">
        <v>-321.65899999999999</v>
      </c>
    </row>
    <row r="1047" spans="3:18" x14ac:dyDescent="0.2">
      <c r="C1047" s="18" t="s">
        <v>324</v>
      </c>
      <c r="D1047" s="725"/>
      <c r="E1047" s="733">
        <v>0</v>
      </c>
      <c r="F1047" s="733">
        <v>-1</v>
      </c>
      <c r="G1047" s="733">
        <v>0</v>
      </c>
      <c r="H1047" s="733">
        <v>0</v>
      </c>
      <c r="I1047" s="733">
        <v>-35</v>
      </c>
      <c r="J1047" s="733">
        <v>0</v>
      </c>
      <c r="K1047" s="733">
        <v>-675</v>
      </c>
      <c r="L1047" s="733">
        <v>0</v>
      </c>
      <c r="M1047" s="733">
        <v>0</v>
      </c>
      <c r="N1047" s="733">
        <v>-711</v>
      </c>
      <c r="P1047" s="733">
        <v>0</v>
      </c>
      <c r="Q1047" s="733">
        <v>-0.70199999999999996</v>
      </c>
      <c r="R1047" s="733">
        <v>-710.29099999999994</v>
      </c>
    </row>
    <row r="1048" spans="3:18" x14ac:dyDescent="0.2">
      <c r="C1048" s="1097"/>
      <c r="D1048" s="1097"/>
      <c r="E1048" s="1012">
        <v>0</v>
      </c>
      <c r="F1048" s="1012">
        <v>-14</v>
      </c>
      <c r="G1048" s="1012">
        <v>0</v>
      </c>
      <c r="H1048" s="1012">
        <v>6</v>
      </c>
      <c r="I1048" s="1012">
        <v>-36</v>
      </c>
      <c r="J1048" s="1012">
        <v>2</v>
      </c>
      <c r="K1048" s="1012">
        <v>-70</v>
      </c>
      <c r="L1048" s="1012">
        <v>0</v>
      </c>
      <c r="M1048" s="1012">
        <v>0</v>
      </c>
      <c r="N1048" s="1012">
        <v>-112</v>
      </c>
      <c r="P1048" s="1012">
        <v>0</v>
      </c>
      <c r="Q1048" s="1012">
        <v>-49.591999999999985</v>
      </c>
      <c r="R1048" s="1012">
        <v>-62.124999999999886</v>
      </c>
    </row>
    <row r="1049" spans="3:18" x14ac:dyDescent="0.2">
      <c r="C1049" s="719" t="s">
        <v>748</v>
      </c>
      <c r="D1049" s="721"/>
      <c r="E1049" s="635"/>
      <c r="F1049" s="635"/>
      <c r="G1049" s="635"/>
      <c r="H1049" s="635"/>
      <c r="I1049" s="635"/>
      <c r="J1049" s="635"/>
      <c r="K1049" s="635"/>
      <c r="L1049" s="635"/>
      <c r="M1049" s="635"/>
      <c r="N1049" s="635"/>
      <c r="P1049" s="635"/>
      <c r="Q1049" s="635"/>
      <c r="R1049" s="635"/>
    </row>
    <row r="1050" spans="3:18" x14ac:dyDescent="0.2">
      <c r="C1050" s="735" t="s">
        <v>318</v>
      </c>
      <c r="D1050" s="724"/>
      <c r="E1050" s="733">
        <v>0</v>
      </c>
      <c r="F1050" s="733">
        <v>118</v>
      </c>
      <c r="G1050" s="733">
        <v>0</v>
      </c>
      <c r="H1050" s="733">
        <v>5</v>
      </c>
      <c r="I1050" s="733">
        <v>277</v>
      </c>
      <c r="J1050" s="733">
        <v>15</v>
      </c>
      <c r="K1050" s="733">
        <v>3231</v>
      </c>
      <c r="L1050" s="733">
        <v>0</v>
      </c>
      <c r="M1050" s="733">
        <v>0</v>
      </c>
      <c r="N1050" s="733">
        <v>3645</v>
      </c>
      <c r="P1050" s="733">
        <v>0</v>
      </c>
      <c r="Q1050" s="733">
        <v>469.06899999999996</v>
      </c>
      <c r="R1050" s="733">
        <v>3176.3570000000009</v>
      </c>
    </row>
    <row r="1051" spans="3:18" x14ac:dyDescent="0.2">
      <c r="C1051" s="1095" t="s">
        <v>319</v>
      </c>
      <c r="D1051" s="725"/>
      <c r="E1051" s="1096">
        <v>0</v>
      </c>
      <c r="F1051" s="1096">
        <v>25</v>
      </c>
      <c r="G1051" s="1096">
        <v>0</v>
      </c>
      <c r="H1051" s="1096">
        <v>21</v>
      </c>
      <c r="I1051" s="1096">
        <v>237</v>
      </c>
      <c r="J1051" s="1096">
        <v>0</v>
      </c>
      <c r="K1051" s="1096">
        <v>2535</v>
      </c>
      <c r="L1051" s="1096">
        <v>0</v>
      </c>
      <c r="M1051" s="1096">
        <v>0</v>
      </c>
      <c r="N1051" s="1096">
        <v>2819</v>
      </c>
      <c r="P1051" s="1096">
        <v>0</v>
      </c>
      <c r="Q1051" s="1096">
        <v>312.43600000000004</v>
      </c>
      <c r="R1051" s="1096">
        <v>2506.9120000000003</v>
      </c>
    </row>
    <row r="1052" spans="3:18" x14ac:dyDescent="0.2">
      <c r="C1052" s="1097"/>
      <c r="D1052" s="1097"/>
      <c r="E1052" s="1097">
        <v>0</v>
      </c>
      <c r="F1052" s="1097">
        <v>143</v>
      </c>
      <c r="G1052" s="1097">
        <v>0</v>
      </c>
      <c r="H1052" s="1012">
        <v>26</v>
      </c>
      <c r="I1052" s="1012">
        <v>514</v>
      </c>
      <c r="J1052" s="1012">
        <v>15</v>
      </c>
      <c r="K1052" s="1012">
        <v>5766</v>
      </c>
      <c r="L1052" s="1097">
        <v>0</v>
      </c>
      <c r="M1052" s="1097">
        <v>0</v>
      </c>
      <c r="N1052" s="1012">
        <v>6465</v>
      </c>
      <c r="P1052" s="1012">
        <v>0</v>
      </c>
      <c r="Q1052" s="1012">
        <v>781.505</v>
      </c>
      <c r="R1052" s="1012">
        <v>5683.2690000000011</v>
      </c>
    </row>
    <row r="1053" spans="3:18" x14ac:dyDescent="0.2">
      <c r="C1053" s="719" t="s">
        <v>1087</v>
      </c>
      <c r="D1053" s="720"/>
      <c r="E1053" s="619"/>
      <c r="F1053" s="619"/>
      <c r="G1053" s="619"/>
      <c r="H1053" s="619"/>
      <c r="I1053" s="619"/>
      <c r="J1053" s="619"/>
      <c r="K1053" s="619"/>
      <c r="L1053" s="619"/>
      <c r="M1053" s="619"/>
      <c r="N1053" s="619"/>
      <c r="P1053" s="655"/>
      <c r="Q1053" s="655"/>
      <c r="R1053" s="655"/>
    </row>
    <row r="1054" spans="3:18" x14ac:dyDescent="0.2">
      <c r="C1054" s="719" t="s">
        <v>317</v>
      </c>
      <c r="D1054" s="721"/>
      <c r="E1054" s="635"/>
      <c r="F1054" s="635"/>
      <c r="G1054" s="635"/>
      <c r="H1054" s="635"/>
      <c r="I1054" s="635"/>
      <c r="J1054" s="635"/>
      <c r="K1054" s="635"/>
      <c r="L1054" s="635"/>
      <c r="M1054" s="635"/>
      <c r="N1054" s="635"/>
      <c r="P1054" s="635"/>
      <c r="Q1054" s="635"/>
      <c r="R1054" s="635"/>
    </row>
    <row r="1055" spans="3:18" x14ac:dyDescent="0.2">
      <c r="C1055" s="735" t="s">
        <v>318</v>
      </c>
      <c r="D1055" s="724"/>
      <c r="E1055" s="733">
        <v>214</v>
      </c>
      <c r="F1055" s="733">
        <v>120</v>
      </c>
      <c r="G1055" s="733">
        <v>1292</v>
      </c>
      <c r="H1055" s="733">
        <v>40</v>
      </c>
      <c r="I1055" s="733">
        <v>302</v>
      </c>
      <c r="J1055" s="733">
        <v>181</v>
      </c>
      <c r="K1055" s="733">
        <v>3248</v>
      </c>
      <c r="L1055" s="733">
        <v>1074</v>
      </c>
      <c r="M1055" s="733">
        <v>30</v>
      </c>
      <c r="N1055" s="733">
        <v>6502</v>
      </c>
      <c r="P1055" s="733">
        <v>171.07299999999998</v>
      </c>
      <c r="Q1055" s="733">
        <v>3129.5790000000006</v>
      </c>
      <c r="R1055" s="733">
        <v>3201.7030000000009</v>
      </c>
    </row>
    <row r="1056" spans="3:18" x14ac:dyDescent="0.2">
      <c r="C1056" s="1095" t="s">
        <v>319</v>
      </c>
      <c r="D1056" s="725"/>
      <c r="E1056" s="1096">
        <v>205</v>
      </c>
      <c r="F1056" s="1096">
        <v>37</v>
      </c>
      <c r="G1056" s="1096">
        <v>1092</v>
      </c>
      <c r="H1056" s="1096">
        <v>198</v>
      </c>
      <c r="I1056" s="1096">
        <v>283</v>
      </c>
      <c r="J1056" s="1096">
        <v>43</v>
      </c>
      <c r="K1056" s="1096">
        <v>2588</v>
      </c>
      <c r="L1056" s="1096">
        <v>525</v>
      </c>
      <c r="M1056" s="1096">
        <v>4</v>
      </c>
      <c r="N1056" s="1096">
        <v>4976</v>
      </c>
      <c r="P1056" s="1096">
        <v>154.09399999999999</v>
      </c>
      <c r="Q1056" s="1096">
        <v>2278.1570000000002</v>
      </c>
      <c r="R1056" s="1096">
        <v>2543.6910000000003</v>
      </c>
    </row>
    <row r="1057" spans="2:18" x14ac:dyDescent="0.2">
      <c r="C1057" s="1097"/>
      <c r="D1057" s="1097"/>
      <c r="E1057" s="1012">
        <v>420</v>
      </c>
      <c r="F1057" s="1097">
        <v>157</v>
      </c>
      <c r="G1057" s="1012">
        <v>2384</v>
      </c>
      <c r="H1057" s="1012">
        <v>238</v>
      </c>
      <c r="I1057" s="1012">
        <v>585</v>
      </c>
      <c r="J1057" s="1012">
        <v>224</v>
      </c>
      <c r="K1057" s="1012">
        <v>5836</v>
      </c>
      <c r="L1057" s="1012">
        <v>1599</v>
      </c>
      <c r="M1057" s="1012">
        <v>34</v>
      </c>
      <c r="N1057" s="1012">
        <v>11478</v>
      </c>
      <c r="P1057" s="1012">
        <v>325.16699999999997</v>
      </c>
      <c r="Q1057" s="1012">
        <v>5407.7360000000008</v>
      </c>
      <c r="R1057" s="1012">
        <v>5745.3940000000011</v>
      </c>
    </row>
    <row r="1058" spans="2:18" x14ac:dyDescent="0.2">
      <c r="C1058" s="719" t="s">
        <v>325</v>
      </c>
      <c r="D1058" s="721"/>
      <c r="E1058" s="635"/>
      <c r="F1058" s="635"/>
      <c r="G1058" s="635"/>
      <c r="H1058" s="635"/>
      <c r="I1058" s="635"/>
      <c r="J1058" s="635"/>
      <c r="K1058" s="635"/>
      <c r="L1058" s="635"/>
      <c r="M1058" s="635"/>
      <c r="N1058" s="635"/>
      <c r="P1058" s="635"/>
      <c r="Q1058" s="635"/>
      <c r="R1058" s="635"/>
    </row>
    <row r="1059" spans="2:18" x14ac:dyDescent="0.2">
      <c r="C1059" s="735" t="s">
        <v>318</v>
      </c>
      <c r="D1059" s="724"/>
      <c r="E1059" s="733">
        <v>168</v>
      </c>
      <c r="F1059" s="733">
        <v>118</v>
      </c>
      <c r="G1059" s="733">
        <v>812</v>
      </c>
      <c r="H1059" s="733">
        <v>42</v>
      </c>
      <c r="I1059" s="733">
        <v>287</v>
      </c>
      <c r="J1059" s="733">
        <v>144</v>
      </c>
      <c r="K1059" s="733">
        <v>3231</v>
      </c>
      <c r="L1059" s="733">
        <v>1100</v>
      </c>
      <c r="M1059" s="733">
        <v>36</v>
      </c>
      <c r="N1059" s="733">
        <v>5938</v>
      </c>
      <c r="P1059" s="733">
        <v>192.91299999999987</v>
      </c>
      <c r="Q1059" s="733">
        <v>2568.904</v>
      </c>
      <c r="R1059" s="733">
        <v>3176.3570000000009</v>
      </c>
    </row>
    <row r="1060" spans="2:18" x14ac:dyDescent="0.2">
      <c r="C1060" s="1095" t="s">
        <v>319</v>
      </c>
      <c r="D1060" s="725"/>
      <c r="E1060" s="1096">
        <v>148</v>
      </c>
      <c r="F1060" s="1096">
        <v>25</v>
      </c>
      <c r="G1060" s="1096">
        <v>959</v>
      </c>
      <c r="H1060" s="1096">
        <v>215</v>
      </c>
      <c r="I1060" s="1096">
        <v>265</v>
      </c>
      <c r="J1060" s="1096">
        <v>23</v>
      </c>
      <c r="K1060" s="1096">
        <v>2535</v>
      </c>
      <c r="L1060" s="1096">
        <v>548</v>
      </c>
      <c r="M1060" s="1096">
        <v>5</v>
      </c>
      <c r="N1060" s="1096">
        <v>4722</v>
      </c>
      <c r="P1060" s="733">
        <v>136.11600000000001</v>
      </c>
      <c r="Q1060" s="733">
        <v>2079.3739999999998</v>
      </c>
      <c r="R1060" s="733">
        <v>2506.9120000000003</v>
      </c>
    </row>
    <row r="1061" spans="2:18" x14ac:dyDescent="0.2">
      <c r="C1061" s="1097"/>
      <c r="D1061" s="1097"/>
      <c r="E1061" s="1097">
        <v>316</v>
      </c>
      <c r="F1061" s="1097">
        <v>143</v>
      </c>
      <c r="G1061" s="1012">
        <v>1771</v>
      </c>
      <c r="H1061" s="1012">
        <v>258</v>
      </c>
      <c r="I1061" s="1012">
        <v>552</v>
      </c>
      <c r="J1061" s="1012">
        <v>166</v>
      </c>
      <c r="K1061" s="1012">
        <v>5766</v>
      </c>
      <c r="L1061" s="1012">
        <v>1648</v>
      </c>
      <c r="M1061" s="1012">
        <v>41</v>
      </c>
      <c r="N1061" s="1012">
        <v>10661</v>
      </c>
      <c r="P1061" s="1012">
        <v>329.02899999999988</v>
      </c>
      <c r="Q1061" s="1012">
        <v>4648.2780000000002</v>
      </c>
      <c r="R1061" s="1012">
        <v>5683.2690000000011</v>
      </c>
    </row>
    <row r="1062" spans="2:18" ht="23.25" customHeight="1" x14ac:dyDescent="0.2">
      <c r="B1062" s="893" t="s">
        <v>71</v>
      </c>
      <c r="C1062" s="1175" t="s">
        <v>749</v>
      </c>
      <c r="D1062" s="1175"/>
      <c r="E1062" s="1175"/>
      <c r="F1062" s="1175"/>
      <c r="G1062" s="1175"/>
      <c r="H1062" s="1175"/>
      <c r="I1062" s="1175"/>
      <c r="J1062" s="1175"/>
      <c r="K1062" s="1175"/>
      <c r="L1062" s="1175"/>
      <c r="M1062" s="1175"/>
      <c r="N1062" s="1175"/>
      <c r="O1062" s="1175"/>
      <c r="P1062" s="1175"/>
      <c r="Q1062" s="1175"/>
      <c r="R1062" s="1177"/>
    </row>
    <row r="1063" spans="2:18" x14ac:dyDescent="0.2">
      <c r="B1063" s="893" t="s">
        <v>73</v>
      </c>
      <c r="C1063" s="1169" t="s">
        <v>276</v>
      </c>
      <c r="D1063" s="1169"/>
      <c r="E1063" s="1169"/>
      <c r="F1063" s="1169"/>
      <c r="G1063" s="1169"/>
      <c r="H1063" s="1169"/>
      <c r="I1063" s="1169"/>
      <c r="J1063" s="1169"/>
      <c r="K1063" s="1169"/>
      <c r="L1063" s="1169"/>
      <c r="M1063" s="1169"/>
      <c r="N1063" s="1169"/>
      <c r="O1063" s="1169"/>
      <c r="P1063" s="1169"/>
      <c r="Q1063" s="1169"/>
      <c r="R1063" s="612"/>
    </row>
    <row r="1064" spans="2:18" x14ac:dyDescent="0.2">
      <c r="B1064" s="893" t="s">
        <v>110</v>
      </c>
      <c r="C1064" s="1169" t="s">
        <v>874</v>
      </c>
      <c r="D1064" s="1169"/>
      <c r="E1064" s="1169"/>
      <c r="F1064" s="1169"/>
      <c r="G1064" s="1169"/>
      <c r="H1064" s="1169"/>
      <c r="I1064" s="1169"/>
      <c r="J1064" s="1169"/>
      <c r="K1064" s="1169"/>
      <c r="L1064" s="1169"/>
      <c r="M1064" s="1169"/>
      <c r="N1064" s="1169"/>
      <c r="O1064" s="1169"/>
      <c r="P1064" s="1169"/>
      <c r="Q1064" s="1169"/>
      <c r="R1064" s="612"/>
    </row>
    <row r="1065" spans="2:18" x14ac:dyDescent="0.2">
      <c r="B1065" s="893" t="s">
        <v>111</v>
      </c>
      <c r="C1065" s="1169" t="s">
        <v>761</v>
      </c>
      <c r="D1065" s="1169"/>
      <c r="E1065" s="1169"/>
      <c r="F1065" s="1169"/>
      <c r="G1065" s="1169"/>
      <c r="H1065" s="1169"/>
      <c r="I1065" s="1169"/>
      <c r="J1065" s="1169"/>
      <c r="K1065" s="1169"/>
      <c r="L1065" s="1169"/>
      <c r="M1065" s="1169"/>
      <c r="N1065" s="1169"/>
      <c r="O1065" s="1169"/>
      <c r="P1065" s="1169"/>
      <c r="Q1065" s="1169"/>
      <c r="R1065" s="612"/>
    </row>
    <row r="1066" spans="2:18" x14ac:dyDescent="0.2">
      <c r="B1066" s="893" t="s">
        <v>112</v>
      </c>
      <c r="C1066" s="1169" t="s">
        <v>1116</v>
      </c>
      <c r="D1066" s="1169"/>
      <c r="E1066" s="1169"/>
      <c r="F1066" s="1169"/>
      <c r="G1066" s="1169"/>
      <c r="H1066" s="1169"/>
      <c r="I1066" s="1169"/>
      <c r="J1066" s="1169"/>
      <c r="K1066" s="1169"/>
      <c r="L1066" s="1169"/>
      <c r="M1066" s="1169"/>
      <c r="N1066" s="1169"/>
      <c r="O1066" s="1169"/>
      <c r="P1066" s="1169"/>
      <c r="Q1066" s="1169"/>
      <c r="R1066" s="612"/>
    </row>
    <row r="1067" spans="2:18" ht="12.75" customHeight="1" x14ac:dyDescent="0.2">
      <c r="B1067" s="893" t="s">
        <v>113</v>
      </c>
      <c r="C1067" s="1169" t="s">
        <v>742</v>
      </c>
      <c r="D1067" s="1169"/>
      <c r="E1067" s="1169"/>
      <c r="F1067" s="1169"/>
      <c r="G1067" s="1169"/>
      <c r="H1067" s="1169"/>
      <c r="I1067" s="1169"/>
      <c r="J1067" s="1169"/>
      <c r="K1067" s="1169"/>
      <c r="L1067" s="1169"/>
      <c r="M1067" s="1169"/>
      <c r="N1067" s="1169"/>
      <c r="O1067" s="1169"/>
      <c r="P1067" s="1169"/>
      <c r="Q1067" s="1169"/>
      <c r="R1067" s="612"/>
    </row>
    <row r="1068" spans="2:18" x14ac:dyDescent="0.2">
      <c r="B1068" s="893" t="s">
        <v>114</v>
      </c>
      <c r="C1068" s="1175" t="s">
        <v>875</v>
      </c>
      <c r="D1068" s="1175"/>
      <c r="E1068" s="1175"/>
      <c r="F1068" s="1175"/>
      <c r="G1068" s="1175"/>
      <c r="H1068" s="1175"/>
      <c r="I1068" s="1175"/>
      <c r="J1068" s="1175"/>
      <c r="K1068" s="1175"/>
      <c r="L1068" s="1175"/>
      <c r="M1068" s="1175"/>
      <c r="N1068" s="1175"/>
      <c r="O1068" s="1175"/>
      <c r="P1068" s="1175"/>
      <c r="Q1068" s="1175"/>
      <c r="R1068" s="1177"/>
    </row>
    <row r="1069" spans="2:18" ht="23.25" customHeight="1" x14ac:dyDescent="0.2">
      <c r="B1069" s="893" t="s">
        <v>115</v>
      </c>
      <c r="C1069" s="1190" t="s">
        <v>876</v>
      </c>
      <c r="D1069" s="1190"/>
      <c r="E1069" s="1190"/>
      <c r="F1069" s="1190"/>
      <c r="G1069" s="1190"/>
      <c r="H1069" s="1190"/>
      <c r="I1069" s="1190"/>
      <c r="J1069" s="1190"/>
      <c r="K1069" s="1190"/>
      <c r="L1069" s="1190"/>
      <c r="M1069" s="1190"/>
      <c r="N1069" s="1190"/>
      <c r="O1069" s="1190"/>
      <c r="P1069" s="1190"/>
      <c r="Q1069" s="1190"/>
      <c r="R1069" s="1190"/>
    </row>
    <row r="1071" spans="2:18" x14ac:dyDescent="0.2">
      <c r="C1071" s="643"/>
      <c r="D1071" s="617"/>
      <c r="E1071" s="1183" t="s">
        <v>153</v>
      </c>
      <c r="F1071" s="1184"/>
      <c r="G1071" s="1183" t="s">
        <v>259</v>
      </c>
      <c r="H1071" s="1183"/>
      <c r="I1071" s="11" t="s">
        <v>260</v>
      </c>
      <c r="J1071" s="11" t="s">
        <v>261</v>
      </c>
      <c r="K1071" s="1183" t="s">
        <v>262</v>
      </c>
      <c r="L1071" s="1186"/>
      <c r="M1071" s="11" t="s">
        <v>263</v>
      </c>
      <c r="N1071" s="645" t="s">
        <v>279</v>
      </c>
      <c r="P1071" s="7" t="s">
        <v>199</v>
      </c>
      <c r="Q1071" s="7" t="s">
        <v>265</v>
      </c>
      <c r="R1071" s="7" t="s">
        <v>199</v>
      </c>
    </row>
    <row r="1072" spans="2:18" ht="12.75" customHeight="1" x14ac:dyDescent="0.2">
      <c r="C1072" s="860" t="s">
        <v>965</v>
      </c>
      <c r="D1072" s="617"/>
      <c r="E1072" s="1183"/>
      <c r="F1072" s="1184"/>
      <c r="G1072" s="1183" t="s">
        <v>266</v>
      </c>
      <c r="H1072" s="1183"/>
      <c r="I1072" s="11" t="s">
        <v>266</v>
      </c>
      <c r="J1072" s="11"/>
      <c r="K1072" s="645"/>
      <c r="L1072" s="645"/>
      <c r="M1072" s="645"/>
      <c r="N1072" s="645"/>
      <c r="P1072" s="6" t="s">
        <v>267</v>
      </c>
      <c r="Q1072" s="6" t="s">
        <v>268</v>
      </c>
      <c r="R1072" s="6" t="s">
        <v>28</v>
      </c>
    </row>
    <row r="1073" spans="3:18" ht="12.75" customHeight="1" x14ac:dyDescent="0.2">
      <c r="C1073" s="862" t="s">
        <v>773</v>
      </c>
      <c r="D1073" s="626"/>
      <c r="E1073" s="647"/>
      <c r="F1073" s="647"/>
      <c r="G1073" s="647"/>
      <c r="H1073" s="647" t="s">
        <v>269</v>
      </c>
      <c r="I1073" s="647"/>
      <c r="J1073" s="647"/>
      <c r="K1073" s="647"/>
      <c r="L1073" s="647"/>
      <c r="M1073" s="647"/>
      <c r="N1073" s="647"/>
      <c r="P1073" s="647"/>
      <c r="Q1073" s="647"/>
      <c r="R1073" s="647"/>
    </row>
    <row r="1074" spans="3:18" x14ac:dyDescent="0.2">
      <c r="C1074" s="643"/>
      <c r="D1074" s="626"/>
      <c r="E1074" s="645"/>
      <c r="F1074" s="645" t="s">
        <v>269</v>
      </c>
      <c r="G1074" s="645"/>
      <c r="H1074" s="645" t="s">
        <v>259</v>
      </c>
      <c r="I1074" s="645"/>
      <c r="J1074" s="645"/>
      <c r="K1074" s="645"/>
      <c r="L1074" s="645" t="s">
        <v>269</v>
      </c>
      <c r="M1074" s="645"/>
      <c r="N1074" s="645"/>
      <c r="P1074" s="645"/>
      <c r="Q1074" s="645"/>
      <c r="R1074" s="645"/>
    </row>
    <row r="1075" spans="3:18" x14ac:dyDescent="0.2">
      <c r="C1075" s="648"/>
      <c r="D1075" s="619"/>
      <c r="E1075" s="649" t="s">
        <v>208</v>
      </c>
      <c r="F1075" s="649" t="s">
        <v>153</v>
      </c>
      <c r="G1075" s="649" t="s">
        <v>84</v>
      </c>
      <c r="H1075" s="649" t="s">
        <v>266</v>
      </c>
      <c r="I1075" s="649"/>
      <c r="J1075" s="649"/>
      <c r="K1075" s="649" t="s">
        <v>288</v>
      </c>
      <c r="L1075" s="649" t="s">
        <v>873</v>
      </c>
      <c r="M1075" s="649"/>
      <c r="N1075" s="649"/>
      <c r="P1075" s="649"/>
      <c r="Q1075" s="649"/>
      <c r="R1075" s="649"/>
    </row>
    <row r="1076" spans="3:18" x14ac:dyDescent="0.2">
      <c r="C1076" s="650">
        <v>2020</v>
      </c>
      <c r="D1076" s="635"/>
      <c r="E1076" s="635"/>
      <c r="F1076" s="635"/>
      <c r="G1076" s="635"/>
      <c r="H1076" s="635"/>
      <c r="I1076" s="635"/>
      <c r="J1076" s="635"/>
      <c r="K1076" s="635"/>
      <c r="L1076" s="635"/>
      <c r="M1076" s="635"/>
      <c r="N1076" s="635"/>
      <c r="P1076" s="635"/>
      <c r="Q1076" s="635"/>
      <c r="R1076" s="635"/>
    </row>
    <row r="1077" spans="3:18" x14ac:dyDescent="0.2">
      <c r="C1077" s="719" t="s">
        <v>293</v>
      </c>
      <c r="D1077" s="720"/>
      <c r="E1077" s="619"/>
      <c r="F1077" s="619"/>
      <c r="G1077" s="619"/>
      <c r="H1077" s="619"/>
      <c r="I1077" s="619"/>
      <c r="J1077" s="619"/>
      <c r="K1077" s="619"/>
      <c r="L1077" s="619"/>
      <c r="M1077" s="619"/>
      <c r="N1077" s="619"/>
      <c r="P1077" s="655"/>
      <c r="Q1077" s="655"/>
      <c r="R1077" s="655"/>
    </row>
    <row r="1078" spans="3:18" x14ac:dyDescent="0.2">
      <c r="C1078" s="719" t="s">
        <v>317</v>
      </c>
      <c r="D1078" s="721"/>
      <c r="E1078" s="635"/>
      <c r="F1078" s="635"/>
      <c r="G1078" s="635"/>
      <c r="H1078" s="635"/>
      <c r="I1078" s="635"/>
      <c r="J1078" s="635"/>
      <c r="K1078" s="635"/>
      <c r="L1078" s="635"/>
      <c r="M1078" s="635"/>
      <c r="N1078" s="635"/>
      <c r="P1078" s="635"/>
      <c r="Q1078" s="635"/>
      <c r="R1078" s="635"/>
    </row>
    <row r="1079" spans="3:18" x14ac:dyDescent="0.2">
      <c r="C1079" s="735" t="s">
        <v>318</v>
      </c>
      <c r="D1079" s="724"/>
      <c r="E1079" s="733">
        <v>493</v>
      </c>
      <c r="F1079" s="733">
        <v>0</v>
      </c>
      <c r="G1079" s="733">
        <v>6330</v>
      </c>
      <c r="H1079" s="733">
        <v>0</v>
      </c>
      <c r="I1079" s="733">
        <v>2192</v>
      </c>
      <c r="J1079" s="733">
        <v>1163</v>
      </c>
      <c r="K1079" s="733">
        <v>0</v>
      </c>
      <c r="L1079" s="733">
        <v>3667</v>
      </c>
      <c r="M1079" s="733">
        <v>2256</v>
      </c>
      <c r="N1079" s="733">
        <v>16101</v>
      </c>
      <c r="P1079" s="733">
        <v>8909.9230000000007</v>
      </c>
      <c r="Q1079" s="733">
        <v>7191.2870000000003</v>
      </c>
      <c r="R1079" s="733">
        <v>0</v>
      </c>
    </row>
    <row r="1080" spans="3:18" x14ac:dyDescent="0.2">
      <c r="C1080" s="1095" t="s">
        <v>319</v>
      </c>
      <c r="D1080" s="725"/>
      <c r="E1080" s="1096">
        <v>207</v>
      </c>
      <c r="F1080" s="1096">
        <v>0</v>
      </c>
      <c r="G1080" s="1096">
        <v>2127</v>
      </c>
      <c r="H1080" s="1096">
        <v>0</v>
      </c>
      <c r="I1080" s="1096">
        <v>2235</v>
      </c>
      <c r="J1080" s="1096">
        <v>742</v>
      </c>
      <c r="K1080" s="1096">
        <v>0</v>
      </c>
      <c r="L1080" s="1096">
        <v>3401</v>
      </c>
      <c r="M1080" s="1096">
        <v>1132</v>
      </c>
      <c r="N1080" s="1096">
        <v>9844</v>
      </c>
      <c r="P1080" s="1096">
        <v>7466.7820000000002</v>
      </c>
      <c r="Q1080" s="1096">
        <v>2377.6570000000002</v>
      </c>
      <c r="R1080" s="1096">
        <v>0</v>
      </c>
    </row>
    <row r="1081" spans="3:18" x14ac:dyDescent="0.2">
      <c r="C1081" s="1097"/>
      <c r="D1081" s="1097"/>
      <c r="E1081" s="1097">
        <v>700</v>
      </c>
      <c r="F1081" s="1097">
        <v>0</v>
      </c>
      <c r="G1081" s="1012">
        <v>8458</v>
      </c>
      <c r="H1081" s="1097">
        <v>0</v>
      </c>
      <c r="I1081" s="1012">
        <v>4427</v>
      </c>
      <c r="J1081" s="1012">
        <v>1905</v>
      </c>
      <c r="K1081" s="1097">
        <v>0</v>
      </c>
      <c r="L1081" s="1012">
        <v>7068</v>
      </c>
      <c r="M1081" s="1012">
        <v>3389</v>
      </c>
      <c r="N1081" s="1012">
        <v>25946</v>
      </c>
      <c r="P1081" s="1012">
        <v>16376.705000000002</v>
      </c>
      <c r="Q1081" s="1012">
        <v>9568.9439999999995</v>
      </c>
      <c r="R1081" s="1012">
        <v>0</v>
      </c>
    </row>
    <row r="1082" spans="3:18" x14ac:dyDescent="0.2">
      <c r="C1082" s="78"/>
      <c r="D1082" s="724"/>
      <c r="E1082" s="726"/>
      <c r="F1082" s="726"/>
      <c r="G1082" s="727"/>
      <c r="H1082" s="726"/>
      <c r="I1082" s="727"/>
      <c r="J1082" s="727"/>
      <c r="K1082" s="726"/>
      <c r="L1082" s="727"/>
      <c r="M1082" s="727"/>
      <c r="N1082" s="727"/>
    </row>
    <row r="1083" spans="3:18" x14ac:dyDescent="0.2">
      <c r="C1083" s="18" t="s">
        <v>320</v>
      </c>
      <c r="D1083" s="724"/>
      <c r="E1083" s="730"/>
      <c r="F1083" s="730"/>
      <c r="G1083" s="730"/>
      <c r="H1083" s="730"/>
      <c r="I1083" s="730"/>
      <c r="J1083" s="730"/>
      <c r="K1083" s="730"/>
      <c r="L1083" s="730"/>
      <c r="M1083" s="730"/>
      <c r="N1083" s="730"/>
    </row>
    <row r="1084" spans="3:18" x14ac:dyDescent="0.2">
      <c r="C1084" s="18" t="s">
        <v>864</v>
      </c>
      <c r="D1084" s="725"/>
      <c r="E1084" s="733">
        <v>-252</v>
      </c>
      <c r="F1084" s="733">
        <v>0</v>
      </c>
      <c r="G1084" s="733">
        <v>580</v>
      </c>
      <c r="H1084" s="733">
        <v>1</v>
      </c>
      <c r="I1084" s="733">
        <v>-362</v>
      </c>
      <c r="J1084" s="733">
        <v>-26</v>
      </c>
      <c r="K1084" s="733">
        <v>0</v>
      </c>
      <c r="L1084" s="733">
        <v>570</v>
      </c>
      <c r="M1084" s="733">
        <v>-9</v>
      </c>
      <c r="N1084" s="733">
        <v>503</v>
      </c>
      <c r="P1084" s="733">
        <v>258.37399999999991</v>
      </c>
      <c r="Q1084" s="733">
        <v>244.16500000000025</v>
      </c>
      <c r="R1084" s="733">
        <v>0</v>
      </c>
    </row>
    <row r="1085" spans="3:18" x14ac:dyDescent="0.2">
      <c r="C1085" s="18" t="s">
        <v>321</v>
      </c>
      <c r="D1085" s="725"/>
      <c r="E1085" s="733">
        <v>1</v>
      </c>
      <c r="F1085" s="733">
        <v>0</v>
      </c>
      <c r="G1085" s="733">
        <v>545</v>
      </c>
      <c r="H1085" s="733">
        <v>0</v>
      </c>
      <c r="I1085" s="733">
        <v>0</v>
      </c>
      <c r="J1085" s="733">
        <v>0</v>
      </c>
      <c r="K1085" s="733">
        <v>0</v>
      </c>
      <c r="L1085" s="733">
        <v>0</v>
      </c>
      <c r="M1085" s="733">
        <v>0</v>
      </c>
      <c r="N1085" s="733">
        <v>546</v>
      </c>
      <c r="P1085" s="733">
        <v>0</v>
      </c>
      <c r="Q1085" s="733">
        <v>546.04199999999992</v>
      </c>
      <c r="R1085" s="733">
        <v>0</v>
      </c>
    </row>
    <row r="1086" spans="3:18" x14ac:dyDescent="0.2">
      <c r="C1086" s="18" t="s">
        <v>322</v>
      </c>
      <c r="D1086" s="725"/>
      <c r="E1086" s="733">
        <v>0</v>
      </c>
      <c r="F1086" s="733">
        <v>0</v>
      </c>
      <c r="G1086" s="733">
        <v>0</v>
      </c>
      <c r="H1086" s="733">
        <v>0</v>
      </c>
      <c r="I1086" s="733">
        <v>0</v>
      </c>
      <c r="J1086" s="733">
        <v>0</v>
      </c>
      <c r="K1086" s="733">
        <v>0</v>
      </c>
      <c r="L1086" s="733">
        <v>0</v>
      </c>
      <c r="M1086" s="733">
        <v>0</v>
      </c>
      <c r="N1086" s="733">
        <v>0</v>
      </c>
      <c r="P1086" s="733">
        <v>0</v>
      </c>
      <c r="Q1086" s="733">
        <v>0</v>
      </c>
      <c r="R1086" s="733">
        <v>0</v>
      </c>
    </row>
    <row r="1087" spans="3:18" x14ac:dyDescent="0.2">
      <c r="C1087" s="18" t="s">
        <v>323</v>
      </c>
      <c r="D1087" s="725"/>
      <c r="E1087" s="733">
        <v>0</v>
      </c>
      <c r="F1087" s="733">
        <v>0</v>
      </c>
      <c r="G1087" s="733">
        <v>1</v>
      </c>
      <c r="H1087" s="733">
        <v>0</v>
      </c>
      <c r="I1087" s="733">
        <v>93</v>
      </c>
      <c r="J1087" s="733">
        <v>28</v>
      </c>
      <c r="K1087" s="733">
        <v>0</v>
      </c>
      <c r="L1087" s="733">
        <v>263</v>
      </c>
      <c r="M1087" s="733">
        <v>0</v>
      </c>
      <c r="N1087" s="733">
        <v>386</v>
      </c>
      <c r="P1087" s="733">
        <v>384.10100000000006</v>
      </c>
      <c r="Q1087" s="733">
        <v>1.4019999999999999</v>
      </c>
      <c r="R1087" s="733">
        <v>0</v>
      </c>
    </row>
    <row r="1088" spans="3:18" x14ac:dyDescent="0.2">
      <c r="C1088" s="18" t="s">
        <v>755</v>
      </c>
      <c r="D1088" s="725"/>
      <c r="E1088" s="733">
        <v>-92</v>
      </c>
      <c r="F1088" s="733">
        <v>0</v>
      </c>
      <c r="G1088" s="733">
        <v>-603</v>
      </c>
      <c r="H1088" s="733">
        <v>-1</v>
      </c>
      <c r="I1088" s="733">
        <v>-627</v>
      </c>
      <c r="J1088" s="733">
        <v>-367</v>
      </c>
      <c r="K1088" s="733">
        <v>0</v>
      </c>
      <c r="L1088" s="733">
        <v>-376</v>
      </c>
      <c r="M1088" s="733">
        <v>-293</v>
      </c>
      <c r="N1088" s="733">
        <v>-2358</v>
      </c>
      <c r="P1088" s="733">
        <v>-1651.8249999999998</v>
      </c>
      <c r="Q1088" s="733">
        <v>-706.51999999999987</v>
      </c>
      <c r="R1088" s="733">
        <v>0</v>
      </c>
    </row>
    <row r="1089" spans="3:18" x14ac:dyDescent="0.2">
      <c r="C1089" s="18" t="s">
        <v>324</v>
      </c>
      <c r="D1089" s="725"/>
      <c r="E1089" s="733">
        <v>0</v>
      </c>
      <c r="F1089" s="733">
        <v>0</v>
      </c>
      <c r="G1089" s="733">
        <v>-3636</v>
      </c>
      <c r="H1089" s="733">
        <v>0</v>
      </c>
      <c r="I1089" s="733">
        <v>0</v>
      </c>
      <c r="J1089" s="733">
        <v>0</v>
      </c>
      <c r="K1089" s="733">
        <v>0</v>
      </c>
      <c r="L1089" s="733">
        <v>0</v>
      </c>
      <c r="M1089" s="733">
        <v>0</v>
      </c>
      <c r="N1089" s="733">
        <v>-3636</v>
      </c>
      <c r="P1089" s="733">
        <v>0</v>
      </c>
      <c r="Q1089" s="733">
        <v>-3636.49</v>
      </c>
      <c r="R1089" s="733">
        <v>0</v>
      </c>
    </row>
    <row r="1090" spans="3:18" x14ac:dyDescent="0.2">
      <c r="C1090" s="1097"/>
      <c r="D1090" s="1097"/>
      <c r="E1090" s="1012">
        <v>-342</v>
      </c>
      <c r="F1090" s="1012">
        <v>0</v>
      </c>
      <c r="G1090" s="1012">
        <v>-3114</v>
      </c>
      <c r="H1090" s="1012">
        <v>0</v>
      </c>
      <c r="I1090" s="1012">
        <v>-896</v>
      </c>
      <c r="J1090" s="1012">
        <v>-364</v>
      </c>
      <c r="K1090" s="1012">
        <v>0</v>
      </c>
      <c r="L1090" s="1012">
        <v>457</v>
      </c>
      <c r="M1090" s="1012">
        <v>-301</v>
      </c>
      <c r="N1090" s="1012">
        <v>-4561</v>
      </c>
      <c r="P1090" s="1012">
        <v>-1009.3499999999999</v>
      </c>
      <c r="Q1090" s="1012">
        <v>-3551.4009999999994</v>
      </c>
      <c r="R1090" s="1012">
        <v>0</v>
      </c>
    </row>
    <row r="1091" spans="3:18" x14ac:dyDescent="0.2">
      <c r="C1091" s="719" t="s">
        <v>747</v>
      </c>
      <c r="D1091" s="721"/>
      <c r="E1091" s="635"/>
      <c r="F1091" s="635"/>
      <c r="G1091" s="635"/>
      <c r="H1091" s="635"/>
      <c r="I1091" s="635"/>
      <c r="J1091" s="635"/>
      <c r="K1091" s="635"/>
      <c r="L1091" s="635"/>
      <c r="M1091" s="635"/>
      <c r="N1091" s="635"/>
      <c r="P1091" s="635"/>
      <c r="Q1091" s="635"/>
      <c r="R1091" s="635"/>
    </row>
    <row r="1092" spans="3:18" x14ac:dyDescent="0.2">
      <c r="C1092" s="735" t="s">
        <v>318</v>
      </c>
      <c r="D1092" s="724"/>
      <c r="E1092" s="733">
        <v>306</v>
      </c>
      <c r="F1092" s="733">
        <v>0</v>
      </c>
      <c r="G1092" s="733">
        <v>1921</v>
      </c>
      <c r="H1092" s="733">
        <v>0</v>
      </c>
      <c r="I1092" s="733">
        <v>1567</v>
      </c>
      <c r="J1092" s="733">
        <v>1382</v>
      </c>
      <c r="K1092" s="733">
        <v>0</v>
      </c>
      <c r="L1092" s="733">
        <v>3883</v>
      </c>
      <c r="M1092" s="733">
        <v>2058</v>
      </c>
      <c r="N1092" s="733">
        <v>11118</v>
      </c>
      <c r="P1092" s="733">
        <v>8614.8889999999992</v>
      </c>
      <c r="Q1092" s="733">
        <v>2503.46</v>
      </c>
      <c r="R1092" s="733">
        <v>0</v>
      </c>
    </row>
    <row r="1093" spans="3:18" x14ac:dyDescent="0.2">
      <c r="C1093" s="1095" t="s">
        <v>319</v>
      </c>
      <c r="D1093" s="725"/>
      <c r="E1093" s="1096">
        <v>51</v>
      </c>
      <c r="F1093" s="1096">
        <v>0</v>
      </c>
      <c r="G1093" s="1096">
        <v>3423</v>
      </c>
      <c r="H1093" s="1096">
        <v>0</v>
      </c>
      <c r="I1093" s="1096">
        <v>1964</v>
      </c>
      <c r="J1093" s="1096">
        <v>158</v>
      </c>
      <c r="K1093" s="1096">
        <v>0</v>
      </c>
      <c r="L1093" s="1096">
        <v>3641</v>
      </c>
      <c r="M1093" s="1096">
        <v>1029</v>
      </c>
      <c r="N1093" s="1096">
        <v>10267</v>
      </c>
      <c r="P1093" s="1096">
        <v>6752.4660000000003</v>
      </c>
      <c r="Q1093" s="1096">
        <v>3514.0830000000001</v>
      </c>
      <c r="R1093" s="1096">
        <v>0</v>
      </c>
    </row>
    <row r="1094" spans="3:18" x14ac:dyDescent="0.2">
      <c r="C1094" s="1097"/>
      <c r="D1094" s="1097"/>
      <c r="E1094" s="1097">
        <v>358</v>
      </c>
      <c r="F1094" s="1097">
        <v>0</v>
      </c>
      <c r="G1094" s="1012">
        <v>5344</v>
      </c>
      <c r="H1094" s="1097">
        <v>0</v>
      </c>
      <c r="I1094" s="1012">
        <v>3531</v>
      </c>
      <c r="J1094" s="1012">
        <v>1541</v>
      </c>
      <c r="K1094" s="1097">
        <v>0</v>
      </c>
      <c r="L1094" s="1012">
        <v>7524</v>
      </c>
      <c r="M1094" s="1012">
        <v>3087</v>
      </c>
      <c r="N1094" s="1012">
        <v>21385</v>
      </c>
      <c r="P1094" s="1012">
        <v>15367.355</v>
      </c>
      <c r="Q1094" s="1012">
        <v>6017.5429999999997</v>
      </c>
      <c r="R1094" s="1012">
        <v>0</v>
      </c>
    </row>
    <row r="1095" spans="3:18" x14ac:dyDescent="0.2">
      <c r="C1095" s="719" t="s">
        <v>1115</v>
      </c>
      <c r="D1095" s="720"/>
      <c r="E1095" s="619"/>
      <c r="F1095" s="619"/>
      <c r="G1095" s="619"/>
      <c r="H1095" s="619"/>
      <c r="I1095" s="619"/>
      <c r="J1095" s="619"/>
      <c r="K1095" s="619"/>
      <c r="L1095" s="619"/>
      <c r="M1095" s="619"/>
      <c r="N1095" s="619"/>
      <c r="P1095" s="655"/>
      <c r="Q1095" s="655"/>
      <c r="R1095" s="655"/>
    </row>
    <row r="1096" spans="3:18" x14ac:dyDescent="0.2">
      <c r="C1096" s="719" t="s">
        <v>317</v>
      </c>
      <c r="D1096" s="721"/>
      <c r="E1096" s="635"/>
      <c r="F1096" s="635"/>
      <c r="G1096" s="635"/>
      <c r="H1096" s="635"/>
      <c r="I1096" s="635"/>
      <c r="J1096" s="635"/>
      <c r="K1096" s="635"/>
      <c r="L1096" s="635"/>
      <c r="M1096" s="635"/>
      <c r="N1096" s="635"/>
      <c r="P1096" s="635"/>
      <c r="Q1096" s="635"/>
      <c r="R1096" s="635"/>
    </row>
    <row r="1097" spans="3:18" x14ac:dyDescent="0.2">
      <c r="C1097" s="735" t="s">
        <v>318</v>
      </c>
      <c r="D1097" s="724"/>
      <c r="E1097" s="733">
        <v>0</v>
      </c>
      <c r="F1097" s="733">
        <v>108</v>
      </c>
      <c r="G1097" s="733">
        <v>0</v>
      </c>
      <c r="H1097" s="733">
        <v>0</v>
      </c>
      <c r="I1097" s="733">
        <v>1130</v>
      </c>
      <c r="J1097" s="733">
        <v>508</v>
      </c>
      <c r="K1097" s="733">
        <v>9324</v>
      </c>
      <c r="L1097" s="733">
        <v>10</v>
      </c>
      <c r="M1097" s="733">
        <v>0</v>
      </c>
      <c r="N1097" s="733">
        <v>11080</v>
      </c>
      <c r="P1097" s="733">
        <v>0</v>
      </c>
      <c r="Q1097" s="733">
        <v>3930.3580000000006</v>
      </c>
      <c r="R1097" s="733">
        <v>7149.027</v>
      </c>
    </row>
    <row r="1098" spans="3:18" x14ac:dyDescent="0.2">
      <c r="C1098" s="1095" t="s">
        <v>319</v>
      </c>
      <c r="D1098" s="725"/>
      <c r="E1098" s="1096">
        <v>0</v>
      </c>
      <c r="F1098" s="1096">
        <v>56</v>
      </c>
      <c r="G1098" s="1096">
        <v>0</v>
      </c>
      <c r="H1098" s="1096">
        <v>6</v>
      </c>
      <c r="I1098" s="1096">
        <v>447</v>
      </c>
      <c r="J1098" s="1096">
        <v>0</v>
      </c>
      <c r="K1098" s="1096">
        <v>8067</v>
      </c>
      <c r="L1098" s="1096">
        <v>0</v>
      </c>
      <c r="M1098" s="1096">
        <v>0</v>
      </c>
      <c r="N1098" s="1096">
        <v>8576</v>
      </c>
      <c r="P1098" s="1096">
        <v>0</v>
      </c>
      <c r="Q1098" s="1096">
        <v>1020.7470000000001</v>
      </c>
      <c r="R1098" s="1096">
        <v>7555.5609999999997</v>
      </c>
    </row>
    <row r="1099" spans="3:18" x14ac:dyDescent="0.2">
      <c r="C1099" s="1097"/>
      <c r="D1099" s="1097"/>
      <c r="E1099" s="1097">
        <v>0</v>
      </c>
      <c r="F1099" s="1097">
        <v>164</v>
      </c>
      <c r="G1099" s="1097">
        <v>0</v>
      </c>
      <c r="H1099" s="1012">
        <v>6</v>
      </c>
      <c r="I1099" s="1012">
        <v>1577</v>
      </c>
      <c r="J1099" s="1012">
        <v>508</v>
      </c>
      <c r="K1099" s="1012">
        <v>17391</v>
      </c>
      <c r="L1099" s="1012">
        <v>10</v>
      </c>
      <c r="M1099" s="1097">
        <v>0</v>
      </c>
      <c r="N1099" s="1012">
        <v>19656</v>
      </c>
      <c r="P1099" s="1012">
        <v>0</v>
      </c>
      <c r="Q1099" s="1012">
        <v>4951.1050000000005</v>
      </c>
      <c r="R1099" s="1012">
        <v>14704.588</v>
      </c>
    </row>
    <row r="1100" spans="3:18" x14ac:dyDescent="0.2">
      <c r="C1100" s="78"/>
      <c r="D1100" s="724"/>
      <c r="E1100" s="726"/>
      <c r="F1100" s="727"/>
      <c r="G1100" s="726"/>
      <c r="H1100" s="727"/>
      <c r="I1100" s="727"/>
      <c r="J1100" s="727"/>
      <c r="K1100" s="727"/>
      <c r="L1100" s="727"/>
      <c r="M1100" s="726"/>
      <c r="N1100" s="727"/>
    </row>
    <row r="1101" spans="3:18" x14ac:dyDescent="0.2">
      <c r="C1101" s="18" t="s">
        <v>320</v>
      </c>
      <c r="D1101" s="724"/>
      <c r="E1101" s="730"/>
      <c r="F1101" s="730"/>
      <c r="G1101" s="730"/>
      <c r="H1101" s="730"/>
      <c r="I1101" s="730"/>
      <c r="J1101" s="730"/>
      <c r="K1101" s="730"/>
      <c r="L1101" s="730"/>
      <c r="M1101" s="730"/>
      <c r="N1101" s="730"/>
    </row>
    <row r="1102" spans="3:18" x14ac:dyDescent="0.2">
      <c r="C1102" s="18" t="s">
        <v>862</v>
      </c>
      <c r="D1102" s="725"/>
      <c r="E1102" s="733">
        <v>0</v>
      </c>
      <c r="F1102" s="733">
        <v>29</v>
      </c>
      <c r="G1102" s="733">
        <v>0</v>
      </c>
      <c r="H1102" s="733">
        <v>2</v>
      </c>
      <c r="I1102" s="733">
        <v>-86</v>
      </c>
      <c r="J1102" s="733">
        <v>285</v>
      </c>
      <c r="K1102" s="733">
        <v>1022</v>
      </c>
      <c r="L1102" s="733">
        <v>0</v>
      </c>
      <c r="M1102" s="733">
        <v>0</v>
      </c>
      <c r="N1102" s="733">
        <v>1251</v>
      </c>
      <c r="P1102" s="733">
        <v>0</v>
      </c>
      <c r="Q1102" s="733">
        <v>-125.083</v>
      </c>
      <c r="R1102" s="733">
        <v>1376.3500000000001</v>
      </c>
    </row>
    <row r="1103" spans="3:18" x14ac:dyDescent="0.2">
      <c r="C1103" s="18" t="s">
        <v>321</v>
      </c>
      <c r="D1103" s="725"/>
      <c r="E1103" s="733">
        <v>0</v>
      </c>
      <c r="F1103" s="733">
        <v>8</v>
      </c>
      <c r="G1103" s="733">
        <v>0</v>
      </c>
      <c r="H1103" s="733">
        <v>0</v>
      </c>
      <c r="I1103" s="733">
        <v>0</v>
      </c>
      <c r="J1103" s="733">
        <v>0</v>
      </c>
      <c r="K1103" s="733">
        <v>0</v>
      </c>
      <c r="L1103" s="733">
        <v>0</v>
      </c>
      <c r="M1103" s="733">
        <v>0</v>
      </c>
      <c r="N1103" s="733">
        <v>8</v>
      </c>
      <c r="P1103" s="733">
        <v>0</v>
      </c>
      <c r="Q1103" s="733">
        <v>8.2569999999999997</v>
      </c>
      <c r="R1103" s="733">
        <v>0</v>
      </c>
    </row>
    <row r="1104" spans="3:18" x14ac:dyDescent="0.2">
      <c r="C1104" s="18" t="s">
        <v>322</v>
      </c>
      <c r="D1104" s="725"/>
      <c r="E1104" s="733">
        <v>0</v>
      </c>
      <c r="F1104" s="733">
        <v>0</v>
      </c>
      <c r="G1104" s="733">
        <v>0</v>
      </c>
      <c r="H1104" s="733">
        <v>0</v>
      </c>
      <c r="I1104" s="733">
        <v>0</v>
      </c>
      <c r="J1104" s="733">
        <v>18</v>
      </c>
      <c r="K1104" s="733">
        <v>1681</v>
      </c>
      <c r="L1104" s="733">
        <v>1</v>
      </c>
      <c r="M1104" s="733">
        <v>0</v>
      </c>
      <c r="N1104" s="733">
        <v>1701</v>
      </c>
      <c r="P1104" s="733">
        <v>0</v>
      </c>
      <c r="Q1104" s="733">
        <v>0</v>
      </c>
      <c r="R1104" s="733">
        <v>1700.7360000000001</v>
      </c>
    </row>
    <row r="1105" spans="3:18" x14ac:dyDescent="0.2">
      <c r="C1105" s="18" t="s">
        <v>323</v>
      </c>
      <c r="D1105" s="725"/>
      <c r="E1105" s="733">
        <v>0</v>
      </c>
      <c r="F1105" s="733">
        <v>0</v>
      </c>
      <c r="G1105" s="733">
        <v>0</v>
      </c>
      <c r="H1105" s="733">
        <v>0</v>
      </c>
      <c r="I1105" s="733">
        <v>139</v>
      </c>
      <c r="J1105" s="733">
        <v>0</v>
      </c>
      <c r="K1105" s="733">
        <v>422</v>
      </c>
      <c r="L1105" s="733">
        <v>0</v>
      </c>
      <c r="M1105" s="733">
        <v>0</v>
      </c>
      <c r="N1105" s="733">
        <v>561</v>
      </c>
      <c r="P1105" s="733">
        <v>0</v>
      </c>
      <c r="Q1105" s="733">
        <v>140.828</v>
      </c>
      <c r="R1105" s="733">
        <v>420.43</v>
      </c>
    </row>
    <row r="1106" spans="3:18" x14ac:dyDescent="0.2">
      <c r="C1106" s="18" t="s">
        <v>755</v>
      </c>
      <c r="D1106" s="725"/>
      <c r="E1106" s="733">
        <v>0</v>
      </c>
      <c r="F1106" s="733">
        <v>-35</v>
      </c>
      <c r="G1106" s="733">
        <v>0</v>
      </c>
      <c r="H1106" s="733">
        <v>0</v>
      </c>
      <c r="I1106" s="733">
        <v>-124</v>
      </c>
      <c r="J1106" s="733">
        <v>-69</v>
      </c>
      <c r="K1106" s="733">
        <v>-470</v>
      </c>
      <c r="L1106" s="733">
        <v>-5</v>
      </c>
      <c r="M1106" s="733">
        <v>0</v>
      </c>
      <c r="N1106" s="733">
        <v>-703</v>
      </c>
      <c r="P1106" s="733">
        <v>0</v>
      </c>
      <c r="Q1106" s="733">
        <v>-213.99199999999996</v>
      </c>
      <c r="R1106" s="733">
        <v>-488.87700000000007</v>
      </c>
    </row>
    <row r="1107" spans="3:18" x14ac:dyDescent="0.2">
      <c r="C1107" s="18" t="s">
        <v>324</v>
      </c>
      <c r="D1107" s="725"/>
      <c r="E1107" s="733">
        <v>0</v>
      </c>
      <c r="F1107" s="733">
        <v>-3</v>
      </c>
      <c r="G1107" s="733">
        <v>0</v>
      </c>
      <c r="H1107" s="733">
        <v>0</v>
      </c>
      <c r="I1107" s="733">
        <v>-28</v>
      </c>
      <c r="J1107" s="733">
        <v>0</v>
      </c>
      <c r="K1107" s="733">
        <v>-1361</v>
      </c>
      <c r="L1107" s="733">
        <v>0</v>
      </c>
      <c r="M1107" s="733">
        <v>0</v>
      </c>
      <c r="N1107" s="733">
        <v>-1393</v>
      </c>
      <c r="P1107" s="733">
        <v>0</v>
      </c>
      <c r="Q1107" s="733">
        <v>-3.3730000000000002</v>
      </c>
      <c r="R1107" s="733">
        <v>-1389.652</v>
      </c>
    </row>
    <row r="1108" spans="3:18" x14ac:dyDescent="0.2">
      <c r="C1108" s="1097"/>
      <c r="D1108" s="1097"/>
      <c r="E1108" s="1012">
        <v>0</v>
      </c>
      <c r="F1108" s="1012">
        <v>-2</v>
      </c>
      <c r="G1108" s="1012">
        <v>0</v>
      </c>
      <c r="H1108" s="1012">
        <v>2</v>
      </c>
      <c r="I1108" s="1012">
        <v>-99</v>
      </c>
      <c r="J1108" s="1012">
        <v>234</v>
      </c>
      <c r="K1108" s="1012">
        <v>1294</v>
      </c>
      <c r="L1108" s="1012">
        <v>-4</v>
      </c>
      <c r="M1108" s="1012">
        <v>0</v>
      </c>
      <c r="N1108" s="1012">
        <v>1426</v>
      </c>
      <c r="P1108" s="1012">
        <v>0</v>
      </c>
      <c r="Q1108" s="1012">
        <v>-192.88999999999993</v>
      </c>
      <c r="R1108" s="1012">
        <v>1618.9870000000001</v>
      </c>
    </row>
    <row r="1109" spans="3:18" x14ac:dyDescent="0.2">
      <c r="C1109" s="719" t="s">
        <v>748</v>
      </c>
      <c r="D1109" s="721"/>
      <c r="E1109" s="635"/>
      <c r="F1109" s="635"/>
      <c r="G1109" s="635"/>
      <c r="H1109" s="635"/>
      <c r="I1109" s="635"/>
      <c r="J1109" s="635"/>
      <c r="K1109" s="635"/>
      <c r="L1109" s="635"/>
      <c r="M1109" s="635"/>
      <c r="N1109" s="635"/>
      <c r="P1109" s="635"/>
      <c r="Q1109" s="635"/>
      <c r="R1109" s="635"/>
    </row>
    <row r="1110" spans="3:18" x14ac:dyDescent="0.2">
      <c r="C1110" s="735" t="s">
        <v>318</v>
      </c>
      <c r="D1110" s="724"/>
      <c r="E1110" s="733">
        <v>0</v>
      </c>
      <c r="F1110" s="733">
        <v>141</v>
      </c>
      <c r="G1110" s="733">
        <v>0</v>
      </c>
      <c r="H1110" s="733">
        <v>2</v>
      </c>
      <c r="I1110" s="733">
        <v>965</v>
      </c>
      <c r="J1110" s="733">
        <v>600</v>
      </c>
      <c r="K1110" s="733">
        <v>11373</v>
      </c>
      <c r="L1110" s="733">
        <v>7</v>
      </c>
      <c r="M1110" s="733">
        <v>0</v>
      </c>
      <c r="N1110" s="733">
        <v>13088</v>
      </c>
      <c r="P1110" s="733">
        <v>0</v>
      </c>
      <c r="Q1110" s="733">
        <v>4207.4270000000006</v>
      </c>
      <c r="R1110" s="733">
        <v>8880.7220000000016</v>
      </c>
    </row>
    <row r="1111" spans="3:18" x14ac:dyDescent="0.2">
      <c r="C1111" s="1095" t="s">
        <v>319</v>
      </c>
      <c r="D1111" s="725"/>
      <c r="E1111" s="1096">
        <v>0</v>
      </c>
      <c r="F1111" s="1096">
        <v>21</v>
      </c>
      <c r="G1111" s="1096">
        <v>0</v>
      </c>
      <c r="H1111" s="1096">
        <v>6</v>
      </c>
      <c r="I1111" s="1096">
        <v>513</v>
      </c>
      <c r="J1111" s="1096">
        <v>142</v>
      </c>
      <c r="K1111" s="1096">
        <v>7312</v>
      </c>
      <c r="L1111" s="1096">
        <v>0</v>
      </c>
      <c r="M1111" s="1096">
        <v>0</v>
      </c>
      <c r="N1111" s="1096">
        <v>7994</v>
      </c>
      <c r="P1111" s="1096">
        <v>0</v>
      </c>
      <c r="Q1111" s="1096">
        <v>550.78800000000001</v>
      </c>
      <c r="R1111" s="1096">
        <v>7442.8529999999992</v>
      </c>
    </row>
    <row r="1112" spans="3:18" x14ac:dyDescent="0.2">
      <c r="C1112" s="1097"/>
      <c r="D1112" s="1097"/>
      <c r="E1112" s="1097">
        <v>0</v>
      </c>
      <c r="F1112" s="1097">
        <v>162</v>
      </c>
      <c r="G1112" s="1097">
        <v>0</v>
      </c>
      <c r="H1112" s="1012">
        <v>8</v>
      </c>
      <c r="I1112" s="1012">
        <v>1478</v>
      </c>
      <c r="J1112" s="1012">
        <v>741</v>
      </c>
      <c r="K1112" s="1012">
        <v>18685</v>
      </c>
      <c r="L1112" s="1012">
        <v>7</v>
      </c>
      <c r="M1112" s="1097">
        <v>0</v>
      </c>
      <c r="N1112" s="1012">
        <v>21082</v>
      </c>
      <c r="P1112" s="1012">
        <v>0</v>
      </c>
      <c r="Q1112" s="1012">
        <v>4758.2150000000001</v>
      </c>
      <c r="R1112" s="1012">
        <v>16323.575000000001</v>
      </c>
    </row>
    <row r="1113" spans="3:18" x14ac:dyDescent="0.2">
      <c r="C1113" s="719" t="s">
        <v>1087</v>
      </c>
      <c r="D1113" s="720"/>
      <c r="E1113" s="619"/>
      <c r="F1113" s="619"/>
      <c r="G1113" s="619"/>
      <c r="H1113" s="619"/>
      <c r="I1113" s="619"/>
      <c r="J1113" s="619"/>
      <c r="K1113" s="619"/>
      <c r="L1113" s="619"/>
      <c r="M1113" s="619"/>
      <c r="N1113" s="619"/>
      <c r="P1113" s="655"/>
      <c r="Q1113" s="655"/>
      <c r="R1113" s="655"/>
    </row>
    <row r="1114" spans="3:18" x14ac:dyDescent="0.2">
      <c r="C1114" s="719" t="s">
        <v>317</v>
      </c>
      <c r="D1114" s="721"/>
      <c r="E1114" s="635"/>
      <c r="F1114" s="635"/>
      <c r="G1114" s="635"/>
      <c r="H1114" s="635"/>
      <c r="I1114" s="635"/>
      <c r="J1114" s="635"/>
      <c r="K1114" s="635"/>
      <c r="L1114" s="635"/>
      <c r="M1114" s="635"/>
      <c r="N1114" s="635"/>
      <c r="P1114" s="635"/>
      <c r="Q1114" s="635"/>
      <c r="R1114" s="635"/>
    </row>
    <row r="1115" spans="3:18" x14ac:dyDescent="0.2">
      <c r="C1115" s="735" t="s">
        <v>318</v>
      </c>
      <c r="D1115" s="724"/>
      <c r="E1115" s="733">
        <v>493</v>
      </c>
      <c r="F1115" s="733">
        <v>108</v>
      </c>
      <c r="G1115" s="733">
        <v>6330</v>
      </c>
      <c r="H1115" s="733">
        <v>0</v>
      </c>
      <c r="I1115" s="733">
        <v>3323</v>
      </c>
      <c r="J1115" s="733">
        <v>1670</v>
      </c>
      <c r="K1115" s="733">
        <v>9324</v>
      </c>
      <c r="L1115" s="733">
        <v>3677</v>
      </c>
      <c r="M1115" s="733">
        <v>2256</v>
      </c>
      <c r="N1115" s="733">
        <v>27181</v>
      </c>
      <c r="P1115" s="733">
        <v>8909.9230000000007</v>
      </c>
      <c r="Q1115" s="733">
        <v>11121.645</v>
      </c>
      <c r="R1115" s="733">
        <v>7149.027</v>
      </c>
    </row>
    <row r="1116" spans="3:18" x14ac:dyDescent="0.2">
      <c r="C1116" s="1095" t="s">
        <v>319</v>
      </c>
      <c r="D1116" s="725"/>
      <c r="E1116" s="1096">
        <v>207</v>
      </c>
      <c r="F1116" s="1096">
        <v>56</v>
      </c>
      <c r="G1116" s="1096">
        <v>2127</v>
      </c>
      <c r="H1116" s="1096">
        <v>6</v>
      </c>
      <c r="I1116" s="1096">
        <v>2682</v>
      </c>
      <c r="J1116" s="1096">
        <v>742</v>
      </c>
      <c r="K1116" s="1096">
        <v>8067</v>
      </c>
      <c r="L1116" s="1096">
        <v>3401</v>
      </c>
      <c r="M1116" s="1096">
        <v>1132</v>
      </c>
      <c r="N1116" s="1096">
        <v>18421</v>
      </c>
      <c r="P1116" s="1096">
        <v>7466.7820000000002</v>
      </c>
      <c r="Q1116" s="1096">
        <v>3398.4040000000005</v>
      </c>
      <c r="R1116" s="1096">
        <v>7555.5609999999997</v>
      </c>
    </row>
    <row r="1117" spans="3:18" x14ac:dyDescent="0.2">
      <c r="C1117" s="1097"/>
      <c r="D1117" s="1097"/>
      <c r="E1117" s="1097">
        <v>700</v>
      </c>
      <c r="F1117" s="1097">
        <v>164</v>
      </c>
      <c r="G1117" s="1012">
        <v>8458</v>
      </c>
      <c r="H1117" s="1012">
        <v>6</v>
      </c>
      <c r="I1117" s="1012">
        <v>6004</v>
      </c>
      <c r="J1117" s="1012">
        <v>2413</v>
      </c>
      <c r="K1117" s="1012">
        <v>17391</v>
      </c>
      <c r="L1117" s="1012">
        <v>7078</v>
      </c>
      <c r="M1117" s="1012">
        <v>3389</v>
      </c>
      <c r="N1117" s="1012">
        <v>45601</v>
      </c>
      <c r="P1117" s="1012">
        <v>16376.705000000002</v>
      </c>
      <c r="Q1117" s="1012">
        <v>14520.049000000001</v>
      </c>
      <c r="R1117" s="1012">
        <v>14704.588</v>
      </c>
    </row>
    <row r="1118" spans="3:18" x14ac:dyDescent="0.2">
      <c r="C1118" s="719" t="s">
        <v>325</v>
      </c>
      <c r="D1118" s="721"/>
      <c r="E1118" s="635"/>
      <c r="F1118" s="635"/>
      <c r="G1118" s="635"/>
      <c r="H1118" s="635"/>
      <c r="I1118" s="635"/>
      <c r="J1118" s="635"/>
      <c r="K1118" s="635"/>
      <c r="L1118" s="635"/>
      <c r="M1118" s="635"/>
      <c r="N1118" s="635"/>
      <c r="P1118" s="635"/>
      <c r="Q1118" s="635"/>
      <c r="R1118" s="635"/>
    </row>
    <row r="1119" spans="3:18" x14ac:dyDescent="0.2">
      <c r="C1119" s="735" t="s">
        <v>318</v>
      </c>
      <c r="D1119" s="724"/>
      <c r="E1119" s="733">
        <v>306</v>
      </c>
      <c r="F1119" s="733">
        <v>141</v>
      </c>
      <c r="G1119" s="733">
        <v>1921</v>
      </c>
      <c r="H1119" s="733">
        <v>2</v>
      </c>
      <c r="I1119" s="733">
        <v>2532</v>
      </c>
      <c r="J1119" s="733">
        <v>1982</v>
      </c>
      <c r="K1119" s="733">
        <v>11373</v>
      </c>
      <c r="L1119" s="733">
        <v>3890</v>
      </c>
      <c r="M1119" s="733">
        <v>2058</v>
      </c>
      <c r="N1119" s="733">
        <v>24206</v>
      </c>
      <c r="P1119" s="733">
        <v>8614.8889999999992</v>
      </c>
      <c r="Q1119" s="733">
        <v>6710.8870000000006</v>
      </c>
      <c r="R1119" s="733">
        <v>8880.7220000000016</v>
      </c>
    </row>
    <row r="1120" spans="3:18" x14ac:dyDescent="0.2">
      <c r="C1120" s="1095" t="s">
        <v>319</v>
      </c>
      <c r="D1120" s="725"/>
      <c r="E1120" s="1096">
        <v>51</v>
      </c>
      <c r="F1120" s="1096">
        <v>21</v>
      </c>
      <c r="G1120" s="1096">
        <v>3423</v>
      </c>
      <c r="H1120" s="1096">
        <v>6</v>
      </c>
      <c r="I1120" s="1096">
        <v>2477</v>
      </c>
      <c r="J1120" s="1096">
        <v>300</v>
      </c>
      <c r="K1120" s="1096">
        <v>7312</v>
      </c>
      <c r="L1120" s="1096">
        <v>3641</v>
      </c>
      <c r="M1120" s="1096">
        <v>1029</v>
      </c>
      <c r="N1120" s="1096">
        <v>18260</v>
      </c>
      <c r="P1120" s="733">
        <v>6752.4660000000003</v>
      </c>
      <c r="Q1120" s="733">
        <v>4064.8710000000001</v>
      </c>
      <c r="R1120" s="733">
        <v>7442.8529999999992</v>
      </c>
    </row>
    <row r="1121" spans="2:18" x14ac:dyDescent="0.2">
      <c r="C1121" s="1097"/>
      <c r="D1121" s="1097"/>
      <c r="E1121" s="1097">
        <v>358</v>
      </c>
      <c r="F1121" s="1097">
        <v>162</v>
      </c>
      <c r="G1121" s="1012">
        <v>5344</v>
      </c>
      <c r="H1121" s="1012">
        <v>8</v>
      </c>
      <c r="I1121" s="1012">
        <v>5009</v>
      </c>
      <c r="J1121" s="1012">
        <v>2282</v>
      </c>
      <c r="K1121" s="1012">
        <v>18685</v>
      </c>
      <c r="L1121" s="1012">
        <v>7531</v>
      </c>
      <c r="M1121" s="1012">
        <v>3087</v>
      </c>
      <c r="N1121" s="1012">
        <v>42467</v>
      </c>
      <c r="P1121" s="1012">
        <v>15367.355</v>
      </c>
      <c r="Q1121" s="1012">
        <v>10775.758000000002</v>
      </c>
      <c r="R1121" s="1012">
        <v>16323.575000000001</v>
      </c>
    </row>
    <row r="1122" spans="2:18" ht="23.25" customHeight="1" x14ac:dyDescent="0.2">
      <c r="B1122" s="893" t="s">
        <v>71</v>
      </c>
      <c r="C1122" s="1191" t="s">
        <v>749</v>
      </c>
      <c r="D1122" s="1191"/>
      <c r="E1122" s="1191"/>
      <c r="F1122" s="1191"/>
      <c r="G1122" s="1191"/>
      <c r="H1122" s="1191"/>
      <c r="I1122" s="1191"/>
      <c r="J1122" s="1191"/>
      <c r="K1122" s="1191"/>
      <c r="L1122" s="1191"/>
      <c r="M1122" s="1191"/>
      <c r="N1122" s="1191"/>
      <c r="O1122" s="1191"/>
      <c r="P1122" s="1191"/>
      <c r="Q1122" s="1191"/>
      <c r="R1122" s="1192"/>
    </row>
    <row r="1123" spans="2:18" x14ac:dyDescent="0.2">
      <c r="B1123" s="893" t="s">
        <v>73</v>
      </c>
      <c r="C1123" s="1169" t="s">
        <v>276</v>
      </c>
      <c r="D1123" s="1169"/>
      <c r="E1123" s="1169"/>
      <c r="F1123" s="1169"/>
      <c r="G1123" s="1169"/>
      <c r="H1123" s="1169"/>
      <c r="I1123" s="1169"/>
      <c r="J1123" s="1169"/>
      <c r="K1123" s="1169"/>
      <c r="L1123" s="1169"/>
      <c r="M1123" s="1169"/>
      <c r="N1123" s="1169"/>
      <c r="O1123" s="1169"/>
      <c r="P1123" s="1169"/>
      <c r="Q1123" s="1169"/>
      <c r="R1123" s="612"/>
    </row>
    <row r="1124" spans="2:18" x14ac:dyDescent="0.2">
      <c r="B1124" s="893" t="s">
        <v>110</v>
      </c>
      <c r="C1124" s="1169" t="s">
        <v>877</v>
      </c>
      <c r="D1124" s="1169"/>
      <c r="E1124" s="1169"/>
      <c r="F1124" s="1169"/>
      <c r="G1124" s="1169"/>
      <c r="H1124" s="1169"/>
      <c r="I1124" s="1169"/>
      <c r="J1124" s="1169"/>
      <c r="K1124" s="1169"/>
      <c r="L1124" s="1169"/>
      <c r="M1124" s="1169"/>
      <c r="N1124" s="1169"/>
      <c r="O1124" s="1169"/>
      <c r="P1124" s="1169"/>
      <c r="Q1124" s="1169"/>
      <c r="R1124" s="612"/>
    </row>
    <row r="1125" spans="2:18" x14ac:dyDescent="0.2">
      <c r="B1125" s="893" t="s">
        <v>111</v>
      </c>
      <c r="C1125" s="1169" t="s">
        <v>878</v>
      </c>
      <c r="D1125" s="1169"/>
      <c r="E1125" s="1169"/>
      <c r="F1125" s="1169"/>
      <c r="G1125" s="1169"/>
      <c r="H1125" s="1169"/>
      <c r="I1125" s="1169"/>
      <c r="J1125" s="1169"/>
      <c r="K1125" s="1169"/>
      <c r="L1125" s="1169"/>
      <c r="M1125" s="1169"/>
      <c r="N1125" s="1169"/>
      <c r="O1125" s="1169"/>
      <c r="P1125" s="1169"/>
      <c r="Q1125" s="1169"/>
      <c r="R1125" s="612"/>
    </row>
    <row r="1126" spans="2:18" x14ac:dyDescent="0.2">
      <c r="B1126" s="893" t="s">
        <v>112</v>
      </c>
      <c r="C1126" s="1169" t="s">
        <v>1117</v>
      </c>
      <c r="D1126" s="1169"/>
      <c r="E1126" s="1169"/>
      <c r="F1126" s="1169"/>
      <c r="G1126" s="1169"/>
      <c r="H1126" s="1169"/>
      <c r="I1126" s="1169"/>
      <c r="J1126" s="1169"/>
      <c r="K1126" s="1169"/>
      <c r="L1126" s="1169"/>
      <c r="M1126" s="1169"/>
      <c r="N1126" s="1169"/>
      <c r="O1126" s="1169"/>
      <c r="P1126" s="1169"/>
      <c r="Q1126" s="1169"/>
      <c r="R1126" s="612"/>
    </row>
    <row r="1127" spans="2:18" x14ac:dyDescent="0.2">
      <c r="B1127" s="893" t="s">
        <v>113</v>
      </c>
      <c r="C1127" s="1169" t="s">
        <v>742</v>
      </c>
      <c r="D1127" s="1169"/>
      <c r="E1127" s="1169"/>
      <c r="F1127" s="1169"/>
      <c r="G1127" s="1169"/>
      <c r="H1127" s="1169"/>
      <c r="I1127" s="1169"/>
      <c r="J1127" s="1169"/>
      <c r="K1127" s="1169"/>
      <c r="L1127" s="1169"/>
      <c r="M1127" s="1169"/>
      <c r="N1127" s="1169"/>
      <c r="O1127" s="1169"/>
      <c r="P1127" s="1169"/>
      <c r="Q1127" s="1169"/>
      <c r="R1127" s="612"/>
    </row>
    <row r="1128" spans="2:18" x14ac:dyDescent="0.2">
      <c r="B1128" s="893" t="s">
        <v>114</v>
      </c>
      <c r="C1128" s="1169" t="s">
        <v>879</v>
      </c>
      <c r="D1128" s="1169"/>
      <c r="E1128" s="1169"/>
      <c r="F1128" s="1169"/>
      <c r="G1128" s="1169"/>
      <c r="H1128" s="1169"/>
      <c r="I1128" s="1169"/>
      <c r="J1128" s="1169"/>
      <c r="K1128" s="1169"/>
      <c r="L1128" s="1169"/>
      <c r="M1128" s="1169"/>
      <c r="N1128" s="1169"/>
      <c r="O1128" s="1169"/>
      <c r="P1128" s="1169"/>
      <c r="Q1128" s="1169"/>
      <c r="R1128" s="612"/>
    </row>
    <row r="1129" spans="2:18" ht="23.25" customHeight="1" x14ac:dyDescent="0.2">
      <c r="B1129" s="893" t="s">
        <v>115</v>
      </c>
      <c r="C1129" s="1175" t="s">
        <v>880</v>
      </c>
      <c r="D1129" s="1175"/>
      <c r="E1129" s="1175"/>
      <c r="F1129" s="1175"/>
      <c r="G1129" s="1175"/>
      <c r="H1129" s="1175"/>
      <c r="I1129" s="1175"/>
      <c r="J1129" s="1175"/>
      <c r="K1129" s="1175"/>
      <c r="L1129" s="1175"/>
      <c r="M1129" s="1175"/>
      <c r="N1129" s="1175"/>
      <c r="O1129" s="1175"/>
      <c r="P1129" s="1175"/>
      <c r="Q1129" s="1175"/>
      <c r="R1129" s="1177"/>
    </row>
    <row r="1131" spans="2:18" x14ac:dyDescent="0.2">
      <c r="C1131" s="643"/>
      <c r="D1131" s="617"/>
      <c r="E1131" s="1183" t="s">
        <v>153</v>
      </c>
      <c r="F1131" s="1184"/>
      <c r="G1131" s="1183" t="s">
        <v>259</v>
      </c>
      <c r="H1131" s="1183"/>
      <c r="I1131" s="11" t="s">
        <v>260</v>
      </c>
      <c r="J1131" s="11" t="s">
        <v>261</v>
      </c>
      <c r="K1131" s="1183" t="s">
        <v>262</v>
      </c>
      <c r="L1131" s="1186"/>
      <c r="M1131" s="11" t="s">
        <v>263</v>
      </c>
      <c r="N1131" s="645" t="s">
        <v>279</v>
      </c>
      <c r="P1131" s="7" t="s">
        <v>199</v>
      </c>
      <c r="Q1131" s="7" t="s">
        <v>265</v>
      </c>
      <c r="R1131" s="7" t="s">
        <v>199</v>
      </c>
    </row>
    <row r="1132" spans="2:18" ht="14.25" x14ac:dyDescent="0.2">
      <c r="C1132" s="860" t="s">
        <v>961</v>
      </c>
      <c r="D1132" s="617"/>
      <c r="E1132" s="1183"/>
      <c r="F1132" s="1184"/>
      <c r="G1132" s="1183" t="s">
        <v>266</v>
      </c>
      <c r="H1132" s="1183"/>
      <c r="I1132" s="11" t="s">
        <v>266</v>
      </c>
      <c r="J1132" s="11"/>
      <c r="K1132" s="645"/>
      <c r="L1132" s="645"/>
      <c r="M1132" s="645"/>
      <c r="N1132" s="645"/>
      <c r="P1132" s="6" t="s">
        <v>267</v>
      </c>
      <c r="Q1132" s="6" t="s">
        <v>268</v>
      </c>
      <c r="R1132" s="6" t="s">
        <v>28</v>
      </c>
    </row>
    <row r="1133" spans="2:18" ht="24.75" customHeight="1" x14ac:dyDescent="0.2">
      <c r="C1133" s="862" t="s">
        <v>772</v>
      </c>
      <c r="D1133" s="626"/>
      <c r="E1133" s="647"/>
      <c r="F1133" s="647"/>
      <c r="G1133" s="647"/>
      <c r="H1133" s="647" t="s">
        <v>269</v>
      </c>
      <c r="I1133" s="647"/>
      <c r="J1133" s="647"/>
      <c r="K1133" s="647"/>
      <c r="L1133" s="647"/>
      <c r="M1133" s="647"/>
      <c r="N1133" s="647"/>
      <c r="P1133" s="647"/>
      <c r="Q1133" s="647"/>
      <c r="R1133" s="647"/>
    </row>
    <row r="1134" spans="2:18" x14ac:dyDescent="0.2">
      <c r="C1134" s="643"/>
      <c r="D1134" s="626"/>
      <c r="E1134" s="645"/>
      <c r="F1134" s="645" t="s">
        <v>269</v>
      </c>
      <c r="G1134" s="645"/>
      <c r="H1134" s="645" t="s">
        <v>259</v>
      </c>
      <c r="I1134" s="645"/>
      <c r="J1134" s="645"/>
      <c r="K1134" s="645"/>
      <c r="L1134" s="645" t="s">
        <v>269</v>
      </c>
      <c r="M1134" s="645"/>
      <c r="N1134" s="645"/>
      <c r="P1134" s="645"/>
      <c r="Q1134" s="645"/>
      <c r="R1134" s="645"/>
    </row>
    <row r="1135" spans="2:18" x14ac:dyDescent="0.2">
      <c r="C1135" s="648"/>
      <c r="D1135" s="619"/>
      <c r="E1135" s="649" t="s">
        <v>208</v>
      </c>
      <c r="F1135" s="649" t="s">
        <v>153</v>
      </c>
      <c r="G1135" s="649" t="s">
        <v>84</v>
      </c>
      <c r="H1135" s="649" t="s">
        <v>266</v>
      </c>
      <c r="I1135" s="649"/>
      <c r="J1135" s="649"/>
      <c r="K1135" s="649" t="s">
        <v>288</v>
      </c>
      <c r="L1135" s="649" t="s">
        <v>881</v>
      </c>
      <c r="M1135" s="649"/>
      <c r="N1135" s="649"/>
      <c r="P1135" s="649"/>
      <c r="Q1135" s="649"/>
      <c r="R1135" s="649"/>
    </row>
    <row r="1136" spans="2:18" x14ac:dyDescent="0.2">
      <c r="C1136" s="650">
        <v>2020</v>
      </c>
      <c r="D1136" s="635"/>
      <c r="E1136" s="635"/>
      <c r="F1136" s="635"/>
      <c r="G1136" s="635"/>
      <c r="H1136" s="635"/>
      <c r="I1136" s="635"/>
      <c r="J1136" s="635"/>
      <c r="K1136" s="635"/>
      <c r="L1136" s="635"/>
      <c r="M1136" s="635"/>
      <c r="N1136" s="635"/>
      <c r="P1136" s="635"/>
      <c r="Q1136" s="635"/>
      <c r="R1136" s="635"/>
    </row>
    <row r="1137" spans="3:18" x14ac:dyDescent="0.2">
      <c r="C1137" s="719" t="s">
        <v>293</v>
      </c>
      <c r="D1137" s="720"/>
      <c r="E1137" s="619"/>
      <c r="F1137" s="619"/>
      <c r="G1137" s="619"/>
      <c r="H1137" s="619"/>
      <c r="I1137" s="619"/>
      <c r="J1137" s="619"/>
      <c r="K1137" s="619"/>
      <c r="L1137" s="619"/>
      <c r="M1137" s="619"/>
      <c r="N1137" s="619"/>
      <c r="P1137" s="655"/>
      <c r="Q1137" s="655"/>
      <c r="R1137" s="655"/>
    </row>
    <row r="1138" spans="3:18" x14ac:dyDescent="0.2">
      <c r="C1138" s="719" t="s">
        <v>317</v>
      </c>
      <c r="D1138" s="721"/>
      <c r="E1138" s="635"/>
      <c r="F1138" s="635"/>
      <c r="G1138" s="635"/>
      <c r="H1138" s="635"/>
      <c r="I1138" s="635"/>
      <c r="J1138" s="635"/>
      <c r="K1138" s="635"/>
      <c r="L1138" s="635"/>
      <c r="M1138" s="635"/>
      <c r="N1138" s="635"/>
      <c r="P1138" s="635"/>
      <c r="Q1138" s="635"/>
      <c r="R1138" s="635"/>
    </row>
    <row r="1139" spans="3:18" x14ac:dyDescent="0.2">
      <c r="C1139" s="735" t="s">
        <v>318</v>
      </c>
      <c r="D1139" s="724"/>
      <c r="E1139" s="733">
        <v>300</v>
      </c>
      <c r="F1139" s="733">
        <v>0</v>
      </c>
      <c r="G1139" s="733">
        <v>2384</v>
      </c>
      <c r="H1139" s="733">
        <v>40</v>
      </c>
      <c r="I1139" s="733">
        <v>387</v>
      </c>
      <c r="J1139" s="733">
        <v>369</v>
      </c>
      <c r="K1139" s="733">
        <v>0</v>
      </c>
      <c r="L1139" s="733">
        <v>1707</v>
      </c>
      <c r="M1139" s="733">
        <v>419</v>
      </c>
      <c r="N1139" s="733">
        <v>5604</v>
      </c>
      <c r="P1139" s="733">
        <v>1707.2669999999996</v>
      </c>
      <c r="Q1139" s="733">
        <v>3896.5630000000001</v>
      </c>
      <c r="R1139" s="733">
        <v>0</v>
      </c>
    </row>
    <row r="1140" spans="3:18" x14ac:dyDescent="0.2">
      <c r="C1140" s="1095" t="s">
        <v>319</v>
      </c>
      <c r="D1140" s="725"/>
      <c r="E1140" s="1096">
        <v>241</v>
      </c>
      <c r="F1140" s="1096">
        <v>0</v>
      </c>
      <c r="G1140" s="1096">
        <v>1459</v>
      </c>
      <c r="H1140" s="1096">
        <v>179</v>
      </c>
      <c r="I1140" s="1096">
        <v>411</v>
      </c>
      <c r="J1140" s="1096">
        <v>171</v>
      </c>
      <c r="K1140" s="1096">
        <v>0</v>
      </c>
      <c r="L1140" s="1096">
        <v>1111</v>
      </c>
      <c r="M1140" s="1096">
        <v>199</v>
      </c>
      <c r="N1140" s="1096">
        <v>3771</v>
      </c>
      <c r="P1140" s="1096">
        <v>1441.4689999999998</v>
      </c>
      <c r="Q1140" s="1096">
        <v>2329.8949999999995</v>
      </c>
      <c r="R1140" s="1096">
        <v>0</v>
      </c>
    </row>
    <row r="1141" spans="3:18" x14ac:dyDescent="0.2">
      <c r="C1141" s="1097"/>
      <c r="D1141" s="1097"/>
      <c r="E1141" s="1097">
        <v>540</v>
      </c>
      <c r="F1141" s="1097">
        <v>0</v>
      </c>
      <c r="G1141" s="1012">
        <v>3842</v>
      </c>
      <c r="H1141" s="1012">
        <v>218</v>
      </c>
      <c r="I1141" s="1012">
        <v>798</v>
      </c>
      <c r="J1141" s="1012">
        <v>540</v>
      </c>
      <c r="K1141" s="1097">
        <v>0</v>
      </c>
      <c r="L1141" s="1012">
        <v>2818</v>
      </c>
      <c r="M1141" s="1012">
        <v>618</v>
      </c>
      <c r="N1141" s="1012">
        <v>9375</v>
      </c>
      <c r="P1141" s="1012">
        <v>3148.7359999999994</v>
      </c>
      <c r="Q1141" s="1012">
        <v>6226.4579999999996</v>
      </c>
      <c r="R1141" s="1012">
        <v>0</v>
      </c>
    </row>
    <row r="1142" spans="3:18" x14ac:dyDescent="0.2">
      <c r="C1142" s="78"/>
      <c r="D1142" s="724"/>
      <c r="E1142" s="726"/>
      <c r="F1142" s="726"/>
      <c r="G1142" s="727"/>
      <c r="H1142" s="727"/>
      <c r="I1142" s="727"/>
      <c r="J1142" s="727"/>
      <c r="K1142" s="726"/>
      <c r="L1142" s="727"/>
      <c r="M1142" s="727"/>
      <c r="N1142" s="727"/>
    </row>
    <row r="1143" spans="3:18" x14ac:dyDescent="0.2">
      <c r="C1143" s="18" t="s">
        <v>320</v>
      </c>
      <c r="D1143" s="724"/>
      <c r="E1143" s="730"/>
      <c r="F1143" s="730"/>
      <c r="G1143" s="730"/>
      <c r="H1143" s="730"/>
      <c r="I1143" s="730"/>
      <c r="J1143" s="730"/>
      <c r="K1143" s="730"/>
      <c r="L1143" s="730"/>
      <c r="M1143" s="730"/>
      <c r="N1143" s="730"/>
    </row>
    <row r="1144" spans="3:18" x14ac:dyDescent="0.2">
      <c r="C1144" s="18" t="s">
        <v>862</v>
      </c>
      <c r="D1144" s="725"/>
      <c r="E1144" s="733">
        <v>-110</v>
      </c>
      <c r="F1144" s="733">
        <v>0</v>
      </c>
      <c r="G1144" s="733">
        <v>60</v>
      </c>
      <c r="H1144" s="733">
        <v>22</v>
      </c>
      <c r="I1144" s="733">
        <v>-62</v>
      </c>
      <c r="J1144" s="733">
        <v>-21</v>
      </c>
      <c r="K1144" s="733">
        <v>0</v>
      </c>
      <c r="L1144" s="733">
        <v>273</v>
      </c>
      <c r="M1144" s="733">
        <v>11</v>
      </c>
      <c r="N1144" s="733">
        <v>174</v>
      </c>
      <c r="P1144" s="733">
        <v>65.143241379310325</v>
      </c>
      <c r="Q1144" s="733">
        <v>108.81041379310342</v>
      </c>
      <c r="R1144" s="733">
        <v>0</v>
      </c>
    </row>
    <row r="1145" spans="3:18" x14ac:dyDescent="0.2">
      <c r="C1145" s="18" t="s">
        <v>321</v>
      </c>
      <c r="D1145" s="725"/>
      <c r="E1145" s="733">
        <v>0</v>
      </c>
      <c r="F1145" s="733">
        <v>0</v>
      </c>
      <c r="G1145" s="733">
        <v>118</v>
      </c>
      <c r="H1145" s="733">
        <v>0</v>
      </c>
      <c r="I1145" s="733">
        <v>0</v>
      </c>
      <c r="J1145" s="733">
        <v>3</v>
      </c>
      <c r="K1145" s="733">
        <v>0</v>
      </c>
      <c r="L1145" s="733">
        <v>0</v>
      </c>
      <c r="M1145" s="733">
        <v>0</v>
      </c>
      <c r="N1145" s="733">
        <v>122</v>
      </c>
      <c r="P1145" s="733">
        <v>0</v>
      </c>
      <c r="Q1145" s="733">
        <v>121.9301724137931</v>
      </c>
      <c r="R1145" s="733">
        <v>0</v>
      </c>
    </row>
    <row r="1146" spans="3:18" x14ac:dyDescent="0.2">
      <c r="C1146" s="18" t="s">
        <v>322</v>
      </c>
      <c r="D1146" s="725"/>
      <c r="E1146" s="733">
        <v>0</v>
      </c>
      <c r="F1146" s="733">
        <v>0</v>
      </c>
      <c r="G1146" s="733">
        <v>0</v>
      </c>
      <c r="H1146" s="733">
        <v>0</v>
      </c>
      <c r="I1146" s="733">
        <v>0</v>
      </c>
      <c r="J1146" s="733">
        <v>0</v>
      </c>
      <c r="K1146" s="733">
        <v>0</v>
      </c>
      <c r="L1146" s="733">
        <v>0</v>
      </c>
      <c r="M1146" s="733">
        <v>0</v>
      </c>
      <c r="N1146" s="733">
        <v>0</v>
      </c>
      <c r="P1146" s="733">
        <v>0</v>
      </c>
      <c r="Q1146" s="733">
        <v>0</v>
      </c>
      <c r="R1146" s="733">
        <v>0</v>
      </c>
    </row>
    <row r="1147" spans="3:18" x14ac:dyDescent="0.2">
      <c r="C1147" s="18" t="s">
        <v>323</v>
      </c>
      <c r="D1147" s="725"/>
      <c r="E1147" s="733">
        <v>0</v>
      </c>
      <c r="F1147" s="733">
        <v>0</v>
      </c>
      <c r="G1147" s="733">
        <v>3</v>
      </c>
      <c r="H1147" s="733">
        <v>0</v>
      </c>
      <c r="I1147" s="733">
        <v>21</v>
      </c>
      <c r="J1147" s="733">
        <v>5</v>
      </c>
      <c r="K1147" s="733">
        <v>0</v>
      </c>
      <c r="L1147" s="733">
        <v>56</v>
      </c>
      <c r="M1147" s="733">
        <v>0</v>
      </c>
      <c r="N1147" s="733">
        <v>84</v>
      </c>
      <c r="P1147" s="733">
        <v>81.7093103448276</v>
      </c>
      <c r="Q1147" s="733">
        <v>2.5387241379310344</v>
      </c>
      <c r="R1147" s="733">
        <v>0</v>
      </c>
    </row>
    <row r="1148" spans="3:18" x14ac:dyDescent="0.2">
      <c r="C1148" s="18" t="s">
        <v>769</v>
      </c>
      <c r="D1148" s="725"/>
      <c r="E1148" s="733">
        <v>-53</v>
      </c>
      <c r="F1148" s="733">
        <v>0</v>
      </c>
      <c r="G1148" s="733">
        <v>-259</v>
      </c>
      <c r="H1148" s="733">
        <v>-8</v>
      </c>
      <c r="I1148" s="733">
        <v>-111</v>
      </c>
      <c r="J1148" s="733">
        <v>-110</v>
      </c>
      <c r="K1148" s="733">
        <v>0</v>
      </c>
      <c r="L1148" s="733">
        <v>-202</v>
      </c>
      <c r="M1148" s="733">
        <v>-57</v>
      </c>
      <c r="N1148" s="733">
        <v>-800</v>
      </c>
      <c r="P1148" s="733">
        <v>-317.01641379310331</v>
      </c>
      <c r="Q1148" s="733">
        <v>-483.40679310344848</v>
      </c>
      <c r="R1148" s="733">
        <v>0</v>
      </c>
    </row>
    <row r="1149" spans="3:18" x14ac:dyDescent="0.2">
      <c r="C1149" s="18" t="s">
        <v>324</v>
      </c>
      <c r="D1149" s="725"/>
      <c r="E1149" s="733">
        <v>0</v>
      </c>
      <c r="F1149" s="733">
        <v>0</v>
      </c>
      <c r="G1149" s="733">
        <v>-1072</v>
      </c>
      <c r="H1149" s="733">
        <v>0</v>
      </c>
      <c r="I1149" s="733">
        <v>0</v>
      </c>
      <c r="J1149" s="733">
        <v>0</v>
      </c>
      <c r="K1149" s="733">
        <v>0</v>
      </c>
      <c r="L1149" s="733">
        <v>0</v>
      </c>
      <c r="M1149" s="733">
        <v>0</v>
      </c>
      <c r="N1149" s="733">
        <v>-1072</v>
      </c>
      <c r="P1149" s="733">
        <v>0</v>
      </c>
      <c r="Q1149" s="733">
        <v>-1072.0490344827588</v>
      </c>
      <c r="R1149" s="733">
        <v>0</v>
      </c>
    </row>
    <row r="1150" spans="3:18" x14ac:dyDescent="0.2">
      <c r="C1150" s="1097"/>
      <c r="D1150" s="1097"/>
      <c r="E1150" s="1012">
        <v>-163</v>
      </c>
      <c r="F1150" s="1012">
        <v>0</v>
      </c>
      <c r="G1150" s="1012">
        <v>-1150</v>
      </c>
      <c r="H1150" s="1012">
        <v>14</v>
      </c>
      <c r="I1150" s="1012">
        <v>-152</v>
      </c>
      <c r="J1150" s="1012">
        <v>-123</v>
      </c>
      <c r="K1150" s="1012">
        <v>0</v>
      </c>
      <c r="L1150" s="1012">
        <v>127</v>
      </c>
      <c r="M1150" s="1012">
        <v>-46</v>
      </c>
      <c r="N1150" s="1012">
        <v>-1492</v>
      </c>
      <c r="P1150" s="1012">
        <v>-170.16386206896539</v>
      </c>
      <c r="Q1150" s="1012">
        <v>-1322.1765172413798</v>
      </c>
      <c r="R1150" s="1012">
        <v>0</v>
      </c>
    </row>
    <row r="1151" spans="3:18" x14ac:dyDescent="0.2">
      <c r="C1151" s="719" t="s">
        <v>771</v>
      </c>
      <c r="D1151" s="721"/>
      <c r="E1151" s="635"/>
      <c r="F1151" s="635"/>
      <c r="G1151" s="635"/>
      <c r="H1151" s="635"/>
      <c r="I1151" s="635"/>
      <c r="J1151" s="635"/>
      <c r="K1151" s="635"/>
      <c r="L1151" s="635"/>
      <c r="M1151" s="635"/>
      <c r="N1151" s="635"/>
      <c r="P1151" s="635"/>
      <c r="Q1151" s="635"/>
      <c r="R1151" s="635"/>
    </row>
    <row r="1152" spans="3:18" x14ac:dyDescent="0.2">
      <c r="C1152" s="735" t="s">
        <v>318</v>
      </c>
      <c r="D1152" s="724"/>
      <c r="E1152" s="733">
        <v>221</v>
      </c>
      <c r="F1152" s="733">
        <v>0</v>
      </c>
      <c r="G1152" s="733">
        <v>1143</v>
      </c>
      <c r="H1152" s="733">
        <v>37</v>
      </c>
      <c r="I1152" s="733">
        <v>280</v>
      </c>
      <c r="J1152" s="733">
        <v>367</v>
      </c>
      <c r="K1152" s="733">
        <v>0</v>
      </c>
      <c r="L1152" s="733">
        <v>1770</v>
      </c>
      <c r="M1152" s="733">
        <v>391</v>
      </c>
      <c r="N1152" s="733">
        <v>4210</v>
      </c>
      <c r="P1152" s="733">
        <v>1678.239</v>
      </c>
      <c r="Q1152" s="733">
        <v>2531.4690000000001</v>
      </c>
      <c r="R1152" s="733">
        <v>0</v>
      </c>
    </row>
    <row r="1153" spans="3:18" x14ac:dyDescent="0.2">
      <c r="C1153" s="1095" t="s">
        <v>319</v>
      </c>
      <c r="D1153" s="725"/>
      <c r="E1153" s="1096">
        <v>157</v>
      </c>
      <c r="F1153" s="1096">
        <v>0</v>
      </c>
      <c r="G1153" s="1096">
        <v>1549</v>
      </c>
      <c r="H1153" s="1096">
        <v>195</v>
      </c>
      <c r="I1153" s="1096">
        <v>366</v>
      </c>
      <c r="J1153" s="1096">
        <v>50</v>
      </c>
      <c r="K1153" s="1096">
        <v>0</v>
      </c>
      <c r="L1153" s="1096">
        <v>1175</v>
      </c>
      <c r="M1153" s="1096">
        <v>182</v>
      </c>
      <c r="N1153" s="1096">
        <v>3673</v>
      </c>
      <c r="P1153" s="1096">
        <v>1300.3349999999998</v>
      </c>
      <c r="Q1153" s="1096">
        <v>2372.8150000000001</v>
      </c>
      <c r="R1153" s="1096">
        <v>0</v>
      </c>
    </row>
    <row r="1154" spans="3:18" x14ac:dyDescent="0.2">
      <c r="C1154" s="1097"/>
      <c r="D1154" s="1097"/>
      <c r="E1154" s="1097">
        <v>378</v>
      </c>
      <c r="F1154" s="1097">
        <v>0</v>
      </c>
      <c r="G1154" s="1012">
        <v>2692</v>
      </c>
      <c r="H1154" s="1012">
        <v>232</v>
      </c>
      <c r="I1154" s="1012">
        <v>646</v>
      </c>
      <c r="J1154" s="1012">
        <v>417</v>
      </c>
      <c r="K1154" s="1097">
        <v>0</v>
      </c>
      <c r="L1154" s="1012">
        <v>2945</v>
      </c>
      <c r="M1154" s="1012">
        <v>573</v>
      </c>
      <c r="N1154" s="1012">
        <v>7883</v>
      </c>
      <c r="P1154" s="1012">
        <v>2978.5739999999996</v>
      </c>
      <c r="Q1154" s="1012">
        <v>4904.2839999999997</v>
      </c>
      <c r="R1154" s="1012">
        <v>0</v>
      </c>
    </row>
    <row r="1155" spans="3:18" x14ac:dyDescent="0.2">
      <c r="C1155" s="719" t="s">
        <v>1118</v>
      </c>
      <c r="D1155" s="720"/>
      <c r="E1155" s="619"/>
      <c r="F1155" s="619"/>
      <c r="G1155" s="619"/>
      <c r="H1155" s="619"/>
      <c r="I1155" s="619"/>
      <c r="J1155" s="619"/>
      <c r="K1155" s="619"/>
      <c r="L1155" s="619"/>
      <c r="M1155" s="619"/>
      <c r="N1155" s="619"/>
      <c r="P1155" s="655"/>
      <c r="Q1155" s="655"/>
      <c r="R1155" s="655"/>
    </row>
    <row r="1156" spans="3:18" x14ac:dyDescent="0.2">
      <c r="C1156" s="719" t="s">
        <v>317</v>
      </c>
      <c r="D1156" s="721"/>
      <c r="E1156" s="635"/>
      <c r="F1156" s="635"/>
      <c r="G1156" s="635"/>
      <c r="H1156" s="635"/>
      <c r="I1156" s="635"/>
      <c r="J1156" s="635"/>
      <c r="K1156" s="635"/>
      <c r="L1156" s="635"/>
      <c r="M1156" s="635"/>
      <c r="N1156" s="635"/>
      <c r="P1156" s="635"/>
      <c r="Q1156" s="635"/>
      <c r="R1156" s="635"/>
    </row>
    <row r="1157" spans="3:18" x14ac:dyDescent="0.2">
      <c r="C1157" s="735" t="s">
        <v>318</v>
      </c>
      <c r="D1157" s="724"/>
      <c r="E1157" s="733">
        <v>0</v>
      </c>
      <c r="F1157" s="733">
        <v>139</v>
      </c>
      <c r="G1157" s="733">
        <v>0</v>
      </c>
      <c r="H1157" s="733">
        <v>0</v>
      </c>
      <c r="I1157" s="733">
        <v>488</v>
      </c>
      <c r="J1157" s="733">
        <v>100</v>
      </c>
      <c r="K1157" s="733">
        <v>4856</v>
      </c>
      <c r="L1157" s="733">
        <v>2</v>
      </c>
      <c r="M1157" s="733">
        <v>0</v>
      </c>
      <c r="N1157" s="733">
        <v>5585</v>
      </c>
      <c r="P1157" s="733">
        <v>0</v>
      </c>
      <c r="Q1157" s="733">
        <v>1150.5409999999997</v>
      </c>
      <c r="R1157" s="733">
        <v>4434.2929999999997</v>
      </c>
    </row>
    <row r="1158" spans="3:18" x14ac:dyDescent="0.2">
      <c r="C1158" s="1095" t="s">
        <v>319</v>
      </c>
      <c r="D1158" s="725"/>
      <c r="E1158" s="1096">
        <v>0</v>
      </c>
      <c r="F1158" s="1096">
        <v>47</v>
      </c>
      <c r="G1158" s="1096">
        <v>0</v>
      </c>
      <c r="H1158" s="1096">
        <v>21</v>
      </c>
      <c r="I1158" s="1096">
        <v>334</v>
      </c>
      <c r="J1158" s="1096">
        <v>0</v>
      </c>
      <c r="K1158" s="1096">
        <v>3978</v>
      </c>
      <c r="L1158" s="1096">
        <v>0</v>
      </c>
      <c r="M1158" s="1096">
        <v>0</v>
      </c>
      <c r="N1158" s="1096">
        <v>4381</v>
      </c>
      <c r="P1158" s="1096">
        <v>0</v>
      </c>
      <c r="Q1158" s="1096">
        <v>534.19400000000007</v>
      </c>
      <c r="R1158" s="1096">
        <v>3846.373</v>
      </c>
    </row>
    <row r="1159" spans="3:18" x14ac:dyDescent="0.2">
      <c r="C1159" s="1097"/>
      <c r="D1159" s="1097"/>
      <c r="E1159" s="1097">
        <v>0</v>
      </c>
      <c r="F1159" s="1097">
        <v>186</v>
      </c>
      <c r="G1159" s="1097">
        <v>0</v>
      </c>
      <c r="H1159" s="1097">
        <v>21</v>
      </c>
      <c r="I1159" s="1012">
        <v>822</v>
      </c>
      <c r="J1159" s="1012">
        <v>100</v>
      </c>
      <c r="K1159" s="1012">
        <v>8834</v>
      </c>
      <c r="L1159" s="1097">
        <v>2</v>
      </c>
      <c r="M1159" s="1097">
        <v>0</v>
      </c>
      <c r="N1159" s="1012">
        <v>9965</v>
      </c>
      <c r="P1159" s="1012">
        <v>0</v>
      </c>
      <c r="Q1159" s="1012">
        <v>1684.7349999999997</v>
      </c>
      <c r="R1159" s="1012">
        <v>8280.6659999999993</v>
      </c>
    </row>
    <row r="1160" spans="3:18" x14ac:dyDescent="0.2">
      <c r="C1160" s="78"/>
      <c r="D1160" s="724"/>
      <c r="E1160" s="726"/>
      <c r="F1160" s="727"/>
      <c r="G1160" s="726"/>
      <c r="H1160" s="726"/>
      <c r="I1160" s="727"/>
      <c r="J1160" s="727"/>
      <c r="K1160" s="727"/>
      <c r="L1160" s="726"/>
      <c r="M1160" s="726"/>
      <c r="N1160" s="727"/>
    </row>
    <row r="1161" spans="3:18" x14ac:dyDescent="0.2">
      <c r="C1161" s="18" t="s">
        <v>320</v>
      </c>
      <c r="D1161" s="724"/>
      <c r="E1161" s="730"/>
      <c r="F1161" s="730"/>
      <c r="G1161" s="730"/>
      <c r="H1161" s="730"/>
      <c r="I1161" s="730"/>
      <c r="J1161" s="730"/>
      <c r="K1161" s="730"/>
      <c r="L1161" s="730"/>
      <c r="M1161" s="730"/>
      <c r="N1161" s="730"/>
    </row>
    <row r="1162" spans="3:18" x14ac:dyDescent="0.2">
      <c r="C1162" s="18" t="s">
        <v>862</v>
      </c>
      <c r="D1162" s="725"/>
      <c r="E1162" s="733">
        <v>0</v>
      </c>
      <c r="F1162" s="733">
        <v>1</v>
      </c>
      <c r="G1162" s="733">
        <v>0</v>
      </c>
      <c r="H1162" s="733">
        <v>7</v>
      </c>
      <c r="I1162" s="733">
        <v>-13</v>
      </c>
      <c r="J1162" s="733">
        <v>53</v>
      </c>
      <c r="K1162" s="733">
        <v>216</v>
      </c>
      <c r="L1162" s="733">
        <v>0</v>
      </c>
      <c r="M1162" s="733">
        <v>0</v>
      </c>
      <c r="N1162" s="733">
        <v>263</v>
      </c>
      <c r="P1162" s="733">
        <v>0</v>
      </c>
      <c r="Q1162" s="733">
        <v>-54.8630344827586</v>
      </c>
      <c r="R1162" s="733">
        <v>317.82072413793105</v>
      </c>
    </row>
    <row r="1163" spans="3:18" x14ac:dyDescent="0.2">
      <c r="C1163" s="18" t="s">
        <v>321</v>
      </c>
      <c r="D1163" s="725"/>
      <c r="E1163" s="733">
        <v>0</v>
      </c>
      <c r="F1163" s="733">
        <v>11</v>
      </c>
      <c r="G1163" s="733">
        <v>0</v>
      </c>
      <c r="H1163" s="733">
        <v>0</v>
      </c>
      <c r="I1163" s="733">
        <v>0</v>
      </c>
      <c r="J1163" s="733">
        <v>0</v>
      </c>
      <c r="K1163" s="733">
        <v>0</v>
      </c>
      <c r="L1163" s="733">
        <v>0</v>
      </c>
      <c r="M1163" s="733">
        <v>0</v>
      </c>
      <c r="N1163" s="733">
        <v>11</v>
      </c>
      <c r="P1163" s="733">
        <v>0</v>
      </c>
      <c r="Q1163" s="733">
        <v>11.404620689655172</v>
      </c>
      <c r="R1163" s="733">
        <v>0</v>
      </c>
    </row>
    <row r="1164" spans="3:18" x14ac:dyDescent="0.2">
      <c r="C1164" s="18" t="s">
        <v>322</v>
      </c>
      <c r="D1164" s="725"/>
      <c r="E1164" s="733">
        <v>0</v>
      </c>
      <c r="F1164" s="733">
        <v>0</v>
      </c>
      <c r="G1164" s="733">
        <v>0</v>
      </c>
      <c r="H1164" s="733">
        <v>0</v>
      </c>
      <c r="I1164" s="733">
        <v>1</v>
      </c>
      <c r="J1164" s="733">
        <v>3</v>
      </c>
      <c r="K1164" s="733">
        <v>949</v>
      </c>
      <c r="L1164" s="733">
        <v>0</v>
      </c>
      <c r="M1164" s="733">
        <v>0</v>
      </c>
      <c r="N1164" s="733">
        <v>954</v>
      </c>
      <c r="P1164" s="733">
        <v>0</v>
      </c>
      <c r="Q1164" s="733">
        <v>1.0125517241379312</v>
      </c>
      <c r="R1164" s="733">
        <v>952.90934482758632</v>
      </c>
    </row>
    <row r="1165" spans="3:18" x14ac:dyDescent="0.2">
      <c r="C1165" s="18" t="s">
        <v>323</v>
      </c>
      <c r="D1165" s="725"/>
      <c r="E1165" s="733">
        <v>0</v>
      </c>
      <c r="F1165" s="733">
        <v>0</v>
      </c>
      <c r="G1165" s="733">
        <v>0</v>
      </c>
      <c r="H1165" s="733">
        <v>0</v>
      </c>
      <c r="I1165" s="733">
        <v>41</v>
      </c>
      <c r="J1165" s="733">
        <v>0</v>
      </c>
      <c r="K1165" s="733">
        <v>311</v>
      </c>
      <c r="L1165" s="733">
        <v>0</v>
      </c>
      <c r="M1165" s="733">
        <v>0</v>
      </c>
      <c r="N1165" s="733">
        <v>352</v>
      </c>
      <c r="P1165" s="733">
        <v>0</v>
      </c>
      <c r="Q1165" s="733">
        <v>49.663689655172419</v>
      </c>
      <c r="R1165" s="733">
        <v>302.11493103448277</v>
      </c>
    </row>
    <row r="1166" spans="3:18" x14ac:dyDescent="0.2">
      <c r="C1166" s="18" t="s">
        <v>775</v>
      </c>
      <c r="D1166" s="725"/>
      <c r="E1166" s="733">
        <v>0</v>
      </c>
      <c r="F1166" s="733">
        <v>-25</v>
      </c>
      <c r="G1166" s="733">
        <v>0</v>
      </c>
      <c r="H1166" s="733">
        <v>0</v>
      </c>
      <c r="I1166" s="733">
        <v>-42</v>
      </c>
      <c r="J1166" s="733">
        <v>-14</v>
      </c>
      <c r="K1166" s="733">
        <v>-412</v>
      </c>
      <c r="L1166" s="733">
        <v>-1</v>
      </c>
      <c r="M1166" s="733">
        <v>0</v>
      </c>
      <c r="N1166" s="733">
        <v>-495</v>
      </c>
      <c r="P1166" s="733">
        <v>0</v>
      </c>
      <c r="Q1166" s="733">
        <v>-88.783172413793139</v>
      </c>
      <c r="R1166" s="733">
        <v>-405.94813793103452</v>
      </c>
    </row>
    <row r="1167" spans="3:18" x14ac:dyDescent="0.2">
      <c r="C1167" s="18" t="s">
        <v>324</v>
      </c>
      <c r="D1167" s="725"/>
      <c r="E1167" s="733">
        <v>0</v>
      </c>
      <c r="F1167" s="733">
        <v>-1</v>
      </c>
      <c r="G1167" s="733">
        <v>0</v>
      </c>
      <c r="H1167" s="733">
        <v>0</v>
      </c>
      <c r="I1167" s="733">
        <v>-40</v>
      </c>
      <c r="J1167" s="733">
        <v>0</v>
      </c>
      <c r="K1167" s="733">
        <v>-910</v>
      </c>
      <c r="L1167" s="733">
        <v>0</v>
      </c>
      <c r="M1167" s="733">
        <v>0</v>
      </c>
      <c r="N1167" s="733">
        <v>-951</v>
      </c>
      <c r="P1167" s="733">
        <v>0</v>
      </c>
      <c r="Q1167" s="733">
        <v>-1.2835517241379311</v>
      </c>
      <c r="R1167" s="733">
        <v>-949.88617241379313</v>
      </c>
    </row>
    <row r="1168" spans="3:18" x14ac:dyDescent="0.2">
      <c r="C1168" s="1097"/>
      <c r="D1168" s="1097"/>
      <c r="E1168" s="1012">
        <v>0</v>
      </c>
      <c r="F1168" s="1012">
        <v>-15</v>
      </c>
      <c r="G1168" s="1012">
        <v>0</v>
      </c>
      <c r="H1168" s="1012">
        <v>7</v>
      </c>
      <c r="I1168" s="1012">
        <v>-53</v>
      </c>
      <c r="J1168" s="1012">
        <v>42</v>
      </c>
      <c r="K1168" s="1012">
        <v>153</v>
      </c>
      <c r="L1168" s="1012">
        <v>0</v>
      </c>
      <c r="M1168" s="1012">
        <v>0</v>
      </c>
      <c r="N1168" s="1012">
        <v>134</v>
      </c>
      <c r="P1168" s="1012">
        <v>0</v>
      </c>
      <c r="Q1168" s="1012">
        <v>-82.848896551724152</v>
      </c>
      <c r="R1168" s="1012">
        <v>217.01068965517254</v>
      </c>
    </row>
    <row r="1169" spans="2:18" x14ac:dyDescent="0.2">
      <c r="C1169" s="719" t="s">
        <v>776</v>
      </c>
      <c r="D1169" s="721"/>
      <c r="E1169" s="635"/>
      <c r="F1169" s="635"/>
      <c r="G1169" s="635"/>
      <c r="H1169" s="635"/>
      <c r="I1169" s="635"/>
      <c r="J1169" s="635"/>
      <c r="K1169" s="635"/>
      <c r="L1169" s="635"/>
      <c r="M1169" s="635"/>
      <c r="N1169" s="635"/>
      <c r="P1169" s="635"/>
      <c r="Q1169" s="635"/>
      <c r="R1169" s="635"/>
    </row>
    <row r="1170" spans="2:18" x14ac:dyDescent="0.2">
      <c r="C1170" s="735" t="s">
        <v>318</v>
      </c>
      <c r="D1170" s="724"/>
      <c r="E1170" s="733">
        <v>0</v>
      </c>
      <c r="F1170" s="733">
        <v>142</v>
      </c>
      <c r="G1170" s="733">
        <v>0</v>
      </c>
      <c r="H1170" s="733">
        <v>5</v>
      </c>
      <c r="I1170" s="733">
        <v>443</v>
      </c>
      <c r="J1170" s="733">
        <v>118</v>
      </c>
      <c r="K1170" s="733">
        <v>5192</v>
      </c>
      <c r="L1170" s="733">
        <v>1</v>
      </c>
      <c r="M1170" s="733">
        <v>0</v>
      </c>
      <c r="N1170" s="733">
        <v>5902</v>
      </c>
      <c r="P1170" s="733">
        <v>0</v>
      </c>
      <c r="Q1170" s="733">
        <v>1194.4869999999999</v>
      </c>
      <c r="R1170" s="733">
        <v>4707.5160000000014</v>
      </c>
    </row>
    <row r="1171" spans="2:18" x14ac:dyDescent="0.2">
      <c r="C1171" s="1095" t="s">
        <v>319</v>
      </c>
      <c r="D1171" s="725"/>
      <c r="E1171" s="1096">
        <v>0</v>
      </c>
      <c r="F1171" s="1096">
        <v>29</v>
      </c>
      <c r="G1171" s="1096">
        <v>0</v>
      </c>
      <c r="H1171" s="1096">
        <v>22</v>
      </c>
      <c r="I1171" s="1096">
        <v>326</v>
      </c>
      <c r="J1171" s="1096">
        <v>25</v>
      </c>
      <c r="K1171" s="1096">
        <v>3796</v>
      </c>
      <c r="L1171" s="1096">
        <v>0</v>
      </c>
      <c r="M1171" s="1096">
        <v>0</v>
      </c>
      <c r="N1171" s="1096">
        <v>4198</v>
      </c>
      <c r="P1171" s="1096">
        <v>0</v>
      </c>
      <c r="Q1171" s="1096">
        <v>407.40099999999995</v>
      </c>
      <c r="R1171" s="1096">
        <v>3790.1619999999998</v>
      </c>
    </row>
    <row r="1172" spans="2:18" x14ac:dyDescent="0.2">
      <c r="C1172" s="1097"/>
      <c r="D1172" s="1097"/>
      <c r="E1172" s="1097">
        <v>0</v>
      </c>
      <c r="F1172" s="1097">
        <v>171</v>
      </c>
      <c r="G1172" s="1097">
        <v>0</v>
      </c>
      <c r="H1172" s="1097">
        <v>27</v>
      </c>
      <c r="I1172" s="1012">
        <v>769</v>
      </c>
      <c r="J1172" s="1012">
        <v>143</v>
      </c>
      <c r="K1172" s="1012">
        <v>8988</v>
      </c>
      <c r="L1172" s="1097">
        <v>2</v>
      </c>
      <c r="M1172" s="1097">
        <v>0</v>
      </c>
      <c r="N1172" s="1012">
        <v>10100</v>
      </c>
      <c r="P1172" s="1012">
        <v>0</v>
      </c>
      <c r="Q1172" s="1012">
        <v>1601.8879999999999</v>
      </c>
      <c r="R1172" s="1012">
        <v>8497.6780000000017</v>
      </c>
    </row>
    <row r="1173" spans="2:18" x14ac:dyDescent="0.2">
      <c r="C1173" s="719" t="s">
        <v>1087</v>
      </c>
      <c r="D1173" s="720"/>
      <c r="E1173" s="619"/>
      <c r="F1173" s="619"/>
      <c r="G1173" s="619"/>
      <c r="H1173" s="619"/>
      <c r="I1173" s="619"/>
      <c r="J1173" s="619"/>
      <c r="K1173" s="619"/>
      <c r="L1173" s="619"/>
      <c r="M1173" s="619"/>
      <c r="N1173" s="619"/>
      <c r="P1173" s="655"/>
      <c r="Q1173" s="655"/>
      <c r="R1173" s="655"/>
    </row>
    <row r="1174" spans="2:18" x14ac:dyDescent="0.2">
      <c r="C1174" s="719" t="s">
        <v>317</v>
      </c>
      <c r="D1174" s="721"/>
      <c r="E1174" s="635"/>
      <c r="F1174" s="635"/>
      <c r="G1174" s="635"/>
      <c r="H1174" s="635"/>
      <c r="I1174" s="635"/>
      <c r="J1174" s="635"/>
      <c r="K1174" s="635"/>
      <c r="L1174" s="635"/>
      <c r="M1174" s="635"/>
      <c r="N1174" s="635"/>
      <c r="P1174" s="635"/>
      <c r="Q1174" s="635"/>
      <c r="R1174" s="635"/>
    </row>
    <row r="1175" spans="2:18" x14ac:dyDescent="0.2">
      <c r="C1175" s="735" t="s">
        <v>318</v>
      </c>
      <c r="D1175" s="724"/>
      <c r="E1175" s="733">
        <v>300</v>
      </c>
      <c r="F1175" s="733">
        <v>139</v>
      </c>
      <c r="G1175" s="733">
        <v>2384</v>
      </c>
      <c r="H1175" s="733">
        <v>40</v>
      </c>
      <c r="I1175" s="733">
        <v>875</v>
      </c>
      <c r="J1175" s="733">
        <v>469</v>
      </c>
      <c r="K1175" s="733">
        <v>4856</v>
      </c>
      <c r="L1175" s="733">
        <v>1708</v>
      </c>
      <c r="M1175" s="733">
        <v>419</v>
      </c>
      <c r="N1175" s="733">
        <v>11189</v>
      </c>
      <c r="P1175" s="733">
        <v>1707.2669999999996</v>
      </c>
      <c r="Q1175" s="733">
        <v>5047.1039999999994</v>
      </c>
      <c r="R1175" s="733">
        <v>4434.2929999999997</v>
      </c>
    </row>
    <row r="1176" spans="2:18" x14ac:dyDescent="0.2">
      <c r="C1176" s="1095" t="s">
        <v>319</v>
      </c>
      <c r="D1176" s="725"/>
      <c r="E1176" s="1096">
        <v>241</v>
      </c>
      <c r="F1176" s="1096">
        <v>47</v>
      </c>
      <c r="G1176" s="1096">
        <v>1459</v>
      </c>
      <c r="H1176" s="1096">
        <v>199</v>
      </c>
      <c r="I1176" s="1096">
        <v>746</v>
      </c>
      <c r="J1176" s="1096">
        <v>171</v>
      </c>
      <c r="K1176" s="1096">
        <v>3978</v>
      </c>
      <c r="L1176" s="1096">
        <v>1112</v>
      </c>
      <c r="M1176" s="1096">
        <v>199</v>
      </c>
      <c r="N1176" s="1096">
        <v>8152</v>
      </c>
      <c r="P1176" s="1096">
        <v>1441.4689999999998</v>
      </c>
      <c r="Q1176" s="1096">
        <v>2864.0889999999995</v>
      </c>
      <c r="R1176" s="1096">
        <v>3846.373</v>
      </c>
    </row>
    <row r="1177" spans="2:18" x14ac:dyDescent="0.2">
      <c r="C1177" s="1097"/>
      <c r="D1177" s="1097"/>
      <c r="E1177" s="1097">
        <v>540</v>
      </c>
      <c r="F1177" s="1097">
        <v>186</v>
      </c>
      <c r="G1177" s="1012">
        <v>3842</v>
      </c>
      <c r="H1177" s="1012">
        <v>239</v>
      </c>
      <c r="I1177" s="1012">
        <v>1621</v>
      </c>
      <c r="J1177" s="1012">
        <v>640</v>
      </c>
      <c r="K1177" s="1012">
        <v>8834</v>
      </c>
      <c r="L1177" s="1012">
        <v>2820</v>
      </c>
      <c r="M1177" s="1012">
        <v>618</v>
      </c>
      <c r="N1177" s="1012">
        <v>19341</v>
      </c>
      <c r="P1177" s="1012">
        <v>3148.7359999999994</v>
      </c>
      <c r="Q1177" s="1012">
        <v>7911.1929999999993</v>
      </c>
      <c r="R1177" s="1012">
        <v>8280.6659999999993</v>
      </c>
    </row>
    <row r="1178" spans="2:18" x14ac:dyDescent="0.2">
      <c r="C1178" s="719" t="s">
        <v>325</v>
      </c>
      <c r="D1178" s="721"/>
      <c r="E1178" s="635"/>
      <c r="F1178" s="635"/>
      <c r="G1178" s="635"/>
      <c r="H1178" s="635"/>
      <c r="I1178" s="635"/>
      <c r="J1178" s="635"/>
      <c r="K1178" s="635"/>
      <c r="L1178" s="635"/>
      <c r="M1178" s="635"/>
      <c r="N1178" s="635"/>
      <c r="P1178" s="635"/>
      <c r="Q1178" s="635"/>
      <c r="R1178" s="635"/>
    </row>
    <row r="1179" spans="2:18" x14ac:dyDescent="0.2">
      <c r="C1179" s="735" t="s">
        <v>318</v>
      </c>
      <c r="D1179" s="724"/>
      <c r="E1179" s="733">
        <v>221</v>
      </c>
      <c r="F1179" s="733">
        <v>142</v>
      </c>
      <c r="G1179" s="733">
        <v>1143</v>
      </c>
      <c r="H1179" s="733">
        <v>43</v>
      </c>
      <c r="I1179" s="733">
        <v>724</v>
      </c>
      <c r="J1179" s="733">
        <v>485</v>
      </c>
      <c r="K1179" s="733">
        <v>5192</v>
      </c>
      <c r="L1179" s="733">
        <v>1771</v>
      </c>
      <c r="M1179" s="733">
        <v>391</v>
      </c>
      <c r="N1179" s="733">
        <v>10112</v>
      </c>
      <c r="P1179" s="733">
        <v>1678.239</v>
      </c>
      <c r="Q1179" s="733">
        <v>3725.9560000000001</v>
      </c>
      <c r="R1179" s="733">
        <v>4707.5160000000014</v>
      </c>
    </row>
    <row r="1180" spans="2:18" x14ac:dyDescent="0.2">
      <c r="C1180" s="1095" t="s">
        <v>319</v>
      </c>
      <c r="D1180" s="725"/>
      <c r="E1180" s="1096">
        <v>157</v>
      </c>
      <c r="F1180" s="1096">
        <v>29</v>
      </c>
      <c r="G1180" s="1096">
        <v>1549</v>
      </c>
      <c r="H1180" s="1096">
        <v>217</v>
      </c>
      <c r="I1180" s="1096">
        <v>692</v>
      </c>
      <c r="J1180" s="1096">
        <v>74</v>
      </c>
      <c r="K1180" s="1096">
        <v>3796</v>
      </c>
      <c r="L1180" s="1096">
        <v>1175</v>
      </c>
      <c r="M1180" s="1096">
        <v>182</v>
      </c>
      <c r="N1180" s="1096">
        <v>7871</v>
      </c>
      <c r="P1180" s="733">
        <v>1300.3349999999998</v>
      </c>
      <c r="Q1180" s="733">
        <v>2780.2159999999999</v>
      </c>
      <c r="R1180" s="733">
        <v>3790.1619999999998</v>
      </c>
    </row>
    <row r="1181" spans="2:18" x14ac:dyDescent="0.2">
      <c r="C1181" s="1097"/>
      <c r="D1181" s="1097"/>
      <c r="E1181" s="1097">
        <v>378</v>
      </c>
      <c r="F1181" s="1097">
        <v>171</v>
      </c>
      <c r="G1181" s="1012">
        <v>2692</v>
      </c>
      <c r="H1181" s="1012">
        <v>259</v>
      </c>
      <c r="I1181" s="1012">
        <v>1415</v>
      </c>
      <c r="J1181" s="1012">
        <v>560</v>
      </c>
      <c r="K1181" s="1012">
        <v>8988</v>
      </c>
      <c r="L1181" s="1012">
        <v>2946</v>
      </c>
      <c r="M1181" s="1012">
        <v>573</v>
      </c>
      <c r="N1181" s="1012">
        <v>17982</v>
      </c>
      <c r="P1181" s="1012">
        <v>2978.5739999999996</v>
      </c>
      <c r="Q1181" s="1012">
        <v>6506.1720000000005</v>
      </c>
      <c r="R1181" s="1012">
        <v>8497.6780000000017</v>
      </c>
    </row>
    <row r="1182" spans="2:18" ht="24.75" customHeight="1" x14ac:dyDescent="0.2">
      <c r="B1182" s="893" t="s">
        <v>71</v>
      </c>
      <c r="C1182" s="1175" t="s">
        <v>749</v>
      </c>
      <c r="D1182" s="1175"/>
      <c r="E1182" s="1175"/>
      <c r="F1182" s="1175"/>
      <c r="G1182" s="1175"/>
      <c r="H1182" s="1175"/>
      <c r="I1182" s="1175"/>
      <c r="J1182" s="1175"/>
      <c r="K1182" s="1175"/>
      <c r="L1182" s="1175"/>
      <c r="M1182" s="1175"/>
      <c r="N1182" s="1175"/>
      <c r="O1182" s="1175"/>
      <c r="P1182" s="1175"/>
      <c r="Q1182" s="1175"/>
      <c r="R1182" s="1177"/>
    </row>
    <row r="1183" spans="2:18" x14ac:dyDescent="0.2">
      <c r="B1183" s="893" t="s">
        <v>73</v>
      </c>
      <c r="C1183" s="1169" t="s">
        <v>276</v>
      </c>
      <c r="D1183" s="1169"/>
      <c r="E1183" s="1169"/>
      <c r="F1183" s="1169"/>
      <c r="G1183" s="1169"/>
      <c r="H1183" s="1169"/>
      <c r="I1183" s="1169"/>
      <c r="J1183" s="1169"/>
      <c r="K1183" s="1169"/>
      <c r="L1183" s="1169"/>
      <c r="M1183" s="1169"/>
      <c r="N1183" s="1169"/>
      <c r="O1183" s="1169"/>
      <c r="P1183" s="1169"/>
      <c r="Q1183" s="1169"/>
      <c r="R1183" s="612"/>
    </row>
    <row r="1184" spans="2:18" x14ac:dyDescent="0.2">
      <c r="B1184" s="893" t="s">
        <v>110</v>
      </c>
      <c r="C1184" s="1169" t="s">
        <v>777</v>
      </c>
      <c r="D1184" s="1169"/>
      <c r="E1184" s="1169"/>
      <c r="F1184" s="1169"/>
      <c r="G1184" s="1169"/>
      <c r="H1184" s="1169"/>
      <c r="I1184" s="1169"/>
      <c r="J1184" s="1169"/>
      <c r="K1184" s="1169"/>
      <c r="L1184" s="1169"/>
      <c r="M1184" s="1169"/>
      <c r="N1184" s="1169"/>
      <c r="O1184" s="1169"/>
      <c r="P1184" s="1169"/>
      <c r="Q1184" s="1169"/>
      <c r="R1184" s="612"/>
    </row>
    <row r="1185" spans="2:18" x14ac:dyDescent="0.2">
      <c r="B1185" s="893" t="s">
        <v>111</v>
      </c>
      <c r="C1185" s="1169" t="s">
        <v>882</v>
      </c>
      <c r="D1185" s="1169"/>
      <c r="E1185" s="1169"/>
      <c r="F1185" s="1169"/>
      <c r="G1185" s="1169"/>
      <c r="H1185" s="1169"/>
      <c r="I1185" s="1169"/>
      <c r="J1185" s="1169"/>
      <c r="K1185" s="1169"/>
      <c r="L1185" s="1169"/>
      <c r="M1185" s="1169"/>
      <c r="N1185" s="1169"/>
      <c r="O1185" s="1169"/>
      <c r="P1185" s="1169"/>
      <c r="Q1185" s="1169"/>
      <c r="R1185" s="612"/>
    </row>
    <row r="1186" spans="2:18" x14ac:dyDescent="0.2">
      <c r="B1186" s="893" t="s">
        <v>112</v>
      </c>
      <c r="C1186" s="1169" t="s">
        <v>761</v>
      </c>
      <c r="D1186" s="1169"/>
      <c r="E1186" s="1169"/>
      <c r="F1186" s="1169"/>
      <c r="G1186" s="1169"/>
      <c r="H1186" s="1169"/>
      <c r="I1186" s="1169"/>
      <c r="J1186" s="1169"/>
      <c r="K1186" s="1169"/>
      <c r="L1186" s="1169"/>
      <c r="M1186" s="1169"/>
      <c r="N1186" s="1169"/>
      <c r="O1186" s="1169"/>
      <c r="P1186" s="1169"/>
      <c r="Q1186" s="1169"/>
      <c r="R1186" s="612"/>
    </row>
    <row r="1187" spans="2:18" x14ac:dyDescent="0.2">
      <c r="B1187" s="893" t="s">
        <v>113</v>
      </c>
      <c r="C1187" s="1169" t="s">
        <v>883</v>
      </c>
      <c r="D1187" s="1169"/>
      <c r="E1187" s="1169"/>
      <c r="F1187" s="1169"/>
      <c r="G1187" s="1169"/>
      <c r="H1187" s="1169"/>
      <c r="I1187" s="1169"/>
      <c r="J1187" s="1169"/>
      <c r="K1187" s="1169"/>
      <c r="L1187" s="1169"/>
      <c r="M1187" s="1169"/>
      <c r="N1187" s="1169"/>
      <c r="O1187" s="1169"/>
      <c r="P1187" s="1169"/>
      <c r="Q1187" s="1169"/>
      <c r="R1187" s="612"/>
    </row>
    <row r="1188" spans="2:18" x14ac:dyDescent="0.2">
      <c r="B1188" s="893" t="s">
        <v>114</v>
      </c>
      <c r="C1188" s="1175" t="s">
        <v>1119</v>
      </c>
      <c r="D1188" s="1175"/>
      <c r="E1188" s="1175"/>
      <c r="F1188" s="1175"/>
      <c r="G1188" s="1175"/>
      <c r="H1188" s="1175"/>
      <c r="I1188" s="1175"/>
      <c r="J1188" s="1175"/>
      <c r="K1188" s="1175"/>
      <c r="L1188" s="1175"/>
      <c r="M1188" s="1175"/>
      <c r="N1188" s="1175"/>
      <c r="O1188" s="1175"/>
      <c r="P1188" s="1175"/>
      <c r="Q1188" s="1175"/>
      <c r="R1188" s="1177"/>
    </row>
    <row r="1189" spans="2:18" ht="12.75" customHeight="1" x14ac:dyDescent="0.2">
      <c r="B1189" s="893" t="s">
        <v>115</v>
      </c>
      <c r="C1189" s="1175" t="s">
        <v>742</v>
      </c>
      <c r="D1189" s="1175"/>
      <c r="E1189" s="1175"/>
      <c r="F1189" s="1175"/>
      <c r="G1189" s="1175"/>
      <c r="H1189" s="1175"/>
      <c r="I1189" s="1175"/>
      <c r="J1189" s="1175"/>
      <c r="K1189" s="1175"/>
      <c r="L1189" s="1175"/>
      <c r="M1189" s="1175"/>
      <c r="N1189" s="1175"/>
      <c r="O1189" s="1175"/>
      <c r="P1189" s="1175"/>
      <c r="Q1189" s="1175"/>
      <c r="R1189" s="1177"/>
    </row>
    <row r="1190" spans="2:18" x14ac:dyDescent="0.2">
      <c r="B1190" s="893" t="s">
        <v>117</v>
      </c>
      <c r="C1190" s="1175" t="s">
        <v>884</v>
      </c>
      <c r="D1190" s="1175"/>
      <c r="E1190" s="1175"/>
      <c r="F1190" s="1175"/>
      <c r="G1190" s="1175"/>
      <c r="H1190" s="1175"/>
      <c r="I1190" s="1175"/>
      <c r="J1190" s="1175"/>
      <c r="K1190" s="1175"/>
      <c r="L1190" s="1175"/>
      <c r="M1190" s="1175"/>
      <c r="N1190" s="1175"/>
      <c r="O1190" s="1175"/>
      <c r="P1190" s="1175"/>
      <c r="Q1190" s="1175"/>
      <c r="R1190" s="1177"/>
    </row>
    <row r="1191" spans="2:18" x14ac:dyDescent="0.2">
      <c r="B1191" s="893" t="s">
        <v>118</v>
      </c>
      <c r="C1191" s="1175" t="s">
        <v>885</v>
      </c>
      <c r="D1191" s="1175"/>
      <c r="E1191" s="1175"/>
      <c r="F1191" s="1175"/>
      <c r="G1191" s="1175"/>
      <c r="H1191" s="1175"/>
      <c r="I1191" s="1175"/>
      <c r="J1191" s="1175"/>
      <c r="K1191" s="1175"/>
      <c r="L1191" s="1175"/>
      <c r="M1191" s="1175"/>
      <c r="N1191" s="1175"/>
      <c r="O1191" s="1175"/>
      <c r="P1191" s="1175"/>
      <c r="Q1191" s="1175"/>
      <c r="R1191" s="1177"/>
    </row>
    <row r="1192" spans="2:18" x14ac:dyDescent="0.2">
      <c r="B1192" s="502"/>
      <c r="C1192" s="16"/>
      <c r="D1192" s="16"/>
      <c r="E1192" s="16"/>
      <c r="F1192" s="16"/>
      <c r="G1192" s="16"/>
      <c r="H1192" s="16"/>
      <c r="I1192" s="16"/>
      <c r="J1192" s="16"/>
      <c r="K1192" s="16"/>
      <c r="L1192" s="16"/>
      <c r="M1192" s="16"/>
      <c r="N1192" s="16"/>
      <c r="O1192" s="16"/>
      <c r="P1192" s="16"/>
      <c r="Q1192" s="16"/>
      <c r="R1192" s="15"/>
    </row>
    <row r="1193" spans="2:18" ht="12.75" customHeight="1" x14ac:dyDescent="0.2">
      <c r="C1193" s="652"/>
      <c r="D1193" s="650"/>
      <c r="E1193" s="1183" t="s">
        <v>153</v>
      </c>
      <c r="F1193" s="1184"/>
      <c r="G1193" s="1183" t="s">
        <v>259</v>
      </c>
      <c r="H1193" s="1183"/>
      <c r="I1193" s="11" t="s">
        <v>260</v>
      </c>
      <c r="J1193" s="11" t="s">
        <v>261</v>
      </c>
      <c r="K1193" s="1183" t="s">
        <v>262</v>
      </c>
      <c r="L1193" s="1186"/>
      <c r="M1193" s="11" t="s">
        <v>263</v>
      </c>
      <c r="N1193" s="645" t="s">
        <v>279</v>
      </c>
      <c r="P1193" s="7" t="s">
        <v>199</v>
      </c>
      <c r="Q1193" s="7" t="s">
        <v>265</v>
      </c>
      <c r="R1193" s="7" t="s">
        <v>199</v>
      </c>
    </row>
    <row r="1194" spans="2:18" ht="12.75" customHeight="1" x14ac:dyDescent="0.2">
      <c r="C1194" s="652"/>
      <c r="D1194" s="650"/>
      <c r="E1194" s="1183"/>
      <c r="F1194" s="1184"/>
      <c r="G1194" s="1183" t="s">
        <v>266</v>
      </c>
      <c r="H1194" s="1183"/>
      <c r="I1194" s="11" t="s">
        <v>266</v>
      </c>
      <c r="J1194" s="11"/>
      <c r="K1194" s="645"/>
      <c r="L1194" s="645"/>
      <c r="M1194" s="645"/>
      <c r="N1194" s="645"/>
      <c r="P1194" s="6" t="s">
        <v>267</v>
      </c>
      <c r="Q1194" s="6" t="s">
        <v>268</v>
      </c>
      <c r="R1194" s="6" t="s">
        <v>28</v>
      </c>
    </row>
    <row r="1195" spans="2:18" ht="12.75" customHeight="1" x14ac:dyDescent="0.2">
      <c r="C1195" s="652"/>
      <c r="D1195" s="650"/>
      <c r="E1195" s="647"/>
      <c r="F1195" s="647"/>
      <c r="G1195" s="647"/>
      <c r="H1195" s="647" t="s">
        <v>269</v>
      </c>
      <c r="I1195" s="647"/>
      <c r="J1195" s="647"/>
      <c r="K1195" s="647"/>
      <c r="L1195" s="647"/>
      <c r="M1195" s="647"/>
      <c r="N1195" s="647"/>
      <c r="P1195" s="647"/>
      <c r="Q1195" s="647"/>
      <c r="R1195" s="647"/>
    </row>
    <row r="1196" spans="2:18" ht="21" customHeight="1" x14ac:dyDescent="0.2">
      <c r="C1196" s="861" t="s">
        <v>962</v>
      </c>
      <c r="D1196" s="650"/>
      <c r="E1196" s="645"/>
      <c r="F1196" s="645" t="s">
        <v>269</v>
      </c>
      <c r="G1196" s="645"/>
      <c r="H1196" s="645" t="s">
        <v>259</v>
      </c>
      <c r="I1196" s="645"/>
      <c r="J1196" s="645"/>
      <c r="K1196" s="645"/>
      <c r="L1196" s="645" t="s">
        <v>269</v>
      </c>
      <c r="M1196" s="645"/>
      <c r="N1196" s="645"/>
      <c r="P1196" s="645"/>
      <c r="Q1196" s="645"/>
      <c r="R1196" s="645"/>
    </row>
    <row r="1197" spans="2:18" x14ac:dyDescent="0.2">
      <c r="C1197" s="623" t="s">
        <v>774</v>
      </c>
      <c r="D1197" s="650"/>
      <c r="E1197" s="649" t="s">
        <v>208</v>
      </c>
      <c r="F1197" s="649" t="s">
        <v>153</v>
      </c>
      <c r="G1197" s="649" t="s">
        <v>863</v>
      </c>
      <c r="H1197" s="649" t="s">
        <v>266</v>
      </c>
      <c r="I1197" s="649"/>
      <c r="J1197" s="649"/>
      <c r="K1197" s="649" t="s">
        <v>280</v>
      </c>
      <c r="L1197" s="649" t="s">
        <v>262</v>
      </c>
      <c r="M1197" s="649"/>
      <c r="N1197" s="649"/>
      <c r="P1197" s="649"/>
      <c r="Q1197" s="649"/>
      <c r="R1197" s="649"/>
    </row>
    <row r="1198" spans="2:18" x14ac:dyDescent="0.2">
      <c r="C1198" s="650">
        <v>2019</v>
      </c>
      <c r="D1198" s="635"/>
      <c r="E1198" s="635"/>
      <c r="F1198" s="635"/>
      <c r="G1198" s="635"/>
      <c r="H1198" s="635"/>
      <c r="I1198" s="635"/>
      <c r="J1198" s="635"/>
      <c r="K1198" s="635"/>
      <c r="L1198" s="635"/>
      <c r="M1198" s="635"/>
      <c r="N1198" s="635"/>
      <c r="P1198" s="635"/>
      <c r="Q1198" s="635"/>
      <c r="R1198" s="635"/>
    </row>
    <row r="1199" spans="2:18" x14ac:dyDescent="0.2">
      <c r="C1199" s="719" t="s">
        <v>293</v>
      </c>
      <c r="D1199" s="720"/>
      <c r="E1199" s="619"/>
      <c r="F1199" s="619"/>
      <c r="G1199" s="619"/>
      <c r="H1199" s="619"/>
      <c r="I1199" s="619"/>
      <c r="J1199" s="619"/>
      <c r="K1199" s="619"/>
      <c r="L1199" s="619"/>
      <c r="M1199" s="619"/>
      <c r="N1199" s="619"/>
      <c r="P1199" s="655"/>
      <c r="Q1199" s="655"/>
      <c r="R1199" s="655"/>
    </row>
    <row r="1200" spans="2:18" x14ac:dyDescent="0.2">
      <c r="C1200" s="719" t="s">
        <v>317</v>
      </c>
      <c r="D1200" s="721"/>
      <c r="E1200" s="635"/>
      <c r="F1200" s="635"/>
      <c r="G1200" s="635"/>
      <c r="H1200" s="635"/>
      <c r="I1200" s="635"/>
      <c r="J1200" s="635"/>
      <c r="K1200" s="635"/>
      <c r="L1200" s="635"/>
      <c r="M1200" s="635"/>
      <c r="N1200" s="635"/>
      <c r="P1200" s="635"/>
      <c r="Q1200" s="635"/>
      <c r="R1200" s="635"/>
    </row>
    <row r="1201" spans="2:19" x14ac:dyDescent="0.2">
      <c r="C1201" s="735" t="s">
        <v>318</v>
      </c>
      <c r="D1201" s="724"/>
      <c r="E1201" s="733">
        <v>222.55200000000002</v>
      </c>
      <c r="F1201" s="733">
        <v>0</v>
      </c>
      <c r="G1201" s="733">
        <v>962.44600000000014</v>
      </c>
      <c r="H1201" s="733">
        <v>43.436000000000035</v>
      </c>
      <c r="I1201" s="733">
        <v>8.4789999999999992</v>
      </c>
      <c r="J1201" s="733">
        <v>222.76900000000003</v>
      </c>
      <c r="K1201" s="733">
        <v>0</v>
      </c>
      <c r="L1201" s="733">
        <v>1125.645</v>
      </c>
      <c r="M1201" s="733">
        <v>29.615000000000002</v>
      </c>
      <c r="N1201" s="733">
        <v>2614.942</v>
      </c>
      <c r="P1201" s="733">
        <v>217.84800000000001</v>
      </c>
      <c r="Q1201" s="733">
        <v>2397.0940000000001</v>
      </c>
      <c r="R1201" s="733">
        <v>0</v>
      </c>
      <c r="S1201" s="730"/>
    </row>
    <row r="1202" spans="2:19" x14ac:dyDescent="0.2">
      <c r="B1202" s="502"/>
      <c r="C1202" s="1095" t="s">
        <v>319</v>
      </c>
      <c r="D1202" s="725"/>
      <c r="E1202" s="1096">
        <v>243.339</v>
      </c>
      <c r="F1202" s="1096">
        <v>0</v>
      </c>
      <c r="G1202" s="1096">
        <v>801.95499999999993</v>
      </c>
      <c r="H1202" s="1096">
        <v>190.37700000000018</v>
      </c>
      <c r="I1202" s="1096">
        <v>5.3500000000000005</v>
      </c>
      <c r="J1202" s="1096">
        <v>35.823999999999998</v>
      </c>
      <c r="K1202" s="1096">
        <v>0</v>
      </c>
      <c r="L1202" s="1096">
        <v>481.93100000000004</v>
      </c>
      <c r="M1202" s="1096">
        <v>4.6689999999999996</v>
      </c>
      <c r="N1202" s="1096">
        <v>1763.4450000000002</v>
      </c>
      <c r="P1202" s="1096">
        <v>127.43499999999999</v>
      </c>
      <c r="Q1202" s="1096">
        <v>1636.01</v>
      </c>
      <c r="R1202" s="1096">
        <v>0</v>
      </c>
      <c r="S1202" s="730"/>
    </row>
    <row r="1203" spans="2:19" x14ac:dyDescent="0.2">
      <c r="C1203" s="1097"/>
      <c r="D1203" s="1097"/>
      <c r="E1203" s="1100">
        <v>465.89100000000002</v>
      </c>
      <c r="F1203" s="1097">
        <v>0</v>
      </c>
      <c r="G1203" s="1012">
        <v>1764.4010000000001</v>
      </c>
      <c r="H1203" s="1012">
        <v>233.81300000000033</v>
      </c>
      <c r="I1203" s="1012">
        <v>13.829000000000001</v>
      </c>
      <c r="J1203" s="1012">
        <v>258.59300000000002</v>
      </c>
      <c r="K1203" s="1012">
        <v>0</v>
      </c>
      <c r="L1203" s="1012">
        <v>1607.576</v>
      </c>
      <c r="M1203" s="1012">
        <v>34.283999999999999</v>
      </c>
      <c r="N1203" s="1012">
        <v>4378.3870000000006</v>
      </c>
      <c r="P1203" s="1012">
        <v>345.28300000000002</v>
      </c>
      <c r="Q1203" s="1012">
        <v>4033.1040000000003</v>
      </c>
      <c r="R1203" s="1012">
        <f>SUM(R1201:R1202)</f>
        <v>0</v>
      </c>
      <c r="S1203" s="730"/>
    </row>
    <row r="1204" spans="2:19" x14ac:dyDescent="0.2">
      <c r="C1204" s="78"/>
      <c r="D1204" s="724"/>
      <c r="E1204" s="726"/>
      <c r="F1204" s="727"/>
      <c r="G1204" s="727"/>
      <c r="H1204" s="727"/>
      <c r="I1204" s="727"/>
      <c r="J1204" s="727"/>
      <c r="K1204" s="727"/>
      <c r="L1204" s="727"/>
      <c r="M1204" s="727"/>
      <c r="N1204" s="727"/>
    </row>
    <row r="1205" spans="2:19" x14ac:dyDescent="0.2">
      <c r="C1205" s="18" t="s">
        <v>320</v>
      </c>
      <c r="D1205" s="724"/>
      <c r="E1205" s="730"/>
      <c r="F1205" s="730"/>
      <c r="G1205" s="730"/>
      <c r="H1205" s="730"/>
      <c r="I1205" s="730"/>
      <c r="J1205" s="730"/>
      <c r="K1205" s="730"/>
      <c r="L1205" s="730"/>
      <c r="M1205" s="730"/>
      <c r="N1205" s="730"/>
    </row>
    <row r="1206" spans="2:19" x14ac:dyDescent="0.2">
      <c r="C1206" s="18" t="s">
        <v>862</v>
      </c>
      <c r="D1206" s="725"/>
      <c r="E1206" s="733">
        <v>-23.444199999999995</v>
      </c>
      <c r="F1206" s="733">
        <v>0</v>
      </c>
      <c r="G1206" s="733">
        <v>72.076200000000014</v>
      </c>
      <c r="H1206" s="733">
        <v>-8.0112999999999914</v>
      </c>
      <c r="I1206" s="733">
        <v>0.66859999999999997</v>
      </c>
      <c r="J1206" s="733">
        <v>39.350700000000003</v>
      </c>
      <c r="K1206" s="733">
        <v>0</v>
      </c>
      <c r="L1206" s="733">
        <v>104.27929999999998</v>
      </c>
      <c r="M1206" s="733">
        <v>2.0678000000000001</v>
      </c>
      <c r="N1206" s="733">
        <v>186.98710000000003</v>
      </c>
      <c r="P1206" s="733">
        <v>8.4099999999999984</v>
      </c>
      <c r="Q1206" s="733">
        <v>178.57709999999997</v>
      </c>
      <c r="R1206" s="733">
        <v>0</v>
      </c>
      <c r="S1206" s="730"/>
    </row>
    <row r="1207" spans="2:19" x14ac:dyDescent="0.2">
      <c r="C1207" s="18" t="s">
        <v>321</v>
      </c>
      <c r="D1207" s="725"/>
      <c r="E1207" s="733">
        <v>0</v>
      </c>
      <c r="F1207" s="733">
        <v>0</v>
      </c>
      <c r="G1207" s="733">
        <v>189.42169999999999</v>
      </c>
      <c r="H1207" s="733">
        <v>1.1197999999999979</v>
      </c>
      <c r="I1207" s="733">
        <v>0</v>
      </c>
      <c r="J1207" s="733">
        <v>0</v>
      </c>
      <c r="K1207" s="733">
        <v>0</v>
      </c>
      <c r="L1207" s="733">
        <v>0</v>
      </c>
      <c r="M1207" s="733">
        <v>0</v>
      </c>
      <c r="N1207" s="733">
        <v>190.94149999999999</v>
      </c>
      <c r="P1207" s="733">
        <v>0</v>
      </c>
      <c r="Q1207" s="733">
        <v>190.94149999999999</v>
      </c>
      <c r="R1207" s="733">
        <v>0</v>
      </c>
      <c r="S1207" s="730"/>
    </row>
    <row r="1208" spans="2:19" x14ac:dyDescent="0.2">
      <c r="C1208" s="18" t="s">
        <v>322</v>
      </c>
      <c r="D1208" s="725"/>
      <c r="E1208" s="733">
        <v>0</v>
      </c>
      <c r="F1208" s="733">
        <v>0</v>
      </c>
      <c r="G1208" s="733">
        <v>0</v>
      </c>
      <c r="H1208" s="733">
        <v>0</v>
      </c>
      <c r="I1208" s="733">
        <v>0</v>
      </c>
      <c r="J1208" s="733">
        <v>0</v>
      </c>
      <c r="K1208" s="733">
        <v>0</v>
      </c>
      <c r="L1208" s="733">
        <v>1.1166</v>
      </c>
      <c r="M1208" s="733">
        <v>0</v>
      </c>
      <c r="N1208" s="733">
        <v>1.1166</v>
      </c>
      <c r="P1208" s="733">
        <v>1.1166</v>
      </c>
      <c r="Q1208" s="733">
        <v>0</v>
      </c>
      <c r="R1208" s="733">
        <v>0</v>
      </c>
      <c r="S1208" s="730"/>
    </row>
    <row r="1209" spans="2:19" x14ac:dyDescent="0.2">
      <c r="C1209" s="18" t="s">
        <v>323</v>
      </c>
      <c r="D1209" s="725"/>
      <c r="E1209" s="733">
        <v>0</v>
      </c>
      <c r="F1209" s="733">
        <v>0</v>
      </c>
      <c r="G1209" s="733">
        <v>33.657600000000002</v>
      </c>
      <c r="H1209" s="733">
        <v>0</v>
      </c>
      <c r="I1209" s="733">
        <v>0</v>
      </c>
      <c r="J1209" s="733">
        <v>0</v>
      </c>
      <c r="K1209" s="733">
        <v>0</v>
      </c>
      <c r="L1209" s="733">
        <v>11.125300000000001</v>
      </c>
      <c r="M1209" s="733">
        <v>0</v>
      </c>
      <c r="N1209" s="733">
        <v>44.839700000000008</v>
      </c>
      <c r="P1209" s="733">
        <v>11.1821</v>
      </c>
      <c r="Q1209" s="733">
        <v>33.657600000000002</v>
      </c>
      <c r="R1209" s="733">
        <v>0</v>
      </c>
      <c r="S1209" s="730"/>
    </row>
    <row r="1210" spans="2:19" x14ac:dyDescent="0.2">
      <c r="C1210" s="18" t="s">
        <v>764</v>
      </c>
      <c r="D1210" s="725"/>
      <c r="E1210" s="733">
        <v>-36.382300000000001</v>
      </c>
      <c r="F1210" s="733">
        <v>0</v>
      </c>
      <c r="G1210" s="733">
        <v>-142.84450000000004</v>
      </c>
      <c r="H1210" s="733">
        <v>-8.6927000000000021</v>
      </c>
      <c r="I1210" s="733">
        <v>-2.6326000000000001</v>
      </c>
      <c r="J1210" s="733">
        <v>-56.717100000000002</v>
      </c>
      <c r="K1210" s="733">
        <v>0</v>
      </c>
      <c r="L1210" s="733">
        <v>-125.07340000000001</v>
      </c>
      <c r="M1210" s="733">
        <v>-6.0719999999999992</v>
      </c>
      <c r="N1210" s="733">
        <v>-378.41460000000001</v>
      </c>
      <c r="P1210" s="733">
        <v>-37.952799999999996</v>
      </c>
      <c r="Q1210" s="733">
        <v>-340.46180000000004</v>
      </c>
      <c r="R1210" s="733">
        <v>0</v>
      </c>
      <c r="S1210" s="730"/>
    </row>
    <row r="1211" spans="2:19" x14ac:dyDescent="0.2">
      <c r="C1211" s="18" t="s">
        <v>324</v>
      </c>
      <c r="D1211" s="725"/>
      <c r="E1211" s="733">
        <v>0</v>
      </c>
      <c r="F1211" s="733">
        <v>0</v>
      </c>
      <c r="G1211" s="733">
        <v>-11.618399999999999</v>
      </c>
      <c r="H1211" s="733">
        <v>0</v>
      </c>
      <c r="I1211" s="733">
        <v>0</v>
      </c>
      <c r="J1211" s="733">
        <v>-45.384999999999998</v>
      </c>
      <c r="K1211" s="733">
        <v>0</v>
      </c>
      <c r="L1211" s="733">
        <v>0</v>
      </c>
      <c r="M1211" s="733">
        <v>0</v>
      </c>
      <c r="N1211" s="733">
        <v>-57.003399999999999</v>
      </c>
      <c r="P1211" s="733">
        <v>-45.384999999999998</v>
      </c>
      <c r="Q1211" s="733">
        <v>-11.618399999999999</v>
      </c>
      <c r="R1211" s="733">
        <v>0</v>
      </c>
      <c r="S1211" s="730"/>
    </row>
    <row r="1212" spans="2:19" x14ac:dyDescent="0.2">
      <c r="C1212" s="1097"/>
      <c r="D1212" s="1097"/>
      <c r="E1212" s="1012">
        <v>-59.426499999999997</v>
      </c>
      <c r="F1212" s="1097">
        <v>0</v>
      </c>
      <c r="G1212" s="1012">
        <v>140.69259999999997</v>
      </c>
      <c r="H1212" s="1012">
        <v>-15.584199999999996</v>
      </c>
      <c r="I1212" s="1012">
        <v>-1.9072</v>
      </c>
      <c r="J1212" s="1012">
        <v>-62.751399999999997</v>
      </c>
      <c r="K1212" s="1012">
        <v>0</v>
      </c>
      <c r="L1212" s="1012">
        <v>-8.5522000000000276</v>
      </c>
      <c r="M1212" s="1012">
        <v>-4.0041999999999991</v>
      </c>
      <c r="N1212" s="1012">
        <v>-11.533100000000054</v>
      </c>
      <c r="P1212" s="1012">
        <v>-62.629099999999994</v>
      </c>
      <c r="Q1212" s="1012">
        <v>51.095999999999954</v>
      </c>
      <c r="R1212" s="1012">
        <f>SUM(R1206:R1211)</f>
        <v>0</v>
      </c>
      <c r="S1212" s="730"/>
    </row>
    <row r="1213" spans="2:19" x14ac:dyDescent="0.2">
      <c r="C1213" s="719" t="s">
        <v>747</v>
      </c>
      <c r="D1213" s="721"/>
      <c r="E1213" s="635"/>
      <c r="F1213" s="635"/>
      <c r="G1213" s="635"/>
      <c r="H1213" s="635"/>
      <c r="I1213" s="635"/>
      <c r="J1213" s="635"/>
      <c r="K1213" s="635"/>
      <c r="L1213" s="635"/>
      <c r="M1213" s="635"/>
      <c r="N1213" s="635"/>
      <c r="P1213" s="635"/>
      <c r="Q1213" s="635"/>
      <c r="R1213" s="635"/>
    </row>
    <row r="1214" spans="2:19" x14ac:dyDescent="0.2">
      <c r="C1214" s="735" t="s">
        <v>318</v>
      </c>
      <c r="D1214" s="724"/>
      <c r="E1214" s="733">
        <v>206.20550000000003</v>
      </c>
      <c r="F1214" s="733">
        <v>0</v>
      </c>
      <c r="G1214" s="733">
        <v>1062.9929999999999</v>
      </c>
      <c r="H1214" s="733">
        <v>39.718499999999949</v>
      </c>
      <c r="I1214" s="733">
        <v>6.916599999999999</v>
      </c>
      <c r="J1214" s="733">
        <v>156.18819999999997</v>
      </c>
      <c r="K1214" s="733">
        <v>0</v>
      </c>
      <c r="L1214" s="733">
        <v>1074.3541</v>
      </c>
      <c r="M1214" s="733">
        <v>25.993000000000002</v>
      </c>
      <c r="N1214" s="733">
        <v>2572.3688999999999</v>
      </c>
      <c r="P1214" s="733">
        <v>153.20600000000002</v>
      </c>
      <c r="Q1214" s="733">
        <v>2419.1628999999998</v>
      </c>
      <c r="R1214" s="733">
        <v>0</v>
      </c>
      <c r="S1214" s="730"/>
    </row>
    <row r="1215" spans="2:19" x14ac:dyDescent="0.2">
      <c r="C1215" s="1095" t="s">
        <v>319</v>
      </c>
      <c r="D1215" s="725"/>
      <c r="E1215" s="1096">
        <v>200.25899999999999</v>
      </c>
      <c r="F1215" s="1096">
        <v>0</v>
      </c>
      <c r="G1215" s="1096">
        <v>842.10059999999999</v>
      </c>
      <c r="H1215" s="1096">
        <v>178.51029999999992</v>
      </c>
      <c r="I1215" s="1096">
        <v>5.0051999999999994</v>
      </c>
      <c r="J1215" s="1096">
        <v>39.653400000000005</v>
      </c>
      <c r="K1215" s="1096">
        <v>0</v>
      </c>
      <c r="L1215" s="1096">
        <v>524.66970000000015</v>
      </c>
      <c r="M1215" s="1096">
        <v>4.2867999999999995</v>
      </c>
      <c r="N1215" s="1096">
        <v>1794.4850000000001</v>
      </c>
      <c r="P1215" s="1096">
        <v>129.4479</v>
      </c>
      <c r="Q1215" s="1096">
        <v>1665.0371000000005</v>
      </c>
      <c r="R1215" s="1096">
        <v>0</v>
      </c>
      <c r="S1215" s="730"/>
    </row>
    <row r="1216" spans="2:19" x14ac:dyDescent="0.2">
      <c r="C1216" s="1097"/>
      <c r="D1216" s="1097"/>
      <c r="E1216" s="1100">
        <v>406.46450000000004</v>
      </c>
      <c r="F1216" s="1097">
        <v>0</v>
      </c>
      <c r="G1216" s="1012">
        <v>1905.0935999999999</v>
      </c>
      <c r="H1216" s="1012">
        <v>218.22880000000009</v>
      </c>
      <c r="I1216" s="1012">
        <v>11.921799999999998</v>
      </c>
      <c r="J1216" s="1012">
        <v>195.84159999999997</v>
      </c>
      <c r="K1216" s="1012">
        <v>0</v>
      </c>
      <c r="L1216" s="1012">
        <v>1599.0238000000002</v>
      </c>
      <c r="M1216" s="1012">
        <v>30.279800000000002</v>
      </c>
      <c r="N1216" s="1012">
        <v>4366.8539000000001</v>
      </c>
      <c r="P1216" s="1012">
        <v>282.65389999999996</v>
      </c>
      <c r="Q1216" s="1012">
        <v>4084.2000000000007</v>
      </c>
      <c r="R1216" s="1012">
        <f>SUM(R1214:R1215)</f>
        <v>0</v>
      </c>
      <c r="S1216" s="730"/>
    </row>
    <row r="1217" spans="3:19" x14ac:dyDescent="0.2">
      <c r="C1217" s="719" t="s">
        <v>1115</v>
      </c>
      <c r="D1217" s="720"/>
      <c r="E1217" s="619"/>
      <c r="F1217" s="619"/>
      <c r="G1217" s="619"/>
      <c r="H1217" s="619"/>
      <c r="I1217" s="619"/>
      <c r="J1217" s="619"/>
      <c r="K1217" s="619"/>
      <c r="L1217" s="619"/>
      <c r="M1217" s="619"/>
      <c r="N1217" s="619"/>
      <c r="P1217" s="655"/>
      <c r="Q1217" s="655"/>
      <c r="R1217" s="655"/>
    </row>
    <row r="1218" spans="3:19" x14ac:dyDescent="0.2">
      <c r="C1218" s="719" t="s">
        <v>317</v>
      </c>
      <c r="D1218" s="721"/>
      <c r="E1218" s="635"/>
      <c r="F1218" s="635"/>
      <c r="G1218" s="635"/>
      <c r="H1218" s="635"/>
      <c r="I1218" s="635"/>
      <c r="J1218" s="635"/>
      <c r="K1218" s="635"/>
      <c r="L1218" s="635"/>
      <c r="M1218" s="635"/>
      <c r="N1218" s="635"/>
      <c r="P1218" s="635"/>
      <c r="Q1218" s="635"/>
      <c r="R1218" s="635"/>
    </row>
    <row r="1219" spans="3:19" x14ac:dyDescent="0.2">
      <c r="C1219" s="735" t="s">
        <v>318</v>
      </c>
      <c r="D1219" s="724"/>
      <c r="E1219" s="733">
        <v>0</v>
      </c>
      <c r="F1219" s="733">
        <v>56.623000000000005</v>
      </c>
      <c r="G1219" s="733">
        <v>0</v>
      </c>
      <c r="H1219" s="733">
        <v>0</v>
      </c>
      <c r="I1219" s="733">
        <v>293.09700000000004</v>
      </c>
      <c r="J1219" s="733">
        <v>0.77500000000000002</v>
      </c>
      <c r="K1219" s="733">
        <v>3190.19</v>
      </c>
      <c r="L1219" s="733">
        <v>0</v>
      </c>
      <c r="M1219" s="733">
        <v>0</v>
      </c>
      <c r="N1219" s="733">
        <v>3541.1660000000002</v>
      </c>
      <c r="P1219" s="733">
        <v>0</v>
      </c>
      <c r="Q1219" s="733">
        <v>394.11599999999999</v>
      </c>
      <c r="R1219" s="733">
        <v>3147.05</v>
      </c>
      <c r="S1219" s="730"/>
    </row>
    <row r="1220" spans="3:19" x14ac:dyDescent="0.2">
      <c r="C1220" s="1095" t="s">
        <v>319</v>
      </c>
      <c r="D1220" s="725"/>
      <c r="E1220" s="1096">
        <v>0</v>
      </c>
      <c r="F1220" s="1096">
        <v>100.48699999999999</v>
      </c>
      <c r="G1220" s="1096">
        <v>0</v>
      </c>
      <c r="H1220" s="1096">
        <v>18.951000000000001</v>
      </c>
      <c r="I1220" s="1096">
        <v>258.71399999999994</v>
      </c>
      <c r="J1220" s="1096">
        <v>0</v>
      </c>
      <c r="K1220" s="1096">
        <v>2413.62</v>
      </c>
      <c r="L1220" s="1096">
        <v>0</v>
      </c>
      <c r="M1220" s="1096">
        <v>0</v>
      </c>
      <c r="N1220" s="1096">
        <v>2791.9279999999999</v>
      </c>
      <c r="P1220" s="1096">
        <v>0</v>
      </c>
      <c r="Q1220" s="1096">
        <v>399.59199999999998</v>
      </c>
      <c r="R1220" s="1096">
        <v>2392.3359999999998</v>
      </c>
      <c r="S1220" s="730"/>
    </row>
    <row r="1221" spans="3:19" x14ac:dyDescent="0.2">
      <c r="C1221" s="1097"/>
      <c r="D1221" s="1097"/>
      <c r="E1221" s="1097">
        <v>0</v>
      </c>
      <c r="F1221" s="1100">
        <v>157.11000000000001</v>
      </c>
      <c r="G1221" s="1012">
        <v>0</v>
      </c>
      <c r="H1221" s="1012">
        <v>18.991</v>
      </c>
      <c r="I1221" s="1012">
        <v>551.81099999999992</v>
      </c>
      <c r="J1221" s="1012">
        <v>0.92700000000000005</v>
      </c>
      <c r="K1221" s="1012">
        <v>5603.8099999999995</v>
      </c>
      <c r="L1221" s="1012">
        <v>0.44500000000061846</v>
      </c>
      <c r="M1221" s="1012">
        <v>0</v>
      </c>
      <c r="N1221" s="1012">
        <v>6333.0940000000001</v>
      </c>
      <c r="P1221" s="1012">
        <f>SUM(P1219:P1220)</f>
        <v>0</v>
      </c>
      <c r="Q1221" s="1012">
        <v>793.70800000000008</v>
      </c>
      <c r="R1221" s="1012">
        <v>5539.3860000000004</v>
      </c>
      <c r="S1221" s="730"/>
    </row>
    <row r="1222" spans="3:19" x14ac:dyDescent="0.2">
      <c r="C1222" s="78"/>
      <c r="D1222" s="724"/>
      <c r="E1222" s="726"/>
      <c r="F1222" s="727"/>
      <c r="G1222" s="727"/>
      <c r="H1222" s="727"/>
      <c r="I1222" s="727"/>
      <c r="J1222" s="727"/>
      <c r="K1222" s="727"/>
      <c r="L1222" s="727"/>
      <c r="M1222" s="727"/>
      <c r="N1222" s="727"/>
    </row>
    <row r="1223" spans="3:19" x14ac:dyDescent="0.2">
      <c r="C1223" s="18" t="s">
        <v>320</v>
      </c>
      <c r="D1223" s="724"/>
      <c r="E1223" s="730"/>
      <c r="F1223" s="730"/>
      <c r="G1223" s="730"/>
      <c r="H1223" s="730"/>
      <c r="I1223" s="730"/>
      <c r="J1223" s="730"/>
      <c r="K1223" s="730"/>
      <c r="L1223" s="730"/>
      <c r="M1223" s="730"/>
      <c r="N1223" s="730"/>
    </row>
    <row r="1224" spans="3:19" x14ac:dyDescent="0.2">
      <c r="C1224" s="18" t="s">
        <v>862</v>
      </c>
      <c r="D1224" s="725"/>
      <c r="E1224" s="733">
        <v>0</v>
      </c>
      <c r="F1224" s="733">
        <v>1.6274999999999908</v>
      </c>
      <c r="G1224" s="733">
        <v>0</v>
      </c>
      <c r="H1224" s="733">
        <v>0.59</v>
      </c>
      <c r="I1224" s="733">
        <v>-13.136100000000004</v>
      </c>
      <c r="J1224" s="733">
        <v>1.2779999999999998</v>
      </c>
      <c r="K1224" s="733">
        <v>157.52000000000001</v>
      </c>
      <c r="L1224" s="733">
        <v>0</v>
      </c>
      <c r="M1224" s="733">
        <v>0</v>
      </c>
      <c r="N1224" s="733">
        <v>147.46880000000004</v>
      </c>
      <c r="P1224" s="733">
        <v>0</v>
      </c>
      <c r="Q1224" s="733">
        <v>19.073499999999981</v>
      </c>
      <c r="R1224" s="733">
        <v>128.39530000000008</v>
      </c>
      <c r="S1224" s="730"/>
    </row>
    <row r="1225" spans="3:19" x14ac:dyDescent="0.2">
      <c r="C1225" s="18" t="s">
        <v>321</v>
      </c>
      <c r="D1225" s="725"/>
      <c r="E1225" s="733">
        <v>0</v>
      </c>
      <c r="F1225" s="733">
        <v>4.0655000000000001</v>
      </c>
      <c r="G1225" s="733">
        <v>0</v>
      </c>
      <c r="H1225" s="733">
        <v>0</v>
      </c>
      <c r="I1225" s="733">
        <v>0</v>
      </c>
      <c r="J1225" s="733">
        <v>0</v>
      </c>
      <c r="K1225" s="733">
        <v>0</v>
      </c>
      <c r="L1225" s="733">
        <v>0</v>
      </c>
      <c r="M1225" s="733">
        <v>0</v>
      </c>
      <c r="N1225" s="733">
        <v>4.0655000000000001</v>
      </c>
      <c r="P1225" s="733">
        <v>0</v>
      </c>
      <c r="Q1225" s="733">
        <v>4.0655000000000001</v>
      </c>
      <c r="R1225" s="733">
        <v>0</v>
      </c>
      <c r="S1225" s="730"/>
    </row>
    <row r="1226" spans="3:19" x14ac:dyDescent="0.2">
      <c r="C1226" s="18" t="s">
        <v>322</v>
      </c>
      <c r="D1226" s="725"/>
      <c r="E1226" s="733">
        <v>0</v>
      </c>
      <c r="F1226" s="733">
        <v>0</v>
      </c>
      <c r="G1226" s="733">
        <v>0</v>
      </c>
      <c r="H1226" s="733">
        <v>0</v>
      </c>
      <c r="I1226" s="733">
        <v>0</v>
      </c>
      <c r="J1226" s="733">
        <v>0</v>
      </c>
      <c r="K1226" s="733">
        <v>7.14</v>
      </c>
      <c r="L1226" s="733">
        <v>0</v>
      </c>
      <c r="M1226" s="733">
        <v>0</v>
      </c>
      <c r="N1226" s="733">
        <v>7.14</v>
      </c>
      <c r="P1226" s="733">
        <v>0</v>
      </c>
      <c r="Q1226" s="733">
        <v>0</v>
      </c>
      <c r="R1226" s="733">
        <v>7.14</v>
      </c>
      <c r="S1226" s="730"/>
    </row>
    <row r="1227" spans="3:19" x14ac:dyDescent="0.2">
      <c r="C1227" s="18" t="s">
        <v>323</v>
      </c>
      <c r="D1227" s="725"/>
      <c r="E1227" s="733">
        <v>0</v>
      </c>
      <c r="F1227" s="733">
        <v>0</v>
      </c>
      <c r="G1227" s="733">
        <v>0</v>
      </c>
      <c r="H1227" s="733">
        <v>0</v>
      </c>
      <c r="I1227" s="733">
        <v>32.940499999999993</v>
      </c>
      <c r="J1227" s="733">
        <v>0</v>
      </c>
      <c r="K1227" s="733">
        <v>277.05</v>
      </c>
      <c r="L1227" s="733">
        <v>0</v>
      </c>
      <c r="M1227" s="733">
        <v>0</v>
      </c>
      <c r="N1227" s="733">
        <v>310.44049999999999</v>
      </c>
      <c r="P1227" s="733">
        <v>0</v>
      </c>
      <c r="Q1227" s="733">
        <v>39.770499999999991</v>
      </c>
      <c r="R1227" s="733">
        <v>270.67</v>
      </c>
      <c r="S1227" s="730"/>
    </row>
    <row r="1228" spans="3:19" x14ac:dyDescent="0.2">
      <c r="C1228" s="18" t="s">
        <v>764</v>
      </c>
      <c r="D1228" s="725"/>
      <c r="E1228" s="733">
        <v>0</v>
      </c>
      <c r="F1228" s="733">
        <v>-12.886599999999998</v>
      </c>
      <c r="G1228" s="733">
        <v>0</v>
      </c>
      <c r="H1228" s="733">
        <v>0</v>
      </c>
      <c r="I1228" s="733">
        <v>-23.590199999999992</v>
      </c>
      <c r="J1228" s="733">
        <v>0</v>
      </c>
      <c r="K1228" s="733">
        <v>-344.6576</v>
      </c>
      <c r="L1228" s="733">
        <v>0</v>
      </c>
      <c r="M1228" s="733">
        <v>0</v>
      </c>
      <c r="N1228" s="733">
        <v>-381.57419999999996</v>
      </c>
      <c r="P1228" s="733">
        <v>0</v>
      </c>
      <c r="Q1228" s="733">
        <v>-46.457899999999995</v>
      </c>
      <c r="R1228" s="733">
        <v>-335.11629999999997</v>
      </c>
      <c r="S1228" s="730"/>
    </row>
    <row r="1229" spans="3:19" x14ac:dyDescent="0.2">
      <c r="C1229" s="18" t="s">
        <v>324</v>
      </c>
      <c r="D1229" s="725"/>
      <c r="E1229" s="733">
        <v>0</v>
      </c>
      <c r="F1229" s="733">
        <v>0</v>
      </c>
      <c r="G1229" s="733">
        <v>0</v>
      </c>
      <c r="H1229" s="733">
        <v>0</v>
      </c>
      <c r="I1229" s="733">
        <v>0</v>
      </c>
      <c r="J1229" s="733">
        <v>0</v>
      </c>
      <c r="K1229" s="733">
        <v>-6.1</v>
      </c>
      <c r="L1229" s="733">
        <v>0</v>
      </c>
      <c r="M1229" s="733">
        <v>0</v>
      </c>
      <c r="N1229" s="733">
        <v>-6.1</v>
      </c>
      <c r="P1229" s="733">
        <v>0</v>
      </c>
      <c r="Q1229" s="733">
        <v>0</v>
      </c>
      <c r="R1229" s="733">
        <v>-6.1</v>
      </c>
      <c r="S1229" s="730"/>
    </row>
    <row r="1230" spans="3:19" x14ac:dyDescent="0.2">
      <c r="C1230" s="1097"/>
      <c r="D1230" s="1097"/>
      <c r="E1230" s="1012">
        <v>0</v>
      </c>
      <c r="F1230" s="1012">
        <v>-7.1936000000000071</v>
      </c>
      <c r="G1230" s="1012">
        <v>0</v>
      </c>
      <c r="H1230" s="1012">
        <v>0.58019999999999994</v>
      </c>
      <c r="I1230" s="1012">
        <v>-3.7858000000000018</v>
      </c>
      <c r="J1230" s="1012">
        <v>0.8676999999999998</v>
      </c>
      <c r="K1230" s="1012">
        <v>90.952400000000054</v>
      </c>
      <c r="L1230" s="1012">
        <v>1.9700000000000273E-2</v>
      </c>
      <c r="M1230" s="1012">
        <v>0</v>
      </c>
      <c r="N1230" s="1012">
        <v>81.440600000000032</v>
      </c>
      <c r="P1230" s="1012">
        <f>SUM(P1224:P1229)</f>
        <v>0</v>
      </c>
      <c r="Q1230" s="1012">
        <v>16.451599999999978</v>
      </c>
      <c r="R1230" s="1012">
        <v>64.989000000000061</v>
      </c>
      <c r="S1230" s="730"/>
    </row>
    <row r="1231" spans="3:19" x14ac:dyDescent="0.2">
      <c r="C1231" s="719" t="s">
        <v>748</v>
      </c>
      <c r="D1231" s="721"/>
      <c r="E1231" s="635"/>
      <c r="F1231" s="635"/>
      <c r="G1231" s="635"/>
      <c r="H1231" s="635"/>
      <c r="I1231" s="635"/>
      <c r="J1231" s="635"/>
      <c r="K1231" s="635"/>
      <c r="L1231" s="635"/>
      <c r="M1231" s="635"/>
      <c r="N1231" s="635"/>
      <c r="P1231" s="635"/>
      <c r="Q1231" s="635"/>
      <c r="R1231" s="635"/>
    </row>
    <row r="1232" spans="3:19" x14ac:dyDescent="0.2">
      <c r="C1232" s="735" t="s">
        <v>318</v>
      </c>
      <c r="D1232" s="724"/>
      <c r="E1232" s="733">
        <v>0</v>
      </c>
      <c r="F1232" s="733">
        <v>115.35789999999997</v>
      </c>
      <c r="G1232" s="733">
        <v>0</v>
      </c>
      <c r="H1232" s="733">
        <v>0</v>
      </c>
      <c r="I1232" s="733">
        <v>290.77249999999998</v>
      </c>
      <c r="J1232" s="733">
        <v>1.7940999999999998</v>
      </c>
      <c r="K1232" s="733">
        <v>3159.3523999999998</v>
      </c>
      <c r="L1232" s="733">
        <v>0</v>
      </c>
      <c r="M1232" s="733">
        <v>0</v>
      </c>
      <c r="N1232" s="733">
        <v>3567.3214000000003</v>
      </c>
      <c r="P1232" s="733">
        <v>0</v>
      </c>
      <c r="Q1232" s="733">
        <v>454.48739999999992</v>
      </c>
      <c r="R1232" s="733">
        <v>3112.8340000000003</v>
      </c>
      <c r="S1232" s="730"/>
    </row>
    <row r="1233" spans="2:19" x14ac:dyDescent="0.2">
      <c r="C1233" s="1095" t="s">
        <v>319</v>
      </c>
      <c r="D1233" s="725"/>
      <c r="E1233" s="1096">
        <v>0</v>
      </c>
      <c r="F1233" s="1096">
        <v>34.558500000000009</v>
      </c>
      <c r="G1233" s="1096">
        <v>0</v>
      </c>
      <c r="H1233" s="1096">
        <v>19.541</v>
      </c>
      <c r="I1233" s="1096">
        <v>257.2527</v>
      </c>
      <c r="J1233" s="1096">
        <v>0</v>
      </c>
      <c r="K1233" s="1096">
        <v>2535.41</v>
      </c>
      <c r="L1233" s="1096">
        <v>0</v>
      </c>
      <c r="M1233" s="1096">
        <v>0</v>
      </c>
      <c r="N1233" s="1096">
        <v>2847.2131999999997</v>
      </c>
      <c r="P1233" s="1096">
        <v>0</v>
      </c>
      <c r="Q1233" s="1096">
        <v>355.67219999999998</v>
      </c>
      <c r="R1233" s="1096">
        <v>2491.5409999999997</v>
      </c>
      <c r="S1233" s="730"/>
    </row>
    <row r="1234" spans="2:19" x14ac:dyDescent="0.2">
      <c r="C1234" s="1097"/>
      <c r="D1234" s="1097"/>
      <c r="E1234" s="1097">
        <v>0</v>
      </c>
      <c r="F1234" s="1100">
        <v>149.91639999999998</v>
      </c>
      <c r="G1234" s="1012">
        <v>0</v>
      </c>
      <c r="H1234" s="1012">
        <v>19.571200000000001</v>
      </c>
      <c r="I1234" s="1012">
        <v>548.02520000000004</v>
      </c>
      <c r="J1234" s="1012">
        <v>1.7946999999999997</v>
      </c>
      <c r="K1234" s="1012">
        <v>5694.7623999999996</v>
      </c>
      <c r="L1234" s="1012">
        <v>0</v>
      </c>
      <c r="M1234" s="1012">
        <v>0</v>
      </c>
      <c r="N1234" s="1012">
        <v>6414.5346</v>
      </c>
      <c r="P1234" s="1012">
        <f>SUM(P1232:P1233)</f>
        <v>0</v>
      </c>
      <c r="Q1234" s="1012">
        <v>810.15959999999995</v>
      </c>
      <c r="R1234" s="1012">
        <v>5604.375</v>
      </c>
      <c r="S1234" s="730"/>
    </row>
    <row r="1235" spans="2:19" x14ac:dyDescent="0.2">
      <c r="C1235" s="719" t="s">
        <v>1087</v>
      </c>
      <c r="D1235" s="720"/>
      <c r="E1235" s="619"/>
      <c r="F1235" s="619"/>
      <c r="G1235" s="619"/>
      <c r="H1235" s="619"/>
      <c r="I1235" s="619"/>
      <c r="J1235" s="619"/>
      <c r="K1235" s="619"/>
      <c r="L1235" s="619"/>
      <c r="M1235" s="619"/>
      <c r="N1235" s="619"/>
      <c r="P1235" s="655"/>
      <c r="Q1235" s="655"/>
      <c r="R1235" s="655"/>
    </row>
    <row r="1236" spans="2:19" x14ac:dyDescent="0.2">
      <c r="C1236" s="719" t="s">
        <v>317</v>
      </c>
      <c r="D1236" s="721"/>
      <c r="E1236" s="635"/>
      <c r="F1236" s="635"/>
      <c r="G1236" s="635"/>
      <c r="H1236" s="635"/>
      <c r="I1236" s="635"/>
      <c r="J1236" s="635"/>
      <c r="K1236" s="635"/>
      <c r="L1236" s="635"/>
      <c r="M1236" s="635"/>
      <c r="N1236" s="635"/>
      <c r="P1236" s="635"/>
      <c r="Q1236" s="635"/>
      <c r="R1236" s="635"/>
    </row>
    <row r="1237" spans="2:19" x14ac:dyDescent="0.2">
      <c r="C1237" s="735" t="s">
        <v>318</v>
      </c>
      <c r="D1237" s="724"/>
      <c r="E1237" s="733">
        <v>222.55200000000002</v>
      </c>
      <c r="F1237" s="733">
        <v>56.62299999999999</v>
      </c>
      <c r="G1237" s="733">
        <v>962.44600000000014</v>
      </c>
      <c r="H1237" s="733">
        <v>43.475999999999999</v>
      </c>
      <c r="I1237" s="733">
        <v>301.57600000000002</v>
      </c>
      <c r="J1237" s="733">
        <v>223.54400000000004</v>
      </c>
      <c r="K1237" s="733">
        <v>3190.19</v>
      </c>
      <c r="L1237" s="733">
        <v>1126.0860000000007</v>
      </c>
      <c r="M1237" s="733">
        <v>29.615000000000002</v>
      </c>
      <c r="N1237" s="733">
        <v>6156.1080000000002</v>
      </c>
      <c r="P1237" s="733">
        <f>P1201+P1219</f>
        <v>217.84800000000001</v>
      </c>
      <c r="Q1237" s="733">
        <f>Q1201+Q1219</f>
        <v>2791.21</v>
      </c>
      <c r="R1237" s="733">
        <f>R1201+R1219</f>
        <v>3147.05</v>
      </c>
      <c r="S1237" s="730"/>
    </row>
    <row r="1238" spans="2:19" x14ac:dyDescent="0.2">
      <c r="C1238" s="1095" t="s">
        <v>319</v>
      </c>
      <c r="D1238" s="725"/>
      <c r="E1238" s="1096">
        <v>243.339</v>
      </c>
      <c r="F1238" s="1096">
        <v>100.48699999999997</v>
      </c>
      <c r="G1238" s="1096">
        <v>801.95499999999993</v>
      </c>
      <c r="H1238" s="1096">
        <v>209.32800000000009</v>
      </c>
      <c r="I1238" s="1096">
        <v>264.06399999999996</v>
      </c>
      <c r="J1238" s="1096">
        <v>35.975999999999999</v>
      </c>
      <c r="K1238" s="1096">
        <v>2413.62</v>
      </c>
      <c r="L1238" s="1096">
        <v>481.9350000000004</v>
      </c>
      <c r="M1238" s="1096">
        <v>4.6689999999999996</v>
      </c>
      <c r="N1238" s="1096">
        <v>4555.3730000000005</v>
      </c>
      <c r="P1238" s="1096">
        <f>P1220+P1202</f>
        <v>127.43499999999999</v>
      </c>
      <c r="Q1238" s="1096">
        <f>Q1220+Q1202</f>
        <v>2035.6019999999999</v>
      </c>
      <c r="R1238" s="1096">
        <f>R1220+R1202</f>
        <v>2392.3359999999998</v>
      </c>
      <c r="S1238" s="730"/>
    </row>
    <row r="1239" spans="2:19" x14ac:dyDescent="0.2">
      <c r="C1239" s="1097"/>
      <c r="D1239" s="1097"/>
      <c r="E1239" s="1100">
        <v>465.89100000000002</v>
      </c>
      <c r="F1239" s="1100">
        <v>157.10999999999996</v>
      </c>
      <c r="G1239" s="1012">
        <v>1764.4010000000001</v>
      </c>
      <c r="H1239" s="1012">
        <v>252.80400000000009</v>
      </c>
      <c r="I1239" s="1012">
        <v>565.64</v>
      </c>
      <c r="J1239" s="1012">
        <v>259.52000000000004</v>
      </c>
      <c r="K1239" s="1012">
        <v>5603.8099999999995</v>
      </c>
      <c r="L1239" s="1012">
        <v>1608.0210000000015</v>
      </c>
      <c r="M1239" s="1012">
        <v>34.283999999999999</v>
      </c>
      <c r="N1239" s="1012">
        <v>10711.481</v>
      </c>
      <c r="P1239" s="1012">
        <f>SUM(P1237:P1238)</f>
        <v>345.28300000000002</v>
      </c>
      <c r="Q1239" s="1012">
        <f>SUM(Q1237:Q1238)</f>
        <v>4826.8119999999999</v>
      </c>
      <c r="R1239" s="1012">
        <f>SUM(R1237:R1238)</f>
        <v>5539.3860000000004</v>
      </c>
      <c r="S1239" s="730"/>
    </row>
    <row r="1240" spans="2:19" x14ac:dyDescent="0.2">
      <c r="C1240" s="719" t="s">
        <v>325</v>
      </c>
      <c r="D1240" s="721"/>
      <c r="E1240" s="635"/>
      <c r="F1240" s="635"/>
      <c r="G1240" s="635"/>
      <c r="H1240" s="635"/>
      <c r="I1240" s="635"/>
      <c r="J1240" s="635"/>
      <c r="K1240" s="635"/>
      <c r="L1240" s="635"/>
      <c r="M1240" s="635"/>
      <c r="N1240" s="635"/>
      <c r="P1240" s="635"/>
      <c r="Q1240" s="635"/>
      <c r="R1240" s="635"/>
    </row>
    <row r="1241" spans="2:19" x14ac:dyDescent="0.2">
      <c r="C1241" s="735" t="s">
        <v>318</v>
      </c>
      <c r="D1241" s="724"/>
      <c r="E1241" s="733">
        <v>206.20550000000003</v>
      </c>
      <c r="F1241" s="733">
        <v>115.35789999999997</v>
      </c>
      <c r="G1241" s="733">
        <v>1062.9929999999999</v>
      </c>
      <c r="H1241" s="733">
        <v>39.748699999999872</v>
      </c>
      <c r="I1241" s="733">
        <v>297.68909999999994</v>
      </c>
      <c r="J1241" s="733">
        <v>157.98229999999998</v>
      </c>
      <c r="K1241" s="733">
        <v>3159.3523999999998</v>
      </c>
      <c r="L1241" s="733">
        <v>1074.3684000000003</v>
      </c>
      <c r="M1241" s="733">
        <v>25.993000000000002</v>
      </c>
      <c r="N1241" s="733">
        <v>6139.6902999999993</v>
      </c>
      <c r="P1241" s="733">
        <f t="shared" ref="P1241:R1242" si="0">P1232+P1214</f>
        <v>153.20600000000002</v>
      </c>
      <c r="Q1241" s="733">
        <f t="shared" si="0"/>
        <v>2873.6502999999998</v>
      </c>
      <c r="R1241" s="733">
        <f t="shared" si="0"/>
        <v>3112.8340000000003</v>
      </c>
      <c r="S1241" s="730"/>
    </row>
    <row r="1242" spans="2:19" x14ac:dyDescent="0.2">
      <c r="C1242" s="1095" t="s">
        <v>319</v>
      </c>
      <c r="D1242" s="725"/>
      <c r="E1242" s="1096">
        <v>200.25899999999999</v>
      </c>
      <c r="F1242" s="1096">
        <v>34.558499999999981</v>
      </c>
      <c r="G1242" s="1096">
        <v>842.10059999999999</v>
      </c>
      <c r="H1242" s="1096">
        <v>198.05129999999986</v>
      </c>
      <c r="I1242" s="1096">
        <v>262.25790000000001</v>
      </c>
      <c r="J1242" s="1096">
        <v>39.654000000000011</v>
      </c>
      <c r="K1242" s="1096">
        <v>2535.41</v>
      </c>
      <c r="L1242" s="1096">
        <v>525.12010000000009</v>
      </c>
      <c r="M1242" s="1096">
        <v>4.2867999999999995</v>
      </c>
      <c r="N1242" s="1096">
        <v>4641.6981999999989</v>
      </c>
      <c r="P1242" s="733">
        <f t="shared" si="0"/>
        <v>129.4479</v>
      </c>
      <c r="Q1242" s="733">
        <f t="shared" si="0"/>
        <v>2020.7093000000004</v>
      </c>
      <c r="R1242" s="733">
        <f t="shared" si="0"/>
        <v>2491.5409999999997</v>
      </c>
      <c r="S1242" s="730"/>
    </row>
    <row r="1243" spans="2:19" x14ac:dyDescent="0.2">
      <c r="C1243" s="1097"/>
      <c r="D1243" s="1097"/>
      <c r="E1243" s="1097">
        <v>406.46450000000004</v>
      </c>
      <c r="F1243" s="1097">
        <v>149.91639999999995</v>
      </c>
      <c r="G1243" s="1012">
        <v>1905.0935999999999</v>
      </c>
      <c r="H1243" s="1012">
        <v>237.7999999999995</v>
      </c>
      <c r="I1243" s="1012">
        <v>559.94699999999989</v>
      </c>
      <c r="J1243" s="1012">
        <v>197.63630000000001</v>
      </c>
      <c r="K1243" s="1012">
        <v>5694.7623999999996</v>
      </c>
      <c r="L1243" s="1012">
        <v>1599.4885000000004</v>
      </c>
      <c r="M1243" s="1012">
        <v>30.279800000000002</v>
      </c>
      <c r="N1243" s="1012">
        <v>10781.388499999999</v>
      </c>
      <c r="P1243" s="1012">
        <f>SUM(P1241:P1242)</f>
        <v>282.65390000000002</v>
      </c>
      <c r="Q1243" s="1012">
        <f>SUM(Q1241:Q1242)</f>
        <v>4894.3595999999998</v>
      </c>
      <c r="R1243" s="1012">
        <f>SUM(R1241:R1242)</f>
        <v>5604.375</v>
      </c>
      <c r="S1243" s="730"/>
    </row>
    <row r="1244" spans="2:19" ht="21.75" customHeight="1" x14ac:dyDescent="0.2">
      <c r="B1244" s="502" t="s">
        <v>71</v>
      </c>
      <c r="C1244" s="1175" t="s">
        <v>740</v>
      </c>
      <c r="D1244" s="1175"/>
      <c r="E1244" s="1175"/>
      <c r="F1244" s="1175"/>
      <c r="G1244" s="1175"/>
      <c r="H1244" s="1175"/>
      <c r="I1244" s="1175"/>
      <c r="J1244" s="1175"/>
      <c r="K1244" s="1175"/>
      <c r="L1244" s="1175"/>
      <c r="M1244" s="1175"/>
      <c r="N1244" s="1175"/>
      <c r="O1244" s="1175"/>
      <c r="P1244" s="1175"/>
      <c r="Q1244" s="1175"/>
      <c r="R1244" s="1177"/>
      <c r="S1244" s="730"/>
    </row>
    <row r="1245" spans="2:19" x14ac:dyDescent="0.2">
      <c r="B1245" s="502" t="s">
        <v>73</v>
      </c>
      <c r="C1245" s="1169" t="s">
        <v>276</v>
      </c>
      <c r="D1245" s="1169"/>
      <c r="E1245" s="1169"/>
      <c r="F1245" s="1169"/>
      <c r="G1245" s="1169"/>
      <c r="H1245" s="1169"/>
      <c r="I1245" s="1169"/>
      <c r="J1245" s="1169"/>
      <c r="K1245" s="1169"/>
      <c r="L1245" s="1169"/>
      <c r="M1245" s="1169"/>
      <c r="N1245" s="1169"/>
      <c r="O1245" s="1169"/>
      <c r="P1245" s="1169"/>
      <c r="Q1245" s="1169"/>
      <c r="R1245" s="612"/>
      <c r="S1245" s="730"/>
    </row>
    <row r="1246" spans="2:19" x14ac:dyDescent="0.2">
      <c r="B1246" s="502" t="s">
        <v>110</v>
      </c>
      <c r="C1246" s="1169" t="s">
        <v>1120</v>
      </c>
      <c r="D1246" s="1169"/>
      <c r="E1246" s="1169"/>
      <c r="F1246" s="1169"/>
      <c r="G1246" s="1169"/>
      <c r="H1246" s="1169"/>
      <c r="I1246" s="1169"/>
      <c r="J1246" s="1169"/>
      <c r="K1246" s="1169"/>
      <c r="L1246" s="1169"/>
      <c r="M1246" s="1169"/>
      <c r="N1246" s="1169"/>
      <c r="O1246" s="1169"/>
      <c r="P1246" s="1169"/>
      <c r="Q1246" s="1169"/>
      <c r="R1246" s="612"/>
      <c r="S1246" s="730"/>
    </row>
    <row r="1247" spans="2:19" x14ac:dyDescent="0.2">
      <c r="B1247" s="502" t="s">
        <v>111</v>
      </c>
      <c r="C1247" s="1169" t="s">
        <v>741</v>
      </c>
      <c r="D1247" s="1169"/>
      <c r="E1247" s="1169"/>
      <c r="F1247" s="1169"/>
      <c r="G1247" s="1169"/>
      <c r="H1247" s="1169"/>
      <c r="I1247" s="1169"/>
      <c r="J1247" s="1169"/>
      <c r="K1247" s="1169"/>
      <c r="L1247" s="1169"/>
      <c r="M1247" s="1169"/>
      <c r="N1247" s="1169"/>
      <c r="O1247" s="1169"/>
      <c r="P1247" s="1169"/>
      <c r="Q1247" s="1169"/>
      <c r="R1247" s="612"/>
      <c r="S1247" s="730"/>
    </row>
    <row r="1248" spans="2:19" x14ac:dyDescent="0.2">
      <c r="B1248" s="502" t="s">
        <v>112</v>
      </c>
      <c r="C1248" s="1169" t="s">
        <v>1121</v>
      </c>
      <c r="D1248" s="1169"/>
      <c r="E1248" s="1169"/>
      <c r="F1248" s="1169"/>
      <c r="G1248" s="1169"/>
      <c r="H1248" s="1169"/>
      <c r="I1248" s="1169"/>
      <c r="J1248" s="1169"/>
      <c r="K1248" s="1169"/>
      <c r="L1248" s="1169"/>
      <c r="M1248" s="1169"/>
      <c r="N1248" s="1169"/>
      <c r="O1248" s="1169"/>
      <c r="P1248" s="1169"/>
      <c r="Q1248" s="1169"/>
      <c r="R1248" s="612"/>
      <c r="S1248" s="730"/>
    </row>
    <row r="1249" spans="2:19" x14ac:dyDescent="0.2">
      <c r="B1249" s="502" t="s">
        <v>113</v>
      </c>
      <c r="C1249" s="1169" t="s">
        <v>742</v>
      </c>
      <c r="D1249" s="1169"/>
      <c r="E1249" s="1169"/>
      <c r="F1249" s="1169"/>
      <c r="G1249" s="1169"/>
      <c r="H1249" s="1169"/>
      <c r="I1249" s="1169"/>
      <c r="J1249" s="1169"/>
      <c r="K1249" s="1169"/>
      <c r="L1249" s="1169"/>
      <c r="M1249" s="1169"/>
      <c r="N1249" s="1169"/>
      <c r="O1249" s="1169"/>
      <c r="P1249" s="1169"/>
      <c r="Q1249" s="1169"/>
      <c r="R1249" s="612"/>
      <c r="S1249" s="730"/>
    </row>
    <row r="1250" spans="2:19" x14ac:dyDescent="0.2">
      <c r="B1250" s="502" t="s">
        <v>114</v>
      </c>
      <c r="C1250" s="1169" t="s">
        <v>743</v>
      </c>
      <c r="D1250" s="1169"/>
      <c r="E1250" s="1169"/>
      <c r="F1250" s="1169"/>
      <c r="G1250" s="1169"/>
      <c r="H1250" s="1169"/>
      <c r="I1250" s="1169"/>
      <c r="J1250" s="1169"/>
      <c r="K1250" s="1169"/>
      <c r="L1250" s="1169"/>
      <c r="M1250" s="1169"/>
      <c r="N1250" s="1169"/>
      <c r="O1250" s="1169"/>
      <c r="P1250" s="1169"/>
      <c r="Q1250" s="1169"/>
      <c r="R1250" s="612"/>
      <c r="S1250" s="730"/>
    </row>
    <row r="1251" spans="2:19" ht="21.75" customHeight="1" x14ac:dyDescent="0.2">
      <c r="B1251" s="502" t="s">
        <v>115</v>
      </c>
      <c r="C1251" s="1175" t="s">
        <v>744</v>
      </c>
      <c r="D1251" s="1175"/>
      <c r="E1251" s="1175"/>
      <c r="F1251" s="1175"/>
      <c r="G1251" s="1175"/>
      <c r="H1251" s="1175"/>
      <c r="I1251" s="1175"/>
      <c r="J1251" s="1175"/>
      <c r="K1251" s="1175"/>
      <c r="L1251" s="1175"/>
      <c r="M1251" s="1175"/>
      <c r="N1251" s="1175"/>
      <c r="O1251" s="1175"/>
      <c r="P1251" s="1175"/>
      <c r="Q1251" s="1175"/>
      <c r="R1251" s="1177"/>
      <c r="S1251" s="730"/>
    </row>
    <row r="1253" spans="2:19" x14ac:dyDescent="0.2">
      <c r="C1253" s="643"/>
      <c r="D1253" s="617"/>
      <c r="E1253" s="1183" t="s">
        <v>153</v>
      </c>
      <c r="F1253" s="1184"/>
      <c r="G1253" s="1183" t="s">
        <v>259</v>
      </c>
      <c r="H1253" s="1183"/>
      <c r="I1253" s="11" t="s">
        <v>260</v>
      </c>
      <c r="J1253" s="11" t="s">
        <v>261</v>
      </c>
      <c r="K1253" s="1183" t="s">
        <v>262</v>
      </c>
      <c r="L1253" s="1186"/>
      <c r="M1253" s="11" t="s">
        <v>263</v>
      </c>
      <c r="N1253" s="645" t="s">
        <v>279</v>
      </c>
      <c r="P1253" s="7" t="s">
        <v>199</v>
      </c>
      <c r="Q1253" s="7" t="s">
        <v>265</v>
      </c>
      <c r="R1253" s="7" t="s">
        <v>199</v>
      </c>
    </row>
    <row r="1254" spans="2:19" ht="14.25" x14ac:dyDescent="0.2">
      <c r="C1254" s="860" t="s">
        <v>963</v>
      </c>
      <c r="D1254" s="617"/>
      <c r="E1254" s="1183"/>
      <c r="F1254" s="1184"/>
      <c r="G1254" s="1183" t="s">
        <v>266</v>
      </c>
      <c r="H1254" s="1183"/>
      <c r="I1254" s="11" t="s">
        <v>266</v>
      </c>
      <c r="J1254" s="11"/>
      <c r="K1254" s="645"/>
      <c r="L1254" s="645"/>
      <c r="M1254" s="645"/>
      <c r="N1254" s="645"/>
      <c r="P1254" s="6" t="s">
        <v>267</v>
      </c>
      <c r="Q1254" s="6" t="s">
        <v>268</v>
      </c>
      <c r="R1254" s="6" t="s">
        <v>28</v>
      </c>
    </row>
    <row r="1255" spans="2:19" x14ac:dyDescent="0.2">
      <c r="C1255" s="862" t="s">
        <v>774</v>
      </c>
      <c r="D1255" s="626"/>
      <c r="E1255" s="647"/>
      <c r="F1255" s="647"/>
      <c r="G1255" s="647"/>
      <c r="H1255" s="647" t="s">
        <v>269</v>
      </c>
      <c r="I1255" s="647"/>
      <c r="J1255" s="647"/>
      <c r="K1255" s="647"/>
      <c r="L1255" s="647"/>
      <c r="M1255" s="647"/>
      <c r="N1255" s="647"/>
      <c r="P1255" s="647"/>
      <c r="Q1255" s="647"/>
      <c r="R1255" s="647"/>
    </row>
    <row r="1256" spans="2:19" x14ac:dyDescent="0.2">
      <c r="C1256" s="643"/>
      <c r="D1256" s="626"/>
      <c r="E1256" s="645"/>
      <c r="F1256" s="645" t="s">
        <v>269</v>
      </c>
      <c r="G1256" s="645"/>
      <c r="H1256" s="645" t="s">
        <v>259</v>
      </c>
      <c r="I1256" s="645"/>
      <c r="J1256" s="645"/>
      <c r="K1256" s="645"/>
      <c r="L1256" s="645" t="s">
        <v>269</v>
      </c>
      <c r="M1256" s="645"/>
      <c r="N1256" s="645"/>
      <c r="P1256" s="645"/>
      <c r="Q1256" s="645"/>
      <c r="R1256" s="645"/>
    </row>
    <row r="1257" spans="2:19" x14ac:dyDescent="0.2">
      <c r="C1257" s="648"/>
      <c r="D1257" s="619"/>
      <c r="E1257" s="649" t="s">
        <v>208</v>
      </c>
      <c r="F1257" s="649" t="s">
        <v>153</v>
      </c>
      <c r="G1257" s="649" t="s">
        <v>754</v>
      </c>
      <c r="H1257" s="649" t="s">
        <v>266</v>
      </c>
      <c r="I1257" s="649"/>
      <c r="J1257" s="649"/>
      <c r="K1257" s="649" t="s">
        <v>280</v>
      </c>
      <c r="L1257" s="649" t="s">
        <v>262</v>
      </c>
      <c r="M1257" s="649"/>
      <c r="N1257" s="649"/>
      <c r="P1257" s="649"/>
      <c r="Q1257" s="649"/>
      <c r="R1257" s="649"/>
    </row>
    <row r="1258" spans="2:19" x14ac:dyDescent="0.2">
      <c r="C1258" s="650">
        <v>2019</v>
      </c>
      <c r="D1258" s="635"/>
      <c r="E1258" s="635"/>
      <c r="F1258" s="635"/>
      <c r="G1258" s="635"/>
      <c r="H1258" s="635"/>
      <c r="I1258" s="635"/>
      <c r="J1258" s="635"/>
      <c r="K1258" s="635"/>
      <c r="L1258" s="635"/>
      <c r="M1258" s="635"/>
      <c r="N1258" s="635"/>
      <c r="P1258" s="635"/>
      <c r="Q1258" s="635"/>
      <c r="R1258" s="635"/>
    </row>
    <row r="1259" spans="2:19" x14ac:dyDescent="0.2">
      <c r="C1259" s="719" t="s">
        <v>293</v>
      </c>
      <c r="D1259" s="720"/>
      <c r="E1259" s="619"/>
      <c r="F1259" s="619"/>
      <c r="G1259" s="619"/>
      <c r="H1259" s="619"/>
      <c r="I1259" s="619"/>
      <c r="J1259" s="619"/>
      <c r="K1259" s="619"/>
      <c r="L1259" s="619"/>
      <c r="M1259" s="619"/>
      <c r="N1259" s="619"/>
      <c r="P1259" s="655"/>
      <c r="Q1259" s="655"/>
      <c r="R1259" s="655"/>
    </row>
    <row r="1260" spans="2:19" x14ac:dyDescent="0.2">
      <c r="C1260" s="719" t="s">
        <v>317</v>
      </c>
      <c r="D1260" s="721"/>
      <c r="E1260" s="635"/>
      <c r="F1260" s="635"/>
      <c r="G1260" s="635"/>
      <c r="H1260" s="635"/>
      <c r="I1260" s="635"/>
      <c r="J1260" s="635"/>
      <c r="K1260" s="635"/>
      <c r="L1260" s="635"/>
      <c r="M1260" s="635"/>
      <c r="N1260" s="635"/>
      <c r="P1260" s="635"/>
      <c r="Q1260" s="635"/>
      <c r="R1260" s="635"/>
    </row>
    <row r="1261" spans="2:19" x14ac:dyDescent="0.2">
      <c r="C1261" s="735" t="s">
        <v>318</v>
      </c>
      <c r="D1261" s="724"/>
      <c r="E1261" s="733">
        <v>8</v>
      </c>
      <c r="F1261" s="733">
        <v>0</v>
      </c>
      <c r="G1261" s="733">
        <v>266</v>
      </c>
      <c r="H1261" s="733">
        <v>0</v>
      </c>
      <c r="I1261" s="733">
        <v>2</v>
      </c>
      <c r="J1261" s="733">
        <v>14</v>
      </c>
      <c r="K1261" s="733">
        <v>0</v>
      </c>
      <c r="L1261" s="733">
        <v>0</v>
      </c>
      <c r="M1261" s="733">
        <v>5</v>
      </c>
      <c r="N1261" s="733">
        <v>295</v>
      </c>
      <c r="P1261" s="733">
        <v>21.372</v>
      </c>
      <c r="Q1261" s="733">
        <v>273.89299999999997</v>
      </c>
      <c r="R1261" s="733">
        <v>0</v>
      </c>
      <c r="S1261" s="730"/>
    </row>
    <row r="1262" spans="2:19" x14ac:dyDescent="0.2">
      <c r="C1262" s="1095" t="s">
        <v>319</v>
      </c>
      <c r="D1262" s="725"/>
      <c r="E1262" s="1096">
        <v>6</v>
      </c>
      <c r="F1262" s="1096">
        <v>0</v>
      </c>
      <c r="G1262" s="1096">
        <v>246</v>
      </c>
      <c r="H1262" s="1096">
        <v>0</v>
      </c>
      <c r="I1262" s="1096">
        <v>25</v>
      </c>
      <c r="J1262" s="1096">
        <v>4</v>
      </c>
      <c r="K1262" s="1096">
        <v>0</v>
      </c>
      <c r="L1262" s="1096">
        <v>0</v>
      </c>
      <c r="M1262" s="1096">
        <v>0</v>
      </c>
      <c r="N1262" s="1096">
        <v>280</v>
      </c>
      <c r="P1262" s="1096">
        <v>29.018999999999998</v>
      </c>
      <c r="Q1262" s="1096">
        <v>251.38800000000001</v>
      </c>
      <c r="R1262" s="1096">
        <v>0</v>
      </c>
      <c r="S1262" s="730"/>
    </row>
    <row r="1263" spans="2:19" x14ac:dyDescent="0.2">
      <c r="C1263" s="1097"/>
      <c r="D1263" s="1097"/>
      <c r="E1263" s="1097">
        <v>14</v>
      </c>
      <c r="F1263" s="1097">
        <v>0</v>
      </c>
      <c r="G1263" s="1012">
        <v>511</v>
      </c>
      <c r="H1263" s="1012">
        <v>0</v>
      </c>
      <c r="I1263" s="1012">
        <v>27</v>
      </c>
      <c r="J1263" s="1012">
        <v>18</v>
      </c>
      <c r="K1263" s="1012">
        <v>0</v>
      </c>
      <c r="L1263" s="1012">
        <v>0</v>
      </c>
      <c r="M1263" s="1012">
        <v>5</v>
      </c>
      <c r="N1263" s="1012">
        <v>576</v>
      </c>
      <c r="P1263" s="1012">
        <v>50.391000000000012</v>
      </c>
      <c r="Q1263" s="1012">
        <v>525.28100000000006</v>
      </c>
      <c r="R1263" s="1012">
        <v>0</v>
      </c>
      <c r="S1263" s="730"/>
    </row>
    <row r="1264" spans="2:19" x14ac:dyDescent="0.2">
      <c r="C1264" s="78"/>
      <c r="D1264" s="724"/>
      <c r="E1264" s="726"/>
      <c r="F1264" s="727"/>
      <c r="G1264" s="727"/>
      <c r="H1264" s="727"/>
      <c r="I1264" s="727"/>
      <c r="J1264" s="727"/>
      <c r="K1264" s="727"/>
      <c r="L1264" s="727"/>
      <c r="M1264" s="727"/>
      <c r="N1264" s="727"/>
    </row>
    <row r="1265" spans="3:19" x14ac:dyDescent="0.2">
      <c r="C1265" s="18" t="s">
        <v>320</v>
      </c>
      <c r="D1265" s="724"/>
      <c r="E1265" s="730"/>
      <c r="F1265" s="730"/>
      <c r="G1265" s="730"/>
      <c r="H1265" s="730"/>
      <c r="I1265" s="730"/>
      <c r="J1265" s="730"/>
      <c r="K1265" s="730"/>
      <c r="L1265" s="730"/>
      <c r="M1265" s="730"/>
      <c r="N1265" s="730"/>
    </row>
    <row r="1266" spans="3:19" x14ac:dyDescent="0.2">
      <c r="C1266" s="18" t="s">
        <v>862</v>
      </c>
      <c r="D1266" s="725"/>
      <c r="E1266" s="733">
        <v>0</v>
      </c>
      <c r="F1266" s="733">
        <v>0</v>
      </c>
      <c r="G1266" s="733">
        <v>-46</v>
      </c>
      <c r="H1266" s="733">
        <v>0</v>
      </c>
      <c r="I1266" s="733">
        <v>-1</v>
      </c>
      <c r="J1266" s="733">
        <v>0</v>
      </c>
      <c r="K1266" s="733">
        <v>0</v>
      </c>
      <c r="L1266" s="733">
        <v>0</v>
      </c>
      <c r="M1266" s="733">
        <v>0</v>
      </c>
      <c r="N1266" s="733">
        <v>-47</v>
      </c>
      <c r="P1266" s="733">
        <v>-0.84510000000000018</v>
      </c>
      <c r="Q1266" s="733">
        <v>-46.022899999999993</v>
      </c>
      <c r="R1266" s="733">
        <v>0</v>
      </c>
      <c r="S1266" s="730"/>
    </row>
    <row r="1267" spans="3:19" x14ac:dyDescent="0.2">
      <c r="C1267" s="18" t="s">
        <v>321</v>
      </c>
      <c r="D1267" s="725"/>
      <c r="E1267" s="733">
        <v>1</v>
      </c>
      <c r="F1267" s="733">
        <v>0</v>
      </c>
      <c r="G1267" s="733">
        <v>62</v>
      </c>
      <c r="H1267" s="733">
        <v>0</v>
      </c>
      <c r="I1267" s="733">
        <v>0</v>
      </c>
      <c r="J1267" s="733">
        <v>0</v>
      </c>
      <c r="K1267" s="733">
        <v>0</v>
      </c>
      <c r="L1267" s="733">
        <v>0</v>
      </c>
      <c r="M1267" s="733">
        <v>0</v>
      </c>
      <c r="N1267" s="733">
        <v>63</v>
      </c>
      <c r="P1267" s="733">
        <v>0</v>
      </c>
      <c r="Q1267" s="733">
        <v>63.240200000000002</v>
      </c>
      <c r="R1267" s="733">
        <v>0</v>
      </c>
      <c r="S1267" s="730"/>
    </row>
    <row r="1268" spans="3:19" x14ac:dyDescent="0.2">
      <c r="C1268" s="18" t="s">
        <v>322</v>
      </c>
      <c r="D1268" s="725"/>
      <c r="E1268" s="733">
        <v>0</v>
      </c>
      <c r="F1268" s="733">
        <v>0</v>
      </c>
      <c r="G1268" s="733">
        <v>0</v>
      </c>
      <c r="H1268" s="733">
        <v>0</v>
      </c>
      <c r="I1268" s="733">
        <v>0</v>
      </c>
      <c r="J1268" s="733">
        <v>0</v>
      </c>
      <c r="K1268" s="733">
        <v>0</v>
      </c>
      <c r="L1268" s="733">
        <v>0</v>
      </c>
      <c r="M1268" s="733">
        <v>0</v>
      </c>
      <c r="N1268" s="733">
        <v>0</v>
      </c>
      <c r="P1268" s="733">
        <v>0</v>
      </c>
      <c r="Q1268" s="733">
        <v>0</v>
      </c>
      <c r="R1268" s="733">
        <v>0</v>
      </c>
      <c r="S1268" s="730"/>
    </row>
    <row r="1269" spans="3:19" x14ac:dyDescent="0.2">
      <c r="C1269" s="18" t="s">
        <v>323</v>
      </c>
      <c r="D1269" s="725"/>
      <c r="E1269" s="733">
        <v>0</v>
      </c>
      <c r="F1269" s="733">
        <v>0</v>
      </c>
      <c r="G1269" s="733">
        <v>1</v>
      </c>
      <c r="H1269" s="733">
        <v>0</v>
      </c>
      <c r="I1269" s="733">
        <v>0</v>
      </c>
      <c r="J1269" s="733">
        <v>0</v>
      </c>
      <c r="K1269" s="733">
        <v>0</v>
      </c>
      <c r="L1269" s="733">
        <v>0</v>
      </c>
      <c r="M1269" s="733">
        <v>0</v>
      </c>
      <c r="N1269" s="733">
        <v>1</v>
      </c>
      <c r="P1269" s="733">
        <v>0</v>
      </c>
      <c r="Q1269" s="733">
        <v>0.91139999999999999</v>
      </c>
      <c r="R1269" s="733">
        <v>0</v>
      </c>
      <c r="S1269" s="730"/>
    </row>
    <row r="1270" spans="3:19" x14ac:dyDescent="0.2">
      <c r="C1270" s="18" t="s">
        <v>755</v>
      </c>
      <c r="D1270" s="725"/>
      <c r="E1270" s="733">
        <v>-1</v>
      </c>
      <c r="F1270" s="733">
        <v>0</v>
      </c>
      <c r="G1270" s="733">
        <v>-33</v>
      </c>
      <c r="H1270" s="733">
        <v>0</v>
      </c>
      <c r="I1270" s="733">
        <v>-3</v>
      </c>
      <c r="J1270" s="733">
        <v>-3</v>
      </c>
      <c r="K1270" s="733">
        <v>0</v>
      </c>
      <c r="L1270" s="733">
        <v>0</v>
      </c>
      <c r="M1270" s="733">
        <v>-1</v>
      </c>
      <c r="N1270" s="733">
        <v>-41</v>
      </c>
      <c r="P1270" s="733">
        <v>-7.0267999999999997</v>
      </c>
      <c r="Q1270" s="733">
        <v>-34.351900000000008</v>
      </c>
      <c r="R1270" s="733">
        <v>0</v>
      </c>
      <c r="S1270" s="730"/>
    </row>
    <row r="1271" spans="3:19" x14ac:dyDescent="0.2">
      <c r="C1271" s="18" t="s">
        <v>324</v>
      </c>
      <c r="D1271" s="725"/>
      <c r="E1271" s="733">
        <v>0</v>
      </c>
      <c r="F1271" s="733">
        <v>0</v>
      </c>
      <c r="G1271" s="733">
        <v>-17</v>
      </c>
      <c r="H1271" s="733">
        <v>0</v>
      </c>
      <c r="I1271" s="733">
        <v>0</v>
      </c>
      <c r="J1271" s="733">
        <v>0</v>
      </c>
      <c r="K1271" s="733">
        <v>0</v>
      </c>
      <c r="L1271" s="733">
        <v>0</v>
      </c>
      <c r="M1271" s="733">
        <v>0</v>
      </c>
      <c r="N1271" s="733">
        <v>-17</v>
      </c>
      <c r="P1271" s="733">
        <v>0</v>
      </c>
      <c r="Q1271" s="733">
        <v>-16.618099999999998</v>
      </c>
      <c r="R1271" s="733">
        <v>0</v>
      </c>
      <c r="S1271" s="730"/>
    </row>
    <row r="1272" spans="3:19" x14ac:dyDescent="0.2">
      <c r="C1272" s="1097"/>
      <c r="D1272" s="1097"/>
      <c r="E1272" s="1012">
        <v>-1</v>
      </c>
      <c r="F1272" s="1097">
        <v>0</v>
      </c>
      <c r="G1272" s="1012">
        <v>-32</v>
      </c>
      <c r="H1272" s="1012">
        <v>0</v>
      </c>
      <c r="I1272" s="1012">
        <v>-4</v>
      </c>
      <c r="J1272" s="1012">
        <v>-3</v>
      </c>
      <c r="K1272" s="1012">
        <v>0</v>
      </c>
      <c r="L1272" s="1012">
        <v>0</v>
      </c>
      <c r="M1272" s="1012">
        <v>-1</v>
      </c>
      <c r="N1272" s="1012">
        <v>-41</v>
      </c>
      <c r="P1272" s="1012">
        <v>-7.8719000000000001</v>
      </c>
      <c r="Q1272" s="1012">
        <v>-32.841299999999997</v>
      </c>
      <c r="R1272" s="1012">
        <v>0</v>
      </c>
      <c r="S1272" s="730"/>
    </row>
    <row r="1273" spans="3:19" x14ac:dyDescent="0.2">
      <c r="C1273" s="719" t="s">
        <v>747</v>
      </c>
      <c r="D1273" s="721"/>
      <c r="E1273" s="635"/>
      <c r="F1273" s="635"/>
      <c r="G1273" s="635"/>
      <c r="H1273" s="635"/>
      <c r="I1273" s="635"/>
      <c r="J1273" s="635"/>
      <c r="K1273" s="635"/>
      <c r="L1273" s="635"/>
      <c r="M1273" s="635"/>
      <c r="N1273" s="635"/>
      <c r="P1273" s="635"/>
      <c r="Q1273" s="635"/>
      <c r="R1273" s="635"/>
    </row>
    <row r="1274" spans="3:19" x14ac:dyDescent="0.2">
      <c r="C1274" s="735" t="s">
        <v>318</v>
      </c>
      <c r="D1274" s="724"/>
      <c r="E1274" s="733">
        <v>8</v>
      </c>
      <c r="F1274" s="733">
        <v>0</v>
      </c>
      <c r="G1274" s="733">
        <v>229</v>
      </c>
      <c r="H1274" s="733">
        <v>0</v>
      </c>
      <c r="I1274" s="733">
        <v>2</v>
      </c>
      <c r="J1274" s="733">
        <v>12</v>
      </c>
      <c r="K1274" s="733">
        <v>0</v>
      </c>
      <c r="L1274" s="733">
        <v>0</v>
      </c>
      <c r="M1274" s="733">
        <v>4</v>
      </c>
      <c r="N1274" s="733">
        <v>255</v>
      </c>
      <c r="P1274" s="733">
        <v>17.8719</v>
      </c>
      <c r="Q1274" s="733">
        <v>237.5215</v>
      </c>
      <c r="R1274" s="733">
        <v>0</v>
      </c>
      <c r="S1274" s="730"/>
    </row>
    <row r="1275" spans="3:19" x14ac:dyDescent="0.2">
      <c r="C1275" s="1095" t="s">
        <v>319</v>
      </c>
      <c r="D1275" s="725"/>
      <c r="E1275" s="1096">
        <v>5</v>
      </c>
      <c r="F1275" s="1096">
        <v>0</v>
      </c>
      <c r="G1275" s="1096">
        <v>250</v>
      </c>
      <c r="H1275" s="1096">
        <v>0</v>
      </c>
      <c r="I1275" s="1096">
        <v>21</v>
      </c>
      <c r="J1275" s="1096">
        <v>4</v>
      </c>
      <c r="K1275" s="1096">
        <v>0</v>
      </c>
      <c r="L1275" s="1096">
        <v>0</v>
      </c>
      <c r="M1275" s="1096">
        <v>0</v>
      </c>
      <c r="N1275" s="1096">
        <v>280</v>
      </c>
      <c r="P1275" s="1096">
        <v>24.647200000000002</v>
      </c>
      <c r="Q1275" s="1096">
        <v>254.91820000000001</v>
      </c>
      <c r="R1275" s="1096">
        <v>0</v>
      </c>
      <c r="S1275" s="730"/>
    </row>
    <row r="1276" spans="3:19" x14ac:dyDescent="0.2">
      <c r="C1276" s="1097"/>
      <c r="D1276" s="1097"/>
      <c r="E1276" s="1097">
        <v>13</v>
      </c>
      <c r="F1276" s="1097">
        <v>0</v>
      </c>
      <c r="G1276" s="1012">
        <v>479</v>
      </c>
      <c r="H1276" s="1012">
        <v>0</v>
      </c>
      <c r="I1276" s="1012">
        <v>23</v>
      </c>
      <c r="J1276" s="1012">
        <v>16</v>
      </c>
      <c r="K1276" s="1012">
        <v>0</v>
      </c>
      <c r="L1276" s="1012">
        <v>0</v>
      </c>
      <c r="M1276" s="1012">
        <v>4</v>
      </c>
      <c r="N1276" s="1012">
        <v>535</v>
      </c>
      <c r="P1276" s="1012">
        <v>42.519100000000002</v>
      </c>
      <c r="Q1276" s="1012">
        <v>492.43969999999996</v>
      </c>
      <c r="R1276" s="1012">
        <v>0</v>
      </c>
      <c r="S1276" s="730"/>
    </row>
    <row r="1277" spans="3:19" x14ac:dyDescent="0.2">
      <c r="C1277" s="719" t="s">
        <v>1115</v>
      </c>
      <c r="D1277" s="720"/>
      <c r="E1277" s="619"/>
      <c r="F1277" s="619"/>
      <c r="G1277" s="619"/>
      <c r="H1277" s="619"/>
      <c r="I1277" s="619"/>
      <c r="J1277" s="619"/>
      <c r="K1277" s="619"/>
      <c r="L1277" s="619"/>
      <c r="M1277" s="619"/>
      <c r="N1277" s="619"/>
      <c r="P1277" s="655"/>
      <c r="Q1277" s="655"/>
      <c r="R1277" s="655"/>
    </row>
    <row r="1278" spans="3:19" x14ac:dyDescent="0.2">
      <c r="C1278" s="719" t="s">
        <v>317</v>
      </c>
      <c r="D1278" s="721"/>
      <c r="E1278" s="635"/>
      <c r="F1278" s="635"/>
      <c r="G1278" s="635"/>
      <c r="H1278" s="635"/>
      <c r="I1278" s="635"/>
      <c r="J1278" s="635"/>
      <c r="K1278" s="635"/>
      <c r="L1278" s="635"/>
      <c r="M1278" s="635"/>
      <c r="N1278" s="635"/>
      <c r="P1278" s="635"/>
      <c r="Q1278" s="635"/>
      <c r="R1278" s="635"/>
    </row>
    <row r="1279" spans="3:19" x14ac:dyDescent="0.2">
      <c r="C1279" s="735" t="s">
        <v>318</v>
      </c>
      <c r="D1279" s="724"/>
      <c r="E1279" s="733">
        <v>0</v>
      </c>
      <c r="F1279" s="733">
        <v>4</v>
      </c>
      <c r="G1279" s="733">
        <v>0</v>
      </c>
      <c r="H1279" s="733">
        <v>0</v>
      </c>
      <c r="I1279" s="733">
        <v>0</v>
      </c>
      <c r="J1279" s="733">
        <v>7</v>
      </c>
      <c r="K1279" s="733">
        <v>103</v>
      </c>
      <c r="L1279" s="733">
        <v>0</v>
      </c>
      <c r="M1279" s="733">
        <v>0</v>
      </c>
      <c r="N1279" s="733">
        <v>114</v>
      </c>
      <c r="P1279" s="733">
        <v>0</v>
      </c>
      <c r="Q1279" s="733">
        <v>11.104000000000001</v>
      </c>
      <c r="R1279" s="733">
        <v>102.896</v>
      </c>
      <c r="S1279" s="730"/>
    </row>
    <row r="1280" spans="3:19" x14ac:dyDescent="0.2">
      <c r="C1280" s="1095" t="s">
        <v>319</v>
      </c>
      <c r="D1280" s="725"/>
      <c r="E1280" s="1096">
        <v>0</v>
      </c>
      <c r="F1280" s="1096">
        <v>3</v>
      </c>
      <c r="G1280" s="1096">
        <v>0</v>
      </c>
      <c r="H1280" s="1096">
        <v>0</v>
      </c>
      <c r="I1280" s="1096">
        <v>0</v>
      </c>
      <c r="J1280" s="1096">
        <v>0</v>
      </c>
      <c r="K1280" s="1096">
        <v>51</v>
      </c>
      <c r="L1280" s="1096">
        <v>0</v>
      </c>
      <c r="M1280" s="1096">
        <v>0</v>
      </c>
      <c r="N1280" s="1096">
        <v>54</v>
      </c>
      <c r="P1280" s="1096">
        <v>0</v>
      </c>
      <c r="Q1280" s="1096">
        <v>3.4189999999999996</v>
      </c>
      <c r="R1280" s="1096">
        <v>50.581000000000003</v>
      </c>
      <c r="S1280" s="730"/>
    </row>
    <row r="1281" spans="3:19" x14ac:dyDescent="0.2">
      <c r="C1281" s="1097"/>
      <c r="D1281" s="1097"/>
      <c r="E1281" s="1097">
        <v>0</v>
      </c>
      <c r="F1281" s="1097">
        <v>7</v>
      </c>
      <c r="G1281" s="1012">
        <v>0</v>
      </c>
      <c r="H1281" s="1012">
        <v>0</v>
      </c>
      <c r="I1281" s="1012">
        <v>0</v>
      </c>
      <c r="J1281" s="1012">
        <v>7</v>
      </c>
      <c r="K1281" s="1012">
        <v>154</v>
      </c>
      <c r="L1281" s="1012">
        <v>0</v>
      </c>
      <c r="M1281" s="1012">
        <v>0</v>
      </c>
      <c r="N1281" s="1012">
        <v>169</v>
      </c>
      <c r="P1281" s="1012">
        <f>SUM(P1279:P1280)</f>
        <v>0</v>
      </c>
      <c r="Q1281" s="1012">
        <v>14.523</v>
      </c>
      <c r="R1281" s="1012">
        <v>154.477</v>
      </c>
      <c r="S1281" s="730"/>
    </row>
    <row r="1282" spans="3:19" x14ac:dyDescent="0.2">
      <c r="C1282" s="78"/>
      <c r="D1282" s="724"/>
      <c r="E1282" s="726"/>
      <c r="F1282" s="727"/>
      <c r="G1282" s="727"/>
      <c r="H1282" s="727"/>
      <c r="I1282" s="727"/>
      <c r="J1282" s="727"/>
      <c r="K1282" s="727"/>
      <c r="L1282" s="727"/>
      <c r="M1282" s="727"/>
      <c r="N1282" s="727"/>
    </row>
    <row r="1283" spans="3:19" x14ac:dyDescent="0.2">
      <c r="C1283" s="18" t="s">
        <v>320</v>
      </c>
      <c r="D1283" s="724"/>
      <c r="E1283" s="730"/>
      <c r="F1283" s="730"/>
      <c r="G1283" s="730"/>
      <c r="H1283" s="730"/>
      <c r="I1283" s="730"/>
      <c r="J1283" s="730"/>
      <c r="K1283" s="730"/>
      <c r="L1283" s="730"/>
      <c r="M1283" s="730"/>
      <c r="N1283" s="730"/>
    </row>
    <row r="1284" spans="3:19" x14ac:dyDescent="0.2">
      <c r="C1284" s="18" t="s">
        <v>862</v>
      </c>
      <c r="D1284" s="725"/>
      <c r="E1284" s="733">
        <v>0</v>
      </c>
      <c r="F1284" s="733">
        <v>0</v>
      </c>
      <c r="G1284" s="733">
        <v>0</v>
      </c>
      <c r="H1284" s="733">
        <v>0</v>
      </c>
      <c r="I1284" s="733">
        <v>3</v>
      </c>
      <c r="J1284" s="733">
        <v>5</v>
      </c>
      <c r="K1284" s="733">
        <v>-11</v>
      </c>
      <c r="L1284" s="733">
        <v>0</v>
      </c>
      <c r="M1284" s="733">
        <v>0</v>
      </c>
      <c r="N1284" s="733">
        <v>-3</v>
      </c>
      <c r="P1284" s="733">
        <v>0</v>
      </c>
      <c r="Q1284" s="733">
        <v>8.4692000000000007</v>
      </c>
      <c r="R1284" s="733">
        <v>-11.469200000000001</v>
      </c>
      <c r="S1284" s="730"/>
    </row>
    <row r="1285" spans="3:19" x14ac:dyDescent="0.2">
      <c r="C1285" s="18" t="s">
        <v>321</v>
      </c>
      <c r="D1285" s="725"/>
      <c r="E1285" s="733">
        <v>0</v>
      </c>
      <c r="F1285" s="733">
        <v>1</v>
      </c>
      <c r="G1285" s="733">
        <v>0</v>
      </c>
      <c r="H1285" s="733">
        <v>0</v>
      </c>
      <c r="I1285" s="733">
        <v>0</v>
      </c>
      <c r="J1285" s="733">
        <v>0</v>
      </c>
      <c r="K1285" s="733">
        <v>0</v>
      </c>
      <c r="L1285" s="733">
        <v>0</v>
      </c>
      <c r="M1285" s="733">
        <v>0</v>
      </c>
      <c r="N1285" s="733">
        <v>1</v>
      </c>
      <c r="P1285" s="733">
        <v>0</v>
      </c>
      <c r="Q1285" s="733">
        <v>0.58750000000000002</v>
      </c>
      <c r="R1285" s="733">
        <v>0.41249999999999998</v>
      </c>
      <c r="S1285" s="730"/>
    </row>
    <row r="1286" spans="3:19" x14ac:dyDescent="0.2">
      <c r="C1286" s="18" t="s">
        <v>322</v>
      </c>
      <c r="D1286" s="725"/>
      <c r="E1286" s="733">
        <v>0</v>
      </c>
      <c r="F1286" s="733">
        <v>0</v>
      </c>
      <c r="G1286" s="733">
        <v>0</v>
      </c>
      <c r="H1286" s="733">
        <v>0</v>
      </c>
      <c r="I1286" s="733">
        <v>0</v>
      </c>
      <c r="J1286" s="733">
        <v>0</v>
      </c>
      <c r="K1286" s="733">
        <v>0</v>
      </c>
      <c r="L1286" s="733">
        <v>0</v>
      </c>
      <c r="M1286" s="733">
        <v>0</v>
      </c>
      <c r="N1286" s="733">
        <v>0</v>
      </c>
      <c r="P1286" s="733">
        <v>0</v>
      </c>
      <c r="Q1286" s="733">
        <v>0</v>
      </c>
      <c r="R1286" s="733">
        <v>0</v>
      </c>
      <c r="S1286" s="730"/>
    </row>
    <row r="1287" spans="3:19" x14ac:dyDescent="0.2">
      <c r="C1287" s="18" t="s">
        <v>323</v>
      </c>
      <c r="D1287" s="725"/>
      <c r="E1287" s="733">
        <v>0</v>
      </c>
      <c r="F1287" s="733">
        <v>0</v>
      </c>
      <c r="G1287" s="733">
        <v>0</v>
      </c>
      <c r="H1287" s="733">
        <v>0</v>
      </c>
      <c r="I1287" s="733">
        <v>0</v>
      </c>
      <c r="J1287" s="733">
        <v>0</v>
      </c>
      <c r="K1287" s="733">
        <v>0</v>
      </c>
      <c r="L1287" s="733">
        <v>0</v>
      </c>
      <c r="M1287" s="733">
        <v>0</v>
      </c>
      <c r="N1287" s="733">
        <v>0</v>
      </c>
      <c r="P1287" s="733">
        <v>0</v>
      </c>
      <c r="Q1287" s="733">
        <v>0</v>
      </c>
      <c r="R1287" s="733">
        <v>0</v>
      </c>
      <c r="S1287" s="730"/>
    </row>
    <row r="1288" spans="3:19" x14ac:dyDescent="0.2">
      <c r="C1288" s="18" t="s">
        <v>764</v>
      </c>
      <c r="D1288" s="725"/>
      <c r="E1288" s="733">
        <v>0</v>
      </c>
      <c r="F1288" s="733">
        <v>-1</v>
      </c>
      <c r="G1288" s="733">
        <v>0</v>
      </c>
      <c r="H1288" s="733">
        <v>0</v>
      </c>
      <c r="I1288" s="733">
        <v>0</v>
      </c>
      <c r="J1288" s="733">
        <v>-2</v>
      </c>
      <c r="K1288" s="733">
        <v>-2</v>
      </c>
      <c r="L1288" s="733">
        <v>0</v>
      </c>
      <c r="M1288" s="733">
        <v>0</v>
      </c>
      <c r="N1288" s="733">
        <v>-4</v>
      </c>
      <c r="P1288" s="733">
        <v>0</v>
      </c>
      <c r="Q1288" s="733">
        <v>-2.6441999999999997</v>
      </c>
      <c r="R1288" s="733">
        <v>-1.3558000000000003</v>
      </c>
      <c r="S1288" s="730"/>
    </row>
    <row r="1289" spans="3:19" x14ac:dyDescent="0.2">
      <c r="C1289" s="18" t="s">
        <v>324</v>
      </c>
      <c r="D1289" s="725"/>
      <c r="E1289" s="733">
        <v>0</v>
      </c>
      <c r="F1289" s="733">
        <v>0</v>
      </c>
      <c r="G1289" s="733">
        <v>0</v>
      </c>
      <c r="H1289" s="733">
        <v>0</v>
      </c>
      <c r="I1289" s="733">
        <v>0</v>
      </c>
      <c r="J1289" s="733">
        <v>0</v>
      </c>
      <c r="K1289" s="733">
        <v>0</v>
      </c>
      <c r="L1289" s="733">
        <v>0</v>
      </c>
      <c r="M1289" s="733">
        <v>0</v>
      </c>
      <c r="N1289" s="733">
        <v>0</v>
      </c>
      <c r="P1289" s="733">
        <v>0</v>
      </c>
      <c r="Q1289" s="733">
        <v>0</v>
      </c>
      <c r="R1289" s="733">
        <v>0</v>
      </c>
      <c r="S1289" s="730"/>
    </row>
    <row r="1290" spans="3:19" x14ac:dyDescent="0.2">
      <c r="C1290" s="1097"/>
      <c r="D1290" s="1097"/>
      <c r="E1290" s="1012">
        <v>0</v>
      </c>
      <c r="F1290" s="1012">
        <v>0</v>
      </c>
      <c r="G1290" s="1012">
        <v>0</v>
      </c>
      <c r="H1290" s="1012">
        <v>0</v>
      </c>
      <c r="I1290" s="1012">
        <v>2</v>
      </c>
      <c r="J1290" s="1012">
        <v>4</v>
      </c>
      <c r="K1290" s="1012">
        <v>-13</v>
      </c>
      <c r="L1290" s="1012">
        <v>0</v>
      </c>
      <c r="M1290" s="1012">
        <v>0</v>
      </c>
      <c r="N1290" s="1012">
        <v>-7</v>
      </c>
      <c r="P1290" s="1012">
        <f>SUM(P1284:P1289)</f>
        <v>0</v>
      </c>
      <c r="Q1290" s="1012">
        <v>6.4125000000000014</v>
      </c>
      <c r="R1290" s="1012">
        <v>-13.412500000000001</v>
      </c>
      <c r="S1290" s="730"/>
    </row>
    <row r="1291" spans="3:19" x14ac:dyDescent="0.2">
      <c r="C1291" s="719" t="s">
        <v>748</v>
      </c>
      <c r="D1291" s="721"/>
      <c r="E1291" s="635"/>
      <c r="F1291" s="635"/>
      <c r="G1291" s="635"/>
      <c r="H1291" s="635"/>
      <c r="I1291" s="635"/>
      <c r="J1291" s="635"/>
      <c r="K1291" s="635"/>
      <c r="L1291" s="635"/>
      <c r="M1291" s="635"/>
      <c r="N1291" s="635"/>
      <c r="P1291" s="635"/>
      <c r="Q1291" s="635"/>
      <c r="R1291" s="635"/>
    </row>
    <row r="1292" spans="3:19" x14ac:dyDescent="0.2">
      <c r="C1292" s="735" t="s">
        <v>318</v>
      </c>
      <c r="D1292" s="724"/>
      <c r="E1292" s="733">
        <v>0</v>
      </c>
      <c r="F1292" s="733">
        <v>5</v>
      </c>
      <c r="G1292" s="733">
        <v>0</v>
      </c>
      <c r="H1292" s="733">
        <v>0</v>
      </c>
      <c r="I1292" s="733">
        <v>2</v>
      </c>
      <c r="J1292" s="733">
        <v>11</v>
      </c>
      <c r="K1292" s="733">
        <v>89</v>
      </c>
      <c r="L1292" s="733">
        <v>0</v>
      </c>
      <c r="M1292" s="733">
        <v>0</v>
      </c>
      <c r="N1292" s="733">
        <v>107</v>
      </c>
      <c r="P1292" s="733">
        <v>0</v>
      </c>
      <c r="Q1292" s="733">
        <v>18.404399999999999</v>
      </c>
      <c r="R1292" s="733">
        <v>88.595600000000005</v>
      </c>
      <c r="S1292" s="730"/>
    </row>
    <row r="1293" spans="3:19" x14ac:dyDescent="0.2">
      <c r="C1293" s="1095" t="s">
        <v>319</v>
      </c>
      <c r="D1293" s="725"/>
      <c r="E1293" s="1096">
        <v>0</v>
      </c>
      <c r="F1293" s="1096">
        <v>3</v>
      </c>
      <c r="G1293" s="1096">
        <v>0</v>
      </c>
      <c r="H1293" s="1096">
        <v>0</v>
      </c>
      <c r="I1293" s="1096">
        <v>0</v>
      </c>
      <c r="J1293" s="1096">
        <v>0</v>
      </c>
      <c r="K1293" s="1096">
        <v>52</v>
      </c>
      <c r="L1293" s="1096">
        <v>0</v>
      </c>
      <c r="M1293" s="1096">
        <v>0</v>
      </c>
      <c r="N1293" s="1096">
        <v>55</v>
      </c>
      <c r="P1293" s="1096">
        <v>0</v>
      </c>
      <c r="Q1293" s="1096">
        <v>2.5311000000000003</v>
      </c>
      <c r="R1293" s="1096">
        <v>52.468899999999998</v>
      </c>
      <c r="S1293" s="730"/>
    </row>
    <row r="1294" spans="3:19" x14ac:dyDescent="0.2">
      <c r="C1294" s="1097"/>
      <c r="D1294" s="1097"/>
      <c r="E1294" s="1097">
        <v>0</v>
      </c>
      <c r="F1294" s="1097">
        <v>7</v>
      </c>
      <c r="G1294" s="1012">
        <v>0</v>
      </c>
      <c r="H1294" s="1012">
        <v>0</v>
      </c>
      <c r="I1294" s="1012">
        <v>2</v>
      </c>
      <c r="J1294" s="1012">
        <v>11</v>
      </c>
      <c r="K1294" s="1012">
        <v>141</v>
      </c>
      <c r="L1294" s="1012">
        <v>0</v>
      </c>
      <c r="M1294" s="1012">
        <v>0</v>
      </c>
      <c r="N1294" s="1012">
        <v>162</v>
      </c>
      <c r="P1294" s="1012">
        <f>SUM(P1292:P1293)</f>
        <v>0</v>
      </c>
      <c r="Q1294" s="1012">
        <v>20.935499999999998</v>
      </c>
      <c r="R1294" s="1012">
        <v>141.06450000000001</v>
      </c>
      <c r="S1294" s="730"/>
    </row>
    <row r="1295" spans="3:19" x14ac:dyDescent="0.2">
      <c r="C1295" s="719" t="s">
        <v>1087</v>
      </c>
      <c r="D1295" s="720"/>
      <c r="E1295" s="619"/>
      <c r="F1295" s="619"/>
      <c r="G1295" s="619"/>
      <c r="H1295" s="619"/>
      <c r="I1295" s="619"/>
      <c r="J1295" s="619"/>
      <c r="K1295" s="619"/>
      <c r="L1295" s="619"/>
      <c r="M1295" s="619"/>
      <c r="N1295" s="619"/>
      <c r="P1295" s="655"/>
      <c r="Q1295" s="655"/>
      <c r="R1295" s="655"/>
    </row>
    <row r="1296" spans="3:19" x14ac:dyDescent="0.2">
      <c r="C1296" s="719" t="s">
        <v>317</v>
      </c>
      <c r="D1296" s="721"/>
      <c r="E1296" s="635"/>
      <c r="F1296" s="635"/>
      <c r="G1296" s="635"/>
      <c r="H1296" s="635"/>
      <c r="I1296" s="635"/>
      <c r="J1296" s="635"/>
      <c r="K1296" s="635"/>
      <c r="L1296" s="635"/>
      <c r="M1296" s="635"/>
      <c r="N1296" s="635"/>
      <c r="P1296" s="635"/>
      <c r="Q1296" s="635"/>
      <c r="R1296" s="635"/>
    </row>
    <row r="1297" spans="2:19" x14ac:dyDescent="0.2">
      <c r="C1297" s="735" t="s">
        <v>318</v>
      </c>
      <c r="D1297" s="724"/>
      <c r="E1297" s="733">
        <v>8</v>
      </c>
      <c r="F1297" s="733">
        <v>4</v>
      </c>
      <c r="G1297" s="733">
        <v>266</v>
      </c>
      <c r="H1297" s="733">
        <v>0</v>
      </c>
      <c r="I1297" s="733">
        <v>2</v>
      </c>
      <c r="J1297" s="733">
        <v>22</v>
      </c>
      <c r="K1297" s="733">
        <v>103</v>
      </c>
      <c r="L1297" s="733">
        <v>0</v>
      </c>
      <c r="M1297" s="733">
        <v>5</v>
      </c>
      <c r="N1297" s="733">
        <v>409</v>
      </c>
      <c r="P1297" s="733">
        <f>P1261+P1279</f>
        <v>21.372</v>
      </c>
      <c r="Q1297" s="733">
        <f>Q1261+Q1279</f>
        <v>284.99699999999996</v>
      </c>
      <c r="R1297" s="733">
        <f>R1261+R1279</f>
        <v>102.896</v>
      </c>
      <c r="S1297" s="730"/>
    </row>
    <row r="1298" spans="2:19" x14ac:dyDescent="0.2">
      <c r="C1298" s="1095" t="s">
        <v>319</v>
      </c>
      <c r="D1298" s="725"/>
      <c r="E1298" s="1096">
        <v>6</v>
      </c>
      <c r="F1298" s="1096">
        <v>3</v>
      </c>
      <c r="G1298" s="1096">
        <v>246</v>
      </c>
      <c r="H1298" s="1096">
        <v>0</v>
      </c>
      <c r="I1298" s="1096">
        <v>25</v>
      </c>
      <c r="J1298" s="1096">
        <v>4</v>
      </c>
      <c r="K1298" s="1096">
        <v>51</v>
      </c>
      <c r="L1298" s="1096">
        <v>0</v>
      </c>
      <c r="M1298" s="1096">
        <v>0</v>
      </c>
      <c r="N1298" s="1096">
        <v>335</v>
      </c>
      <c r="P1298" s="1096">
        <f>P1280+P1262</f>
        <v>29.018999999999998</v>
      </c>
      <c r="Q1298" s="1096">
        <f>Q1280+Q1262</f>
        <v>254.80700000000002</v>
      </c>
      <c r="R1298" s="1096">
        <f>R1280+R1262</f>
        <v>50.581000000000003</v>
      </c>
      <c r="S1298" s="730"/>
    </row>
    <row r="1299" spans="2:19" x14ac:dyDescent="0.2">
      <c r="C1299" s="1097"/>
      <c r="D1299" s="1097"/>
      <c r="E1299" s="1097">
        <v>14</v>
      </c>
      <c r="F1299" s="1097">
        <v>7</v>
      </c>
      <c r="G1299" s="1012">
        <v>511</v>
      </c>
      <c r="H1299" s="1012">
        <v>0</v>
      </c>
      <c r="I1299" s="1012">
        <v>27</v>
      </c>
      <c r="J1299" s="1012">
        <v>26</v>
      </c>
      <c r="K1299" s="1012">
        <v>154</v>
      </c>
      <c r="L1299" s="1012">
        <v>0</v>
      </c>
      <c r="M1299" s="1012">
        <v>5</v>
      </c>
      <c r="N1299" s="1012">
        <v>744</v>
      </c>
      <c r="P1299" s="1012">
        <f>SUM(P1297:P1298)</f>
        <v>50.390999999999998</v>
      </c>
      <c r="Q1299" s="1012">
        <f>SUM(Q1297:Q1298)</f>
        <v>539.80399999999997</v>
      </c>
      <c r="R1299" s="1012">
        <f>SUM(R1297:R1298)</f>
        <v>153.477</v>
      </c>
      <c r="S1299" s="730"/>
    </row>
    <row r="1300" spans="2:19" x14ac:dyDescent="0.2">
      <c r="C1300" s="719" t="s">
        <v>325</v>
      </c>
      <c r="D1300" s="721"/>
      <c r="E1300" s="635"/>
      <c r="F1300" s="635"/>
      <c r="G1300" s="635"/>
      <c r="H1300" s="635"/>
      <c r="I1300" s="635"/>
      <c r="J1300" s="635"/>
      <c r="K1300" s="635"/>
      <c r="L1300" s="635"/>
      <c r="M1300" s="635"/>
      <c r="N1300" s="635"/>
      <c r="P1300" s="635"/>
      <c r="Q1300" s="635"/>
      <c r="R1300" s="635"/>
    </row>
    <row r="1301" spans="2:19" x14ac:dyDescent="0.2">
      <c r="C1301" s="735" t="s">
        <v>318</v>
      </c>
      <c r="D1301" s="724"/>
      <c r="E1301" s="733">
        <v>8</v>
      </c>
      <c r="F1301" s="733">
        <v>5</v>
      </c>
      <c r="G1301" s="733">
        <v>229</v>
      </c>
      <c r="H1301" s="733">
        <v>0</v>
      </c>
      <c r="I1301" s="733">
        <v>4</v>
      </c>
      <c r="J1301" s="733">
        <v>23</v>
      </c>
      <c r="K1301" s="733">
        <v>89</v>
      </c>
      <c r="L1301" s="733">
        <v>0</v>
      </c>
      <c r="M1301" s="733">
        <v>4</v>
      </c>
      <c r="N1301" s="733">
        <v>363</v>
      </c>
      <c r="P1301" s="733">
        <f t="shared" ref="P1301:R1302" si="1">P1292+P1274</f>
        <v>17.8719</v>
      </c>
      <c r="Q1301" s="733">
        <f t="shared" si="1"/>
        <v>255.92590000000001</v>
      </c>
      <c r="R1301" s="733">
        <f t="shared" si="1"/>
        <v>88.595600000000005</v>
      </c>
      <c r="S1301" s="730"/>
    </row>
    <row r="1302" spans="2:19" x14ac:dyDescent="0.2">
      <c r="C1302" s="1095" t="s">
        <v>319</v>
      </c>
      <c r="D1302" s="725"/>
      <c r="E1302" s="1096">
        <v>5</v>
      </c>
      <c r="F1302" s="1096">
        <v>3</v>
      </c>
      <c r="G1302" s="1096">
        <v>250</v>
      </c>
      <c r="H1302" s="1096">
        <v>0</v>
      </c>
      <c r="I1302" s="1096">
        <v>21</v>
      </c>
      <c r="J1302" s="1096">
        <v>4</v>
      </c>
      <c r="K1302" s="1096">
        <v>52</v>
      </c>
      <c r="L1302" s="1096">
        <v>0</v>
      </c>
      <c r="M1302" s="1096">
        <v>0</v>
      </c>
      <c r="N1302" s="1096">
        <v>334</v>
      </c>
      <c r="P1302" s="733">
        <f t="shared" si="1"/>
        <v>24.647200000000002</v>
      </c>
      <c r="Q1302" s="733">
        <f t="shared" si="1"/>
        <v>257.44929999999999</v>
      </c>
      <c r="R1302" s="733">
        <f t="shared" si="1"/>
        <v>52.468899999999998</v>
      </c>
      <c r="S1302" s="730"/>
    </row>
    <row r="1303" spans="2:19" x14ac:dyDescent="0.2">
      <c r="C1303" s="1097"/>
      <c r="D1303" s="1097"/>
      <c r="E1303" s="1097">
        <v>13</v>
      </c>
      <c r="F1303" s="1097">
        <v>7</v>
      </c>
      <c r="G1303" s="1012">
        <v>479</v>
      </c>
      <c r="H1303" s="1012">
        <v>0</v>
      </c>
      <c r="I1303" s="1012">
        <v>25</v>
      </c>
      <c r="J1303" s="1012">
        <v>27</v>
      </c>
      <c r="K1303" s="1012">
        <v>141</v>
      </c>
      <c r="L1303" s="1012">
        <v>0</v>
      </c>
      <c r="M1303" s="1012">
        <v>4</v>
      </c>
      <c r="N1303" s="1012">
        <v>697</v>
      </c>
      <c r="P1303" s="1012">
        <f>SUM(P1301:P1302)</f>
        <v>42.519100000000002</v>
      </c>
      <c r="Q1303" s="1012">
        <f>SUM(Q1301:Q1302)</f>
        <v>513.37519999999995</v>
      </c>
      <c r="R1303" s="1012">
        <f>SUM(R1301:R1302)</f>
        <v>141.06450000000001</v>
      </c>
      <c r="S1303" s="730"/>
    </row>
    <row r="1304" spans="2:19" ht="21.75" customHeight="1" x14ac:dyDescent="0.2">
      <c r="B1304" s="502" t="s">
        <v>71</v>
      </c>
      <c r="C1304" s="1175" t="s">
        <v>749</v>
      </c>
      <c r="D1304" s="1175"/>
      <c r="E1304" s="1175"/>
      <c r="F1304" s="1175"/>
      <c r="G1304" s="1175"/>
      <c r="H1304" s="1175"/>
      <c r="I1304" s="1175"/>
      <c r="J1304" s="1175"/>
      <c r="K1304" s="1175"/>
      <c r="L1304" s="1175"/>
      <c r="M1304" s="1175"/>
      <c r="N1304" s="1175"/>
      <c r="O1304" s="1175"/>
      <c r="P1304" s="1175"/>
      <c r="Q1304" s="1175"/>
      <c r="R1304" s="1177"/>
      <c r="S1304" s="612"/>
    </row>
    <row r="1305" spans="2:19" x14ac:dyDescent="0.2">
      <c r="B1305" s="502" t="s">
        <v>73</v>
      </c>
      <c r="C1305" s="1169" t="s">
        <v>276</v>
      </c>
      <c r="D1305" s="1169"/>
      <c r="E1305" s="1169"/>
      <c r="F1305" s="1169"/>
      <c r="G1305" s="1169"/>
      <c r="H1305" s="1169"/>
      <c r="I1305" s="1169"/>
      <c r="J1305" s="1169"/>
      <c r="K1305" s="1169"/>
      <c r="L1305" s="1169"/>
      <c r="M1305" s="1169"/>
      <c r="N1305" s="1169"/>
      <c r="O1305" s="1169"/>
      <c r="P1305" s="1169"/>
      <c r="Q1305" s="1169"/>
      <c r="R1305" s="612"/>
      <c r="S1305" s="612"/>
    </row>
    <row r="1306" spans="2:19" x14ac:dyDescent="0.2">
      <c r="B1306" s="502" t="s">
        <v>110</v>
      </c>
      <c r="C1306" s="1169" t="s">
        <v>750</v>
      </c>
      <c r="D1306" s="1169"/>
      <c r="E1306" s="1169"/>
      <c r="F1306" s="1169"/>
      <c r="G1306" s="1169"/>
      <c r="H1306" s="1169"/>
      <c r="I1306" s="1169"/>
      <c r="J1306" s="1169"/>
      <c r="K1306" s="1169"/>
      <c r="L1306" s="1169"/>
      <c r="M1306" s="1169"/>
      <c r="N1306" s="1169"/>
      <c r="O1306" s="1169"/>
      <c r="P1306" s="1169"/>
      <c r="Q1306" s="1169"/>
      <c r="R1306" s="612"/>
      <c r="S1306" s="612"/>
    </row>
    <row r="1307" spans="2:19" x14ac:dyDescent="0.2">
      <c r="B1307" s="502" t="s">
        <v>111</v>
      </c>
      <c r="C1307" s="1169" t="s">
        <v>751</v>
      </c>
      <c r="D1307" s="1169"/>
      <c r="E1307" s="1169"/>
      <c r="F1307" s="1169"/>
      <c r="G1307" s="1169"/>
      <c r="H1307" s="1169"/>
      <c r="I1307" s="1169"/>
      <c r="J1307" s="1169"/>
      <c r="K1307" s="1169"/>
      <c r="L1307" s="1169"/>
      <c r="M1307" s="1169"/>
      <c r="N1307" s="1169"/>
      <c r="O1307" s="1169"/>
      <c r="P1307" s="1169"/>
      <c r="Q1307" s="1169"/>
      <c r="R1307" s="612"/>
      <c r="S1307" s="612"/>
    </row>
    <row r="1308" spans="2:19" x14ac:dyDescent="0.2">
      <c r="B1308" s="502" t="s">
        <v>112</v>
      </c>
      <c r="C1308" s="1169" t="s">
        <v>1122</v>
      </c>
      <c r="D1308" s="1169"/>
      <c r="E1308" s="1169"/>
      <c r="F1308" s="1169"/>
      <c r="G1308" s="1169"/>
      <c r="H1308" s="1169"/>
      <c r="I1308" s="1169"/>
      <c r="J1308" s="1169"/>
      <c r="K1308" s="1169"/>
      <c r="L1308" s="1169"/>
      <c r="M1308" s="1169"/>
      <c r="N1308" s="1169"/>
      <c r="O1308" s="1169"/>
      <c r="P1308" s="1169"/>
      <c r="Q1308" s="1169"/>
      <c r="R1308" s="612"/>
      <c r="S1308" s="612"/>
    </row>
    <row r="1309" spans="2:19" x14ac:dyDescent="0.2">
      <c r="B1309" s="502" t="s">
        <v>113</v>
      </c>
      <c r="C1309" s="1169" t="s">
        <v>742</v>
      </c>
      <c r="D1309" s="1169"/>
      <c r="E1309" s="1169"/>
      <c r="F1309" s="1169"/>
      <c r="G1309" s="1169"/>
      <c r="H1309" s="1169"/>
      <c r="I1309" s="1169"/>
      <c r="J1309" s="1169"/>
      <c r="K1309" s="1169"/>
      <c r="L1309" s="1169"/>
      <c r="M1309" s="1169"/>
      <c r="N1309" s="1169"/>
      <c r="O1309" s="1169"/>
      <c r="P1309" s="1169"/>
      <c r="Q1309" s="1169"/>
      <c r="R1309" s="612"/>
      <c r="S1309" s="612"/>
    </row>
    <row r="1310" spans="2:19" x14ac:dyDescent="0.2">
      <c r="B1310" s="502" t="s">
        <v>114</v>
      </c>
      <c r="C1310" s="1169" t="s">
        <v>752</v>
      </c>
      <c r="D1310" s="1169"/>
      <c r="E1310" s="1169"/>
      <c r="F1310" s="1169"/>
      <c r="G1310" s="1169"/>
      <c r="H1310" s="1169"/>
      <c r="I1310" s="1169"/>
      <c r="J1310" s="1169"/>
      <c r="K1310" s="1169"/>
      <c r="L1310" s="1169"/>
      <c r="M1310" s="1169"/>
      <c r="N1310" s="1169"/>
      <c r="O1310" s="1169"/>
      <c r="P1310" s="1169"/>
      <c r="Q1310" s="1169"/>
      <c r="R1310" s="612"/>
      <c r="S1310" s="612"/>
    </row>
    <row r="1311" spans="2:19" x14ac:dyDescent="0.2">
      <c r="B1311" s="502" t="s">
        <v>115</v>
      </c>
      <c r="C1311" s="1175" t="s">
        <v>753</v>
      </c>
      <c r="D1311" s="1175"/>
      <c r="E1311" s="1175"/>
      <c r="F1311" s="1175"/>
      <c r="G1311" s="1175"/>
      <c r="H1311" s="1175"/>
      <c r="I1311" s="1175"/>
      <c r="J1311" s="1175"/>
      <c r="K1311" s="1175"/>
      <c r="L1311" s="1175"/>
      <c r="M1311" s="1175"/>
      <c r="N1311" s="1175"/>
      <c r="O1311" s="1175"/>
      <c r="P1311" s="1175"/>
      <c r="Q1311" s="1175"/>
      <c r="R1311" s="1177"/>
      <c r="S1311" s="612"/>
    </row>
    <row r="1313" spans="3:19" x14ac:dyDescent="0.2">
      <c r="C1313" s="643"/>
      <c r="D1313" s="617"/>
      <c r="E1313" s="1183" t="s">
        <v>153</v>
      </c>
      <c r="F1313" s="1184"/>
      <c r="G1313" s="1183" t="s">
        <v>259</v>
      </c>
      <c r="H1313" s="1183"/>
      <c r="I1313" s="11" t="s">
        <v>260</v>
      </c>
      <c r="J1313" s="11" t="s">
        <v>261</v>
      </c>
      <c r="K1313" s="1183" t="s">
        <v>262</v>
      </c>
      <c r="L1313" s="1186"/>
      <c r="M1313" s="11" t="s">
        <v>263</v>
      </c>
      <c r="N1313" s="645" t="s">
        <v>279</v>
      </c>
      <c r="P1313" s="7" t="s">
        <v>199</v>
      </c>
      <c r="Q1313" s="7" t="s">
        <v>265</v>
      </c>
      <c r="R1313" s="7" t="s">
        <v>199</v>
      </c>
    </row>
    <row r="1314" spans="3:19" ht="14.25" x14ac:dyDescent="0.2">
      <c r="C1314" s="860" t="s">
        <v>964</v>
      </c>
      <c r="D1314" s="617"/>
      <c r="E1314" s="1183"/>
      <c r="F1314" s="1184"/>
      <c r="G1314" s="1183" t="s">
        <v>266</v>
      </c>
      <c r="H1314" s="1183"/>
      <c r="I1314" s="11" t="s">
        <v>266</v>
      </c>
      <c r="J1314" s="11"/>
      <c r="K1314" s="645"/>
      <c r="L1314" s="645"/>
      <c r="M1314" s="645"/>
      <c r="N1314" s="645"/>
      <c r="P1314" s="6" t="s">
        <v>267</v>
      </c>
      <c r="Q1314" s="6" t="s">
        <v>268</v>
      </c>
      <c r="R1314" s="6" t="s">
        <v>28</v>
      </c>
    </row>
    <row r="1315" spans="3:19" x14ac:dyDescent="0.2">
      <c r="C1315" s="862" t="s">
        <v>774</v>
      </c>
      <c r="D1315" s="626"/>
      <c r="E1315" s="647"/>
      <c r="F1315" s="647"/>
      <c r="G1315" s="647"/>
      <c r="H1315" s="647" t="s">
        <v>269</v>
      </c>
      <c r="I1315" s="647"/>
      <c r="J1315" s="647"/>
      <c r="K1315" s="647"/>
      <c r="L1315" s="647"/>
      <c r="M1315" s="647"/>
      <c r="N1315" s="647"/>
      <c r="P1315" s="647"/>
      <c r="Q1315" s="647"/>
      <c r="R1315" s="647"/>
    </row>
    <row r="1316" spans="3:19" x14ac:dyDescent="0.2">
      <c r="C1316" s="643"/>
      <c r="D1316" s="626"/>
      <c r="E1316" s="645"/>
      <c r="F1316" s="645" t="s">
        <v>269</v>
      </c>
      <c r="G1316" s="645"/>
      <c r="H1316" s="645" t="s">
        <v>259</v>
      </c>
      <c r="I1316" s="645"/>
      <c r="J1316" s="645"/>
      <c r="K1316" s="645"/>
      <c r="L1316" s="645" t="s">
        <v>269</v>
      </c>
      <c r="M1316" s="645"/>
      <c r="N1316" s="645"/>
      <c r="P1316" s="645"/>
      <c r="Q1316" s="645"/>
      <c r="R1316" s="645"/>
    </row>
    <row r="1317" spans="3:19" x14ac:dyDescent="0.2">
      <c r="C1317" s="648"/>
      <c r="D1317" s="619"/>
      <c r="E1317" s="649" t="s">
        <v>208</v>
      </c>
      <c r="F1317" s="649" t="s">
        <v>153</v>
      </c>
      <c r="G1317" s="649" t="s">
        <v>746</v>
      </c>
      <c r="H1317" s="649" t="s">
        <v>266</v>
      </c>
      <c r="I1317" s="649"/>
      <c r="J1317" s="649"/>
      <c r="K1317" s="649" t="s">
        <v>280</v>
      </c>
      <c r="L1317" s="649" t="s">
        <v>262</v>
      </c>
      <c r="M1317" s="649"/>
      <c r="N1317" s="649"/>
      <c r="P1317" s="649"/>
      <c r="Q1317" s="649"/>
      <c r="R1317" s="649"/>
    </row>
    <row r="1318" spans="3:19" x14ac:dyDescent="0.2">
      <c r="C1318" s="650">
        <v>2019</v>
      </c>
      <c r="D1318" s="635"/>
      <c r="E1318" s="635"/>
      <c r="F1318" s="635"/>
      <c r="G1318" s="635"/>
      <c r="H1318" s="635"/>
      <c r="I1318" s="635"/>
      <c r="J1318" s="635"/>
      <c r="K1318" s="635"/>
      <c r="L1318" s="635"/>
      <c r="M1318" s="635"/>
      <c r="N1318" s="635"/>
      <c r="P1318" s="635"/>
      <c r="Q1318" s="635"/>
      <c r="R1318" s="635"/>
    </row>
    <row r="1319" spans="3:19" x14ac:dyDescent="0.2">
      <c r="C1319" s="719" t="s">
        <v>293</v>
      </c>
      <c r="D1319" s="720"/>
      <c r="E1319" s="619"/>
      <c r="F1319" s="619"/>
      <c r="G1319" s="619"/>
      <c r="H1319" s="619"/>
      <c r="I1319" s="619"/>
      <c r="J1319" s="619"/>
      <c r="K1319" s="619"/>
      <c r="L1319" s="619"/>
      <c r="M1319" s="619"/>
      <c r="N1319" s="619"/>
      <c r="P1319" s="655"/>
      <c r="Q1319" s="655"/>
      <c r="R1319" s="655"/>
    </row>
    <row r="1320" spans="3:19" x14ac:dyDescent="0.2">
      <c r="C1320" s="719" t="s">
        <v>317</v>
      </c>
      <c r="D1320" s="721"/>
      <c r="E1320" s="635"/>
      <c r="F1320" s="635"/>
      <c r="G1320" s="635"/>
      <c r="H1320" s="635"/>
      <c r="I1320" s="635"/>
      <c r="J1320" s="635"/>
      <c r="K1320" s="635"/>
      <c r="L1320" s="635"/>
      <c r="M1320" s="635"/>
      <c r="N1320" s="635"/>
      <c r="P1320" s="635"/>
      <c r="Q1320" s="635"/>
      <c r="R1320" s="635"/>
    </row>
    <row r="1321" spans="3:19" x14ac:dyDescent="0.2">
      <c r="C1321" s="735" t="s">
        <v>318</v>
      </c>
      <c r="D1321" s="724"/>
      <c r="E1321" s="733">
        <v>230.82100000000003</v>
      </c>
      <c r="F1321" s="733">
        <v>0</v>
      </c>
      <c r="G1321" s="733">
        <v>1228.0700000000002</v>
      </c>
      <c r="H1321" s="733">
        <v>43.436000000000149</v>
      </c>
      <c r="I1321" s="733">
        <v>10.328999999999999</v>
      </c>
      <c r="J1321" s="733">
        <v>237.17700000000002</v>
      </c>
      <c r="K1321" s="733">
        <v>0</v>
      </c>
      <c r="L1321" s="733">
        <v>1125.645</v>
      </c>
      <c r="M1321" s="733">
        <v>34.728999999999999</v>
      </c>
      <c r="N1321" s="733">
        <v>2910.2069999999999</v>
      </c>
      <c r="P1321" s="733">
        <v>239.22000000000008</v>
      </c>
      <c r="Q1321" s="733">
        <v>2670.9870000000001</v>
      </c>
      <c r="R1321" s="733">
        <v>0</v>
      </c>
      <c r="S1321" s="730"/>
    </row>
    <row r="1322" spans="3:19" x14ac:dyDescent="0.2">
      <c r="C1322" s="1095" t="s">
        <v>319</v>
      </c>
      <c r="D1322" s="725"/>
      <c r="E1322" s="1096">
        <v>249.08799999999999</v>
      </c>
      <c r="F1322" s="1096">
        <v>0</v>
      </c>
      <c r="G1322" s="1096">
        <v>1047.5940000000001</v>
      </c>
      <c r="H1322" s="1096">
        <v>190.37699999999995</v>
      </c>
      <c r="I1322" s="1096">
        <v>30.385000000000002</v>
      </c>
      <c r="J1322" s="1096">
        <v>39.808</v>
      </c>
      <c r="K1322" s="1096">
        <v>0</v>
      </c>
      <c r="L1322" s="1096">
        <v>481.93100000000004</v>
      </c>
      <c r="M1322" s="1096">
        <v>4.6689999999999996</v>
      </c>
      <c r="N1322" s="1096">
        <v>2043.8520000000003</v>
      </c>
      <c r="P1322" s="1096">
        <v>156.45399999999998</v>
      </c>
      <c r="Q1322" s="1096">
        <v>1887.3979999999999</v>
      </c>
      <c r="R1322" s="1096">
        <v>0</v>
      </c>
      <c r="S1322" s="730"/>
    </row>
    <row r="1323" spans="3:19" x14ac:dyDescent="0.2">
      <c r="C1323" s="1097"/>
      <c r="D1323" s="1097"/>
      <c r="E1323" s="1097">
        <v>479.90899999999999</v>
      </c>
      <c r="F1323" s="1097">
        <v>0</v>
      </c>
      <c r="G1323" s="1012">
        <v>2275.6640000000002</v>
      </c>
      <c r="H1323" s="1012">
        <v>233.8130000000001</v>
      </c>
      <c r="I1323" s="1012">
        <v>40.713999999999999</v>
      </c>
      <c r="J1323" s="1012">
        <v>276.98500000000001</v>
      </c>
      <c r="K1323" s="1012">
        <v>0</v>
      </c>
      <c r="L1323" s="1012">
        <v>1607.576</v>
      </c>
      <c r="M1323" s="1012">
        <v>39.397999999999996</v>
      </c>
      <c r="N1323" s="1012">
        <v>4954.0590000000011</v>
      </c>
      <c r="P1323" s="1012">
        <v>395.67400000000004</v>
      </c>
      <c r="Q1323" s="1012">
        <v>4558.3849999999993</v>
      </c>
      <c r="R1323" s="1012">
        <v>0</v>
      </c>
      <c r="S1323" s="730"/>
    </row>
    <row r="1324" spans="3:19" x14ac:dyDescent="0.2">
      <c r="C1324" s="78"/>
      <c r="D1324" s="724"/>
      <c r="E1324" s="726"/>
      <c r="F1324" s="727"/>
      <c r="G1324" s="727"/>
      <c r="H1324" s="727"/>
      <c r="I1324" s="727"/>
      <c r="J1324" s="727"/>
      <c r="K1324" s="727"/>
      <c r="L1324" s="727"/>
      <c r="M1324" s="727"/>
      <c r="N1324" s="727"/>
    </row>
    <row r="1325" spans="3:19" x14ac:dyDescent="0.2">
      <c r="C1325" s="18" t="s">
        <v>320</v>
      </c>
      <c r="D1325" s="724"/>
      <c r="E1325" s="730"/>
      <c r="F1325" s="730"/>
      <c r="G1325" s="730"/>
      <c r="H1325" s="730"/>
      <c r="I1325" s="730"/>
      <c r="J1325" s="730"/>
      <c r="K1325" s="730"/>
      <c r="L1325" s="730"/>
      <c r="M1325" s="730"/>
      <c r="N1325" s="730"/>
    </row>
    <row r="1326" spans="3:19" x14ac:dyDescent="0.2">
      <c r="C1326" s="18" t="s">
        <v>862</v>
      </c>
      <c r="D1326" s="725"/>
      <c r="E1326" s="733">
        <v>-23.593599999999995</v>
      </c>
      <c r="F1326" s="733">
        <v>0</v>
      </c>
      <c r="G1326" s="733">
        <v>26.202700000000014</v>
      </c>
      <c r="H1326" s="733">
        <v>-8.0112999999999914</v>
      </c>
      <c r="I1326" s="733">
        <v>0</v>
      </c>
      <c r="J1326" s="733">
        <v>39.748000000000005</v>
      </c>
      <c r="K1326" s="733">
        <v>0</v>
      </c>
      <c r="L1326" s="733">
        <v>104.27929999999998</v>
      </c>
      <c r="M1326" s="733">
        <v>1.5978000000000001</v>
      </c>
      <c r="N1326" s="733">
        <v>140.11910000000003</v>
      </c>
      <c r="P1326" s="733">
        <v>7.5648999999999997</v>
      </c>
      <c r="Q1326" s="733">
        <v>132.55419999999998</v>
      </c>
      <c r="R1326" s="733">
        <v>0</v>
      </c>
      <c r="S1326" s="730"/>
    </row>
    <row r="1327" spans="3:19" x14ac:dyDescent="0.2">
      <c r="C1327" s="18" t="s">
        <v>321</v>
      </c>
      <c r="D1327" s="725"/>
      <c r="E1327" s="733">
        <v>1.31</v>
      </c>
      <c r="F1327" s="733">
        <v>0</v>
      </c>
      <c r="G1327" s="733">
        <v>251.75189999999998</v>
      </c>
      <c r="H1327" s="733">
        <v>1.1197999999999979</v>
      </c>
      <c r="I1327" s="733">
        <v>0</v>
      </c>
      <c r="J1327" s="733">
        <v>0</v>
      </c>
      <c r="K1327" s="733">
        <v>0</v>
      </c>
      <c r="L1327" s="733">
        <v>0</v>
      </c>
      <c r="M1327" s="733">
        <v>0</v>
      </c>
      <c r="N1327" s="733">
        <v>254.18169999999998</v>
      </c>
      <c r="P1327" s="733">
        <v>0</v>
      </c>
      <c r="Q1327" s="733">
        <v>254.18170000000003</v>
      </c>
      <c r="R1327" s="733">
        <v>0</v>
      </c>
      <c r="S1327" s="730"/>
    </row>
    <row r="1328" spans="3:19" x14ac:dyDescent="0.2">
      <c r="C1328" s="18" t="s">
        <v>322</v>
      </c>
      <c r="D1328" s="725"/>
      <c r="E1328" s="733">
        <v>0</v>
      </c>
      <c r="F1328" s="733">
        <v>0</v>
      </c>
      <c r="G1328" s="733">
        <v>0</v>
      </c>
      <c r="H1328" s="733">
        <v>0</v>
      </c>
      <c r="I1328" s="733">
        <v>0</v>
      </c>
      <c r="J1328" s="733">
        <v>0</v>
      </c>
      <c r="K1328" s="733">
        <v>0</v>
      </c>
      <c r="L1328" s="733">
        <v>1.1166</v>
      </c>
      <c r="M1328" s="733">
        <v>0</v>
      </c>
      <c r="N1328" s="733">
        <v>1.1166</v>
      </c>
      <c r="P1328" s="733">
        <v>1.1166</v>
      </c>
      <c r="Q1328" s="733">
        <v>0</v>
      </c>
      <c r="R1328" s="733">
        <v>0</v>
      </c>
      <c r="S1328" s="730"/>
    </row>
    <row r="1329" spans="3:19" x14ac:dyDescent="0.2">
      <c r="C1329" s="18" t="s">
        <v>323</v>
      </c>
      <c r="D1329" s="725"/>
      <c r="E1329" s="733">
        <v>0</v>
      </c>
      <c r="F1329" s="733">
        <v>0</v>
      </c>
      <c r="G1329" s="733">
        <v>34.569000000000003</v>
      </c>
      <c r="H1329" s="733">
        <v>0</v>
      </c>
      <c r="I1329" s="733">
        <v>0</v>
      </c>
      <c r="J1329" s="733">
        <v>0</v>
      </c>
      <c r="K1329" s="733">
        <v>0</v>
      </c>
      <c r="L1329" s="733">
        <v>11.125300000000001</v>
      </c>
      <c r="M1329" s="733">
        <v>0</v>
      </c>
      <c r="N1329" s="733">
        <v>45.751100000000008</v>
      </c>
      <c r="P1329" s="733">
        <v>11.1821</v>
      </c>
      <c r="Q1329" s="733">
        <v>34.569000000000003</v>
      </c>
      <c r="R1329" s="733">
        <v>0</v>
      </c>
      <c r="S1329" s="730"/>
    </row>
    <row r="1330" spans="3:19" x14ac:dyDescent="0.2">
      <c r="C1330" s="18" t="s">
        <v>756</v>
      </c>
      <c r="D1330" s="725"/>
      <c r="E1330" s="733">
        <v>-37.814900000000002</v>
      </c>
      <c r="F1330" s="733">
        <v>0</v>
      </c>
      <c r="G1330" s="733">
        <v>-175.76380000000003</v>
      </c>
      <c r="H1330" s="733">
        <v>-8.6927000000000021</v>
      </c>
      <c r="I1330" s="733">
        <v>-5.694</v>
      </c>
      <c r="J1330" s="733">
        <v>-59.842500000000001</v>
      </c>
      <c r="K1330" s="733">
        <v>0</v>
      </c>
      <c r="L1330" s="733">
        <v>-125.07340000000001</v>
      </c>
      <c r="M1330" s="733">
        <v>-6.911999999999999</v>
      </c>
      <c r="N1330" s="733">
        <v>-419.79330000000004</v>
      </c>
      <c r="P1330" s="733">
        <v>-44.979599999999991</v>
      </c>
      <c r="Q1330" s="733">
        <v>-374.81370000000004</v>
      </c>
      <c r="R1330" s="733">
        <v>0</v>
      </c>
      <c r="S1330" s="730"/>
    </row>
    <row r="1331" spans="3:19" x14ac:dyDescent="0.2">
      <c r="C1331" s="18" t="s">
        <v>324</v>
      </c>
      <c r="D1331" s="725"/>
      <c r="E1331" s="733">
        <v>0</v>
      </c>
      <c r="F1331" s="733">
        <v>0</v>
      </c>
      <c r="G1331" s="733">
        <v>-28.236499999999999</v>
      </c>
      <c r="H1331" s="733">
        <v>0</v>
      </c>
      <c r="I1331" s="733">
        <v>0</v>
      </c>
      <c r="J1331" s="733">
        <v>-45.384999999999998</v>
      </c>
      <c r="K1331" s="733">
        <v>0</v>
      </c>
      <c r="L1331" s="733">
        <v>0</v>
      </c>
      <c r="M1331" s="733">
        <v>0</v>
      </c>
      <c r="N1331" s="733">
        <v>-73.621499999999997</v>
      </c>
      <c r="P1331" s="733">
        <v>-45.384999999999998</v>
      </c>
      <c r="Q1331" s="733">
        <v>-28.236499999999999</v>
      </c>
      <c r="R1331" s="733">
        <v>0</v>
      </c>
      <c r="S1331" s="730"/>
    </row>
    <row r="1332" spans="3:19" x14ac:dyDescent="0.2">
      <c r="C1332" s="1097"/>
      <c r="D1332" s="1097"/>
      <c r="E1332" s="1012">
        <v>-60.098499999999994</v>
      </c>
      <c r="F1332" s="1097">
        <v>0</v>
      </c>
      <c r="G1332" s="1012">
        <v>108.52329999999998</v>
      </c>
      <c r="H1332" s="1012">
        <v>-15.58420000000001</v>
      </c>
      <c r="I1332" s="1012">
        <v>-5.7409999999999997</v>
      </c>
      <c r="J1332" s="1012">
        <v>-65.479500000000002</v>
      </c>
      <c r="K1332" s="1012">
        <v>0</v>
      </c>
      <c r="L1332" s="1012">
        <v>-8.5522000000000276</v>
      </c>
      <c r="M1332" s="1012">
        <v>-5.3141999999999996</v>
      </c>
      <c r="N1332" s="1012">
        <v>-52.246300000000055</v>
      </c>
      <c r="P1332" s="1012">
        <v>-70.500999999999991</v>
      </c>
      <c r="Q1332" s="1012">
        <v>18.254699999999993</v>
      </c>
      <c r="R1332" s="1012">
        <v>0</v>
      </c>
      <c r="S1332" s="730"/>
    </row>
    <row r="1333" spans="3:19" x14ac:dyDescent="0.2">
      <c r="C1333" s="719" t="s">
        <v>757</v>
      </c>
      <c r="D1333" s="721"/>
      <c r="E1333" s="635"/>
      <c r="F1333" s="635"/>
      <c r="G1333" s="635"/>
      <c r="H1333" s="635"/>
      <c r="I1333" s="635"/>
      <c r="J1333" s="635"/>
      <c r="K1333" s="635"/>
      <c r="L1333" s="635"/>
      <c r="M1333" s="635"/>
      <c r="N1333" s="635"/>
      <c r="P1333" s="635"/>
      <c r="Q1333" s="635"/>
      <c r="R1333" s="635"/>
    </row>
    <row r="1334" spans="3:19" x14ac:dyDescent="0.2">
      <c r="C1334" s="735" t="s">
        <v>318</v>
      </c>
      <c r="D1334" s="724"/>
      <c r="E1334" s="733">
        <v>214.49970000000002</v>
      </c>
      <c r="F1334" s="733">
        <v>0</v>
      </c>
      <c r="G1334" s="733">
        <v>1292.2203</v>
      </c>
      <c r="H1334" s="733">
        <v>39.718499999999949</v>
      </c>
      <c r="I1334" s="733">
        <v>8.8437999999999981</v>
      </c>
      <c r="J1334" s="733">
        <v>168.32889999999998</v>
      </c>
      <c r="K1334" s="733">
        <v>0</v>
      </c>
      <c r="L1334" s="733">
        <v>1074.3541</v>
      </c>
      <c r="M1334" s="733">
        <v>29.797000000000004</v>
      </c>
      <c r="N1334" s="733">
        <v>2827.7622999999999</v>
      </c>
      <c r="P1334" s="733">
        <v>171.07790000000003</v>
      </c>
      <c r="Q1334" s="733">
        <v>2656.6843999999996</v>
      </c>
      <c r="R1334" s="733">
        <v>0</v>
      </c>
      <c r="S1334" s="730"/>
    </row>
    <row r="1335" spans="3:19" x14ac:dyDescent="0.2">
      <c r="C1335" s="1095" t="s">
        <v>319</v>
      </c>
      <c r="D1335" s="725"/>
      <c r="E1335" s="1096">
        <v>205.31079999999997</v>
      </c>
      <c r="F1335" s="1096">
        <v>0</v>
      </c>
      <c r="G1335" s="1096">
        <v>1091.9669999999999</v>
      </c>
      <c r="H1335" s="1096">
        <v>178.51029999999992</v>
      </c>
      <c r="I1335" s="1096">
        <v>26.129200000000001</v>
      </c>
      <c r="J1335" s="1096">
        <v>43.176600000000008</v>
      </c>
      <c r="K1335" s="1096">
        <v>0</v>
      </c>
      <c r="L1335" s="1096">
        <v>524.66970000000015</v>
      </c>
      <c r="M1335" s="1096">
        <v>4.2867999999999995</v>
      </c>
      <c r="N1335" s="1096">
        <v>2074.0504000000001</v>
      </c>
      <c r="P1335" s="1096">
        <v>154.09509999999997</v>
      </c>
      <c r="Q1335" s="1096">
        <v>1919.9553000000001</v>
      </c>
      <c r="R1335" s="1096">
        <v>0</v>
      </c>
      <c r="S1335" s="730"/>
    </row>
    <row r="1336" spans="3:19" x14ac:dyDescent="0.2">
      <c r="C1336" s="1097"/>
      <c r="D1336" s="1097"/>
      <c r="E1336" s="1097">
        <v>419.81050000000005</v>
      </c>
      <c r="F1336" s="1097">
        <v>0</v>
      </c>
      <c r="G1336" s="1012">
        <v>2384.1872999999996</v>
      </c>
      <c r="H1336" s="1012">
        <v>218.22880000000032</v>
      </c>
      <c r="I1336" s="1012">
        <v>34.972999999999999</v>
      </c>
      <c r="J1336" s="1012">
        <v>211.50549999999998</v>
      </c>
      <c r="K1336" s="1012">
        <v>0</v>
      </c>
      <c r="L1336" s="1012">
        <v>1599.0238000000002</v>
      </c>
      <c r="M1336" s="1012">
        <v>34.083800000000004</v>
      </c>
      <c r="N1336" s="1012">
        <v>4901.8127000000004</v>
      </c>
      <c r="P1336" s="1012">
        <v>325.17299999999994</v>
      </c>
      <c r="Q1336" s="1012">
        <v>4576.6397000000006</v>
      </c>
      <c r="R1336" s="1012">
        <v>0</v>
      </c>
      <c r="S1336" s="730"/>
    </row>
    <row r="1337" spans="3:19" x14ac:dyDescent="0.2">
      <c r="C1337" s="719" t="s">
        <v>1112</v>
      </c>
      <c r="D1337" s="720"/>
      <c r="E1337" s="619"/>
      <c r="F1337" s="619"/>
      <c r="G1337" s="619"/>
      <c r="H1337" s="619"/>
      <c r="I1337" s="619"/>
      <c r="J1337" s="619"/>
      <c r="K1337" s="619"/>
      <c r="L1337" s="619"/>
      <c r="M1337" s="619"/>
      <c r="N1337" s="619"/>
      <c r="P1337" s="655"/>
      <c r="Q1337" s="655"/>
      <c r="R1337" s="655"/>
    </row>
    <row r="1338" spans="3:19" x14ac:dyDescent="0.2">
      <c r="C1338" s="719" t="s">
        <v>317</v>
      </c>
      <c r="D1338" s="721"/>
      <c r="E1338" s="635"/>
      <c r="F1338" s="635"/>
      <c r="G1338" s="635"/>
      <c r="H1338" s="635"/>
      <c r="I1338" s="635"/>
      <c r="J1338" s="635"/>
      <c r="K1338" s="635"/>
      <c r="L1338" s="635"/>
      <c r="M1338" s="635"/>
      <c r="N1338" s="635"/>
      <c r="P1338" s="635"/>
      <c r="Q1338" s="635"/>
      <c r="R1338" s="635"/>
    </row>
    <row r="1339" spans="3:19" x14ac:dyDescent="0.2">
      <c r="C1339" s="735" t="s">
        <v>318</v>
      </c>
      <c r="D1339" s="724"/>
      <c r="E1339" s="733">
        <v>0</v>
      </c>
      <c r="F1339" s="733">
        <v>60.234000000000002</v>
      </c>
      <c r="G1339" s="733">
        <v>0</v>
      </c>
      <c r="H1339" s="733">
        <v>0</v>
      </c>
      <c r="I1339" s="733">
        <v>293.09700000000004</v>
      </c>
      <c r="J1339" s="733">
        <v>8.2680000000000007</v>
      </c>
      <c r="K1339" s="733">
        <v>3293.12</v>
      </c>
      <c r="L1339" s="733">
        <v>0</v>
      </c>
      <c r="M1339" s="733">
        <v>0</v>
      </c>
      <c r="N1339" s="733">
        <v>3655.23</v>
      </c>
      <c r="P1339" s="733">
        <v>0</v>
      </c>
      <c r="Q1339" s="733">
        <v>405.21999999999997</v>
      </c>
      <c r="R1339" s="733">
        <v>3250.01</v>
      </c>
      <c r="S1339" s="730"/>
    </row>
    <row r="1340" spans="3:19" x14ac:dyDescent="0.2">
      <c r="C1340" s="1095" t="s">
        <v>319</v>
      </c>
      <c r="D1340" s="725"/>
      <c r="E1340" s="1096">
        <v>0</v>
      </c>
      <c r="F1340" s="1096">
        <v>103.90599999999999</v>
      </c>
      <c r="G1340" s="1096">
        <v>0</v>
      </c>
      <c r="H1340" s="1096">
        <v>18.951000000000001</v>
      </c>
      <c r="I1340" s="1096">
        <v>258.71399999999994</v>
      </c>
      <c r="J1340" s="1096">
        <v>0</v>
      </c>
      <c r="K1340" s="1096">
        <v>2464.66</v>
      </c>
      <c r="L1340" s="1096">
        <v>0</v>
      </c>
      <c r="M1340" s="1096">
        <v>0</v>
      </c>
      <c r="N1340" s="1096">
        <v>2846.3869999999997</v>
      </c>
      <c r="P1340" s="1096">
        <v>0</v>
      </c>
      <c r="Q1340" s="1096">
        <v>403.01099999999997</v>
      </c>
      <c r="R1340" s="1096">
        <v>2443.3759999999997</v>
      </c>
      <c r="S1340" s="730"/>
    </row>
    <row r="1341" spans="3:19" x14ac:dyDescent="0.2">
      <c r="C1341" s="1097"/>
      <c r="D1341" s="1097"/>
      <c r="E1341" s="1097">
        <v>0</v>
      </c>
      <c r="F1341" s="1097">
        <v>164.14000000000001</v>
      </c>
      <c r="G1341" s="1012">
        <v>0</v>
      </c>
      <c r="H1341" s="1012">
        <v>19.021000000000001</v>
      </c>
      <c r="I1341" s="1012">
        <v>551.81099999999992</v>
      </c>
      <c r="J1341" s="1012">
        <v>8.42</v>
      </c>
      <c r="K1341" s="1012">
        <v>5757.78</v>
      </c>
      <c r="L1341" s="1012">
        <v>0</v>
      </c>
      <c r="M1341" s="1012">
        <v>0</v>
      </c>
      <c r="N1341" s="1012">
        <v>6501.6170000000002</v>
      </c>
      <c r="P1341" s="1012">
        <f>SUM(P1339:P1340)</f>
        <v>0</v>
      </c>
      <c r="Q1341" s="1012">
        <v>808.23099999999999</v>
      </c>
      <c r="R1341" s="1012">
        <v>5693.3860000000004</v>
      </c>
      <c r="S1341" s="730"/>
    </row>
    <row r="1342" spans="3:19" x14ac:dyDescent="0.2">
      <c r="C1342" s="78"/>
      <c r="D1342" s="724"/>
      <c r="E1342" s="726"/>
      <c r="F1342" s="727"/>
      <c r="G1342" s="727"/>
      <c r="H1342" s="727"/>
      <c r="I1342" s="727"/>
      <c r="J1342" s="727"/>
      <c r="K1342" s="727"/>
      <c r="L1342" s="727"/>
      <c r="M1342" s="727"/>
      <c r="N1342" s="727"/>
    </row>
    <row r="1343" spans="3:19" x14ac:dyDescent="0.2">
      <c r="C1343" s="18" t="s">
        <v>320</v>
      </c>
      <c r="D1343" s="724"/>
      <c r="E1343" s="730"/>
      <c r="F1343" s="730"/>
      <c r="G1343" s="730"/>
      <c r="H1343" s="730"/>
      <c r="I1343" s="730"/>
      <c r="J1343" s="730"/>
      <c r="K1343" s="730"/>
      <c r="L1343" s="730"/>
      <c r="M1343" s="730"/>
      <c r="N1343" s="730"/>
    </row>
    <row r="1344" spans="3:19" x14ac:dyDescent="0.2">
      <c r="C1344" s="18" t="s">
        <v>862</v>
      </c>
      <c r="D1344" s="725"/>
      <c r="E1344" s="733">
        <v>0</v>
      </c>
      <c r="F1344" s="733">
        <v>2.1154999999999911</v>
      </c>
      <c r="G1344" s="733">
        <v>0</v>
      </c>
      <c r="H1344" s="733">
        <v>0.59</v>
      </c>
      <c r="I1344" s="733">
        <v>-10.502300000000005</v>
      </c>
      <c r="J1344" s="733">
        <v>6.6254</v>
      </c>
      <c r="K1344" s="733">
        <v>146.32000000000002</v>
      </c>
      <c r="L1344" s="733">
        <v>0</v>
      </c>
      <c r="M1344" s="733">
        <v>0</v>
      </c>
      <c r="N1344" s="733">
        <v>144.73800000000006</v>
      </c>
      <c r="P1344" s="733">
        <v>0</v>
      </c>
      <c r="Q1344" s="733">
        <v>27.542699999999982</v>
      </c>
      <c r="R1344" s="733">
        <v>117.19530000000007</v>
      </c>
      <c r="S1344" s="730"/>
    </row>
    <row r="1345" spans="3:19" x14ac:dyDescent="0.2">
      <c r="C1345" s="18" t="s">
        <v>321</v>
      </c>
      <c r="D1345" s="725"/>
      <c r="E1345" s="733">
        <v>0</v>
      </c>
      <c r="F1345" s="733">
        <v>4.6530000000000005</v>
      </c>
      <c r="G1345" s="733">
        <v>0</v>
      </c>
      <c r="H1345" s="733">
        <v>0</v>
      </c>
      <c r="I1345" s="733">
        <v>0</v>
      </c>
      <c r="J1345" s="733">
        <v>0</v>
      </c>
      <c r="K1345" s="733">
        <v>0</v>
      </c>
      <c r="L1345" s="733">
        <v>0</v>
      </c>
      <c r="M1345" s="733">
        <v>0</v>
      </c>
      <c r="N1345" s="733">
        <v>4.6530000000000005</v>
      </c>
      <c r="P1345" s="733">
        <v>0</v>
      </c>
      <c r="Q1345" s="733">
        <v>4.6530000000000005</v>
      </c>
      <c r="R1345" s="733">
        <v>0</v>
      </c>
      <c r="S1345" s="730"/>
    </row>
    <row r="1346" spans="3:19" x14ac:dyDescent="0.2">
      <c r="C1346" s="18" t="s">
        <v>322</v>
      </c>
      <c r="D1346" s="725"/>
      <c r="E1346" s="733">
        <v>0</v>
      </c>
      <c r="F1346" s="733">
        <v>0</v>
      </c>
      <c r="G1346" s="733">
        <v>0</v>
      </c>
      <c r="H1346" s="733">
        <v>0</v>
      </c>
      <c r="I1346" s="733">
        <v>0</v>
      </c>
      <c r="J1346" s="733">
        <v>0</v>
      </c>
      <c r="K1346" s="733">
        <v>7.14</v>
      </c>
      <c r="L1346" s="733">
        <v>0</v>
      </c>
      <c r="M1346" s="733">
        <v>0</v>
      </c>
      <c r="N1346" s="733">
        <v>7.14</v>
      </c>
      <c r="P1346" s="733">
        <v>0</v>
      </c>
      <c r="Q1346" s="733">
        <v>0</v>
      </c>
      <c r="R1346" s="733">
        <v>7.14</v>
      </c>
      <c r="S1346" s="730"/>
    </row>
    <row r="1347" spans="3:19" x14ac:dyDescent="0.2">
      <c r="C1347" s="18" t="s">
        <v>323</v>
      </c>
      <c r="D1347" s="725"/>
      <c r="E1347" s="733">
        <v>0</v>
      </c>
      <c r="F1347" s="733">
        <v>0</v>
      </c>
      <c r="G1347" s="733">
        <v>0</v>
      </c>
      <c r="H1347" s="733">
        <v>0</v>
      </c>
      <c r="I1347" s="733">
        <v>32.940499999999993</v>
      </c>
      <c r="J1347" s="733">
        <v>0</v>
      </c>
      <c r="K1347" s="733">
        <v>277.05</v>
      </c>
      <c r="L1347" s="733">
        <v>0</v>
      </c>
      <c r="M1347" s="733">
        <v>0</v>
      </c>
      <c r="N1347" s="733">
        <v>310.44049999999999</v>
      </c>
      <c r="P1347" s="733">
        <v>0</v>
      </c>
      <c r="Q1347" s="733">
        <v>39.770499999999991</v>
      </c>
      <c r="R1347" s="733">
        <v>270.67</v>
      </c>
      <c r="S1347" s="730"/>
    </row>
    <row r="1348" spans="3:19" x14ac:dyDescent="0.2">
      <c r="C1348" s="18" t="s">
        <v>764</v>
      </c>
      <c r="D1348" s="725"/>
      <c r="E1348" s="733">
        <v>0</v>
      </c>
      <c r="F1348" s="733">
        <v>-13.540799999999997</v>
      </c>
      <c r="G1348" s="733">
        <v>0</v>
      </c>
      <c r="H1348" s="733">
        <v>0</v>
      </c>
      <c r="I1348" s="733">
        <v>-23.872299999999992</v>
      </c>
      <c r="J1348" s="733">
        <v>-2.1181999999999999</v>
      </c>
      <c r="K1348" s="733">
        <v>-346.42759999999998</v>
      </c>
      <c r="L1348" s="733">
        <v>0</v>
      </c>
      <c r="M1348" s="733">
        <v>0</v>
      </c>
      <c r="N1348" s="733">
        <v>-385.99839999999995</v>
      </c>
      <c r="P1348" s="733">
        <v>0</v>
      </c>
      <c r="Q1348" s="733">
        <v>-49.102099999999993</v>
      </c>
      <c r="R1348" s="733">
        <v>-336.89629999999994</v>
      </c>
      <c r="S1348" s="730"/>
    </row>
    <row r="1349" spans="3:19" x14ac:dyDescent="0.2">
      <c r="C1349" s="18" t="s">
        <v>324</v>
      </c>
      <c r="D1349" s="725"/>
      <c r="E1349" s="733">
        <v>0</v>
      </c>
      <c r="F1349" s="733">
        <v>0</v>
      </c>
      <c r="G1349" s="733">
        <v>0</v>
      </c>
      <c r="H1349" s="733">
        <v>0</v>
      </c>
      <c r="I1349" s="733">
        <v>0</v>
      </c>
      <c r="J1349" s="733">
        <v>0</v>
      </c>
      <c r="K1349" s="733">
        <v>-6.1</v>
      </c>
      <c r="L1349" s="733">
        <v>0</v>
      </c>
      <c r="M1349" s="733">
        <v>0</v>
      </c>
      <c r="N1349" s="733">
        <v>-6.1</v>
      </c>
      <c r="P1349" s="733">
        <v>0</v>
      </c>
      <c r="Q1349" s="733">
        <v>0</v>
      </c>
      <c r="R1349" s="733">
        <v>-6.1</v>
      </c>
      <c r="S1349" s="730"/>
    </row>
    <row r="1350" spans="3:19" x14ac:dyDescent="0.2">
      <c r="C1350" s="1097"/>
      <c r="D1350" s="1097"/>
      <c r="E1350" s="1012">
        <v>0</v>
      </c>
      <c r="F1350" s="1012">
        <v>-6.7723000000000066</v>
      </c>
      <c r="G1350" s="1012">
        <v>0</v>
      </c>
      <c r="H1350" s="1012">
        <v>0.57019999999999993</v>
      </c>
      <c r="I1350" s="1012">
        <v>-1.4341000000000017</v>
      </c>
      <c r="J1350" s="1012">
        <v>4.5072000000000001</v>
      </c>
      <c r="K1350" s="1012">
        <v>77.982400000000055</v>
      </c>
      <c r="L1350" s="1012">
        <v>1.9700000000000273E-2</v>
      </c>
      <c r="M1350" s="1012">
        <v>0</v>
      </c>
      <c r="N1350" s="1012">
        <v>74.873100000000036</v>
      </c>
      <c r="P1350" s="1012">
        <f>SUM(P1344:P1349)</f>
        <v>0</v>
      </c>
      <c r="Q1350" s="1012">
        <v>22.864099999999979</v>
      </c>
      <c r="R1350" s="1012">
        <v>52.009000000000057</v>
      </c>
      <c r="S1350" s="730"/>
    </row>
    <row r="1351" spans="3:19" x14ac:dyDescent="0.2">
      <c r="C1351" s="719" t="s">
        <v>759</v>
      </c>
      <c r="D1351" s="721"/>
      <c r="E1351" s="635"/>
      <c r="F1351" s="635"/>
      <c r="G1351" s="635"/>
      <c r="H1351" s="635"/>
      <c r="I1351" s="635"/>
      <c r="J1351" s="635"/>
      <c r="K1351" s="635"/>
      <c r="L1351" s="635"/>
      <c r="M1351" s="635"/>
      <c r="N1351" s="635"/>
      <c r="P1351" s="635"/>
      <c r="Q1351" s="635"/>
      <c r="R1351" s="635"/>
    </row>
    <row r="1352" spans="3:19" x14ac:dyDescent="0.2">
      <c r="C1352" s="735" t="s">
        <v>318</v>
      </c>
      <c r="D1352" s="724"/>
      <c r="E1352" s="733">
        <v>0</v>
      </c>
      <c r="F1352" s="733">
        <v>120.27809999999997</v>
      </c>
      <c r="G1352" s="733">
        <v>0</v>
      </c>
      <c r="H1352" s="733">
        <v>0</v>
      </c>
      <c r="I1352" s="733">
        <v>293.12419999999997</v>
      </c>
      <c r="J1352" s="733">
        <v>12.926599999999999</v>
      </c>
      <c r="K1352" s="733">
        <v>3248.2023999999997</v>
      </c>
      <c r="L1352" s="733">
        <v>0</v>
      </c>
      <c r="M1352" s="733">
        <v>0</v>
      </c>
      <c r="N1352" s="733">
        <v>3674.5958000000001</v>
      </c>
      <c r="P1352" s="733">
        <v>0</v>
      </c>
      <c r="Q1352" s="733">
        <v>472.89179999999993</v>
      </c>
      <c r="R1352" s="733">
        <v>3201.7040000000002</v>
      </c>
      <c r="S1352" s="730"/>
    </row>
    <row r="1353" spans="3:19" x14ac:dyDescent="0.2">
      <c r="C1353" s="1095" t="s">
        <v>319</v>
      </c>
      <c r="D1353" s="725"/>
      <c r="E1353" s="1096">
        <v>0</v>
      </c>
      <c r="F1353" s="1096">
        <v>37.089600000000011</v>
      </c>
      <c r="G1353" s="1096">
        <v>0</v>
      </c>
      <c r="H1353" s="1096">
        <v>19.541</v>
      </c>
      <c r="I1353" s="1096">
        <v>257.2527</v>
      </c>
      <c r="J1353" s="1096">
        <v>0</v>
      </c>
      <c r="K1353" s="1096">
        <v>2587.56</v>
      </c>
      <c r="L1353" s="1096">
        <v>0</v>
      </c>
      <c r="M1353" s="1096">
        <v>0</v>
      </c>
      <c r="N1353" s="1096">
        <v>2901.8942999999995</v>
      </c>
      <c r="P1353" s="1096">
        <v>0</v>
      </c>
      <c r="Q1353" s="1096">
        <v>358.20330000000001</v>
      </c>
      <c r="R1353" s="1096">
        <v>2543.6909999999993</v>
      </c>
      <c r="S1353" s="730"/>
    </row>
    <row r="1354" spans="3:19" x14ac:dyDescent="0.2">
      <c r="C1354" s="1097"/>
      <c r="D1354" s="1097"/>
      <c r="E1354" s="1097">
        <v>0</v>
      </c>
      <c r="F1354" s="1097">
        <v>157.36769999999999</v>
      </c>
      <c r="G1354" s="1012">
        <v>0</v>
      </c>
      <c r="H1354" s="1012">
        <v>19.591200000000001</v>
      </c>
      <c r="I1354" s="1012">
        <v>550.37690000000009</v>
      </c>
      <c r="J1354" s="1012">
        <v>12.927199999999999</v>
      </c>
      <c r="K1354" s="1012">
        <v>5835.7623999999996</v>
      </c>
      <c r="L1354" s="1012">
        <v>0</v>
      </c>
      <c r="M1354" s="1012">
        <v>0</v>
      </c>
      <c r="N1354" s="1012">
        <v>6576.4901</v>
      </c>
      <c r="P1354" s="1012">
        <f>SUM(P1352:P1353)</f>
        <v>0</v>
      </c>
      <c r="Q1354" s="1012">
        <v>831.09510000000012</v>
      </c>
      <c r="R1354" s="1012">
        <v>5745.3949999999995</v>
      </c>
      <c r="S1354" s="730"/>
    </row>
    <row r="1355" spans="3:19" x14ac:dyDescent="0.2">
      <c r="C1355" s="719" t="s">
        <v>1087</v>
      </c>
      <c r="D1355" s="720"/>
      <c r="E1355" s="619"/>
      <c r="F1355" s="619"/>
      <c r="G1355" s="619"/>
      <c r="H1355" s="619"/>
      <c r="I1355" s="619"/>
      <c r="J1355" s="619"/>
      <c r="K1355" s="619"/>
      <c r="L1355" s="619"/>
      <c r="M1355" s="619"/>
      <c r="N1355" s="619"/>
      <c r="P1355" s="655"/>
      <c r="Q1355" s="655"/>
      <c r="R1355" s="655"/>
    </row>
    <row r="1356" spans="3:19" x14ac:dyDescent="0.2">
      <c r="C1356" s="719" t="s">
        <v>317</v>
      </c>
      <c r="D1356" s="721"/>
      <c r="E1356" s="635"/>
      <c r="F1356" s="635"/>
      <c r="G1356" s="635"/>
      <c r="H1356" s="635"/>
      <c r="I1356" s="635"/>
      <c r="J1356" s="635"/>
      <c r="K1356" s="635"/>
      <c r="L1356" s="635"/>
      <c r="M1356" s="635"/>
      <c r="N1356" s="635"/>
      <c r="P1356" s="635"/>
      <c r="Q1356" s="635"/>
      <c r="R1356" s="635"/>
    </row>
    <row r="1357" spans="3:19" x14ac:dyDescent="0.2">
      <c r="C1357" s="735" t="s">
        <v>318</v>
      </c>
      <c r="D1357" s="724"/>
      <c r="E1357" s="733">
        <v>230.82100000000003</v>
      </c>
      <c r="F1357" s="733">
        <v>60.23399999999998</v>
      </c>
      <c r="G1357" s="733">
        <v>1228.0700000000002</v>
      </c>
      <c r="H1357" s="733">
        <v>43.505999999999858</v>
      </c>
      <c r="I1357" s="733">
        <v>303.42600000000004</v>
      </c>
      <c r="J1357" s="733">
        <v>245.44500000000005</v>
      </c>
      <c r="K1357" s="733">
        <v>3293.12</v>
      </c>
      <c r="L1357" s="733">
        <v>1126.0860000000011</v>
      </c>
      <c r="M1357" s="733">
        <v>34.728999999999999</v>
      </c>
      <c r="N1357" s="733">
        <v>6565.4370000000008</v>
      </c>
      <c r="P1357" s="733">
        <f>P1321+P1339</f>
        <v>239.22000000000008</v>
      </c>
      <c r="Q1357" s="733">
        <f>Q1321+Q1339</f>
        <v>3076.2069999999999</v>
      </c>
      <c r="R1357" s="733">
        <f>R1321+R1339</f>
        <v>3250.01</v>
      </c>
      <c r="S1357" s="730"/>
    </row>
    <row r="1358" spans="3:19" x14ac:dyDescent="0.2">
      <c r="C1358" s="1095" t="s">
        <v>319</v>
      </c>
      <c r="D1358" s="725"/>
      <c r="E1358" s="1096">
        <v>249.08799999999999</v>
      </c>
      <c r="F1358" s="1096">
        <v>103.90599999999998</v>
      </c>
      <c r="G1358" s="1096">
        <v>1047.5940000000001</v>
      </c>
      <c r="H1358" s="1096">
        <v>209.32799999999997</v>
      </c>
      <c r="I1358" s="1096">
        <v>289.09899999999999</v>
      </c>
      <c r="J1358" s="1096">
        <v>39.96</v>
      </c>
      <c r="K1358" s="1096">
        <v>2464.66</v>
      </c>
      <c r="L1358" s="1096">
        <v>481.9350000000004</v>
      </c>
      <c r="M1358" s="1096">
        <v>4.6689999999999996</v>
      </c>
      <c r="N1358" s="1096">
        <v>4890.2390000000005</v>
      </c>
      <c r="P1358" s="1096">
        <f>P1340+P1322</f>
        <v>156.45399999999998</v>
      </c>
      <c r="Q1358" s="1096">
        <f>Q1340+Q1322</f>
        <v>2290.4089999999997</v>
      </c>
      <c r="R1358" s="1096">
        <f>R1340+R1322</f>
        <v>2443.3759999999997</v>
      </c>
      <c r="S1358" s="730"/>
    </row>
    <row r="1359" spans="3:19" x14ac:dyDescent="0.2">
      <c r="C1359" s="1097"/>
      <c r="D1359" s="1097"/>
      <c r="E1359" s="1097">
        <v>479.90899999999999</v>
      </c>
      <c r="F1359" s="1097">
        <v>164.14</v>
      </c>
      <c r="G1359" s="1012">
        <v>2275.6640000000002</v>
      </c>
      <c r="H1359" s="1012">
        <v>252.83399999999983</v>
      </c>
      <c r="I1359" s="1012">
        <v>592.52499999999998</v>
      </c>
      <c r="J1359" s="1012">
        <v>285.40500000000003</v>
      </c>
      <c r="K1359" s="1012">
        <v>5757.78</v>
      </c>
      <c r="L1359" s="1012">
        <v>1608.0210000000015</v>
      </c>
      <c r="M1359" s="1012">
        <v>39.397999999999996</v>
      </c>
      <c r="N1359" s="1012">
        <v>11455.675999999999</v>
      </c>
      <c r="P1359" s="1012">
        <f>SUM(P1357:P1358)</f>
        <v>395.67400000000009</v>
      </c>
      <c r="Q1359" s="1012">
        <f>SUM(Q1357:Q1358)</f>
        <v>5366.616</v>
      </c>
      <c r="R1359" s="1012">
        <f>SUM(R1357:R1358)</f>
        <v>5693.3860000000004</v>
      </c>
      <c r="S1359" s="730"/>
    </row>
    <row r="1360" spans="3:19" x14ac:dyDescent="0.2">
      <c r="C1360" s="719" t="s">
        <v>325</v>
      </c>
      <c r="D1360" s="721"/>
      <c r="E1360" s="635"/>
      <c r="F1360" s="635"/>
      <c r="G1360" s="635"/>
      <c r="H1360" s="635"/>
      <c r="I1360" s="635"/>
      <c r="J1360" s="635"/>
      <c r="K1360" s="635"/>
      <c r="L1360" s="635"/>
      <c r="M1360" s="635"/>
      <c r="N1360" s="635"/>
      <c r="P1360" s="635"/>
      <c r="Q1360" s="635"/>
      <c r="R1360" s="635"/>
    </row>
    <row r="1361" spans="2:19" x14ac:dyDescent="0.2">
      <c r="C1361" s="735" t="s">
        <v>318</v>
      </c>
      <c r="D1361" s="724"/>
      <c r="E1361" s="733">
        <v>214.49970000000002</v>
      </c>
      <c r="F1361" s="733">
        <v>120.27809999999999</v>
      </c>
      <c r="G1361" s="733">
        <v>1292.2203</v>
      </c>
      <c r="H1361" s="733">
        <v>39.768699999999853</v>
      </c>
      <c r="I1361" s="733">
        <v>301.96799999999996</v>
      </c>
      <c r="J1361" s="733">
        <v>181.25549999999998</v>
      </c>
      <c r="K1361" s="733">
        <v>3248.2023999999997</v>
      </c>
      <c r="L1361" s="733">
        <v>1074.3684000000007</v>
      </c>
      <c r="M1361" s="733">
        <v>29.797000000000004</v>
      </c>
      <c r="N1361" s="733">
        <v>6502.3580999999995</v>
      </c>
      <c r="P1361" s="733">
        <f t="shared" ref="P1361:R1362" si="2">P1352+P1334</f>
        <v>171.07790000000003</v>
      </c>
      <c r="Q1361" s="733">
        <f t="shared" si="2"/>
        <v>3129.5761999999995</v>
      </c>
      <c r="R1361" s="733">
        <f t="shared" si="2"/>
        <v>3201.7040000000002</v>
      </c>
      <c r="S1361" s="730"/>
    </row>
    <row r="1362" spans="2:19" x14ac:dyDescent="0.2">
      <c r="C1362" s="1095" t="s">
        <v>319</v>
      </c>
      <c r="D1362" s="725"/>
      <c r="E1362" s="1096">
        <v>205.31079999999997</v>
      </c>
      <c r="F1362" s="1096">
        <v>37.08959999999999</v>
      </c>
      <c r="G1362" s="1096">
        <v>1091.9669999999999</v>
      </c>
      <c r="H1362" s="1096">
        <v>198.05129999999986</v>
      </c>
      <c r="I1362" s="1096">
        <v>283.38190000000003</v>
      </c>
      <c r="J1362" s="1096">
        <v>43.177200000000013</v>
      </c>
      <c r="K1362" s="1096">
        <v>2587.56</v>
      </c>
      <c r="L1362" s="1096">
        <v>525.12010000000009</v>
      </c>
      <c r="M1362" s="1096">
        <v>4.2867999999999995</v>
      </c>
      <c r="N1362" s="1096">
        <v>4975.9446999999991</v>
      </c>
      <c r="P1362" s="733">
        <f t="shared" si="2"/>
        <v>154.09509999999997</v>
      </c>
      <c r="Q1362" s="733">
        <f t="shared" si="2"/>
        <v>2278.1586000000002</v>
      </c>
      <c r="R1362" s="733">
        <f t="shared" si="2"/>
        <v>2543.6909999999993</v>
      </c>
      <c r="S1362" s="730"/>
    </row>
    <row r="1363" spans="2:19" x14ac:dyDescent="0.2">
      <c r="C1363" s="1097"/>
      <c r="D1363" s="1097"/>
      <c r="E1363" s="1097">
        <v>419.81050000000005</v>
      </c>
      <c r="F1363" s="1097">
        <v>157.3676999999999</v>
      </c>
      <c r="G1363" s="1012">
        <v>2384.1872999999996</v>
      </c>
      <c r="H1363" s="1012">
        <v>237.81999999999971</v>
      </c>
      <c r="I1363" s="1012">
        <v>585.34989999999993</v>
      </c>
      <c r="J1363" s="1012">
        <v>224.43270000000001</v>
      </c>
      <c r="K1363" s="1012">
        <v>5835.7623999999996</v>
      </c>
      <c r="L1363" s="1012">
        <v>1599.4885000000004</v>
      </c>
      <c r="M1363" s="1012">
        <v>34.083800000000004</v>
      </c>
      <c r="N1363" s="1012">
        <v>11478.302799999999</v>
      </c>
      <c r="P1363" s="1012">
        <f>SUM(P1361:P1362)</f>
        <v>325.173</v>
      </c>
      <c r="Q1363" s="1012">
        <f>SUM(Q1361:Q1362)</f>
        <v>5407.7348000000002</v>
      </c>
      <c r="R1363" s="1012">
        <f>SUM(R1361:R1362)</f>
        <v>5745.3949999999995</v>
      </c>
      <c r="S1363" s="730"/>
    </row>
    <row r="1364" spans="2:19" ht="21.75" customHeight="1" x14ac:dyDescent="0.2">
      <c r="B1364" s="502" t="s">
        <v>71</v>
      </c>
      <c r="C1364" s="1175" t="s">
        <v>749</v>
      </c>
      <c r="D1364" s="1175"/>
      <c r="E1364" s="1175"/>
      <c r="F1364" s="1175"/>
      <c r="G1364" s="1175"/>
      <c r="H1364" s="1175"/>
      <c r="I1364" s="1175"/>
      <c r="J1364" s="1175"/>
      <c r="K1364" s="1175"/>
      <c r="L1364" s="1175"/>
      <c r="M1364" s="1175"/>
      <c r="N1364" s="1175"/>
      <c r="O1364" s="1175"/>
      <c r="P1364" s="1175"/>
      <c r="Q1364" s="1175"/>
      <c r="R1364" s="1177"/>
      <c r="S1364" s="730"/>
    </row>
    <row r="1365" spans="2:19" x14ac:dyDescent="0.2">
      <c r="B1365" s="502" t="s">
        <v>73</v>
      </c>
      <c r="C1365" s="1169" t="s">
        <v>276</v>
      </c>
      <c r="D1365" s="1169"/>
      <c r="E1365" s="1169"/>
      <c r="F1365" s="1169"/>
      <c r="G1365" s="1169"/>
      <c r="H1365" s="1169"/>
      <c r="I1365" s="1169"/>
      <c r="J1365" s="1169"/>
      <c r="K1365" s="1169"/>
      <c r="L1365" s="1169"/>
      <c r="M1365" s="1169"/>
      <c r="N1365" s="1169"/>
      <c r="O1365" s="1169"/>
      <c r="P1365" s="1169"/>
      <c r="Q1365" s="1169"/>
      <c r="R1365" s="612"/>
      <c r="S1365" s="730"/>
    </row>
    <row r="1366" spans="2:19" x14ac:dyDescent="0.2">
      <c r="B1366" s="502" t="s">
        <v>110</v>
      </c>
      <c r="C1366" s="1175" t="s">
        <v>1123</v>
      </c>
      <c r="D1366" s="1175"/>
      <c r="E1366" s="1175"/>
      <c r="F1366" s="1175"/>
      <c r="G1366" s="1175"/>
      <c r="H1366" s="1175"/>
      <c r="I1366" s="1175"/>
      <c r="J1366" s="1175"/>
      <c r="K1366" s="1175"/>
      <c r="L1366" s="1175"/>
      <c r="M1366" s="1175"/>
      <c r="N1366" s="1175"/>
      <c r="O1366" s="1175"/>
      <c r="P1366" s="1175"/>
      <c r="Q1366" s="1175"/>
      <c r="R1366" s="1177"/>
      <c r="S1366" s="730"/>
    </row>
    <row r="1367" spans="2:19" x14ac:dyDescent="0.2">
      <c r="B1367" s="502" t="s">
        <v>111</v>
      </c>
      <c r="C1367" s="1169" t="s">
        <v>760</v>
      </c>
      <c r="D1367" s="1169"/>
      <c r="E1367" s="1169"/>
      <c r="F1367" s="1169"/>
      <c r="G1367" s="1169"/>
      <c r="H1367" s="1169"/>
      <c r="I1367" s="1169"/>
      <c r="J1367" s="1169"/>
      <c r="K1367" s="1169"/>
      <c r="L1367" s="1169"/>
      <c r="M1367" s="1169"/>
      <c r="N1367" s="1169"/>
      <c r="O1367" s="1169"/>
      <c r="P1367" s="1169"/>
      <c r="Q1367" s="1169"/>
      <c r="R1367" s="612"/>
      <c r="S1367" s="730"/>
    </row>
    <row r="1368" spans="2:19" x14ac:dyDescent="0.2">
      <c r="B1368" s="502" t="s">
        <v>112</v>
      </c>
      <c r="C1368" s="1169" t="s">
        <v>761</v>
      </c>
      <c r="D1368" s="1169"/>
      <c r="E1368" s="1169"/>
      <c r="F1368" s="1169"/>
      <c r="G1368" s="1169"/>
      <c r="H1368" s="1169"/>
      <c r="I1368" s="1169"/>
      <c r="J1368" s="1169"/>
      <c r="K1368" s="1169"/>
      <c r="L1368" s="1169"/>
      <c r="M1368" s="1169"/>
      <c r="N1368" s="1169"/>
      <c r="O1368" s="1169"/>
      <c r="P1368" s="1169"/>
      <c r="Q1368" s="1169"/>
      <c r="R1368" s="612"/>
      <c r="S1368" s="730"/>
    </row>
    <row r="1369" spans="2:19" x14ac:dyDescent="0.2">
      <c r="B1369" s="502" t="s">
        <v>113</v>
      </c>
      <c r="C1369" s="1169" t="s">
        <v>1116</v>
      </c>
      <c r="D1369" s="1169"/>
      <c r="E1369" s="1169"/>
      <c r="F1369" s="1169"/>
      <c r="G1369" s="1169"/>
      <c r="H1369" s="1169"/>
      <c r="I1369" s="1169"/>
      <c r="J1369" s="1169"/>
      <c r="K1369" s="1169"/>
      <c r="L1369" s="1169"/>
      <c r="M1369" s="1169"/>
      <c r="N1369" s="1169"/>
      <c r="O1369" s="1169"/>
      <c r="P1369" s="1169"/>
      <c r="Q1369" s="1169"/>
      <c r="R1369" s="612"/>
      <c r="S1369" s="730"/>
    </row>
    <row r="1370" spans="2:19" x14ac:dyDescent="0.2">
      <c r="B1370" s="502" t="s">
        <v>114</v>
      </c>
      <c r="C1370" s="1169" t="s">
        <v>742</v>
      </c>
      <c r="D1370" s="1169"/>
      <c r="E1370" s="1169"/>
      <c r="F1370" s="1169"/>
      <c r="G1370" s="1169"/>
      <c r="H1370" s="1169"/>
      <c r="I1370" s="1169"/>
      <c r="J1370" s="1169"/>
      <c r="K1370" s="1169"/>
      <c r="L1370" s="1169"/>
      <c r="M1370" s="1169"/>
      <c r="N1370" s="1169"/>
      <c r="O1370" s="1169"/>
      <c r="P1370" s="1169"/>
      <c r="Q1370" s="1169"/>
      <c r="R1370" s="612"/>
      <c r="S1370" s="730"/>
    </row>
    <row r="1371" spans="2:19" x14ac:dyDescent="0.2">
      <c r="B1371" s="502" t="s">
        <v>115</v>
      </c>
      <c r="C1371" s="1175" t="s">
        <v>762</v>
      </c>
      <c r="D1371" s="1175"/>
      <c r="E1371" s="1175"/>
      <c r="F1371" s="1175"/>
      <c r="G1371" s="1175"/>
      <c r="H1371" s="1175"/>
      <c r="I1371" s="1175"/>
      <c r="J1371" s="1175"/>
      <c r="K1371" s="1175"/>
      <c r="L1371" s="1175"/>
      <c r="M1371" s="1175"/>
      <c r="N1371" s="1175"/>
      <c r="O1371" s="1175"/>
      <c r="P1371" s="1175"/>
      <c r="Q1371" s="1175"/>
      <c r="R1371" s="1177"/>
      <c r="S1371" s="730"/>
    </row>
    <row r="1372" spans="2:19" ht="21.75" customHeight="1" x14ac:dyDescent="0.2">
      <c r="B1372" s="502" t="s">
        <v>117</v>
      </c>
      <c r="C1372" s="1190" t="s">
        <v>763</v>
      </c>
      <c r="D1372" s="1190"/>
      <c r="E1372" s="1190"/>
      <c r="F1372" s="1190"/>
      <c r="G1372" s="1190"/>
      <c r="H1372" s="1190"/>
      <c r="I1372" s="1190"/>
      <c r="J1372" s="1190"/>
      <c r="K1372" s="1190"/>
      <c r="L1372" s="1190"/>
      <c r="M1372" s="1190"/>
      <c r="N1372" s="1190"/>
      <c r="O1372" s="1190"/>
      <c r="P1372" s="1190"/>
      <c r="Q1372" s="1190"/>
      <c r="R1372" s="1190"/>
      <c r="S1372" s="730"/>
    </row>
    <row r="1374" spans="2:19" x14ac:dyDescent="0.2">
      <c r="C1374" s="643"/>
      <c r="D1374" s="617"/>
      <c r="E1374" s="1183" t="s">
        <v>153</v>
      </c>
      <c r="F1374" s="1184"/>
      <c r="G1374" s="1183" t="s">
        <v>259</v>
      </c>
      <c r="H1374" s="1183"/>
      <c r="I1374" s="11" t="s">
        <v>260</v>
      </c>
      <c r="J1374" s="11" t="s">
        <v>261</v>
      </c>
      <c r="K1374" s="1183" t="s">
        <v>262</v>
      </c>
      <c r="L1374" s="1186"/>
      <c r="M1374" s="11" t="s">
        <v>263</v>
      </c>
      <c r="N1374" s="645" t="s">
        <v>279</v>
      </c>
      <c r="P1374" s="7" t="s">
        <v>199</v>
      </c>
      <c r="Q1374" s="7" t="s">
        <v>265</v>
      </c>
      <c r="R1374" s="7" t="s">
        <v>199</v>
      </c>
    </row>
    <row r="1375" spans="2:19" ht="14.25" x14ac:dyDescent="0.2">
      <c r="C1375" s="860" t="s">
        <v>965</v>
      </c>
      <c r="D1375" s="617"/>
      <c r="E1375" s="1183"/>
      <c r="F1375" s="1184"/>
      <c r="G1375" s="1183" t="s">
        <v>266</v>
      </c>
      <c r="H1375" s="1183"/>
      <c r="I1375" s="11" t="s">
        <v>266</v>
      </c>
      <c r="J1375" s="11"/>
      <c r="K1375" s="645"/>
      <c r="L1375" s="645"/>
      <c r="M1375" s="645"/>
      <c r="N1375" s="645"/>
      <c r="P1375" s="6" t="s">
        <v>267</v>
      </c>
      <c r="Q1375" s="6" t="s">
        <v>268</v>
      </c>
      <c r="R1375" s="6" t="s">
        <v>28</v>
      </c>
    </row>
    <row r="1376" spans="2:19" x14ac:dyDescent="0.2">
      <c r="C1376" s="862" t="s">
        <v>773</v>
      </c>
      <c r="D1376" s="626"/>
      <c r="E1376" s="647"/>
      <c r="F1376" s="647"/>
      <c r="G1376" s="647"/>
      <c r="H1376" s="647" t="s">
        <v>269</v>
      </c>
      <c r="I1376" s="647"/>
      <c r="J1376" s="647"/>
      <c r="K1376" s="647"/>
      <c r="L1376" s="647"/>
      <c r="M1376" s="647"/>
      <c r="N1376" s="647"/>
      <c r="P1376" s="647"/>
      <c r="Q1376" s="647"/>
      <c r="R1376" s="647"/>
    </row>
    <row r="1377" spans="3:19" x14ac:dyDescent="0.2">
      <c r="C1377" s="643"/>
      <c r="D1377" s="626"/>
      <c r="E1377" s="645"/>
      <c r="F1377" s="645" t="s">
        <v>269</v>
      </c>
      <c r="G1377" s="645"/>
      <c r="H1377" s="645" t="s">
        <v>259</v>
      </c>
      <c r="I1377" s="645"/>
      <c r="J1377" s="645"/>
      <c r="K1377" s="645"/>
      <c r="L1377" s="645" t="s">
        <v>269</v>
      </c>
      <c r="M1377" s="645"/>
      <c r="N1377" s="645"/>
      <c r="P1377" s="645"/>
      <c r="Q1377" s="645"/>
      <c r="R1377" s="645"/>
    </row>
    <row r="1378" spans="3:19" x14ac:dyDescent="0.2">
      <c r="C1378" s="648"/>
      <c r="D1378" s="619"/>
      <c r="E1378" s="649" t="s">
        <v>208</v>
      </c>
      <c r="F1378" s="649" t="s">
        <v>153</v>
      </c>
      <c r="G1378" s="649" t="s">
        <v>754</v>
      </c>
      <c r="H1378" s="649" t="s">
        <v>266</v>
      </c>
      <c r="I1378" s="649"/>
      <c r="J1378" s="649"/>
      <c r="K1378" s="649" t="s">
        <v>280</v>
      </c>
      <c r="L1378" s="649" t="s">
        <v>262</v>
      </c>
      <c r="M1378" s="649"/>
      <c r="N1378" s="649"/>
      <c r="P1378" s="649"/>
      <c r="Q1378" s="649"/>
      <c r="R1378" s="649"/>
    </row>
    <row r="1379" spans="3:19" x14ac:dyDescent="0.2">
      <c r="C1379" s="650">
        <v>2019</v>
      </c>
      <c r="D1379" s="635"/>
      <c r="E1379" s="635"/>
      <c r="F1379" s="635"/>
      <c r="G1379" s="635"/>
      <c r="H1379" s="635"/>
      <c r="I1379" s="635"/>
      <c r="J1379" s="635"/>
      <c r="K1379" s="635"/>
      <c r="L1379" s="635"/>
      <c r="M1379" s="635"/>
      <c r="N1379" s="635"/>
      <c r="P1379" s="635"/>
      <c r="Q1379" s="635"/>
      <c r="R1379" s="635"/>
    </row>
    <row r="1380" spans="3:19" x14ac:dyDescent="0.2">
      <c r="C1380" s="719" t="s">
        <v>293</v>
      </c>
      <c r="D1380" s="720"/>
      <c r="E1380" s="619"/>
      <c r="F1380" s="619"/>
      <c r="G1380" s="619"/>
      <c r="H1380" s="619"/>
      <c r="I1380" s="619"/>
      <c r="J1380" s="619"/>
      <c r="K1380" s="619"/>
      <c r="L1380" s="619"/>
      <c r="M1380" s="619"/>
      <c r="N1380" s="619"/>
      <c r="P1380" s="655"/>
      <c r="Q1380" s="655"/>
      <c r="R1380" s="655"/>
    </row>
    <row r="1381" spans="3:19" x14ac:dyDescent="0.2">
      <c r="C1381" s="719" t="s">
        <v>317</v>
      </c>
      <c r="D1381" s="721"/>
      <c r="E1381" s="635"/>
      <c r="F1381" s="635"/>
      <c r="G1381" s="635"/>
      <c r="H1381" s="635"/>
      <c r="I1381" s="635"/>
      <c r="J1381" s="635"/>
      <c r="K1381" s="635"/>
      <c r="L1381" s="635"/>
      <c r="M1381" s="635"/>
      <c r="N1381" s="635"/>
      <c r="P1381" s="635"/>
      <c r="Q1381" s="635"/>
      <c r="R1381" s="635"/>
    </row>
    <row r="1382" spans="3:19" x14ac:dyDescent="0.2">
      <c r="C1382" s="735" t="s">
        <v>318</v>
      </c>
      <c r="D1382" s="724"/>
      <c r="E1382" s="733">
        <v>439.24</v>
      </c>
      <c r="F1382" s="733">
        <v>0</v>
      </c>
      <c r="G1382" s="733">
        <v>6270.4550000000008</v>
      </c>
      <c r="H1382" s="733">
        <v>0</v>
      </c>
      <c r="I1382" s="733">
        <v>2167.9969999999998</v>
      </c>
      <c r="J1382" s="733">
        <v>1312.8049999999998</v>
      </c>
      <c r="K1382" s="733">
        <v>0</v>
      </c>
      <c r="L1382" s="733">
        <v>3598.7179999999998</v>
      </c>
      <c r="M1382" s="733">
        <v>2630.3779999999997</v>
      </c>
      <c r="N1382" s="733">
        <v>16419.602999999999</v>
      </c>
      <c r="P1382" s="733">
        <v>9315.2960000000003</v>
      </c>
      <c r="Q1382" s="733">
        <v>7104.3070000000007</v>
      </c>
      <c r="R1382" s="733">
        <v>0</v>
      </c>
      <c r="S1382" s="730"/>
    </row>
    <row r="1383" spans="3:19" x14ac:dyDescent="0.2">
      <c r="C1383" s="1095" t="s">
        <v>319</v>
      </c>
      <c r="D1383" s="725"/>
      <c r="E1383" s="1096">
        <v>343.03199999999998</v>
      </c>
      <c r="F1383" s="1096">
        <v>0</v>
      </c>
      <c r="G1383" s="1096">
        <v>5055.799</v>
      </c>
      <c r="H1383" s="1096">
        <v>0</v>
      </c>
      <c r="I1383" s="1096">
        <v>3073.3440000000001</v>
      </c>
      <c r="J1383" s="1096">
        <v>1067.0879999999997</v>
      </c>
      <c r="K1383" s="1096">
        <v>0</v>
      </c>
      <c r="L1383" s="1096">
        <v>3217.8519999999999</v>
      </c>
      <c r="M1383" s="1096">
        <v>1178.6419999999998</v>
      </c>
      <c r="N1383" s="1096">
        <v>13935.756999999998</v>
      </c>
      <c r="P1383" s="1096">
        <v>8491.9180000000015</v>
      </c>
      <c r="Q1383" s="1096">
        <v>5443.8389999999999</v>
      </c>
      <c r="R1383" s="1096">
        <v>0</v>
      </c>
      <c r="S1383" s="730"/>
    </row>
    <row r="1384" spans="3:19" x14ac:dyDescent="0.2">
      <c r="C1384" s="1097"/>
      <c r="D1384" s="1097"/>
      <c r="E1384" s="1097">
        <v>782.27199999999993</v>
      </c>
      <c r="F1384" s="1097">
        <v>0</v>
      </c>
      <c r="G1384" s="1012">
        <v>11326.254000000001</v>
      </c>
      <c r="H1384" s="1012">
        <v>0</v>
      </c>
      <c r="I1384" s="1012">
        <v>5241.3410000000003</v>
      </c>
      <c r="J1384" s="1012">
        <v>2379.8929999999996</v>
      </c>
      <c r="K1384" s="1012">
        <v>0</v>
      </c>
      <c r="L1384" s="1012">
        <v>6816.57</v>
      </c>
      <c r="M1384" s="1012">
        <v>3809.0199999999995</v>
      </c>
      <c r="N1384" s="1012">
        <v>30355.360000000001</v>
      </c>
      <c r="P1384" s="1012">
        <v>17807.214</v>
      </c>
      <c r="Q1384" s="1012">
        <v>12548.145999999997</v>
      </c>
      <c r="R1384" s="1012">
        <v>0</v>
      </c>
      <c r="S1384" s="730"/>
    </row>
    <row r="1385" spans="3:19" x14ac:dyDescent="0.2">
      <c r="C1385" s="78"/>
      <c r="D1385" s="724"/>
      <c r="E1385" s="726"/>
      <c r="F1385" s="727"/>
      <c r="G1385" s="727"/>
      <c r="H1385" s="727"/>
      <c r="I1385" s="727"/>
      <c r="J1385" s="727"/>
      <c r="K1385" s="727"/>
      <c r="L1385" s="727"/>
      <c r="M1385" s="727"/>
      <c r="N1385" s="727"/>
    </row>
    <row r="1386" spans="3:19" x14ac:dyDescent="0.2">
      <c r="C1386" s="18" t="s">
        <v>320</v>
      </c>
      <c r="D1386" s="724"/>
      <c r="E1386" s="730"/>
      <c r="F1386" s="730"/>
      <c r="G1386" s="730"/>
      <c r="H1386" s="730"/>
      <c r="I1386" s="730"/>
      <c r="J1386" s="730"/>
      <c r="K1386" s="730"/>
      <c r="L1386" s="730"/>
      <c r="M1386" s="730"/>
      <c r="N1386" s="730"/>
    </row>
    <row r="1387" spans="3:19" x14ac:dyDescent="0.2">
      <c r="C1387" s="18" t="s">
        <v>862</v>
      </c>
      <c r="D1387" s="725"/>
      <c r="E1387" s="733">
        <v>-33.561799999999991</v>
      </c>
      <c r="F1387" s="733">
        <v>0</v>
      </c>
      <c r="G1387" s="733">
        <v>-1877.4336000000003</v>
      </c>
      <c r="H1387" s="733">
        <v>0.73560000000020409</v>
      </c>
      <c r="I1387" s="733">
        <v>-262.93259999999992</v>
      </c>
      <c r="J1387" s="733">
        <v>-4.4715000000000247</v>
      </c>
      <c r="K1387" s="733">
        <v>0</v>
      </c>
      <c r="L1387" s="733">
        <v>285.11680000000001</v>
      </c>
      <c r="M1387" s="733">
        <v>-129.1661</v>
      </c>
      <c r="N1387" s="733">
        <v>-2021.7131999999999</v>
      </c>
      <c r="P1387" s="733">
        <v>-120.04319999999996</v>
      </c>
      <c r="Q1387" s="733">
        <v>-1901.6699999999998</v>
      </c>
      <c r="R1387" s="733">
        <v>0</v>
      </c>
      <c r="S1387" s="730"/>
    </row>
    <row r="1388" spans="3:19" x14ac:dyDescent="0.2">
      <c r="C1388" s="18" t="s">
        <v>321</v>
      </c>
      <c r="D1388" s="725"/>
      <c r="E1388" s="733">
        <v>8.52</v>
      </c>
      <c r="F1388" s="733">
        <v>0</v>
      </c>
      <c r="G1388" s="733">
        <v>306.78649999999999</v>
      </c>
      <c r="H1388" s="733">
        <v>0</v>
      </c>
      <c r="I1388" s="733">
        <v>0</v>
      </c>
      <c r="J1388" s="733">
        <v>0</v>
      </c>
      <c r="K1388" s="733">
        <v>0</v>
      </c>
      <c r="L1388" s="733">
        <v>0</v>
      </c>
      <c r="M1388" s="733">
        <v>0</v>
      </c>
      <c r="N1388" s="733">
        <v>315.30649999999997</v>
      </c>
      <c r="P1388" s="733">
        <v>0</v>
      </c>
      <c r="Q1388" s="733">
        <v>315.30650000000003</v>
      </c>
      <c r="R1388" s="733">
        <v>0</v>
      </c>
      <c r="S1388" s="730"/>
    </row>
    <row r="1389" spans="3:19" x14ac:dyDescent="0.2">
      <c r="C1389" s="18" t="s">
        <v>322</v>
      </c>
      <c r="D1389" s="725"/>
      <c r="E1389" s="733">
        <v>0</v>
      </c>
      <c r="F1389" s="733">
        <v>0</v>
      </c>
      <c r="G1389" s="733">
        <v>0</v>
      </c>
      <c r="H1389" s="733">
        <v>0</v>
      </c>
      <c r="I1389" s="733">
        <v>0</v>
      </c>
      <c r="J1389" s="733">
        <v>0</v>
      </c>
      <c r="K1389" s="733">
        <v>0</v>
      </c>
      <c r="L1389" s="733">
        <v>49.518299999999996</v>
      </c>
      <c r="M1389" s="733">
        <v>0</v>
      </c>
      <c r="N1389" s="733">
        <v>49.518299999999996</v>
      </c>
      <c r="P1389" s="733">
        <v>49.518299999999996</v>
      </c>
      <c r="Q1389" s="733">
        <v>0</v>
      </c>
      <c r="R1389" s="733">
        <v>0</v>
      </c>
      <c r="S1389" s="730"/>
    </row>
    <row r="1390" spans="3:19" x14ac:dyDescent="0.2">
      <c r="C1390" s="18" t="s">
        <v>323</v>
      </c>
      <c r="D1390" s="725"/>
      <c r="E1390" s="733">
        <v>0</v>
      </c>
      <c r="F1390" s="733">
        <v>0</v>
      </c>
      <c r="G1390" s="733">
        <v>10.662699999999999</v>
      </c>
      <c r="H1390" s="733">
        <v>0</v>
      </c>
      <c r="I1390" s="733">
        <v>177.62179999999998</v>
      </c>
      <c r="J1390" s="733">
        <v>0</v>
      </c>
      <c r="K1390" s="733">
        <v>0</v>
      </c>
      <c r="L1390" s="733">
        <v>299.43090000000001</v>
      </c>
      <c r="M1390" s="733">
        <v>0</v>
      </c>
      <c r="N1390" s="733">
        <v>487.71539999999999</v>
      </c>
      <c r="P1390" s="733">
        <v>477.05270000000002</v>
      </c>
      <c r="Q1390" s="733">
        <v>10.662700000000001</v>
      </c>
      <c r="R1390" s="733">
        <v>0</v>
      </c>
      <c r="S1390" s="730"/>
    </row>
    <row r="1391" spans="3:19" x14ac:dyDescent="0.2">
      <c r="C1391" s="18" t="s">
        <v>755</v>
      </c>
      <c r="D1391" s="725"/>
      <c r="E1391" s="733">
        <v>-57.295299999999997</v>
      </c>
      <c r="F1391" s="733">
        <v>0</v>
      </c>
      <c r="G1391" s="733">
        <v>-923.0485000000001</v>
      </c>
      <c r="H1391" s="733">
        <v>-0.81620000000009441</v>
      </c>
      <c r="I1391" s="733">
        <v>-729.05050000000006</v>
      </c>
      <c r="J1391" s="733">
        <v>-449.65989999999999</v>
      </c>
      <c r="K1391" s="733">
        <v>0</v>
      </c>
      <c r="L1391" s="733">
        <v>-383.0575</v>
      </c>
      <c r="M1391" s="733">
        <v>-291.31309999999996</v>
      </c>
      <c r="N1391" s="733">
        <v>-2834.2410000000004</v>
      </c>
      <c r="P1391" s="733">
        <v>-1816.3046999999999</v>
      </c>
      <c r="Q1391" s="733">
        <v>-1017.9363000000003</v>
      </c>
      <c r="R1391" s="733">
        <v>0</v>
      </c>
      <c r="S1391" s="730"/>
    </row>
    <row r="1392" spans="3:19" x14ac:dyDescent="0.2">
      <c r="C1392" s="18" t="s">
        <v>324</v>
      </c>
      <c r="D1392" s="725"/>
      <c r="E1392" s="733">
        <v>0</v>
      </c>
      <c r="F1392" s="733">
        <v>0</v>
      </c>
      <c r="G1392" s="733">
        <v>-385.56489999999997</v>
      </c>
      <c r="H1392" s="733">
        <v>0</v>
      </c>
      <c r="I1392" s="733">
        <v>0</v>
      </c>
      <c r="J1392" s="733">
        <v>-20.734000000000002</v>
      </c>
      <c r="K1392" s="733">
        <v>0</v>
      </c>
      <c r="L1392" s="733">
        <v>0</v>
      </c>
      <c r="M1392" s="733">
        <v>0</v>
      </c>
      <c r="N1392" s="733">
        <v>-406.29889999999995</v>
      </c>
      <c r="P1392" s="733">
        <v>-20.733999999999998</v>
      </c>
      <c r="Q1392" s="733">
        <v>-385.56490000000002</v>
      </c>
      <c r="R1392" s="733">
        <v>0</v>
      </c>
      <c r="S1392" s="730"/>
    </row>
    <row r="1393" spans="3:19" x14ac:dyDescent="0.2">
      <c r="C1393" s="1097"/>
      <c r="D1393" s="1097"/>
      <c r="E1393" s="1012">
        <v>-82.337099999999992</v>
      </c>
      <c r="F1393" s="1097">
        <v>0</v>
      </c>
      <c r="G1393" s="1012">
        <v>-2868.5978</v>
      </c>
      <c r="H1393" s="1012">
        <v>0</v>
      </c>
      <c r="I1393" s="1012">
        <v>-814.36130000000003</v>
      </c>
      <c r="J1393" s="1012">
        <v>-474.86540000000002</v>
      </c>
      <c r="K1393" s="1012">
        <v>0</v>
      </c>
      <c r="L1393" s="1012">
        <v>251.00850000000003</v>
      </c>
      <c r="M1393" s="1012">
        <v>-420.47919999999999</v>
      </c>
      <c r="N1393" s="1012">
        <v>-4409.7129000000014</v>
      </c>
      <c r="P1393" s="1012">
        <v>-1430.5108999999998</v>
      </c>
      <c r="Q1393" s="1012">
        <v>-2979.2019999999998</v>
      </c>
      <c r="R1393" s="1012">
        <v>0</v>
      </c>
      <c r="S1393" s="730"/>
    </row>
    <row r="1394" spans="3:19" x14ac:dyDescent="0.2">
      <c r="C1394" s="719" t="s">
        <v>747</v>
      </c>
      <c r="D1394" s="721"/>
      <c r="E1394" s="635"/>
      <c r="F1394" s="635"/>
      <c r="G1394" s="635"/>
      <c r="H1394" s="635"/>
      <c r="I1394" s="635"/>
      <c r="J1394" s="635"/>
      <c r="K1394" s="635"/>
      <c r="L1394" s="635"/>
      <c r="M1394" s="635"/>
      <c r="N1394" s="635"/>
      <c r="P1394" s="635"/>
      <c r="Q1394" s="635"/>
      <c r="R1394" s="635"/>
    </row>
    <row r="1395" spans="3:19" x14ac:dyDescent="0.2">
      <c r="C1395" s="735" t="s">
        <v>318</v>
      </c>
      <c r="D1395" s="724"/>
      <c r="E1395" s="733">
        <v>493.26860000000011</v>
      </c>
      <c r="F1395" s="733">
        <v>0</v>
      </c>
      <c r="G1395" s="733">
        <v>6330.3035999999993</v>
      </c>
      <c r="H1395" s="733">
        <v>0</v>
      </c>
      <c r="I1395" s="733">
        <v>2192.1620999999996</v>
      </c>
      <c r="J1395" s="733">
        <v>1162.5893000000001</v>
      </c>
      <c r="K1395" s="733">
        <v>0</v>
      </c>
      <c r="L1395" s="733">
        <v>3666.5096999999996</v>
      </c>
      <c r="M1395" s="733">
        <v>2256.4434000000006</v>
      </c>
      <c r="N1395" s="733">
        <v>16101.206099999996</v>
      </c>
      <c r="P1395" s="733">
        <v>8909.9225000000006</v>
      </c>
      <c r="Q1395" s="733">
        <v>7191.2836000000016</v>
      </c>
      <c r="R1395" s="733">
        <v>0</v>
      </c>
      <c r="S1395" s="730"/>
    </row>
    <row r="1396" spans="3:19" x14ac:dyDescent="0.2">
      <c r="C1396" s="1095" t="s">
        <v>319</v>
      </c>
      <c r="D1396" s="725"/>
      <c r="E1396" s="1096">
        <v>206.66630000000001</v>
      </c>
      <c r="F1396" s="1096">
        <v>0</v>
      </c>
      <c r="G1396" s="1096">
        <v>2127.3525999999993</v>
      </c>
      <c r="H1396" s="1096">
        <v>0</v>
      </c>
      <c r="I1396" s="1096">
        <v>2234.8176000000003</v>
      </c>
      <c r="J1396" s="1096">
        <v>742.43830000000003</v>
      </c>
      <c r="K1396" s="1096">
        <v>0</v>
      </c>
      <c r="L1396" s="1096">
        <v>3401.0688</v>
      </c>
      <c r="M1396" s="1096">
        <v>1132.0973999999999</v>
      </c>
      <c r="N1396" s="1096">
        <v>9844.4410000000007</v>
      </c>
      <c r="P1396" s="1096">
        <v>7466.7806</v>
      </c>
      <c r="Q1396" s="1096">
        <v>2377.6604000000007</v>
      </c>
      <c r="R1396" s="1096">
        <v>0</v>
      </c>
      <c r="S1396" s="730"/>
    </row>
    <row r="1397" spans="3:19" x14ac:dyDescent="0.2">
      <c r="C1397" s="1097"/>
      <c r="D1397" s="1097"/>
      <c r="E1397" s="1097">
        <v>699.93490000000008</v>
      </c>
      <c r="F1397" s="1097">
        <v>0</v>
      </c>
      <c r="G1397" s="1012">
        <v>8457.6561999999976</v>
      </c>
      <c r="H1397" s="1012">
        <v>0</v>
      </c>
      <c r="I1397" s="1012">
        <v>4426.9796999999999</v>
      </c>
      <c r="J1397" s="1012">
        <v>1905.0276000000001</v>
      </c>
      <c r="K1397" s="1012">
        <v>0</v>
      </c>
      <c r="L1397" s="1012">
        <v>7067.5784999999996</v>
      </c>
      <c r="M1397" s="1012">
        <v>3388.5408000000007</v>
      </c>
      <c r="N1397" s="1012">
        <v>25945.647099999998</v>
      </c>
      <c r="P1397" s="1012">
        <v>16376.703100000001</v>
      </c>
      <c r="Q1397" s="1012">
        <v>9568.9439999999977</v>
      </c>
      <c r="R1397" s="1012">
        <v>0</v>
      </c>
      <c r="S1397" s="730"/>
    </row>
    <row r="1398" spans="3:19" x14ac:dyDescent="0.2">
      <c r="C1398" s="719" t="s">
        <v>1115</v>
      </c>
      <c r="D1398" s="720"/>
      <c r="E1398" s="619"/>
      <c r="F1398" s="619"/>
      <c r="G1398" s="619"/>
      <c r="H1398" s="619"/>
      <c r="I1398" s="619"/>
      <c r="J1398" s="619"/>
      <c r="K1398" s="619"/>
      <c r="L1398" s="619"/>
      <c r="M1398" s="619"/>
      <c r="N1398" s="619"/>
      <c r="P1398" s="655"/>
      <c r="Q1398" s="655"/>
      <c r="R1398" s="655"/>
    </row>
    <row r="1399" spans="3:19" x14ac:dyDescent="0.2">
      <c r="C1399" s="719" t="s">
        <v>317</v>
      </c>
      <c r="D1399" s="721"/>
      <c r="E1399" s="635"/>
      <c r="F1399" s="635"/>
      <c r="G1399" s="635"/>
      <c r="H1399" s="635"/>
      <c r="I1399" s="635"/>
      <c r="J1399" s="635"/>
      <c r="K1399" s="635"/>
      <c r="L1399" s="635"/>
      <c r="M1399" s="635"/>
      <c r="N1399" s="635"/>
      <c r="P1399" s="635"/>
      <c r="Q1399" s="635"/>
      <c r="R1399" s="635"/>
    </row>
    <row r="1400" spans="3:19" x14ac:dyDescent="0.2">
      <c r="C1400" s="735" t="s">
        <v>318</v>
      </c>
      <c r="D1400" s="724"/>
      <c r="E1400" s="733">
        <v>0</v>
      </c>
      <c r="F1400" s="733">
        <v>106.84000000000003</v>
      </c>
      <c r="G1400" s="733">
        <v>0</v>
      </c>
      <c r="H1400" s="733">
        <v>0</v>
      </c>
      <c r="I1400" s="733">
        <v>1207.095</v>
      </c>
      <c r="J1400" s="733">
        <v>391.36700000000008</v>
      </c>
      <c r="K1400" s="733">
        <v>7797.51</v>
      </c>
      <c r="L1400" s="733">
        <v>11.740999999999985</v>
      </c>
      <c r="M1400" s="733">
        <v>0</v>
      </c>
      <c r="N1400" s="733">
        <v>9514.6829999999991</v>
      </c>
      <c r="P1400" s="733">
        <v>0</v>
      </c>
      <c r="Q1400" s="733">
        <v>2966.3919999999998</v>
      </c>
      <c r="R1400" s="733">
        <v>6548.2909999999993</v>
      </c>
      <c r="S1400" s="730"/>
    </row>
    <row r="1401" spans="3:19" x14ac:dyDescent="0.2">
      <c r="C1401" s="1095" t="s">
        <v>319</v>
      </c>
      <c r="D1401" s="725"/>
      <c r="E1401" s="1096">
        <v>0</v>
      </c>
      <c r="F1401" s="1096">
        <v>54.600999999999999</v>
      </c>
      <c r="G1401" s="1096">
        <v>0</v>
      </c>
      <c r="H1401" s="1096">
        <v>3.5449999999999999</v>
      </c>
      <c r="I1401" s="1096">
        <v>445.72499999999997</v>
      </c>
      <c r="J1401" s="1096">
        <v>142.75800000000001</v>
      </c>
      <c r="K1401" s="1096">
        <v>8719.02</v>
      </c>
      <c r="L1401" s="1096">
        <v>3.5990000000001601</v>
      </c>
      <c r="M1401" s="1096">
        <v>0</v>
      </c>
      <c r="N1401" s="1096">
        <v>9369.2480000000014</v>
      </c>
      <c r="P1401" s="1096">
        <v>0</v>
      </c>
      <c r="Q1401" s="1096">
        <v>1592.1210000000001</v>
      </c>
      <c r="R1401" s="1096">
        <v>7777.1270000000013</v>
      </c>
      <c r="S1401" s="730"/>
    </row>
    <row r="1402" spans="3:19" x14ac:dyDescent="0.2">
      <c r="C1402" s="1097"/>
      <c r="D1402" s="1097"/>
      <c r="E1402" s="1097">
        <v>0</v>
      </c>
      <c r="F1402" s="1097">
        <v>161.44100000000003</v>
      </c>
      <c r="G1402" s="1012">
        <v>0</v>
      </c>
      <c r="H1402" s="1012">
        <v>3.6749999999999998</v>
      </c>
      <c r="I1402" s="1012">
        <v>1652.82</v>
      </c>
      <c r="J1402" s="1012">
        <v>534.12500000000011</v>
      </c>
      <c r="K1402" s="1012">
        <v>16516.53</v>
      </c>
      <c r="L1402" s="1012">
        <v>15.340000000003783</v>
      </c>
      <c r="M1402" s="1012">
        <v>0</v>
      </c>
      <c r="N1402" s="1012">
        <v>18883.931</v>
      </c>
      <c r="P1402" s="1012">
        <f>SUM(P1400:P1401)</f>
        <v>0</v>
      </c>
      <c r="Q1402" s="1012">
        <v>4558.5129999999999</v>
      </c>
      <c r="R1402" s="1012">
        <v>14325.418000000001</v>
      </c>
      <c r="S1402" s="730"/>
    </row>
    <row r="1403" spans="3:19" x14ac:dyDescent="0.2">
      <c r="C1403" s="78"/>
      <c r="D1403" s="724"/>
      <c r="E1403" s="726"/>
      <c r="F1403" s="727"/>
      <c r="G1403" s="727"/>
      <c r="H1403" s="727"/>
      <c r="I1403" s="727"/>
      <c r="J1403" s="727"/>
      <c r="K1403" s="727"/>
      <c r="L1403" s="727"/>
      <c r="M1403" s="727"/>
      <c r="N1403" s="727"/>
    </row>
    <row r="1404" spans="3:19" x14ac:dyDescent="0.2">
      <c r="C1404" s="18" t="s">
        <v>320</v>
      </c>
      <c r="D1404" s="724"/>
      <c r="E1404" s="730"/>
      <c r="F1404" s="730"/>
      <c r="G1404" s="730"/>
      <c r="H1404" s="730"/>
      <c r="I1404" s="730"/>
      <c r="J1404" s="730"/>
      <c r="K1404" s="730"/>
      <c r="L1404" s="730"/>
      <c r="M1404" s="730"/>
      <c r="N1404" s="730"/>
    </row>
    <row r="1405" spans="3:19" x14ac:dyDescent="0.2">
      <c r="C1405" s="18" t="s">
        <v>862</v>
      </c>
      <c r="D1405" s="725"/>
      <c r="E1405" s="733">
        <v>0</v>
      </c>
      <c r="F1405" s="733">
        <v>9.1168999999999976</v>
      </c>
      <c r="G1405" s="733">
        <v>0</v>
      </c>
      <c r="H1405" s="733">
        <v>2.63</v>
      </c>
      <c r="I1405" s="733">
        <v>-120.18279999999999</v>
      </c>
      <c r="J1405" s="733">
        <v>37.848300000000016</v>
      </c>
      <c r="K1405" s="733">
        <v>788.78000000000031</v>
      </c>
      <c r="L1405" s="733">
        <v>0</v>
      </c>
      <c r="M1405" s="733">
        <v>0</v>
      </c>
      <c r="N1405" s="733">
        <v>718.41970000000026</v>
      </c>
      <c r="P1405" s="733">
        <v>0</v>
      </c>
      <c r="Q1405" s="733">
        <v>390.7743000000001</v>
      </c>
      <c r="R1405" s="733">
        <v>327.64540000000017</v>
      </c>
      <c r="S1405" s="730"/>
    </row>
    <row r="1406" spans="3:19" x14ac:dyDescent="0.2">
      <c r="C1406" s="18" t="s">
        <v>321</v>
      </c>
      <c r="D1406" s="725"/>
      <c r="E1406" s="733">
        <v>0</v>
      </c>
      <c r="F1406" s="733">
        <v>15.238</v>
      </c>
      <c r="G1406" s="733">
        <v>0</v>
      </c>
      <c r="H1406" s="733">
        <v>0</v>
      </c>
      <c r="I1406" s="733">
        <v>0</v>
      </c>
      <c r="J1406" s="733">
        <v>0</v>
      </c>
      <c r="K1406" s="733">
        <v>0</v>
      </c>
      <c r="L1406" s="733">
        <v>0</v>
      </c>
      <c r="M1406" s="733">
        <v>0</v>
      </c>
      <c r="N1406" s="733">
        <v>15.238</v>
      </c>
      <c r="P1406" s="733">
        <v>0</v>
      </c>
      <c r="Q1406" s="733">
        <v>15.238</v>
      </c>
      <c r="R1406" s="733">
        <v>0</v>
      </c>
      <c r="S1406" s="730"/>
    </row>
    <row r="1407" spans="3:19" x14ac:dyDescent="0.2">
      <c r="C1407" s="18" t="s">
        <v>322</v>
      </c>
      <c r="D1407" s="725"/>
      <c r="E1407" s="733">
        <v>0</v>
      </c>
      <c r="F1407" s="733">
        <v>0</v>
      </c>
      <c r="G1407" s="733">
        <v>0</v>
      </c>
      <c r="H1407" s="733">
        <v>0</v>
      </c>
      <c r="I1407" s="733">
        <v>0</v>
      </c>
      <c r="J1407" s="733">
        <v>0</v>
      </c>
      <c r="K1407" s="733">
        <v>0</v>
      </c>
      <c r="L1407" s="733">
        <v>0</v>
      </c>
      <c r="M1407" s="733">
        <v>0</v>
      </c>
      <c r="N1407" s="733">
        <v>0</v>
      </c>
      <c r="P1407" s="733">
        <v>0</v>
      </c>
      <c r="Q1407" s="733">
        <v>0</v>
      </c>
      <c r="R1407" s="733">
        <v>0</v>
      </c>
      <c r="S1407" s="730"/>
    </row>
    <row r="1408" spans="3:19" x14ac:dyDescent="0.2">
      <c r="C1408" s="18" t="s">
        <v>323</v>
      </c>
      <c r="D1408" s="725"/>
      <c r="E1408" s="733">
        <v>0</v>
      </c>
      <c r="F1408" s="733">
        <v>0</v>
      </c>
      <c r="G1408" s="733">
        <v>0</v>
      </c>
      <c r="H1408" s="733">
        <v>0</v>
      </c>
      <c r="I1408" s="733">
        <v>180.15429999999998</v>
      </c>
      <c r="J1408" s="733">
        <v>0</v>
      </c>
      <c r="K1408" s="733">
        <v>533.67999999999995</v>
      </c>
      <c r="L1408" s="733">
        <v>0</v>
      </c>
      <c r="M1408" s="733">
        <v>0</v>
      </c>
      <c r="N1408" s="733">
        <v>713.83429999999998</v>
      </c>
      <c r="P1408" s="733">
        <v>0</v>
      </c>
      <c r="Q1408" s="733">
        <v>180.15429999999998</v>
      </c>
      <c r="R1408" s="733">
        <v>533.68000000000006</v>
      </c>
      <c r="S1408" s="730"/>
    </row>
    <row r="1409" spans="3:19" x14ac:dyDescent="0.2">
      <c r="C1409" s="18" t="s">
        <v>755</v>
      </c>
      <c r="D1409" s="725"/>
      <c r="E1409" s="733">
        <v>0</v>
      </c>
      <c r="F1409" s="733">
        <v>-21.968199999999996</v>
      </c>
      <c r="G1409" s="733">
        <v>0</v>
      </c>
      <c r="H1409" s="733">
        <v>0</v>
      </c>
      <c r="I1409" s="733">
        <v>-135.42939999999999</v>
      </c>
      <c r="J1409" s="733">
        <v>-64.711500000000001</v>
      </c>
      <c r="K1409" s="733">
        <v>-448.26869999999997</v>
      </c>
      <c r="L1409" s="733">
        <v>-5.4407999999999674</v>
      </c>
      <c r="M1409" s="733">
        <v>0</v>
      </c>
      <c r="N1409" s="733">
        <v>-675.88839999999993</v>
      </c>
      <c r="P1409" s="733">
        <v>0</v>
      </c>
      <c r="Q1409" s="733">
        <v>-193.57409999999999</v>
      </c>
      <c r="R1409" s="733">
        <v>-482.31429999999995</v>
      </c>
      <c r="S1409" s="730"/>
    </row>
    <row r="1410" spans="3:19" x14ac:dyDescent="0.2">
      <c r="C1410" s="18" t="s">
        <v>324</v>
      </c>
      <c r="D1410" s="725"/>
      <c r="E1410" s="733">
        <v>0</v>
      </c>
      <c r="F1410" s="733">
        <v>0</v>
      </c>
      <c r="G1410" s="733">
        <v>0</v>
      </c>
      <c r="H1410" s="733">
        <v>0</v>
      </c>
      <c r="I1410" s="733">
        <v>0</v>
      </c>
      <c r="J1410" s="733">
        <v>0</v>
      </c>
      <c r="K1410" s="733">
        <v>0</v>
      </c>
      <c r="L1410" s="733">
        <v>0</v>
      </c>
      <c r="M1410" s="733">
        <v>0</v>
      </c>
      <c r="N1410" s="733">
        <v>0</v>
      </c>
      <c r="P1410" s="733">
        <v>0</v>
      </c>
      <c r="Q1410" s="733">
        <v>0</v>
      </c>
      <c r="R1410" s="733">
        <v>0</v>
      </c>
      <c r="S1410" s="730"/>
    </row>
    <row r="1411" spans="3:19" x14ac:dyDescent="0.2">
      <c r="C1411" s="1097"/>
      <c r="D1411" s="1097"/>
      <c r="E1411" s="1012">
        <v>0</v>
      </c>
      <c r="F1411" s="1012">
        <v>2.3867000000000012</v>
      </c>
      <c r="G1411" s="1012">
        <v>0</v>
      </c>
      <c r="H1411" s="1012">
        <v>2.5602</v>
      </c>
      <c r="I1411" s="1012">
        <v>-75.457899999999995</v>
      </c>
      <c r="J1411" s="1012">
        <v>-26.863199999999985</v>
      </c>
      <c r="K1411" s="1012">
        <v>874.35130000000026</v>
      </c>
      <c r="L1411" s="1012">
        <v>-5.2135000000000673</v>
      </c>
      <c r="M1411" s="1012">
        <v>0</v>
      </c>
      <c r="N1411" s="1012">
        <v>771.76360000000022</v>
      </c>
      <c r="P1411" s="1012">
        <f>SUM(P1405:P1410)</f>
        <v>0</v>
      </c>
      <c r="Q1411" s="1012">
        <v>392.59250000000003</v>
      </c>
      <c r="R1411" s="1012">
        <v>379.17110000000019</v>
      </c>
      <c r="S1411" s="730"/>
    </row>
    <row r="1412" spans="3:19" x14ac:dyDescent="0.2">
      <c r="C1412" s="719" t="s">
        <v>748</v>
      </c>
      <c r="D1412" s="721"/>
      <c r="E1412" s="635"/>
      <c r="F1412" s="635"/>
      <c r="G1412" s="635"/>
      <c r="H1412" s="635"/>
      <c r="I1412" s="635"/>
      <c r="J1412" s="635"/>
      <c r="K1412" s="635"/>
      <c r="L1412" s="635"/>
      <c r="M1412" s="635"/>
      <c r="N1412" s="635"/>
      <c r="P1412" s="635"/>
      <c r="Q1412" s="635"/>
      <c r="R1412" s="635"/>
    </row>
    <row r="1413" spans="3:19" x14ac:dyDescent="0.2">
      <c r="C1413" s="735" t="s">
        <v>318</v>
      </c>
      <c r="D1413" s="724"/>
      <c r="E1413" s="733">
        <v>0</v>
      </c>
      <c r="F1413" s="733">
        <v>107.65850000000002</v>
      </c>
      <c r="G1413" s="733">
        <v>0</v>
      </c>
      <c r="H1413" s="733">
        <v>0</v>
      </c>
      <c r="I1413" s="733">
        <v>1130.3589000000002</v>
      </c>
      <c r="J1413" s="733">
        <v>507.26080000000007</v>
      </c>
      <c r="K1413" s="733">
        <v>9323.8112999999994</v>
      </c>
      <c r="L1413" s="733">
        <v>10.126399999999194</v>
      </c>
      <c r="M1413" s="733">
        <v>0</v>
      </c>
      <c r="N1413" s="733">
        <v>11079.3861</v>
      </c>
      <c r="P1413" s="733">
        <v>0</v>
      </c>
      <c r="Q1413" s="733">
        <v>3930.3580999999999</v>
      </c>
      <c r="R1413" s="733">
        <v>7149.0280000000002</v>
      </c>
      <c r="S1413" s="730"/>
    </row>
    <row r="1414" spans="3:19" x14ac:dyDescent="0.2">
      <c r="C1414" s="1095" t="s">
        <v>319</v>
      </c>
      <c r="D1414" s="725"/>
      <c r="E1414" s="1096">
        <v>0</v>
      </c>
      <c r="F1414" s="1096">
        <v>56.169200000000018</v>
      </c>
      <c r="G1414" s="1096">
        <v>0</v>
      </c>
      <c r="H1414" s="1096">
        <v>6.0649999999999995</v>
      </c>
      <c r="I1414" s="1096">
        <v>447.00320000000005</v>
      </c>
      <c r="J1414" s="1096">
        <v>0</v>
      </c>
      <c r="K1414" s="1096">
        <v>8067.07</v>
      </c>
      <c r="L1414" s="1096">
        <v>0</v>
      </c>
      <c r="M1414" s="1096">
        <v>0</v>
      </c>
      <c r="N1414" s="1096">
        <v>8576.308500000001</v>
      </c>
      <c r="P1414" s="1096">
        <v>0</v>
      </c>
      <c r="Q1414" s="1096">
        <v>1020.7473999999999</v>
      </c>
      <c r="R1414" s="1096">
        <v>7555.5611000000008</v>
      </c>
      <c r="S1414" s="730"/>
    </row>
    <row r="1415" spans="3:19" x14ac:dyDescent="0.2">
      <c r="C1415" s="1097"/>
      <c r="D1415" s="1097"/>
      <c r="E1415" s="1097">
        <v>0</v>
      </c>
      <c r="F1415" s="1097">
        <v>163.82770000000005</v>
      </c>
      <c r="G1415" s="1012">
        <v>0</v>
      </c>
      <c r="H1415" s="1012">
        <v>6.2351999999999999</v>
      </c>
      <c r="I1415" s="1012">
        <v>1577.3621000000003</v>
      </c>
      <c r="J1415" s="1012">
        <v>507.26180000000011</v>
      </c>
      <c r="K1415" s="1012">
        <v>17390.881300000001</v>
      </c>
      <c r="L1415" s="1012">
        <v>10.126499999998487</v>
      </c>
      <c r="M1415" s="1012">
        <v>0</v>
      </c>
      <c r="N1415" s="1012">
        <v>19655.694600000003</v>
      </c>
      <c r="P1415" s="1012">
        <f>SUM(P1413:P1414)</f>
        <v>0</v>
      </c>
      <c r="Q1415" s="1012">
        <v>4951.1054999999997</v>
      </c>
      <c r="R1415" s="1012">
        <v>14704.589100000003</v>
      </c>
      <c r="S1415" s="730"/>
    </row>
    <row r="1416" spans="3:19" x14ac:dyDescent="0.2">
      <c r="C1416" s="719" t="s">
        <v>1087</v>
      </c>
      <c r="D1416" s="720"/>
      <c r="E1416" s="619"/>
      <c r="F1416" s="619"/>
      <c r="G1416" s="619"/>
      <c r="H1416" s="619"/>
      <c r="I1416" s="619"/>
      <c r="J1416" s="619"/>
      <c r="K1416" s="619"/>
      <c r="L1416" s="619"/>
      <c r="M1416" s="619"/>
      <c r="N1416" s="619"/>
      <c r="P1416" s="655"/>
      <c r="Q1416" s="655"/>
      <c r="R1416" s="655"/>
    </row>
    <row r="1417" spans="3:19" x14ac:dyDescent="0.2">
      <c r="C1417" s="719" t="s">
        <v>317</v>
      </c>
      <c r="D1417" s="721"/>
      <c r="E1417" s="635"/>
      <c r="F1417" s="635"/>
      <c r="G1417" s="635"/>
      <c r="H1417" s="635"/>
      <c r="I1417" s="635"/>
      <c r="J1417" s="635"/>
      <c r="K1417" s="635"/>
      <c r="L1417" s="635"/>
      <c r="M1417" s="635"/>
      <c r="N1417" s="635"/>
      <c r="P1417" s="635"/>
      <c r="Q1417" s="635"/>
      <c r="R1417" s="635"/>
    </row>
    <row r="1418" spans="3:19" x14ac:dyDescent="0.2">
      <c r="C1418" s="735" t="s">
        <v>318</v>
      </c>
      <c r="D1418" s="724"/>
      <c r="E1418" s="733">
        <v>439.24</v>
      </c>
      <c r="F1418" s="733">
        <v>106.83999999999992</v>
      </c>
      <c r="G1418" s="733">
        <v>6270.4550000000008</v>
      </c>
      <c r="H1418" s="733">
        <v>0</v>
      </c>
      <c r="I1418" s="733">
        <v>3375.0919999999996</v>
      </c>
      <c r="J1418" s="733">
        <v>1704.1719999999998</v>
      </c>
      <c r="K1418" s="733">
        <v>7797.51</v>
      </c>
      <c r="L1418" s="733">
        <v>3610.4590000000007</v>
      </c>
      <c r="M1418" s="733">
        <v>2630.3779999999997</v>
      </c>
      <c r="N1418" s="733">
        <v>25934.286000000004</v>
      </c>
      <c r="P1418" s="733">
        <f>P1382+P1400</f>
        <v>9315.2960000000003</v>
      </c>
      <c r="Q1418" s="733">
        <f>Q1382+Q1400</f>
        <v>10070.699000000001</v>
      </c>
      <c r="R1418" s="733">
        <f>R1382+R1400</f>
        <v>6548.2909999999993</v>
      </c>
      <c r="S1418" s="730"/>
    </row>
    <row r="1419" spans="3:19" x14ac:dyDescent="0.2">
      <c r="C1419" s="1095" t="s">
        <v>319</v>
      </c>
      <c r="D1419" s="725"/>
      <c r="E1419" s="1096">
        <v>343.03199999999998</v>
      </c>
      <c r="F1419" s="1096">
        <v>54.600999999999999</v>
      </c>
      <c r="G1419" s="1096">
        <v>5055.799</v>
      </c>
      <c r="H1419" s="1096">
        <v>3.5450000000000728</v>
      </c>
      <c r="I1419" s="1096">
        <v>3519.069</v>
      </c>
      <c r="J1419" s="1096">
        <v>1209.846</v>
      </c>
      <c r="K1419" s="1096">
        <v>8719.02</v>
      </c>
      <c r="L1419" s="1096">
        <v>3221.4509999999991</v>
      </c>
      <c r="M1419" s="1096">
        <v>1178.6419999999998</v>
      </c>
      <c r="N1419" s="1096">
        <v>23305.005000000001</v>
      </c>
      <c r="P1419" s="1096">
        <f>P1401+P1383</f>
        <v>8491.9180000000015</v>
      </c>
      <c r="Q1419" s="1096">
        <f>Q1401+Q1383</f>
        <v>7035.96</v>
      </c>
      <c r="R1419" s="1096">
        <f>R1401+R1383</f>
        <v>7777.1270000000013</v>
      </c>
      <c r="S1419" s="730"/>
    </row>
    <row r="1420" spans="3:19" x14ac:dyDescent="0.2">
      <c r="C1420" s="1097"/>
      <c r="D1420" s="1097"/>
      <c r="E1420" s="1097">
        <v>782.27199999999993</v>
      </c>
      <c r="F1420" s="1097">
        <v>161.44100000000003</v>
      </c>
      <c r="G1420" s="1012">
        <v>11326.254000000001</v>
      </c>
      <c r="H1420" s="1012">
        <v>3.6849999999994907</v>
      </c>
      <c r="I1420" s="1012">
        <v>6894.1610000000001</v>
      </c>
      <c r="J1420" s="1012">
        <v>2914.018</v>
      </c>
      <c r="K1420" s="1012">
        <v>16516.53</v>
      </c>
      <c r="L1420" s="1012">
        <v>6831.9100000000035</v>
      </c>
      <c r="M1420" s="1012">
        <v>3809.0199999999995</v>
      </c>
      <c r="N1420" s="1012">
        <v>49239.290999999997</v>
      </c>
      <c r="P1420" s="1012">
        <f>SUM(P1418:P1419)</f>
        <v>17807.214</v>
      </c>
      <c r="Q1420" s="1012">
        <f>SUM(Q1418:Q1419)</f>
        <v>17106.659</v>
      </c>
      <c r="R1420" s="1012">
        <f>SUM(R1418:R1419)</f>
        <v>14325.418000000001</v>
      </c>
      <c r="S1420" s="730"/>
    </row>
    <row r="1421" spans="3:19" x14ac:dyDescent="0.2">
      <c r="C1421" s="719" t="s">
        <v>325</v>
      </c>
      <c r="D1421" s="721"/>
      <c r="E1421" s="635"/>
      <c r="F1421" s="635"/>
      <c r="G1421" s="635"/>
      <c r="H1421" s="635"/>
      <c r="I1421" s="635"/>
      <c r="J1421" s="635"/>
      <c r="K1421" s="635"/>
      <c r="L1421" s="635"/>
      <c r="M1421" s="635"/>
      <c r="N1421" s="635"/>
      <c r="P1421" s="635"/>
      <c r="Q1421" s="635"/>
      <c r="R1421" s="635"/>
    </row>
    <row r="1422" spans="3:19" x14ac:dyDescent="0.2">
      <c r="C1422" s="735" t="s">
        <v>318</v>
      </c>
      <c r="D1422" s="724"/>
      <c r="E1422" s="733">
        <v>493.26860000000011</v>
      </c>
      <c r="F1422" s="733">
        <v>107.6585</v>
      </c>
      <c r="G1422" s="733">
        <v>6330.3035999999993</v>
      </c>
      <c r="H1422" s="733">
        <v>0</v>
      </c>
      <c r="I1422" s="733">
        <v>3322.5209999999997</v>
      </c>
      <c r="J1422" s="733">
        <v>1669.8501000000001</v>
      </c>
      <c r="K1422" s="733">
        <v>9323.8112999999994</v>
      </c>
      <c r="L1422" s="733">
        <v>3676.6360999999979</v>
      </c>
      <c r="M1422" s="733">
        <v>2256.4434000000006</v>
      </c>
      <c r="N1422" s="733">
        <v>27180.592199999996</v>
      </c>
      <c r="P1422" s="733">
        <f t="shared" ref="P1422:R1423" si="3">P1413+P1395</f>
        <v>8909.9225000000006</v>
      </c>
      <c r="Q1422" s="733">
        <f t="shared" si="3"/>
        <v>11121.641700000002</v>
      </c>
      <c r="R1422" s="733">
        <f t="shared" si="3"/>
        <v>7149.0280000000002</v>
      </c>
      <c r="S1422" s="730"/>
    </row>
    <row r="1423" spans="3:19" x14ac:dyDescent="0.2">
      <c r="C1423" s="1095" t="s">
        <v>319</v>
      </c>
      <c r="D1423" s="725"/>
      <c r="E1423" s="1096">
        <v>206.66630000000001</v>
      </c>
      <c r="F1423" s="1096">
        <v>56.169199999999961</v>
      </c>
      <c r="G1423" s="1096">
        <v>2127.3525999999993</v>
      </c>
      <c r="H1423" s="1096">
        <v>6.0649999999995998</v>
      </c>
      <c r="I1423" s="1096">
        <v>2681.8208000000004</v>
      </c>
      <c r="J1423" s="1096">
        <v>742.4393</v>
      </c>
      <c r="K1423" s="1096">
        <v>8067.07</v>
      </c>
      <c r="L1423" s="1096">
        <v>3401.0689000000002</v>
      </c>
      <c r="M1423" s="1096">
        <v>1132.0973999999999</v>
      </c>
      <c r="N1423" s="1096">
        <v>18420.749499999998</v>
      </c>
      <c r="P1423" s="733">
        <f t="shared" si="3"/>
        <v>7466.7806</v>
      </c>
      <c r="Q1423" s="733">
        <f t="shared" si="3"/>
        <v>3398.4078000000004</v>
      </c>
      <c r="R1423" s="733">
        <f t="shared" si="3"/>
        <v>7555.5611000000008</v>
      </c>
      <c r="S1423" s="730"/>
    </row>
    <row r="1424" spans="3:19" x14ac:dyDescent="0.2">
      <c r="C1424" s="1097"/>
      <c r="D1424" s="1097"/>
      <c r="E1424" s="1097">
        <v>699.93490000000008</v>
      </c>
      <c r="F1424" s="1097">
        <v>163.82769999999994</v>
      </c>
      <c r="G1424" s="1012">
        <v>8457.6561999999976</v>
      </c>
      <c r="H1424" s="1012">
        <v>6.164600000000064</v>
      </c>
      <c r="I1424" s="1012">
        <v>6004.3418000000001</v>
      </c>
      <c r="J1424" s="1012">
        <v>2412.2894000000001</v>
      </c>
      <c r="K1424" s="1012">
        <v>17390.881300000001</v>
      </c>
      <c r="L1424" s="1012">
        <v>7077.7049999999945</v>
      </c>
      <c r="M1424" s="1012">
        <v>3388.5408000000007</v>
      </c>
      <c r="N1424" s="1012">
        <v>45601.341699999997</v>
      </c>
      <c r="P1424" s="1012">
        <f>SUM(P1422:P1423)</f>
        <v>16376.703100000001</v>
      </c>
      <c r="Q1424" s="1012">
        <f>SUM(Q1422:Q1423)</f>
        <v>14520.049500000003</v>
      </c>
      <c r="R1424" s="1012">
        <f>SUM(R1422:R1423)</f>
        <v>14704.589100000001</v>
      </c>
      <c r="S1424" s="730"/>
    </row>
    <row r="1425" spans="2:19" ht="21.75" customHeight="1" x14ac:dyDescent="0.2">
      <c r="B1425" s="502" t="s">
        <v>71</v>
      </c>
      <c r="C1425" s="1175" t="s">
        <v>749</v>
      </c>
      <c r="D1425" s="1175"/>
      <c r="E1425" s="1175"/>
      <c r="F1425" s="1175"/>
      <c r="G1425" s="1175"/>
      <c r="H1425" s="1175"/>
      <c r="I1425" s="1175"/>
      <c r="J1425" s="1175"/>
      <c r="K1425" s="1175"/>
      <c r="L1425" s="1175"/>
      <c r="M1425" s="1175"/>
      <c r="N1425" s="1175"/>
      <c r="O1425" s="1175"/>
      <c r="P1425" s="1175"/>
      <c r="Q1425" s="1175"/>
      <c r="R1425" s="1177"/>
      <c r="S1425" s="730"/>
    </row>
    <row r="1426" spans="2:19" x14ac:dyDescent="0.2">
      <c r="B1426" s="502" t="s">
        <v>73</v>
      </c>
      <c r="C1426" s="1169" t="s">
        <v>276</v>
      </c>
      <c r="D1426" s="1169"/>
      <c r="E1426" s="1169"/>
      <c r="F1426" s="1169"/>
      <c r="G1426" s="1169"/>
      <c r="H1426" s="1169"/>
      <c r="I1426" s="1169"/>
      <c r="J1426" s="1169"/>
      <c r="K1426" s="1169"/>
      <c r="L1426" s="1169"/>
      <c r="M1426" s="1169"/>
      <c r="N1426" s="1169"/>
      <c r="O1426" s="1169"/>
      <c r="P1426" s="1169"/>
      <c r="Q1426" s="1169"/>
      <c r="R1426" s="612"/>
      <c r="S1426" s="730"/>
    </row>
    <row r="1427" spans="2:19" x14ac:dyDescent="0.2">
      <c r="B1427" s="502" t="s">
        <v>110</v>
      </c>
      <c r="C1427" s="1169" t="s">
        <v>765</v>
      </c>
      <c r="D1427" s="1169"/>
      <c r="E1427" s="1169"/>
      <c r="F1427" s="1169"/>
      <c r="G1427" s="1169"/>
      <c r="H1427" s="1169"/>
      <c r="I1427" s="1169"/>
      <c r="J1427" s="1169"/>
      <c r="K1427" s="1169"/>
      <c r="L1427" s="1169"/>
      <c r="M1427" s="1169"/>
      <c r="N1427" s="1169"/>
      <c r="O1427" s="1169"/>
      <c r="P1427" s="1169"/>
      <c r="Q1427" s="1169"/>
      <c r="R1427" s="612"/>
      <c r="S1427" s="730"/>
    </row>
    <row r="1428" spans="2:19" x14ac:dyDescent="0.2">
      <c r="B1428" s="502" t="s">
        <v>111</v>
      </c>
      <c r="C1428" s="1169" t="s">
        <v>766</v>
      </c>
      <c r="D1428" s="1169"/>
      <c r="E1428" s="1169"/>
      <c r="F1428" s="1169"/>
      <c r="G1428" s="1169"/>
      <c r="H1428" s="1169"/>
      <c r="I1428" s="1169"/>
      <c r="J1428" s="1169"/>
      <c r="K1428" s="1169"/>
      <c r="L1428" s="1169"/>
      <c r="M1428" s="1169"/>
      <c r="N1428" s="1169"/>
      <c r="O1428" s="1169"/>
      <c r="P1428" s="1169"/>
      <c r="Q1428" s="1169"/>
      <c r="R1428" s="612"/>
      <c r="S1428" s="730"/>
    </row>
    <row r="1429" spans="2:19" x14ac:dyDescent="0.2">
      <c r="B1429" s="502" t="s">
        <v>112</v>
      </c>
      <c r="C1429" s="1169" t="s">
        <v>1124</v>
      </c>
      <c r="D1429" s="1169"/>
      <c r="E1429" s="1169"/>
      <c r="F1429" s="1169"/>
      <c r="G1429" s="1169"/>
      <c r="H1429" s="1169"/>
      <c r="I1429" s="1169"/>
      <c r="J1429" s="1169"/>
      <c r="K1429" s="1169"/>
      <c r="L1429" s="1169"/>
      <c r="M1429" s="1169"/>
      <c r="N1429" s="1169"/>
      <c r="O1429" s="1169"/>
      <c r="P1429" s="1169"/>
      <c r="Q1429" s="1169"/>
      <c r="R1429" s="612"/>
      <c r="S1429" s="730"/>
    </row>
    <row r="1430" spans="2:19" x14ac:dyDescent="0.2">
      <c r="B1430" s="502" t="s">
        <v>113</v>
      </c>
      <c r="C1430" s="1169" t="s">
        <v>742</v>
      </c>
      <c r="D1430" s="1169"/>
      <c r="E1430" s="1169"/>
      <c r="F1430" s="1169"/>
      <c r="G1430" s="1169"/>
      <c r="H1430" s="1169"/>
      <c r="I1430" s="1169"/>
      <c r="J1430" s="1169"/>
      <c r="K1430" s="1169"/>
      <c r="L1430" s="1169"/>
      <c r="M1430" s="1169"/>
      <c r="N1430" s="1169"/>
      <c r="O1430" s="1169"/>
      <c r="P1430" s="1169"/>
      <c r="Q1430" s="1169"/>
      <c r="R1430" s="612"/>
      <c r="S1430" s="730"/>
    </row>
    <row r="1431" spans="2:19" x14ac:dyDescent="0.2">
      <c r="B1431" s="502" t="s">
        <v>114</v>
      </c>
      <c r="C1431" s="1169" t="s">
        <v>767</v>
      </c>
      <c r="D1431" s="1169"/>
      <c r="E1431" s="1169"/>
      <c r="F1431" s="1169"/>
      <c r="G1431" s="1169"/>
      <c r="H1431" s="1169"/>
      <c r="I1431" s="1169"/>
      <c r="J1431" s="1169"/>
      <c r="K1431" s="1169"/>
      <c r="L1431" s="1169"/>
      <c r="M1431" s="1169"/>
      <c r="N1431" s="1169"/>
      <c r="O1431" s="1169"/>
      <c r="P1431" s="1169"/>
      <c r="Q1431" s="1169"/>
      <c r="R1431" s="612"/>
      <c r="S1431" s="730"/>
    </row>
    <row r="1432" spans="2:19" ht="21.75" customHeight="1" x14ac:dyDescent="0.2">
      <c r="B1432" s="502" t="s">
        <v>115</v>
      </c>
      <c r="C1432" s="1175" t="s">
        <v>768</v>
      </c>
      <c r="D1432" s="1175"/>
      <c r="E1432" s="1175"/>
      <c r="F1432" s="1175"/>
      <c r="G1432" s="1175"/>
      <c r="H1432" s="1175"/>
      <c r="I1432" s="1175"/>
      <c r="J1432" s="1175"/>
      <c r="K1432" s="1175"/>
      <c r="L1432" s="1175"/>
      <c r="M1432" s="1175"/>
      <c r="N1432" s="1175"/>
      <c r="O1432" s="1175"/>
      <c r="P1432" s="1175"/>
      <c r="Q1432" s="1175"/>
      <c r="R1432" s="1177"/>
      <c r="S1432" s="730"/>
    </row>
    <row r="1434" spans="2:19" x14ac:dyDescent="0.2">
      <c r="C1434" s="643"/>
      <c r="D1434" s="617"/>
      <c r="E1434" s="1183" t="s">
        <v>153</v>
      </c>
      <c r="F1434" s="1184"/>
      <c r="G1434" s="1183" t="s">
        <v>259</v>
      </c>
      <c r="H1434" s="1183"/>
      <c r="I1434" s="11" t="s">
        <v>260</v>
      </c>
      <c r="J1434" s="11" t="s">
        <v>261</v>
      </c>
      <c r="K1434" s="1183" t="s">
        <v>262</v>
      </c>
      <c r="L1434" s="1186"/>
      <c r="M1434" s="11" t="s">
        <v>263</v>
      </c>
      <c r="N1434" s="645" t="s">
        <v>279</v>
      </c>
      <c r="P1434" s="7" t="s">
        <v>199</v>
      </c>
      <c r="Q1434" s="7" t="s">
        <v>265</v>
      </c>
      <c r="R1434" s="7" t="s">
        <v>199</v>
      </c>
    </row>
    <row r="1435" spans="2:19" ht="14.25" x14ac:dyDescent="0.2">
      <c r="C1435" s="860" t="s">
        <v>961</v>
      </c>
      <c r="D1435" s="617"/>
      <c r="E1435" s="1183"/>
      <c r="F1435" s="1184"/>
      <c r="G1435" s="1183" t="s">
        <v>266</v>
      </c>
      <c r="H1435" s="1183"/>
      <c r="I1435" s="11" t="s">
        <v>266</v>
      </c>
      <c r="J1435" s="11"/>
      <c r="K1435" s="645"/>
      <c r="L1435" s="645"/>
      <c r="M1435" s="645"/>
      <c r="N1435" s="645"/>
      <c r="P1435" s="6" t="s">
        <v>267</v>
      </c>
      <c r="Q1435" s="6" t="s">
        <v>268</v>
      </c>
      <c r="R1435" s="6" t="s">
        <v>28</v>
      </c>
    </row>
    <row r="1436" spans="2:19" x14ac:dyDescent="0.2">
      <c r="C1436" s="862" t="s">
        <v>772</v>
      </c>
      <c r="D1436" s="626"/>
      <c r="E1436" s="647"/>
      <c r="F1436" s="647"/>
      <c r="G1436" s="647"/>
      <c r="H1436" s="647" t="s">
        <v>269</v>
      </c>
      <c r="I1436" s="647"/>
      <c r="J1436" s="647"/>
      <c r="K1436" s="647"/>
      <c r="L1436" s="647"/>
      <c r="M1436" s="647"/>
      <c r="N1436" s="647"/>
      <c r="P1436" s="647"/>
      <c r="Q1436" s="647"/>
      <c r="R1436" s="647"/>
    </row>
    <row r="1437" spans="2:19" x14ac:dyDescent="0.2">
      <c r="C1437" s="643"/>
      <c r="D1437" s="626"/>
      <c r="E1437" s="645"/>
      <c r="F1437" s="645" t="s">
        <v>269</v>
      </c>
      <c r="G1437" s="645"/>
      <c r="H1437" s="645" t="s">
        <v>259</v>
      </c>
      <c r="I1437" s="645"/>
      <c r="J1437" s="645"/>
      <c r="K1437" s="645"/>
      <c r="L1437" s="645" t="s">
        <v>269</v>
      </c>
      <c r="M1437" s="645"/>
      <c r="N1437" s="645"/>
      <c r="P1437" s="645"/>
      <c r="Q1437" s="645"/>
      <c r="R1437" s="645"/>
    </row>
    <row r="1438" spans="2:19" x14ac:dyDescent="0.2">
      <c r="C1438" s="648"/>
      <c r="D1438" s="619"/>
      <c r="E1438" s="649" t="s">
        <v>208</v>
      </c>
      <c r="F1438" s="649" t="s">
        <v>153</v>
      </c>
      <c r="G1438" s="649" t="s">
        <v>770</v>
      </c>
      <c r="H1438" s="649" t="s">
        <v>266</v>
      </c>
      <c r="I1438" s="649"/>
      <c r="J1438" s="649"/>
      <c r="K1438" s="649" t="s">
        <v>280</v>
      </c>
      <c r="L1438" s="649" t="s">
        <v>262</v>
      </c>
      <c r="M1438" s="649"/>
      <c r="N1438" s="649"/>
      <c r="P1438" s="649"/>
      <c r="Q1438" s="649"/>
      <c r="R1438" s="649"/>
    </row>
    <row r="1439" spans="2:19" x14ac:dyDescent="0.2">
      <c r="C1439" s="650">
        <v>2019</v>
      </c>
      <c r="D1439" s="635"/>
      <c r="E1439" s="635"/>
      <c r="F1439" s="635"/>
      <c r="G1439" s="635"/>
      <c r="H1439" s="635"/>
      <c r="I1439" s="635"/>
      <c r="J1439" s="635"/>
      <c r="K1439" s="635"/>
      <c r="L1439" s="635"/>
      <c r="M1439" s="635"/>
      <c r="N1439" s="635"/>
      <c r="P1439" s="635"/>
      <c r="Q1439" s="635"/>
      <c r="R1439" s="635"/>
    </row>
    <row r="1440" spans="2:19" x14ac:dyDescent="0.2">
      <c r="C1440" s="719" t="s">
        <v>293</v>
      </c>
      <c r="D1440" s="720"/>
      <c r="E1440" s="619"/>
      <c r="F1440" s="619"/>
      <c r="G1440" s="619"/>
      <c r="H1440" s="619"/>
      <c r="I1440" s="619"/>
      <c r="J1440" s="619"/>
      <c r="K1440" s="619"/>
      <c r="L1440" s="619"/>
      <c r="M1440" s="619"/>
      <c r="N1440" s="619"/>
      <c r="P1440" s="655"/>
      <c r="Q1440" s="655"/>
      <c r="R1440" s="655"/>
    </row>
    <row r="1441" spans="3:19" x14ac:dyDescent="0.2">
      <c r="C1441" s="719" t="s">
        <v>317</v>
      </c>
      <c r="D1441" s="721"/>
      <c r="E1441" s="635"/>
      <c r="F1441" s="635"/>
      <c r="G1441" s="635"/>
      <c r="H1441" s="635"/>
      <c r="I1441" s="635"/>
      <c r="J1441" s="635"/>
      <c r="K1441" s="635"/>
      <c r="L1441" s="635"/>
      <c r="M1441" s="635"/>
      <c r="N1441" s="635"/>
      <c r="P1441" s="635"/>
      <c r="Q1441" s="635"/>
      <c r="R1441" s="635"/>
    </row>
    <row r="1442" spans="3:19" x14ac:dyDescent="0.2">
      <c r="C1442" s="735" t="s">
        <v>318</v>
      </c>
      <c r="D1442" s="724"/>
      <c r="E1442" s="733">
        <v>307</v>
      </c>
      <c r="F1442" s="733">
        <v>0</v>
      </c>
      <c r="G1442" s="733">
        <v>2309</v>
      </c>
      <c r="H1442" s="733">
        <v>43</v>
      </c>
      <c r="I1442" s="733">
        <v>384</v>
      </c>
      <c r="J1442" s="733">
        <v>464</v>
      </c>
      <c r="K1442" s="733">
        <v>0</v>
      </c>
      <c r="L1442" s="733">
        <v>1746</v>
      </c>
      <c r="M1442" s="733">
        <v>488</v>
      </c>
      <c r="N1442" s="733">
        <v>5741</v>
      </c>
      <c r="P1442" s="733">
        <v>1845.3055172413792</v>
      </c>
      <c r="Q1442" s="733">
        <v>3895.86751724138</v>
      </c>
      <c r="R1442" s="733">
        <v>0</v>
      </c>
      <c r="S1442" s="730"/>
    </row>
    <row r="1443" spans="3:19" x14ac:dyDescent="0.2">
      <c r="C1443" s="1095" t="s">
        <v>319</v>
      </c>
      <c r="D1443" s="725"/>
      <c r="E1443" s="1096">
        <v>308</v>
      </c>
      <c r="F1443" s="1096">
        <v>0</v>
      </c>
      <c r="G1443" s="1096">
        <v>1919</v>
      </c>
      <c r="H1443" s="1096">
        <v>190</v>
      </c>
      <c r="I1443" s="1096">
        <v>560</v>
      </c>
      <c r="J1443" s="1096">
        <v>224</v>
      </c>
      <c r="K1443" s="1096">
        <v>0</v>
      </c>
      <c r="L1443" s="1096">
        <v>1037</v>
      </c>
      <c r="M1443" s="1096">
        <v>208</v>
      </c>
      <c r="N1443" s="1096">
        <v>4447</v>
      </c>
      <c r="P1443" s="1096">
        <v>1620.5777931034481</v>
      </c>
      <c r="Q1443" s="1096">
        <v>2825.9909310344829</v>
      </c>
      <c r="R1443" s="1096">
        <v>0</v>
      </c>
      <c r="S1443" s="730"/>
    </row>
    <row r="1444" spans="3:19" x14ac:dyDescent="0.2">
      <c r="C1444" s="1097"/>
      <c r="D1444" s="1097"/>
      <c r="E1444" s="1097">
        <v>615</v>
      </c>
      <c r="F1444" s="1097">
        <v>0</v>
      </c>
      <c r="G1444" s="1012">
        <v>4228</v>
      </c>
      <c r="H1444" s="1012">
        <v>234</v>
      </c>
      <c r="I1444" s="1012">
        <v>944</v>
      </c>
      <c r="J1444" s="1012">
        <v>687</v>
      </c>
      <c r="K1444" s="1012">
        <v>0</v>
      </c>
      <c r="L1444" s="1012">
        <v>2783</v>
      </c>
      <c r="M1444" s="1012">
        <v>696</v>
      </c>
      <c r="N1444" s="1012">
        <v>10188</v>
      </c>
      <c r="P1444" s="1012">
        <v>3465.8833103448278</v>
      </c>
      <c r="Q1444" s="1012">
        <v>6721.8584482758615</v>
      </c>
      <c r="R1444" s="1012">
        <v>0</v>
      </c>
      <c r="S1444" s="730"/>
    </row>
    <row r="1445" spans="3:19" x14ac:dyDescent="0.2">
      <c r="C1445" s="78"/>
      <c r="D1445" s="724"/>
      <c r="E1445" s="726"/>
      <c r="F1445" s="727"/>
      <c r="G1445" s="727"/>
      <c r="H1445" s="727"/>
      <c r="I1445" s="727"/>
      <c r="J1445" s="727"/>
      <c r="K1445" s="727"/>
      <c r="L1445" s="727"/>
      <c r="M1445" s="727"/>
      <c r="N1445" s="727"/>
    </row>
    <row r="1446" spans="3:19" x14ac:dyDescent="0.2">
      <c r="C1446" s="18" t="s">
        <v>320</v>
      </c>
      <c r="D1446" s="724"/>
      <c r="E1446" s="730"/>
      <c r="F1446" s="730"/>
      <c r="G1446" s="730"/>
      <c r="H1446" s="730"/>
      <c r="I1446" s="730"/>
      <c r="J1446" s="730"/>
      <c r="K1446" s="730"/>
      <c r="L1446" s="730"/>
      <c r="M1446" s="730"/>
      <c r="N1446" s="730"/>
    </row>
    <row r="1447" spans="3:19" x14ac:dyDescent="0.2">
      <c r="C1447" s="18" t="s">
        <v>862</v>
      </c>
      <c r="D1447" s="725"/>
      <c r="E1447" s="733">
        <v>-29</v>
      </c>
      <c r="F1447" s="733">
        <v>0</v>
      </c>
      <c r="G1447" s="733">
        <v>-297</v>
      </c>
      <c r="H1447" s="733">
        <v>-8</v>
      </c>
      <c r="I1447" s="733">
        <v>-45</v>
      </c>
      <c r="J1447" s="733">
        <v>39</v>
      </c>
      <c r="K1447" s="733">
        <v>0</v>
      </c>
      <c r="L1447" s="733">
        <v>153</v>
      </c>
      <c r="M1447" s="733">
        <v>-21</v>
      </c>
      <c r="N1447" s="733">
        <v>-208</v>
      </c>
      <c r="P1447" s="733">
        <v>-13.132203448275877</v>
      </c>
      <c r="Q1447" s="733">
        <v>-195.31993793103459</v>
      </c>
      <c r="R1447" s="733">
        <v>0</v>
      </c>
      <c r="S1447" s="730"/>
    </row>
    <row r="1448" spans="3:19" x14ac:dyDescent="0.2">
      <c r="C1448" s="18" t="s">
        <v>321</v>
      </c>
      <c r="D1448" s="725"/>
      <c r="E1448" s="733">
        <v>3</v>
      </c>
      <c r="F1448" s="733">
        <v>0</v>
      </c>
      <c r="G1448" s="733">
        <v>305</v>
      </c>
      <c r="H1448" s="733">
        <v>1</v>
      </c>
      <c r="I1448" s="733">
        <v>0</v>
      </c>
      <c r="J1448" s="733">
        <v>0</v>
      </c>
      <c r="K1448" s="733">
        <v>0</v>
      </c>
      <c r="L1448" s="733">
        <v>0</v>
      </c>
      <c r="M1448" s="733">
        <v>0</v>
      </c>
      <c r="N1448" s="733">
        <v>309</v>
      </c>
      <c r="P1448" s="733">
        <v>0</v>
      </c>
      <c r="Q1448" s="733">
        <v>308.54488965517243</v>
      </c>
      <c r="R1448" s="733">
        <v>0</v>
      </c>
      <c r="S1448" s="730"/>
    </row>
    <row r="1449" spans="3:19" x14ac:dyDescent="0.2">
      <c r="C1449" s="18" t="s">
        <v>322</v>
      </c>
      <c r="D1449" s="725"/>
      <c r="E1449" s="733">
        <v>0</v>
      </c>
      <c r="F1449" s="733">
        <v>0</v>
      </c>
      <c r="G1449" s="733">
        <v>0</v>
      </c>
      <c r="H1449" s="733">
        <v>0</v>
      </c>
      <c r="I1449" s="733">
        <v>0</v>
      </c>
      <c r="J1449" s="733">
        <v>0</v>
      </c>
      <c r="K1449" s="733">
        <v>0</v>
      </c>
      <c r="L1449" s="733">
        <v>10</v>
      </c>
      <c r="M1449" s="733">
        <v>0</v>
      </c>
      <c r="N1449" s="733">
        <v>10</v>
      </c>
      <c r="P1449" s="733">
        <v>9.6542379310344817</v>
      </c>
      <c r="Q1449" s="733">
        <v>0</v>
      </c>
      <c r="R1449" s="733">
        <v>0</v>
      </c>
      <c r="S1449" s="730"/>
    </row>
    <row r="1450" spans="3:19" x14ac:dyDescent="0.2">
      <c r="C1450" s="18" t="s">
        <v>323</v>
      </c>
      <c r="D1450" s="725"/>
      <c r="E1450" s="733">
        <v>0</v>
      </c>
      <c r="F1450" s="733">
        <v>0</v>
      </c>
      <c r="G1450" s="733">
        <v>36</v>
      </c>
      <c r="H1450" s="733">
        <v>0</v>
      </c>
      <c r="I1450" s="733">
        <v>31</v>
      </c>
      <c r="J1450" s="733">
        <v>0</v>
      </c>
      <c r="K1450" s="733">
        <v>0</v>
      </c>
      <c r="L1450" s="733">
        <v>63</v>
      </c>
      <c r="M1450" s="733">
        <v>0</v>
      </c>
      <c r="N1450" s="733">
        <v>130</v>
      </c>
      <c r="P1450" s="733">
        <v>93.432565517241386</v>
      </c>
      <c r="Q1450" s="733">
        <v>36.40739655172414</v>
      </c>
      <c r="R1450" s="733">
        <v>0</v>
      </c>
      <c r="S1450" s="730"/>
    </row>
    <row r="1451" spans="3:19" x14ac:dyDescent="0.2">
      <c r="C1451" s="18" t="s">
        <v>769</v>
      </c>
      <c r="D1451" s="725"/>
      <c r="E1451" s="733">
        <v>-48</v>
      </c>
      <c r="F1451" s="733">
        <v>0</v>
      </c>
      <c r="G1451" s="733">
        <v>-335</v>
      </c>
      <c r="H1451" s="733">
        <v>-9</v>
      </c>
      <c r="I1451" s="733">
        <v>-131</v>
      </c>
      <c r="J1451" s="733">
        <v>-137</v>
      </c>
      <c r="K1451" s="733">
        <v>0</v>
      </c>
      <c r="L1451" s="733">
        <v>-191</v>
      </c>
      <c r="M1451" s="733">
        <v>-57</v>
      </c>
      <c r="N1451" s="733">
        <v>-908</v>
      </c>
      <c r="P1451" s="733">
        <v>-358.13558275862073</v>
      </c>
      <c r="Q1451" s="733">
        <v>-550.3199586206897</v>
      </c>
      <c r="R1451" s="733">
        <v>0</v>
      </c>
      <c r="S1451" s="730"/>
    </row>
    <row r="1452" spans="3:19" x14ac:dyDescent="0.2">
      <c r="C1452" s="18" t="s">
        <v>324</v>
      </c>
      <c r="D1452" s="725"/>
      <c r="E1452" s="733">
        <v>0</v>
      </c>
      <c r="F1452" s="733">
        <v>0</v>
      </c>
      <c r="G1452" s="733">
        <v>-95</v>
      </c>
      <c r="H1452" s="733">
        <v>0</v>
      </c>
      <c r="I1452" s="733">
        <v>0</v>
      </c>
      <c r="J1452" s="733">
        <v>-49</v>
      </c>
      <c r="K1452" s="733">
        <v>0</v>
      </c>
      <c r="L1452" s="733">
        <v>0</v>
      </c>
      <c r="M1452" s="733">
        <v>0</v>
      </c>
      <c r="N1452" s="733">
        <v>-144</v>
      </c>
      <c r="P1452" s="733">
        <v>-48.959827586206892</v>
      </c>
      <c r="Q1452" s="733">
        <v>-94.713206896551725</v>
      </c>
      <c r="R1452" s="733">
        <v>0</v>
      </c>
      <c r="S1452" s="730"/>
    </row>
    <row r="1453" spans="3:19" x14ac:dyDescent="0.2">
      <c r="C1453" s="1097"/>
      <c r="D1453" s="1097"/>
      <c r="E1453" s="1012">
        <v>-74</v>
      </c>
      <c r="F1453" s="1097">
        <v>0</v>
      </c>
      <c r="G1453" s="1012">
        <v>-386</v>
      </c>
      <c r="H1453" s="1012">
        <v>-16</v>
      </c>
      <c r="I1453" s="1012">
        <v>-146</v>
      </c>
      <c r="J1453" s="1012">
        <v>-147</v>
      </c>
      <c r="K1453" s="1012">
        <v>0</v>
      </c>
      <c r="L1453" s="1012">
        <v>35</v>
      </c>
      <c r="M1453" s="1012">
        <v>-78</v>
      </c>
      <c r="N1453" s="1012">
        <v>-813</v>
      </c>
      <c r="P1453" s="1012">
        <v>-317.14081034482763</v>
      </c>
      <c r="Q1453" s="1012">
        <v>-495.4008172413794</v>
      </c>
      <c r="R1453" s="1012">
        <v>0</v>
      </c>
      <c r="S1453" s="730"/>
    </row>
    <row r="1454" spans="3:19" x14ac:dyDescent="0.2">
      <c r="C1454" s="719" t="s">
        <v>771</v>
      </c>
      <c r="D1454" s="721"/>
      <c r="E1454" s="635"/>
      <c r="F1454" s="635"/>
      <c r="G1454" s="635"/>
      <c r="H1454" s="635"/>
      <c r="I1454" s="635"/>
      <c r="J1454" s="635"/>
      <c r="K1454" s="635"/>
      <c r="L1454" s="635"/>
      <c r="M1454" s="635"/>
      <c r="N1454" s="635"/>
      <c r="P1454" s="635"/>
      <c r="Q1454" s="635"/>
      <c r="R1454" s="635"/>
    </row>
    <row r="1455" spans="3:19" x14ac:dyDescent="0.2">
      <c r="C1455" s="735" t="s">
        <v>318</v>
      </c>
      <c r="D1455" s="724"/>
      <c r="E1455" s="733">
        <v>300</v>
      </c>
      <c r="F1455" s="733">
        <v>0</v>
      </c>
      <c r="G1455" s="733">
        <v>2384</v>
      </c>
      <c r="H1455" s="733">
        <v>40</v>
      </c>
      <c r="I1455" s="733">
        <v>387</v>
      </c>
      <c r="J1455" s="733">
        <v>369</v>
      </c>
      <c r="K1455" s="733">
        <v>0</v>
      </c>
      <c r="L1455" s="733">
        <v>1707</v>
      </c>
      <c r="M1455" s="733">
        <v>419</v>
      </c>
      <c r="N1455" s="733">
        <v>5604</v>
      </c>
      <c r="P1455" s="733">
        <v>1707.2714344827587</v>
      </c>
      <c r="Q1455" s="733">
        <v>3896.5608827586211</v>
      </c>
      <c r="R1455" s="733">
        <v>0</v>
      </c>
      <c r="S1455" s="730"/>
    </row>
    <row r="1456" spans="3:19" x14ac:dyDescent="0.2">
      <c r="C1456" s="1095" t="s">
        <v>319</v>
      </c>
      <c r="D1456" s="725"/>
      <c r="E1456" s="1096">
        <v>241</v>
      </c>
      <c r="F1456" s="1096">
        <v>0</v>
      </c>
      <c r="G1456" s="1096">
        <v>1459</v>
      </c>
      <c r="H1456" s="1096">
        <v>179</v>
      </c>
      <c r="I1456" s="1096">
        <v>411</v>
      </c>
      <c r="J1456" s="1096">
        <v>171</v>
      </c>
      <c r="K1456" s="1096">
        <v>0</v>
      </c>
      <c r="L1456" s="1096">
        <v>1111</v>
      </c>
      <c r="M1456" s="1096">
        <v>199</v>
      </c>
      <c r="N1456" s="1096">
        <v>3771</v>
      </c>
      <c r="P1456" s="1096">
        <v>1441.4710655172412</v>
      </c>
      <c r="Q1456" s="1096">
        <v>2329.8967482758621</v>
      </c>
      <c r="R1456" s="1096">
        <v>0</v>
      </c>
      <c r="S1456" s="730"/>
    </row>
    <row r="1457" spans="3:19" x14ac:dyDescent="0.2">
      <c r="C1457" s="1097"/>
      <c r="D1457" s="1097"/>
      <c r="E1457" s="1097">
        <v>540</v>
      </c>
      <c r="F1457" s="1097">
        <v>0</v>
      </c>
      <c r="G1457" s="1012">
        <v>3842</v>
      </c>
      <c r="H1457" s="1012">
        <v>218</v>
      </c>
      <c r="I1457" s="1012">
        <v>798</v>
      </c>
      <c r="J1457" s="1012">
        <v>540</v>
      </c>
      <c r="K1457" s="1012">
        <v>0</v>
      </c>
      <c r="L1457" s="1012">
        <v>2818</v>
      </c>
      <c r="M1457" s="1012">
        <v>618</v>
      </c>
      <c r="N1457" s="1012">
        <v>9375</v>
      </c>
      <c r="P1457" s="1012">
        <v>3148.7425000000003</v>
      </c>
      <c r="Q1457" s="1012">
        <v>6226.4576310344837</v>
      </c>
      <c r="R1457" s="1012">
        <v>0</v>
      </c>
      <c r="S1457" s="730"/>
    </row>
    <row r="1458" spans="3:19" x14ac:dyDescent="0.2">
      <c r="C1458" s="719" t="s">
        <v>1118</v>
      </c>
      <c r="D1458" s="720"/>
      <c r="E1458" s="619"/>
      <c r="F1458" s="619"/>
      <c r="G1458" s="619"/>
      <c r="H1458" s="619"/>
      <c r="I1458" s="619"/>
      <c r="J1458" s="619"/>
      <c r="K1458" s="619"/>
      <c r="L1458" s="619"/>
      <c r="M1458" s="619"/>
      <c r="N1458" s="619"/>
      <c r="P1458" s="655"/>
      <c r="Q1458" s="655"/>
      <c r="R1458" s="655"/>
    </row>
    <row r="1459" spans="3:19" x14ac:dyDescent="0.2">
      <c r="C1459" s="719" t="s">
        <v>317</v>
      </c>
      <c r="D1459" s="721"/>
      <c r="E1459" s="635"/>
      <c r="F1459" s="635"/>
      <c r="G1459" s="635"/>
      <c r="H1459" s="635"/>
      <c r="I1459" s="635"/>
      <c r="J1459" s="635"/>
      <c r="K1459" s="635"/>
      <c r="L1459" s="635"/>
      <c r="M1459" s="635"/>
      <c r="N1459" s="635"/>
      <c r="P1459" s="635"/>
      <c r="Q1459" s="635"/>
      <c r="R1459" s="635"/>
    </row>
    <row r="1460" spans="3:19" x14ac:dyDescent="0.2">
      <c r="C1460" s="735" t="s">
        <v>318</v>
      </c>
      <c r="D1460" s="724"/>
      <c r="E1460" s="733">
        <v>0</v>
      </c>
      <c r="F1460" s="733">
        <v>79</v>
      </c>
      <c r="G1460" s="733">
        <v>0</v>
      </c>
      <c r="H1460" s="733">
        <v>0</v>
      </c>
      <c r="I1460" s="733">
        <v>501</v>
      </c>
      <c r="J1460" s="733">
        <v>76</v>
      </c>
      <c r="K1460" s="733">
        <v>4638</v>
      </c>
      <c r="L1460" s="733">
        <v>2</v>
      </c>
      <c r="M1460" s="733">
        <v>0</v>
      </c>
      <c r="N1460" s="733">
        <v>5296</v>
      </c>
      <c r="P1460" s="733">
        <v>0</v>
      </c>
      <c r="Q1460" s="733">
        <v>916.66689655172411</v>
      </c>
      <c r="R1460" s="733">
        <v>4379.3331034482762</v>
      </c>
      <c r="S1460" s="730"/>
    </row>
    <row r="1461" spans="3:19" x14ac:dyDescent="0.2">
      <c r="C1461" s="1095" t="s">
        <v>319</v>
      </c>
      <c r="D1461" s="725"/>
      <c r="E1461" s="1096">
        <v>0</v>
      </c>
      <c r="F1461" s="1096">
        <v>113</v>
      </c>
      <c r="G1461" s="1096">
        <v>0</v>
      </c>
      <c r="H1461" s="1096">
        <v>20</v>
      </c>
      <c r="I1461" s="1096">
        <v>336</v>
      </c>
      <c r="J1461" s="1096">
        <v>25</v>
      </c>
      <c r="K1461" s="1096">
        <v>3968</v>
      </c>
      <c r="L1461" s="1096">
        <v>1</v>
      </c>
      <c r="M1461" s="1096">
        <v>0</v>
      </c>
      <c r="N1461" s="1096">
        <v>4462</v>
      </c>
      <c r="P1461" s="1096">
        <v>0</v>
      </c>
      <c r="Q1461" s="1096">
        <v>677.51462068965509</v>
      </c>
      <c r="R1461" s="1096">
        <v>3784.4853793103448</v>
      </c>
      <c r="S1461" s="730"/>
    </row>
    <row r="1462" spans="3:19" x14ac:dyDescent="0.2">
      <c r="C1462" s="1097"/>
      <c r="D1462" s="1097"/>
      <c r="E1462" s="1097">
        <v>0</v>
      </c>
      <c r="F1462" s="1097">
        <v>192</v>
      </c>
      <c r="G1462" s="1012">
        <v>0</v>
      </c>
      <c r="H1462" s="1012">
        <v>20</v>
      </c>
      <c r="I1462" s="1012">
        <v>837</v>
      </c>
      <c r="J1462" s="1012">
        <v>101</v>
      </c>
      <c r="K1462" s="1012">
        <v>8605</v>
      </c>
      <c r="L1462" s="1012">
        <v>3</v>
      </c>
      <c r="M1462" s="1012">
        <v>0</v>
      </c>
      <c r="N1462" s="1012">
        <v>9757</v>
      </c>
      <c r="P1462" s="1012">
        <f>SUM(P1460:P1461)</f>
        <v>0</v>
      </c>
      <c r="Q1462" s="1012">
        <v>1594.1815172413792</v>
      </c>
      <c r="R1462" s="1012">
        <v>8162.818482758621</v>
      </c>
      <c r="S1462" s="730"/>
    </row>
    <row r="1463" spans="3:19" x14ac:dyDescent="0.2">
      <c r="C1463" s="78"/>
      <c r="D1463" s="724"/>
      <c r="E1463" s="726"/>
      <c r="F1463" s="727"/>
      <c r="G1463" s="727"/>
      <c r="H1463" s="727"/>
      <c r="I1463" s="727"/>
      <c r="J1463" s="727"/>
      <c r="K1463" s="727"/>
      <c r="L1463" s="727"/>
      <c r="M1463" s="727"/>
      <c r="N1463" s="727"/>
    </row>
    <row r="1464" spans="3:19" x14ac:dyDescent="0.2">
      <c r="C1464" s="18" t="s">
        <v>320</v>
      </c>
      <c r="D1464" s="724"/>
      <c r="E1464" s="730"/>
      <c r="F1464" s="730"/>
      <c r="G1464" s="730"/>
      <c r="H1464" s="730"/>
      <c r="I1464" s="730"/>
      <c r="J1464" s="730"/>
      <c r="K1464" s="730"/>
      <c r="L1464" s="730"/>
      <c r="M1464" s="730"/>
      <c r="N1464" s="730"/>
    </row>
    <row r="1465" spans="3:19" x14ac:dyDescent="0.2">
      <c r="C1465" s="18" t="s">
        <v>862</v>
      </c>
      <c r="D1465" s="725"/>
      <c r="E1465" s="733">
        <v>0</v>
      </c>
      <c r="F1465" s="733">
        <v>4</v>
      </c>
      <c r="G1465" s="733">
        <v>0</v>
      </c>
      <c r="H1465" s="733">
        <v>1</v>
      </c>
      <c r="I1465" s="733">
        <v>-31</v>
      </c>
      <c r="J1465" s="733">
        <v>13</v>
      </c>
      <c r="K1465" s="733">
        <v>282</v>
      </c>
      <c r="L1465" s="733">
        <v>0</v>
      </c>
      <c r="M1465" s="733">
        <v>0</v>
      </c>
      <c r="N1465" s="733">
        <v>269</v>
      </c>
      <c r="P1465" s="733">
        <v>0</v>
      </c>
      <c r="Q1465" s="733">
        <v>94.91757931034482</v>
      </c>
      <c r="R1465" s="733">
        <v>174.08242068965518</v>
      </c>
      <c r="S1465" s="730"/>
    </row>
    <row r="1466" spans="3:19" x14ac:dyDescent="0.2">
      <c r="C1466" s="18" t="s">
        <v>321</v>
      </c>
      <c r="D1466" s="725"/>
      <c r="E1466" s="733">
        <v>0</v>
      </c>
      <c r="F1466" s="733">
        <v>7</v>
      </c>
      <c r="G1466" s="733">
        <v>0</v>
      </c>
      <c r="H1466" s="733">
        <v>0</v>
      </c>
      <c r="I1466" s="733">
        <v>0</v>
      </c>
      <c r="J1466" s="733">
        <v>0</v>
      </c>
      <c r="K1466" s="733">
        <v>0</v>
      </c>
      <c r="L1466" s="733">
        <v>0</v>
      </c>
      <c r="M1466" s="733">
        <v>0</v>
      </c>
      <c r="N1466" s="733">
        <v>7</v>
      </c>
      <c r="P1466" s="733">
        <v>0</v>
      </c>
      <c r="Q1466" s="733">
        <v>7.2802413793103451</v>
      </c>
      <c r="R1466" s="733">
        <v>-0.2802413793103451</v>
      </c>
      <c r="S1466" s="730"/>
    </row>
    <row r="1467" spans="3:19" x14ac:dyDescent="0.2">
      <c r="C1467" s="18" t="s">
        <v>322</v>
      </c>
      <c r="D1467" s="725"/>
      <c r="E1467" s="733">
        <v>0</v>
      </c>
      <c r="F1467" s="733">
        <v>0</v>
      </c>
      <c r="G1467" s="733">
        <v>0</v>
      </c>
      <c r="H1467" s="733">
        <v>0</v>
      </c>
      <c r="I1467" s="733">
        <v>0</v>
      </c>
      <c r="J1467" s="733">
        <v>0</v>
      </c>
      <c r="K1467" s="733">
        <v>7</v>
      </c>
      <c r="L1467" s="733">
        <v>0</v>
      </c>
      <c r="M1467" s="733">
        <v>0</v>
      </c>
      <c r="N1467" s="733">
        <v>7</v>
      </c>
      <c r="P1467" s="733">
        <v>0</v>
      </c>
      <c r="Q1467" s="733">
        <v>0</v>
      </c>
      <c r="R1467" s="733">
        <v>7</v>
      </c>
      <c r="S1467" s="730"/>
    </row>
    <row r="1468" spans="3:19" x14ac:dyDescent="0.2">
      <c r="C1468" s="18" t="s">
        <v>323</v>
      </c>
      <c r="D1468" s="725"/>
      <c r="E1468" s="733">
        <v>0</v>
      </c>
      <c r="F1468" s="733">
        <v>0</v>
      </c>
      <c r="G1468" s="733">
        <v>0</v>
      </c>
      <c r="H1468" s="733">
        <v>0</v>
      </c>
      <c r="I1468" s="733">
        <v>64</v>
      </c>
      <c r="J1468" s="733">
        <v>0</v>
      </c>
      <c r="K1468" s="733">
        <v>369</v>
      </c>
      <c r="L1468" s="733">
        <v>0</v>
      </c>
      <c r="M1468" s="733">
        <v>0</v>
      </c>
      <c r="N1468" s="733">
        <v>434</v>
      </c>
      <c r="P1468" s="733">
        <v>0</v>
      </c>
      <c r="Q1468" s="733">
        <v>70.831586206896546</v>
      </c>
      <c r="R1468" s="733">
        <v>363.16841379310347</v>
      </c>
      <c r="S1468" s="730"/>
    </row>
    <row r="1469" spans="3:19" x14ac:dyDescent="0.2">
      <c r="C1469" s="18" t="s">
        <v>775</v>
      </c>
      <c r="D1469" s="725"/>
      <c r="E1469" s="733">
        <v>0</v>
      </c>
      <c r="F1469" s="733">
        <v>-17</v>
      </c>
      <c r="G1469" s="733">
        <v>0</v>
      </c>
      <c r="H1469" s="733">
        <v>0</v>
      </c>
      <c r="I1469" s="733">
        <v>-47</v>
      </c>
      <c r="J1469" s="733">
        <v>-13</v>
      </c>
      <c r="K1469" s="733">
        <v>-424</v>
      </c>
      <c r="L1469" s="733">
        <v>-1</v>
      </c>
      <c r="M1469" s="733">
        <v>0</v>
      </c>
      <c r="N1469" s="733">
        <v>-503</v>
      </c>
      <c r="P1469" s="733">
        <v>0</v>
      </c>
      <c r="Q1469" s="733">
        <v>-82.476944827586195</v>
      </c>
      <c r="R1469" s="733">
        <v>-420.52305517241382</v>
      </c>
      <c r="S1469" s="730"/>
    </row>
    <row r="1470" spans="3:19" x14ac:dyDescent="0.2">
      <c r="C1470" s="18" t="s">
        <v>324</v>
      </c>
      <c r="D1470" s="725"/>
      <c r="E1470" s="733">
        <v>0</v>
      </c>
      <c r="F1470" s="733">
        <v>0</v>
      </c>
      <c r="G1470" s="733">
        <v>0</v>
      </c>
      <c r="H1470" s="733">
        <v>0</v>
      </c>
      <c r="I1470" s="733">
        <v>0</v>
      </c>
      <c r="J1470" s="733">
        <v>0</v>
      </c>
      <c r="K1470" s="733">
        <v>-6</v>
      </c>
      <c r="L1470" s="733">
        <v>0</v>
      </c>
      <c r="M1470" s="733">
        <v>0</v>
      </c>
      <c r="N1470" s="733">
        <v>-6</v>
      </c>
      <c r="P1470" s="733">
        <v>0</v>
      </c>
      <c r="Q1470" s="733">
        <v>0</v>
      </c>
      <c r="R1470" s="733">
        <v>-6</v>
      </c>
      <c r="S1470" s="730"/>
    </row>
    <row r="1471" spans="3:19" x14ac:dyDescent="0.2">
      <c r="C1471" s="1097"/>
      <c r="D1471" s="1097"/>
      <c r="E1471" s="1012">
        <v>0</v>
      </c>
      <c r="F1471" s="1012">
        <v>-6</v>
      </c>
      <c r="G1471" s="1012">
        <v>0</v>
      </c>
      <c r="H1471" s="1012">
        <v>1</v>
      </c>
      <c r="I1471" s="1012">
        <v>-14</v>
      </c>
      <c r="J1471" s="1012">
        <v>0</v>
      </c>
      <c r="K1471" s="1012">
        <v>229</v>
      </c>
      <c r="L1471" s="1012">
        <v>-1</v>
      </c>
      <c r="M1471" s="1012">
        <v>0</v>
      </c>
      <c r="N1471" s="1012">
        <v>208</v>
      </c>
      <c r="P1471" s="1012">
        <f>SUM(P1465:P1470)</f>
        <v>0</v>
      </c>
      <c r="Q1471" s="1012">
        <v>90.552462068965511</v>
      </c>
      <c r="R1471" s="1012">
        <v>117.44753793103449</v>
      </c>
      <c r="S1471" s="730"/>
    </row>
    <row r="1472" spans="3:19" x14ac:dyDescent="0.2">
      <c r="C1472" s="719" t="s">
        <v>776</v>
      </c>
      <c r="D1472" s="721"/>
      <c r="E1472" s="635"/>
      <c r="F1472" s="635"/>
      <c r="G1472" s="635"/>
      <c r="H1472" s="635"/>
      <c r="I1472" s="635"/>
      <c r="J1472" s="635"/>
      <c r="K1472" s="635"/>
      <c r="L1472" s="635"/>
      <c r="M1472" s="635"/>
      <c r="N1472" s="635"/>
      <c r="P1472" s="635"/>
      <c r="Q1472" s="635"/>
      <c r="R1472" s="635"/>
      <c r="S1472" s="730"/>
    </row>
    <row r="1473" spans="2:19" x14ac:dyDescent="0.2">
      <c r="C1473" s="735" t="s">
        <v>318</v>
      </c>
      <c r="D1473" s="724"/>
      <c r="E1473" s="733">
        <v>0</v>
      </c>
      <c r="F1473" s="733">
        <v>139</v>
      </c>
      <c r="G1473" s="733">
        <v>0</v>
      </c>
      <c r="H1473" s="733">
        <v>0</v>
      </c>
      <c r="I1473" s="733">
        <v>488</v>
      </c>
      <c r="J1473" s="733">
        <v>100</v>
      </c>
      <c r="K1473" s="733">
        <v>4856</v>
      </c>
      <c r="L1473" s="733">
        <v>2</v>
      </c>
      <c r="M1473" s="733">
        <v>0</v>
      </c>
      <c r="N1473" s="733">
        <v>5585</v>
      </c>
      <c r="P1473" s="733">
        <v>0</v>
      </c>
      <c r="Q1473" s="733">
        <v>1150.5397482758619</v>
      </c>
      <c r="R1473" s="733">
        <v>4434.4602517241383</v>
      </c>
      <c r="S1473" s="730"/>
    </row>
    <row r="1474" spans="2:19" x14ac:dyDescent="0.2">
      <c r="C1474" s="1095" t="s">
        <v>319</v>
      </c>
      <c r="D1474" s="725"/>
      <c r="E1474" s="1096">
        <v>0</v>
      </c>
      <c r="F1474" s="1096">
        <v>47</v>
      </c>
      <c r="G1474" s="1096">
        <v>0</v>
      </c>
      <c r="H1474" s="1096">
        <v>21</v>
      </c>
      <c r="I1474" s="1096">
        <v>334</v>
      </c>
      <c r="J1474" s="1096">
        <v>0</v>
      </c>
      <c r="K1474" s="1096">
        <v>3978</v>
      </c>
      <c r="L1474" s="1096">
        <v>0</v>
      </c>
      <c r="M1474" s="1096">
        <v>0</v>
      </c>
      <c r="N1474" s="1096">
        <v>4381</v>
      </c>
      <c r="P1474" s="1096">
        <v>0</v>
      </c>
      <c r="Q1474" s="1096">
        <v>534.19423103448264</v>
      </c>
      <c r="R1474" s="1096">
        <v>3846.8057689655175</v>
      </c>
      <c r="S1474" s="730"/>
    </row>
    <row r="1475" spans="2:19" x14ac:dyDescent="0.2">
      <c r="C1475" s="1097"/>
      <c r="D1475" s="1097"/>
      <c r="E1475" s="1097">
        <v>0</v>
      </c>
      <c r="F1475" s="1097">
        <v>186</v>
      </c>
      <c r="G1475" s="1012">
        <v>0</v>
      </c>
      <c r="H1475" s="1012">
        <v>21</v>
      </c>
      <c r="I1475" s="1012">
        <v>822</v>
      </c>
      <c r="J1475" s="1012">
        <v>100</v>
      </c>
      <c r="K1475" s="1012">
        <v>8834</v>
      </c>
      <c r="L1475" s="1012">
        <v>2</v>
      </c>
      <c r="M1475" s="1012">
        <v>0</v>
      </c>
      <c r="N1475" s="1012">
        <v>9965</v>
      </c>
      <c r="P1475" s="1012">
        <f>SUM(P1473:P1474)</f>
        <v>0</v>
      </c>
      <c r="Q1475" s="1012">
        <v>1684.7339793103447</v>
      </c>
      <c r="R1475" s="1012">
        <v>8280.2660206896544</v>
      </c>
      <c r="S1475" s="730"/>
    </row>
    <row r="1476" spans="2:19" x14ac:dyDescent="0.2">
      <c r="C1476" s="719" t="s">
        <v>1087</v>
      </c>
      <c r="D1476" s="720"/>
      <c r="E1476" s="619"/>
      <c r="F1476" s="619"/>
      <c r="G1476" s="619"/>
      <c r="H1476" s="619"/>
      <c r="I1476" s="619"/>
      <c r="J1476" s="619"/>
      <c r="K1476" s="619"/>
      <c r="L1476" s="619"/>
      <c r="M1476" s="619"/>
      <c r="N1476" s="619"/>
      <c r="P1476" s="655"/>
      <c r="Q1476" s="655"/>
      <c r="R1476" s="655"/>
      <c r="S1476" s="730"/>
    </row>
    <row r="1477" spans="2:19" x14ac:dyDescent="0.2">
      <c r="C1477" s="719" t="s">
        <v>317</v>
      </c>
      <c r="D1477" s="721"/>
      <c r="E1477" s="635"/>
      <c r="F1477" s="635"/>
      <c r="G1477" s="635"/>
      <c r="H1477" s="635"/>
      <c r="I1477" s="635"/>
      <c r="J1477" s="635"/>
      <c r="K1477" s="635"/>
      <c r="L1477" s="635"/>
      <c r="M1477" s="635"/>
      <c r="N1477" s="635"/>
      <c r="P1477" s="635"/>
      <c r="Q1477" s="635"/>
      <c r="R1477" s="635"/>
      <c r="S1477" s="730"/>
    </row>
    <row r="1478" spans="2:19" x14ac:dyDescent="0.2">
      <c r="C1478" s="735" t="s">
        <v>318</v>
      </c>
      <c r="D1478" s="724"/>
      <c r="E1478" s="733">
        <v>307</v>
      </c>
      <c r="F1478" s="733">
        <v>79</v>
      </c>
      <c r="G1478" s="733">
        <v>2309</v>
      </c>
      <c r="H1478" s="733">
        <v>44</v>
      </c>
      <c r="I1478" s="733">
        <v>885</v>
      </c>
      <c r="J1478" s="733">
        <v>539</v>
      </c>
      <c r="K1478" s="733">
        <v>4638</v>
      </c>
      <c r="L1478" s="733">
        <v>1749</v>
      </c>
      <c r="M1478" s="733">
        <v>488</v>
      </c>
      <c r="N1478" s="733">
        <v>11037</v>
      </c>
      <c r="P1478" s="733">
        <f>P1442+P1460</f>
        <v>1845.3055172413792</v>
      </c>
      <c r="Q1478" s="733">
        <f>Q1442+Q1460</f>
        <v>4812.5344137931042</v>
      </c>
      <c r="R1478" s="733">
        <f>R1442+R1460</f>
        <v>4379.3331034482762</v>
      </c>
      <c r="S1478" s="730"/>
    </row>
    <row r="1479" spans="2:19" x14ac:dyDescent="0.2">
      <c r="C1479" s="1095" t="s">
        <v>319</v>
      </c>
      <c r="D1479" s="725"/>
      <c r="E1479" s="1096">
        <v>308</v>
      </c>
      <c r="F1479" s="1096">
        <v>113</v>
      </c>
      <c r="G1479" s="1096">
        <v>1919</v>
      </c>
      <c r="H1479" s="1096">
        <v>210</v>
      </c>
      <c r="I1479" s="1096">
        <v>896</v>
      </c>
      <c r="J1479" s="1096">
        <v>249</v>
      </c>
      <c r="K1479" s="1096">
        <v>3968</v>
      </c>
      <c r="L1479" s="1096">
        <v>1037</v>
      </c>
      <c r="M1479" s="1096">
        <v>208</v>
      </c>
      <c r="N1479" s="1096">
        <v>8908</v>
      </c>
      <c r="P1479" s="1096">
        <f>P1461+P1443</f>
        <v>1620.5777931034481</v>
      </c>
      <c r="Q1479" s="1096">
        <f>Q1461+Q1443</f>
        <v>3503.5055517241381</v>
      </c>
      <c r="R1479" s="1096">
        <f>R1461+R1443</f>
        <v>3784.4853793103448</v>
      </c>
      <c r="S1479" s="730"/>
    </row>
    <row r="1480" spans="2:19" x14ac:dyDescent="0.2">
      <c r="C1480" s="1097"/>
      <c r="D1480" s="1097"/>
      <c r="E1480" s="1097">
        <v>615</v>
      </c>
      <c r="F1480" s="1097">
        <v>192</v>
      </c>
      <c r="G1480" s="1012">
        <v>4228</v>
      </c>
      <c r="H1480" s="1012">
        <v>253</v>
      </c>
      <c r="I1480" s="1012">
        <v>1781</v>
      </c>
      <c r="J1480" s="1012">
        <v>788</v>
      </c>
      <c r="K1480" s="1012">
        <v>8605</v>
      </c>
      <c r="L1480" s="1012">
        <v>2786</v>
      </c>
      <c r="M1480" s="1012">
        <v>696</v>
      </c>
      <c r="N1480" s="1012">
        <v>19945</v>
      </c>
      <c r="P1480" s="1012">
        <f>SUM(P1478:P1479)</f>
        <v>3465.8833103448274</v>
      </c>
      <c r="Q1480" s="1012">
        <f>SUM(Q1478:Q1479)</f>
        <v>8316.0399655172423</v>
      </c>
      <c r="R1480" s="1012">
        <f>SUM(R1478:R1479)</f>
        <v>8163.818482758621</v>
      </c>
      <c r="S1480" s="730"/>
    </row>
    <row r="1481" spans="2:19" x14ac:dyDescent="0.2">
      <c r="C1481" s="719" t="s">
        <v>325</v>
      </c>
      <c r="D1481" s="721"/>
      <c r="E1481" s="635"/>
      <c r="F1481" s="635"/>
      <c r="G1481" s="635"/>
      <c r="H1481" s="635"/>
      <c r="I1481" s="635"/>
      <c r="J1481" s="635"/>
      <c r="K1481" s="635"/>
      <c r="L1481" s="635"/>
      <c r="M1481" s="635"/>
      <c r="N1481" s="635"/>
      <c r="P1481" s="635"/>
      <c r="Q1481" s="635"/>
      <c r="R1481" s="635"/>
      <c r="S1481" s="730"/>
    </row>
    <row r="1482" spans="2:19" x14ac:dyDescent="0.2">
      <c r="C1482" s="735" t="s">
        <v>318</v>
      </c>
      <c r="D1482" s="724"/>
      <c r="E1482" s="733">
        <v>300</v>
      </c>
      <c r="F1482" s="733">
        <v>139</v>
      </c>
      <c r="G1482" s="733">
        <v>2384</v>
      </c>
      <c r="H1482" s="733">
        <v>40</v>
      </c>
      <c r="I1482" s="733">
        <v>875</v>
      </c>
      <c r="J1482" s="733">
        <v>469</v>
      </c>
      <c r="K1482" s="733">
        <v>4856</v>
      </c>
      <c r="L1482" s="733">
        <v>1708</v>
      </c>
      <c r="M1482" s="733">
        <v>419</v>
      </c>
      <c r="N1482" s="733">
        <v>11189</v>
      </c>
      <c r="P1482" s="733">
        <f t="shared" ref="P1482:R1483" si="4">P1473+P1455</f>
        <v>1707.2714344827587</v>
      </c>
      <c r="Q1482" s="733">
        <f t="shared" si="4"/>
        <v>5047.1006310344828</v>
      </c>
      <c r="R1482" s="733">
        <f t="shared" si="4"/>
        <v>4434.4602517241383</v>
      </c>
      <c r="S1482" s="730"/>
    </row>
    <row r="1483" spans="2:19" x14ac:dyDescent="0.2">
      <c r="C1483" s="1095" t="s">
        <v>319</v>
      </c>
      <c r="D1483" s="725"/>
      <c r="E1483" s="1096">
        <v>241</v>
      </c>
      <c r="F1483" s="1096">
        <v>47</v>
      </c>
      <c r="G1483" s="1096">
        <v>1459</v>
      </c>
      <c r="H1483" s="1096">
        <v>199</v>
      </c>
      <c r="I1483" s="1096">
        <v>746</v>
      </c>
      <c r="J1483" s="1096">
        <v>171</v>
      </c>
      <c r="K1483" s="1096">
        <v>3978</v>
      </c>
      <c r="L1483" s="1096">
        <v>1112</v>
      </c>
      <c r="M1483" s="1096">
        <v>199</v>
      </c>
      <c r="N1483" s="1096">
        <v>8152</v>
      </c>
      <c r="P1483" s="733">
        <f t="shared" si="4"/>
        <v>1441.4710655172412</v>
      </c>
      <c r="Q1483" s="733">
        <f t="shared" si="4"/>
        <v>2864.0909793103447</v>
      </c>
      <c r="R1483" s="733">
        <f t="shared" si="4"/>
        <v>3846.8057689655175</v>
      </c>
      <c r="S1483" s="730"/>
    </row>
    <row r="1484" spans="2:19" x14ac:dyDescent="0.2">
      <c r="C1484" s="1097"/>
      <c r="D1484" s="1097"/>
      <c r="E1484" s="1097">
        <v>540</v>
      </c>
      <c r="F1484" s="1097">
        <v>186</v>
      </c>
      <c r="G1484" s="1012">
        <v>3842</v>
      </c>
      <c r="H1484" s="1012">
        <v>239</v>
      </c>
      <c r="I1484" s="1012">
        <v>1621</v>
      </c>
      <c r="J1484" s="1012">
        <v>640</v>
      </c>
      <c r="K1484" s="1012">
        <v>8834</v>
      </c>
      <c r="L1484" s="1012">
        <v>2820</v>
      </c>
      <c r="M1484" s="1012">
        <v>618</v>
      </c>
      <c r="N1484" s="1012">
        <v>19341</v>
      </c>
      <c r="P1484" s="1012">
        <f>SUM(P1482:P1483)</f>
        <v>3148.7424999999998</v>
      </c>
      <c r="Q1484" s="1012">
        <f>SUM(Q1482:Q1483)</f>
        <v>7911.1916103448275</v>
      </c>
      <c r="R1484" s="1012">
        <f>SUM(R1482:R1483)</f>
        <v>8281.2660206896562</v>
      </c>
      <c r="S1484" s="730"/>
    </row>
    <row r="1485" spans="2:19" ht="21.75" customHeight="1" x14ac:dyDescent="0.2">
      <c r="B1485" s="502" t="s">
        <v>71</v>
      </c>
      <c r="C1485" s="1175" t="s">
        <v>749</v>
      </c>
      <c r="D1485" s="1175"/>
      <c r="E1485" s="1175"/>
      <c r="F1485" s="1175"/>
      <c r="G1485" s="1175"/>
      <c r="H1485" s="1175"/>
      <c r="I1485" s="1175"/>
      <c r="J1485" s="1175"/>
      <c r="K1485" s="1175"/>
      <c r="L1485" s="1175"/>
      <c r="M1485" s="1175"/>
      <c r="N1485" s="1175"/>
      <c r="O1485" s="1175"/>
      <c r="P1485" s="1175"/>
      <c r="Q1485" s="1175"/>
      <c r="R1485" s="1177"/>
    </row>
    <row r="1486" spans="2:19" x14ac:dyDescent="0.2">
      <c r="B1486" s="502" t="s">
        <v>73</v>
      </c>
      <c r="C1486" s="1169" t="s">
        <v>276</v>
      </c>
      <c r="D1486" s="1169"/>
      <c r="E1486" s="1169"/>
      <c r="F1486" s="1169"/>
      <c r="G1486" s="1169"/>
      <c r="H1486" s="1169"/>
      <c r="I1486" s="1169"/>
      <c r="J1486" s="1169"/>
      <c r="K1486" s="1169"/>
      <c r="L1486" s="1169"/>
      <c r="M1486" s="1169"/>
      <c r="N1486" s="1169"/>
      <c r="O1486" s="1169"/>
      <c r="P1486" s="1169"/>
      <c r="Q1486" s="1169"/>
      <c r="R1486" s="612"/>
    </row>
    <row r="1487" spans="2:19" x14ac:dyDescent="0.2">
      <c r="B1487" s="502" t="s">
        <v>110</v>
      </c>
      <c r="C1487" s="1169" t="s">
        <v>777</v>
      </c>
      <c r="D1487" s="1169"/>
      <c r="E1487" s="1169"/>
      <c r="F1487" s="1169"/>
      <c r="G1487" s="1169"/>
      <c r="H1487" s="1169"/>
      <c r="I1487" s="1169"/>
      <c r="J1487" s="1169"/>
      <c r="K1487" s="1169"/>
      <c r="L1487" s="1169"/>
      <c r="M1487" s="1169"/>
      <c r="N1487" s="1169"/>
      <c r="O1487" s="1169"/>
      <c r="P1487" s="1169"/>
      <c r="Q1487" s="1169"/>
      <c r="R1487" s="612"/>
    </row>
    <row r="1488" spans="2:19" ht="21.75" customHeight="1" x14ac:dyDescent="0.2">
      <c r="B1488" s="502" t="s">
        <v>111</v>
      </c>
      <c r="C1488" s="1185" t="s">
        <v>1123</v>
      </c>
      <c r="D1488" s="1185"/>
      <c r="E1488" s="1185"/>
      <c r="F1488" s="1185"/>
      <c r="G1488" s="1185"/>
      <c r="H1488" s="1185"/>
      <c r="I1488" s="1185"/>
      <c r="J1488" s="1185"/>
      <c r="K1488" s="1185"/>
      <c r="L1488" s="1185"/>
      <c r="M1488" s="1185"/>
      <c r="N1488" s="1185"/>
      <c r="O1488" s="1185"/>
      <c r="P1488" s="1185"/>
      <c r="Q1488" s="1185"/>
      <c r="R1488" s="1189"/>
    </row>
    <row r="1489" spans="2:18" x14ac:dyDescent="0.2">
      <c r="B1489" s="502" t="s">
        <v>112</v>
      </c>
      <c r="C1489" s="1169" t="s">
        <v>778</v>
      </c>
      <c r="D1489" s="1169"/>
      <c r="E1489" s="1169"/>
      <c r="F1489" s="1169"/>
      <c r="G1489" s="1169"/>
      <c r="H1489" s="1169"/>
      <c r="I1489" s="1169"/>
      <c r="J1489" s="1169"/>
      <c r="K1489" s="1169"/>
      <c r="L1489" s="1169"/>
      <c r="M1489" s="1169"/>
      <c r="N1489" s="1169"/>
      <c r="O1489" s="1169"/>
      <c r="P1489" s="1169"/>
      <c r="Q1489" s="1169"/>
      <c r="R1489" s="612"/>
    </row>
    <row r="1490" spans="2:18" x14ac:dyDescent="0.2">
      <c r="B1490" s="502" t="s">
        <v>113</v>
      </c>
      <c r="C1490" s="1169" t="s">
        <v>761</v>
      </c>
      <c r="D1490" s="1169"/>
      <c r="E1490" s="1169"/>
      <c r="F1490" s="1169"/>
      <c r="G1490" s="1169"/>
      <c r="H1490" s="1169"/>
      <c r="I1490" s="1169"/>
      <c r="J1490" s="1169"/>
      <c r="K1490" s="1169"/>
      <c r="L1490" s="1169"/>
      <c r="M1490" s="1169"/>
      <c r="N1490" s="1169"/>
      <c r="O1490" s="1169"/>
      <c r="P1490" s="1169"/>
      <c r="Q1490" s="1169"/>
      <c r="R1490" s="612"/>
    </row>
    <row r="1491" spans="2:18" x14ac:dyDescent="0.2">
      <c r="B1491" s="502" t="s">
        <v>114</v>
      </c>
      <c r="C1491" s="1169" t="s">
        <v>779</v>
      </c>
      <c r="D1491" s="1169"/>
      <c r="E1491" s="1169"/>
      <c r="F1491" s="1169"/>
      <c r="G1491" s="1169"/>
      <c r="H1491" s="1169"/>
      <c r="I1491" s="1169"/>
      <c r="J1491" s="1169"/>
      <c r="K1491" s="1169"/>
      <c r="L1491" s="1169"/>
      <c r="M1491" s="1169"/>
      <c r="N1491" s="1169"/>
      <c r="O1491" s="1169"/>
      <c r="P1491" s="1169"/>
      <c r="Q1491" s="1169"/>
      <c r="R1491" s="612"/>
    </row>
    <row r="1492" spans="2:18" x14ac:dyDescent="0.2">
      <c r="B1492" s="502" t="s">
        <v>115</v>
      </c>
      <c r="C1492" s="1175" t="s">
        <v>1125</v>
      </c>
      <c r="D1492" s="1175"/>
      <c r="E1492" s="1175"/>
      <c r="F1492" s="1175"/>
      <c r="G1492" s="1175"/>
      <c r="H1492" s="1175"/>
      <c r="I1492" s="1175"/>
      <c r="J1492" s="1175"/>
      <c r="K1492" s="1175"/>
      <c r="L1492" s="1175"/>
      <c r="M1492" s="1175"/>
      <c r="N1492" s="1175"/>
      <c r="O1492" s="1175"/>
      <c r="P1492" s="1175"/>
      <c r="Q1492" s="1175"/>
      <c r="R1492" s="1177"/>
    </row>
    <row r="1493" spans="2:18" x14ac:dyDescent="0.2">
      <c r="B1493" s="502" t="s">
        <v>117</v>
      </c>
      <c r="C1493" s="1175" t="s">
        <v>742</v>
      </c>
      <c r="D1493" s="1175"/>
      <c r="E1493" s="1175"/>
      <c r="F1493" s="1175"/>
      <c r="G1493" s="1175"/>
      <c r="H1493" s="1175"/>
      <c r="I1493" s="1175"/>
      <c r="J1493" s="1175"/>
      <c r="K1493" s="1175"/>
      <c r="L1493" s="1175"/>
      <c r="M1493" s="1175"/>
      <c r="N1493" s="1175"/>
      <c r="O1493" s="1175"/>
      <c r="P1493" s="1175"/>
      <c r="Q1493" s="1175"/>
      <c r="R1493" s="1177"/>
    </row>
    <row r="1494" spans="2:18" x14ac:dyDescent="0.2">
      <c r="B1494" s="502" t="s">
        <v>118</v>
      </c>
      <c r="C1494" s="1175" t="s">
        <v>780</v>
      </c>
      <c r="D1494" s="1175"/>
      <c r="E1494" s="1175"/>
      <c r="F1494" s="1175"/>
      <c r="G1494" s="1175"/>
      <c r="H1494" s="1175"/>
      <c r="I1494" s="1175"/>
      <c r="J1494" s="1175"/>
      <c r="K1494" s="1175"/>
      <c r="L1494" s="1175"/>
      <c r="M1494" s="1175"/>
      <c r="N1494" s="1175"/>
      <c r="O1494" s="1175"/>
      <c r="P1494" s="1175"/>
      <c r="Q1494" s="1175"/>
      <c r="R1494" s="1177"/>
    </row>
    <row r="1495" spans="2:18" x14ac:dyDescent="0.2">
      <c r="B1495" s="502" t="s">
        <v>168</v>
      </c>
      <c r="C1495" s="1175" t="s">
        <v>781</v>
      </c>
      <c r="D1495" s="1175"/>
      <c r="E1495" s="1175"/>
      <c r="F1495" s="1175"/>
      <c r="G1495" s="1175"/>
      <c r="H1495" s="1175"/>
      <c r="I1495" s="1175"/>
      <c r="J1495" s="1175"/>
      <c r="K1495" s="1175"/>
      <c r="L1495" s="1175"/>
      <c r="M1495" s="1175"/>
      <c r="N1495" s="1175"/>
      <c r="O1495" s="1175"/>
      <c r="P1495" s="1175"/>
      <c r="Q1495" s="1175"/>
      <c r="R1495" s="1177"/>
    </row>
  </sheetData>
  <mergeCells count="286">
    <mergeCell ref="E5:F5"/>
    <mergeCell ref="G5:H5"/>
    <mergeCell ref="E6:F6"/>
    <mergeCell ref="G6:H6"/>
    <mergeCell ref="C58:R58"/>
    <mergeCell ref="E63:F63"/>
    <mergeCell ref="G63:H63"/>
    <mergeCell ref="C171:R171"/>
    <mergeCell ref="C176:R176"/>
    <mergeCell ref="E178:F178"/>
    <mergeCell ref="G178:H178"/>
    <mergeCell ref="E179:F179"/>
    <mergeCell ref="G179:H179"/>
    <mergeCell ref="E64:F64"/>
    <mergeCell ref="G64:H64"/>
    <mergeCell ref="C114:R114"/>
    <mergeCell ref="E120:F120"/>
    <mergeCell ref="G120:H120"/>
    <mergeCell ref="E121:F121"/>
    <mergeCell ref="G121:H121"/>
    <mergeCell ref="E294:F294"/>
    <mergeCell ref="G294:H294"/>
    <mergeCell ref="K294:L294"/>
    <mergeCell ref="S294:AB295"/>
    <mergeCell ref="E295:F295"/>
    <mergeCell ref="G295:H295"/>
    <mergeCell ref="C229:R229"/>
    <mergeCell ref="E235:F235"/>
    <mergeCell ref="G235:H235"/>
    <mergeCell ref="E236:F236"/>
    <mergeCell ref="G236:H236"/>
    <mergeCell ref="C286:R286"/>
    <mergeCell ref="E354:F354"/>
    <mergeCell ref="G354:H354"/>
    <mergeCell ref="K354:L354"/>
    <mergeCell ref="E355:F355"/>
    <mergeCell ref="G355:H355"/>
    <mergeCell ref="C405:R405"/>
    <mergeCell ref="C347:R347"/>
    <mergeCell ref="C348:Q348"/>
    <mergeCell ref="C349:Q349"/>
    <mergeCell ref="C350:Q350"/>
    <mergeCell ref="C351:Q351"/>
    <mergeCell ref="C352:R352"/>
    <mergeCell ref="E413:F413"/>
    <mergeCell ref="G413:H413"/>
    <mergeCell ref="K413:L413"/>
    <mergeCell ref="E414:F414"/>
    <mergeCell ref="G414:H414"/>
    <mergeCell ref="C464:R464"/>
    <mergeCell ref="C406:Q406"/>
    <mergeCell ref="C407:Q407"/>
    <mergeCell ref="C408:Q408"/>
    <mergeCell ref="C409:Q409"/>
    <mergeCell ref="C410:Q410"/>
    <mergeCell ref="C411:Q411"/>
    <mergeCell ref="E472:F472"/>
    <mergeCell ref="G472:H472"/>
    <mergeCell ref="K472:L472"/>
    <mergeCell ref="E473:F473"/>
    <mergeCell ref="G473:H473"/>
    <mergeCell ref="C523:R523"/>
    <mergeCell ref="C465:Q465"/>
    <mergeCell ref="C466:Q466"/>
    <mergeCell ref="C467:Q467"/>
    <mergeCell ref="C468:Q468"/>
    <mergeCell ref="C469:Q469"/>
    <mergeCell ref="C470:R470"/>
    <mergeCell ref="E531:F531"/>
    <mergeCell ref="G531:H531"/>
    <mergeCell ref="K531:L531"/>
    <mergeCell ref="E532:F532"/>
    <mergeCell ref="G532:H532"/>
    <mergeCell ref="C582:R582"/>
    <mergeCell ref="C524:Q524"/>
    <mergeCell ref="C525:Q525"/>
    <mergeCell ref="C526:Q526"/>
    <mergeCell ref="C527:Q527"/>
    <mergeCell ref="C528:Q528"/>
    <mergeCell ref="C529:R529"/>
    <mergeCell ref="S592:AB593"/>
    <mergeCell ref="E593:F593"/>
    <mergeCell ref="G593:H593"/>
    <mergeCell ref="C583:R583"/>
    <mergeCell ref="C584:R584"/>
    <mergeCell ref="C585:R585"/>
    <mergeCell ref="C586:R586"/>
    <mergeCell ref="C587:R587"/>
    <mergeCell ref="C588:R588"/>
    <mergeCell ref="C645:R645"/>
    <mergeCell ref="C646:Q646"/>
    <mergeCell ref="C647:Q647"/>
    <mergeCell ref="C648:Q648"/>
    <mergeCell ref="C649:Q649"/>
    <mergeCell ref="C650:R650"/>
    <mergeCell ref="C589:R589"/>
    <mergeCell ref="C590:R590"/>
    <mergeCell ref="E592:F592"/>
    <mergeCell ref="G592:H592"/>
    <mergeCell ref="K592:L592"/>
    <mergeCell ref="C704:Q704"/>
    <mergeCell ref="C705:Q705"/>
    <mergeCell ref="C706:Q706"/>
    <mergeCell ref="C707:Q707"/>
    <mergeCell ref="C708:Q708"/>
    <mergeCell ref="C709:Q709"/>
    <mergeCell ref="E652:F652"/>
    <mergeCell ref="G652:H652"/>
    <mergeCell ref="K652:L652"/>
    <mergeCell ref="E653:F653"/>
    <mergeCell ref="G653:H653"/>
    <mergeCell ref="C703:R703"/>
    <mergeCell ref="C763:Q763"/>
    <mergeCell ref="C764:Q764"/>
    <mergeCell ref="C765:Q765"/>
    <mergeCell ref="C766:Q766"/>
    <mergeCell ref="C767:Q767"/>
    <mergeCell ref="C768:R768"/>
    <mergeCell ref="E711:F711"/>
    <mergeCell ref="G711:H711"/>
    <mergeCell ref="K711:L711"/>
    <mergeCell ref="E712:F712"/>
    <mergeCell ref="G712:H712"/>
    <mergeCell ref="C762:R762"/>
    <mergeCell ref="C821:R821"/>
    <mergeCell ref="C822:Q822"/>
    <mergeCell ref="C823:Q823"/>
    <mergeCell ref="C824:Q824"/>
    <mergeCell ref="C825:Q825"/>
    <mergeCell ref="C826:Q826"/>
    <mergeCell ref="C769:R769"/>
    <mergeCell ref="E770:F770"/>
    <mergeCell ref="G770:H770"/>
    <mergeCell ref="K770:L770"/>
    <mergeCell ref="E771:F771"/>
    <mergeCell ref="G771:H771"/>
    <mergeCell ref="C880:R880"/>
    <mergeCell ref="C881:R881"/>
    <mergeCell ref="C882:R882"/>
    <mergeCell ref="C883:R883"/>
    <mergeCell ref="C884:R884"/>
    <mergeCell ref="C885:R885"/>
    <mergeCell ref="C827:R827"/>
    <mergeCell ref="E829:F829"/>
    <mergeCell ref="G829:H829"/>
    <mergeCell ref="K829:L829"/>
    <mergeCell ref="E830:F830"/>
    <mergeCell ref="G830:H830"/>
    <mergeCell ref="E891:F891"/>
    <mergeCell ref="G891:H891"/>
    <mergeCell ref="C943:R943"/>
    <mergeCell ref="C944:Q944"/>
    <mergeCell ref="C945:Q945"/>
    <mergeCell ref="C946:Q946"/>
    <mergeCell ref="C886:R886"/>
    <mergeCell ref="C887:R887"/>
    <mergeCell ref="C888:R888"/>
    <mergeCell ref="E890:F890"/>
    <mergeCell ref="G890:H890"/>
    <mergeCell ref="K890:L890"/>
    <mergeCell ref="E952:F952"/>
    <mergeCell ref="G952:H952"/>
    <mergeCell ref="C1002:R1002"/>
    <mergeCell ref="C1003:Q1003"/>
    <mergeCell ref="C1004:Q1004"/>
    <mergeCell ref="C1005:Q1005"/>
    <mergeCell ref="C947:Q947"/>
    <mergeCell ref="C948:Q948"/>
    <mergeCell ref="C949:R949"/>
    <mergeCell ref="E951:F951"/>
    <mergeCell ref="G951:H951"/>
    <mergeCell ref="K951:L951"/>
    <mergeCell ref="E1012:F1012"/>
    <mergeCell ref="G1012:H1012"/>
    <mergeCell ref="C1062:R1062"/>
    <mergeCell ref="C1063:Q1063"/>
    <mergeCell ref="C1064:Q1064"/>
    <mergeCell ref="C1065:Q1065"/>
    <mergeCell ref="C1006:Q1006"/>
    <mergeCell ref="C1007:Q1007"/>
    <mergeCell ref="C1008:Q1008"/>
    <mergeCell ref="C1009:R1009"/>
    <mergeCell ref="E1011:F1011"/>
    <mergeCell ref="G1011:H1011"/>
    <mergeCell ref="K1011:L1011"/>
    <mergeCell ref="E1072:F1072"/>
    <mergeCell ref="G1072:H1072"/>
    <mergeCell ref="C1122:R1122"/>
    <mergeCell ref="C1123:Q1123"/>
    <mergeCell ref="C1124:Q1124"/>
    <mergeCell ref="C1125:Q1125"/>
    <mergeCell ref="C1066:Q1066"/>
    <mergeCell ref="C1067:Q1067"/>
    <mergeCell ref="C1068:R1068"/>
    <mergeCell ref="C1069:R1069"/>
    <mergeCell ref="E1071:F1071"/>
    <mergeCell ref="G1071:H1071"/>
    <mergeCell ref="K1071:L1071"/>
    <mergeCell ref="E1132:F1132"/>
    <mergeCell ref="G1132:H1132"/>
    <mergeCell ref="C1182:R1182"/>
    <mergeCell ref="C1183:Q1183"/>
    <mergeCell ref="C1184:Q1184"/>
    <mergeCell ref="C1185:Q1185"/>
    <mergeCell ref="C1126:Q1126"/>
    <mergeCell ref="C1127:Q1127"/>
    <mergeCell ref="C1128:Q1128"/>
    <mergeCell ref="C1129:R1129"/>
    <mergeCell ref="E1131:F1131"/>
    <mergeCell ref="G1131:H1131"/>
    <mergeCell ref="K1131:L1131"/>
    <mergeCell ref="E1193:F1193"/>
    <mergeCell ref="G1193:H1193"/>
    <mergeCell ref="K1193:L1193"/>
    <mergeCell ref="E1194:F1194"/>
    <mergeCell ref="G1194:H1194"/>
    <mergeCell ref="C1244:R1244"/>
    <mergeCell ref="C1186:Q1186"/>
    <mergeCell ref="C1187:Q1187"/>
    <mergeCell ref="C1188:R1188"/>
    <mergeCell ref="C1189:R1189"/>
    <mergeCell ref="C1190:R1190"/>
    <mergeCell ref="C1191:R1191"/>
    <mergeCell ref="C1251:R1251"/>
    <mergeCell ref="E1253:F1253"/>
    <mergeCell ref="G1253:H1253"/>
    <mergeCell ref="K1253:L1253"/>
    <mergeCell ref="E1254:F1254"/>
    <mergeCell ref="G1254:H1254"/>
    <mergeCell ref="C1245:Q1245"/>
    <mergeCell ref="C1246:Q1246"/>
    <mergeCell ref="C1247:Q1247"/>
    <mergeCell ref="C1248:Q1248"/>
    <mergeCell ref="C1249:Q1249"/>
    <mergeCell ref="C1250:Q1250"/>
    <mergeCell ref="C1310:Q1310"/>
    <mergeCell ref="C1311:R1311"/>
    <mergeCell ref="E1313:F1313"/>
    <mergeCell ref="G1313:H1313"/>
    <mergeCell ref="K1313:L1313"/>
    <mergeCell ref="E1314:F1314"/>
    <mergeCell ref="G1314:H1314"/>
    <mergeCell ref="C1304:R1304"/>
    <mergeCell ref="C1305:Q1305"/>
    <mergeCell ref="C1306:Q1306"/>
    <mergeCell ref="C1307:Q1307"/>
    <mergeCell ref="C1308:Q1308"/>
    <mergeCell ref="C1309:Q1309"/>
    <mergeCell ref="C1370:Q1370"/>
    <mergeCell ref="C1371:R1371"/>
    <mergeCell ref="C1372:R1372"/>
    <mergeCell ref="E1374:F1374"/>
    <mergeCell ref="G1374:H1374"/>
    <mergeCell ref="K1374:L1374"/>
    <mergeCell ref="C1364:R1364"/>
    <mergeCell ref="C1365:Q1365"/>
    <mergeCell ref="C1366:R1366"/>
    <mergeCell ref="C1367:Q1367"/>
    <mergeCell ref="C1368:Q1368"/>
    <mergeCell ref="C1369:Q1369"/>
    <mergeCell ref="C1429:Q1429"/>
    <mergeCell ref="C1430:Q1430"/>
    <mergeCell ref="C1431:Q1431"/>
    <mergeCell ref="C1432:R1432"/>
    <mergeCell ref="E1434:F1434"/>
    <mergeCell ref="G1434:H1434"/>
    <mergeCell ref="K1434:L1434"/>
    <mergeCell ref="E1375:F1375"/>
    <mergeCell ref="G1375:H1375"/>
    <mergeCell ref="C1425:R1425"/>
    <mergeCell ref="C1426:Q1426"/>
    <mergeCell ref="C1427:Q1427"/>
    <mergeCell ref="C1428:Q1428"/>
    <mergeCell ref="C1495:R1495"/>
    <mergeCell ref="C1489:Q1489"/>
    <mergeCell ref="C1490:Q1490"/>
    <mergeCell ref="C1491:Q1491"/>
    <mergeCell ref="C1492:R1492"/>
    <mergeCell ref="C1493:R1493"/>
    <mergeCell ref="C1494:R1494"/>
    <mergeCell ref="E1435:F1435"/>
    <mergeCell ref="G1435:H1435"/>
    <mergeCell ref="C1485:R1485"/>
    <mergeCell ref="C1486:Q1486"/>
    <mergeCell ref="C1487:Q1487"/>
    <mergeCell ref="C1488:R1488"/>
  </mergeCells>
  <hyperlinks>
    <hyperlink ref="P2" location="Contents!B20" display="Contents" xr:uid="{897B9129-30DE-450F-830C-5D9914386637}"/>
  </hyperlinks>
  <pageMargins left="0.25" right="0.25" top="0.75" bottom="0.75" header="0.3" footer="0.3"/>
  <pageSetup paperSize="8" fitToHeight="0" orientation="landscape" r:id="rId1"/>
  <rowBreaks count="19" manualBreakCount="19">
    <brk id="62" max="17" man="1"/>
    <brk id="119" max="17" man="1"/>
    <brk id="177" max="17" man="1"/>
    <brk id="234" max="17" man="1"/>
    <brk id="293" max="17" man="1"/>
    <brk id="353" max="17" man="1"/>
    <brk id="412" max="17" man="1"/>
    <brk id="471" max="17" man="1"/>
    <brk id="530" max="17" man="1"/>
    <brk id="591" max="17" man="1"/>
    <brk id="651" max="17" man="1"/>
    <brk id="710" max="17" man="1"/>
    <brk id="769" max="17" man="1"/>
    <brk id="828" max="17" man="1"/>
    <brk id="889" max="17" man="1"/>
    <brk id="950" max="17" man="1"/>
    <brk id="1070" max="17" man="1"/>
    <brk id="1130" max="17" man="1"/>
    <brk id="1190" max="17" man="1"/>
  </rowBreaks>
  <customProperties>
    <customPr name="_pios_id" r:id="rId2"/>
  </customProperties>
  <drawing r:id="rId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CDA64C-618C-40BC-8943-A6E37EC88CC4}">
  <sheetPr>
    <tabColor rgb="FF7BC543"/>
    <pageSetUpPr fitToPage="1"/>
  </sheetPr>
  <dimension ref="A1:AF263"/>
  <sheetViews>
    <sheetView showGridLines="0" topLeftCell="A4" zoomScaleNormal="100" zoomScaleSheetLayoutView="90" workbookViewId="0">
      <selection activeCell="B1" sqref="B1"/>
    </sheetView>
  </sheetViews>
  <sheetFormatPr defaultColWidth="9.140625" defaultRowHeight="12.75" x14ac:dyDescent="0.2"/>
  <cols>
    <col min="1" max="2" width="1.42578125" style="612" customWidth="1"/>
    <col min="3" max="3" width="45.7109375" style="202" customWidth="1"/>
    <col min="4" max="4" width="8.42578125" style="202" customWidth="1"/>
    <col min="5" max="14" width="9.140625" style="202"/>
    <col min="15" max="15" width="2.7109375" style="202" customWidth="1"/>
    <col min="16" max="18" width="9.140625" style="202"/>
    <col min="19" max="19" width="3.85546875" style="202" customWidth="1"/>
    <col min="20" max="16384" width="9.140625" style="202"/>
  </cols>
  <sheetData>
    <row r="1" spans="1:27" s="5" customFormat="1" ht="10.15" customHeight="1" x14ac:dyDescent="0.2">
      <c r="A1" s="519"/>
      <c r="B1" s="519"/>
      <c r="C1" s="61" t="s">
        <v>1057</v>
      </c>
      <c r="D1"/>
      <c r="E1"/>
      <c r="F1"/>
    </row>
    <row r="2" spans="1:27" s="5" customFormat="1" ht="10.15" customHeight="1" x14ac:dyDescent="0.2">
      <c r="A2" s="519"/>
      <c r="B2" s="519"/>
      <c r="C2" s="472" t="s">
        <v>169</v>
      </c>
      <c r="D2"/>
      <c r="F2"/>
      <c r="P2" s="122" t="s">
        <v>5</v>
      </c>
    </row>
    <row r="3" spans="1:27" s="5" customFormat="1" ht="10.15" customHeight="1" x14ac:dyDescent="0.2">
      <c r="A3" s="519"/>
      <c r="B3" s="519"/>
      <c r="C3" s="472"/>
      <c r="D3" s="776"/>
      <c r="E3" s="776"/>
      <c r="F3"/>
      <c r="P3" s="122"/>
    </row>
    <row r="4" spans="1:27" ht="35.1" customHeight="1" x14ac:dyDescent="0.25">
      <c r="A4" s="605"/>
      <c r="B4" s="605"/>
      <c r="C4" s="2" t="s">
        <v>327</v>
      </c>
      <c r="D4" s="606"/>
      <c r="E4" s="607"/>
      <c r="F4" s="607"/>
      <c r="G4" s="607"/>
      <c r="H4" s="608"/>
      <c r="I4" s="609"/>
      <c r="J4" s="610"/>
      <c r="K4" s="610"/>
      <c r="L4" s="610"/>
      <c r="M4" s="610"/>
    </row>
    <row r="5" spans="1:27" ht="10.15" customHeight="1" thickBot="1" x14ac:dyDescent="0.25">
      <c r="A5" s="611"/>
      <c r="B5" s="611"/>
      <c r="C5" s="526"/>
      <c r="D5" s="83"/>
      <c r="E5" s="642"/>
      <c r="F5" s="642"/>
      <c r="G5" s="642"/>
      <c r="H5" s="642"/>
      <c r="I5" s="642"/>
      <c r="J5" s="642"/>
      <c r="K5" s="642"/>
      <c r="L5" s="642"/>
      <c r="M5" s="642"/>
      <c r="N5" s="83"/>
      <c r="O5" s="83"/>
      <c r="P5" s="642"/>
      <c r="Q5" s="642"/>
      <c r="R5" s="83"/>
    </row>
    <row r="6" spans="1:27" ht="10.15" customHeight="1" x14ac:dyDescent="0.2">
      <c r="A6" s="611"/>
      <c r="B6" s="615"/>
      <c r="C6" s="643"/>
      <c r="D6" s="617"/>
      <c r="E6" s="1183" t="s">
        <v>153</v>
      </c>
      <c r="F6" s="1184"/>
      <c r="G6" s="1183" t="s">
        <v>259</v>
      </c>
      <c r="H6" s="1183"/>
      <c r="I6" s="11" t="s">
        <v>260</v>
      </c>
      <c r="J6" s="11" t="s">
        <v>261</v>
      </c>
      <c r="K6" s="11" t="s">
        <v>262</v>
      </c>
      <c r="L6" s="11" t="s">
        <v>263</v>
      </c>
      <c r="M6" s="645" t="s">
        <v>199</v>
      </c>
      <c r="P6" s="7" t="s">
        <v>199</v>
      </c>
      <c r="Q6" s="7" t="s">
        <v>265</v>
      </c>
      <c r="S6" s="1185"/>
      <c r="T6" s="1185"/>
      <c r="U6" s="1185"/>
      <c r="V6" s="1185"/>
      <c r="W6" s="1185"/>
      <c r="X6" s="1185"/>
      <c r="Y6" s="1185"/>
      <c r="Z6" s="1185"/>
      <c r="AA6" s="1185"/>
    </row>
    <row r="7" spans="1:27" x14ac:dyDescent="0.2">
      <c r="A7" s="611"/>
      <c r="B7" s="615"/>
      <c r="C7" s="643"/>
      <c r="D7" s="617"/>
      <c r="E7" s="1183"/>
      <c r="F7" s="1184"/>
      <c r="G7" s="1183" t="s">
        <v>266</v>
      </c>
      <c r="H7" s="1183"/>
      <c r="I7" s="11" t="s">
        <v>266</v>
      </c>
      <c r="J7" s="11"/>
      <c r="K7" s="645"/>
      <c r="L7" s="645"/>
      <c r="M7" s="645"/>
      <c r="P7" s="1008" t="s">
        <v>267</v>
      </c>
      <c r="Q7" s="1008" t="s">
        <v>268</v>
      </c>
      <c r="S7" s="1185"/>
      <c r="T7" s="1185"/>
      <c r="U7" s="1185"/>
      <c r="V7" s="1185"/>
      <c r="W7" s="1185"/>
      <c r="X7" s="1185"/>
      <c r="Y7" s="1185"/>
      <c r="Z7" s="1185"/>
      <c r="AA7" s="1185"/>
    </row>
    <row r="8" spans="1:27" ht="10.15" customHeight="1" x14ac:dyDescent="0.2">
      <c r="A8" s="611"/>
      <c r="B8" s="615"/>
      <c r="C8" s="646"/>
      <c r="D8" s="626"/>
      <c r="E8" s="647"/>
      <c r="F8" s="647"/>
      <c r="G8" s="647"/>
      <c r="H8" s="647" t="s">
        <v>269</v>
      </c>
      <c r="I8" s="647"/>
      <c r="J8" s="647"/>
      <c r="K8" s="647"/>
      <c r="L8" s="647"/>
      <c r="M8" s="647"/>
      <c r="P8" s="647"/>
      <c r="Q8" s="647"/>
    </row>
    <row r="9" spans="1:27" ht="10.15" customHeight="1" x14ac:dyDescent="0.2">
      <c r="A9" s="611"/>
      <c r="B9" s="615"/>
      <c r="C9" s="643"/>
      <c r="D9" s="626"/>
      <c r="E9" s="645"/>
      <c r="F9" s="645" t="s">
        <v>269</v>
      </c>
      <c r="G9" s="645"/>
      <c r="H9" s="645" t="s">
        <v>259</v>
      </c>
      <c r="I9" s="645"/>
      <c r="J9" s="645"/>
      <c r="K9" s="645"/>
      <c r="L9" s="645"/>
      <c r="M9" s="645"/>
      <c r="P9" s="645"/>
      <c r="Q9" s="645"/>
    </row>
    <row r="10" spans="1:27" ht="10.15" customHeight="1" x14ac:dyDescent="0.2">
      <c r="A10" s="611"/>
      <c r="B10" s="615"/>
      <c r="C10" s="648"/>
      <c r="D10" s="619"/>
      <c r="E10" s="649" t="s">
        <v>208</v>
      </c>
      <c r="F10" s="649" t="s">
        <v>153</v>
      </c>
      <c r="G10" s="649" t="s">
        <v>84</v>
      </c>
      <c r="H10" s="649" t="s">
        <v>266</v>
      </c>
      <c r="I10" s="649"/>
      <c r="J10" s="649"/>
      <c r="K10" s="649"/>
      <c r="L10" s="649"/>
      <c r="M10" s="649"/>
      <c r="P10" s="649"/>
      <c r="Q10" s="649"/>
    </row>
    <row r="11" spans="1:27" ht="11.25" customHeight="1" x14ac:dyDescent="0.2">
      <c r="A11" s="611"/>
      <c r="C11" s="650">
        <v>2023</v>
      </c>
      <c r="D11" s="635"/>
      <c r="E11" s="635"/>
      <c r="F11" s="635"/>
      <c r="G11" s="635"/>
      <c r="H11" s="635"/>
      <c r="I11" s="635"/>
      <c r="J11" s="635"/>
      <c r="K11" s="635"/>
      <c r="L11" s="635"/>
      <c r="M11" s="635"/>
      <c r="P11" s="635"/>
      <c r="Q11" s="635"/>
    </row>
    <row r="12" spans="1:27" ht="11.25" customHeight="1" x14ac:dyDescent="0.2">
      <c r="A12" s="611"/>
      <c r="C12" s="719" t="s">
        <v>293</v>
      </c>
      <c r="D12" s="720"/>
      <c r="E12" s="619"/>
      <c r="F12" s="619"/>
      <c r="G12" s="619"/>
      <c r="H12" s="619"/>
      <c r="I12" s="619"/>
      <c r="J12" s="619"/>
      <c r="K12" s="619"/>
      <c r="L12" s="619"/>
      <c r="M12" s="619"/>
      <c r="P12" s="655"/>
      <c r="Q12" s="655"/>
    </row>
    <row r="13" spans="1:27" ht="11.25" customHeight="1" x14ac:dyDescent="0.2">
      <c r="A13" s="611"/>
      <c r="C13" s="735" t="s">
        <v>328</v>
      </c>
      <c r="D13" s="724"/>
      <c r="E13" s="733">
        <v>19400</v>
      </c>
      <c r="F13" s="733">
        <v>0</v>
      </c>
      <c r="G13" s="733">
        <v>100200</v>
      </c>
      <c r="H13" s="733">
        <v>0</v>
      </c>
      <c r="I13" s="733">
        <v>6800</v>
      </c>
      <c r="J13" s="733">
        <v>4400</v>
      </c>
      <c r="K13" s="733">
        <v>118300</v>
      </c>
      <c r="L13" s="733">
        <v>18000</v>
      </c>
      <c r="M13" s="733">
        <v>267100</v>
      </c>
      <c r="P13" s="733">
        <v>67400</v>
      </c>
      <c r="Q13" s="733">
        <v>199700</v>
      </c>
      <c r="R13" s="730"/>
    </row>
    <row r="14" spans="1:27" ht="11.25" customHeight="1" x14ac:dyDescent="0.2">
      <c r="A14" s="611"/>
      <c r="C14" s="735" t="s">
        <v>329</v>
      </c>
      <c r="D14" s="724"/>
      <c r="E14" s="733">
        <v>11900</v>
      </c>
      <c r="F14" s="733">
        <v>0</v>
      </c>
      <c r="G14" s="733">
        <v>37500</v>
      </c>
      <c r="H14" s="733">
        <v>0</v>
      </c>
      <c r="I14" s="733">
        <v>4300</v>
      </c>
      <c r="J14" s="733">
        <v>600</v>
      </c>
      <c r="K14" s="733">
        <v>39600</v>
      </c>
      <c r="L14" s="733">
        <v>4500</v>
      </c>
      <c r="M14" s="733">
        <v>98400</v>
      </c>
      <c r="P14" s="733">
        <v>23800</v>
      </c>
      <c r="Q14" s="733">
        <v>74600</v>
      </c>
      <c r="R14" s="730"/>
    </row>
    <row r="15" spans="1:27" ht="11.25" customHeight="1" x14ac:dyDescent="0.2">
      <c r="A15" s="611"/>
      <c r="C15" s="735" t="s">
        <v>330</v>
      </c>
      <c r="D15" s="724"/>
      <c r="E15" s="733">
        <v>1200</v>
      </c>
      <c r="F15" s="733">
        <v>0</v>
      </c>
      <c r="G15" s="733">
        <v>12100</v>
      </c>
      <c r="H15" s="733">
        <v>0</v>
      </c>
      <c r="I15" s="733">
        <v>1000</v>
      </c>
      <c r="J15" s="733">
        <v>500</v>
      </c>
      <c r="K15" s="733">
        <v>8500</v>
      </c>
      <c r="L15" s="733">
        <v>1400</v>
      </c>
      <c r="M15" s="733">
        <v>24700</v>
      </c>
      <c r="P15" s="733">
        <v>5600</v>
      </c>
      <c r="Q15" s="733">
        <v>19100</v>
      </c>
      <c r="R15" s="730"/>
    </row>
    <row r="16" spans="1:27" ht="11.25" customHeight="1" x14ac:dyDescent="0.2">
      <c r="A16" s="611"/>
      <c r="B16" s="502"/>
      <c r="C16" s="1095" t="s">
        <v>331</v>
      </c>
      <c r="D16" s="725"/>
      <c r="E16" s="1096">
        <v>4100</v>
      </c>
      <c r="F16" s="1096">
        <v>0</v>
      </c>
      <c r="G16" s="1096">
        <v>8400</v>
      </c>
      <c r="H16" s="1096">
        <v>0</v>
      </c>
      <c r="I16" s="1096">
        <v>500</v>
      </c>
      <c r="J16" s="1096">
        <v>1100</v>
      </c>
      <c r="K16" s="1096">
        <v>49900</v>
      </c>
      <c r="L16" s="1096">
        <v>3800</v>
      </c>
      <c r="M16" s="1096">
        <v>67800</v>
      </c>
      <c r="P16" s="1096">
        <v>13900</v>
      </c>
      <c r="Q16" s="1096">
        <v>53900</v>
      </c>
      <c r="R16" s="730"/>
    </row>
    <row r="17" spans="1:27" ht="11.25" customHeight="1" x14ac:dyDescent="0.2">
      <c r="A17" s="611"/>
      <c r="C17" s="18" t="s">
        <v>332</v>
      </c>
      <c r="D17" s="725"/>
      <c r="E17" s="733">
        <v>2200</v>
      </c>
      <c r="F17" s="733">
        <v>0</v>
      </c>
      <c r="G17" s="733">
        <v>42200</v>
      </c>
      <c r="H17" s="733">
        <v>0</v>
      </c>
      <c r="I17" s="733">
        <v>1000</v>
      </c>
      <c r="J17" s="733">
        <v>2200</v>
      </c>
      <c r="K17" s="733">
        <v>20300</v>
      </c>
      <c r="L17" s="733">
        <v>8300</v>
      </c>
      <c r="M17" s="733">
        <v>76200</v>
      </c>
      <c r="P17" s="733">
        <v>24100</v>
      </c>
      <c r="Q17" s="733">
        <v>52100</v>
      </c>
      <c r="R17" s="730"/>
      <c r="S17" s="730"/>
      <c r="T17" s="730"/>
      <c r="U17" s="730"/>
      <c r="V17" s="730"/>
      <c r="W17" s="730"/>
      <c r="X17" s="730"/>
      <c r="Y17" s="730"/>
      <c r="Z17" s="730"/>
      <c r="AA17" s="730"/>
    </row>
    <row r="18" spans="1:27" ht="11.25" customHeight="1" x14ac:dyDescent="0.2">
      <c r="A18" s="611"/>
      <c r="C18" s="1004" t="s">
        <v>782</v>
      </c>
      <c r="D18" s="725"/>
      <c r="E18" s="733">
        <v>900</v>
      </c>
      <c r="F18" s="733">
        <v>0</v>
      </c>
      <c r="G18" s="733">
        <v>16300</v>
      </c>
      <c r="H18" s="733">
        <v>0</v>
      </c>
      <c r="I18" s="733">
        <v>-300</v>
      </c>
      <c r="J18" s="733">
        <v>400</v>
      </c>
      <c r="K18" s="733">
        <v>6300</v>
      </c>
      <c r="L18" s="733">
        <v>2600</v>
      </c>
      <c r="M18" s="733">
        <v>26200</v>
      </c>
      <c r="P18" s="733">
        <v>6000</v>
      </c>
      <c r="Q18" s="733">
        <v>20200</v>
      </c>
      <c r="R18" s="730"/>
      <c r="T18" s="730"/>
      <c r="U18" s="730"/>
      <c r="V18" s="730"/>
      <c r="W18" s="730"/>
      <c r="X18" s="730"/>
      <c r="Y18" s="730"/>
      <c r="Z18" s="730"/>
      <c r="AA18" s="730"/>
    </row>
    <row r="19" spans="1:27" ht="11.25" customHeight="1" x14ac:dyDescent="0.2">
      <c r="A19" s="611"/>
      <c r="C19" s="1003" t="s">
        <v>1071</v>
      </c>
      <c r="D19" s="1097"/>
      <c r="E19" s="1097">
        <v>1300</v>
      </c>
      <c r="F19" s="1097">
        <v>0</v>
      </c>
      <c r="G19" s="1097">
        <v>25900</v>
      </c>
      <c r="H19" s="1097">
        <v>0</v>
      </c>
      <c r="I19" s="1097">
        <v>1300</v>
      </c>
      <c r="J19" s="1097">
        <v>1800</v>
      </c>
      <c r="K19" s="1097">
        <v>14000</v>
      </c>
      <c r="L19" s="1097">
        <v>5700</v>
      </c>
      <c r="M19" s="1097">
        <v>50000</v>
      </c>
      <c r="P19" s="1012">
        <v>18100</v>
      </c>
      <c r="Q19" s="1012">
        <v>31900</v>
      </c>
      <c r="R19" s="730"/>
      <c r="S19" s="350"/>
      <c r="T19" s="730"/>
    </row>
    <row r="20" spans="1:27" ht="11.25" customHeight="1" x14ac:dyDescent="0.2">
      <c r="A20" s="611"/>
      <c r="C20" s="78"/>
      <c r="D20" s="724"/>
      <c r="E20" s="726"/>
      <c r="F20" s="726"/>
      <c r="G20" s="726"/>
      <c r="H20" s="726"/>
      <c r="I20" s="726"/>
      <c r="J20" s="726"/>
      <c r="K20" s="726"/>
      <c r="L20" s="726"/>
      <c r="M20" s="773"/>
      <c r="P20" s="726"/>
      <c r="Q20" s="726"/>
      <c r="R20" s="730"/>
    </row>
    <row r="21" spans="1:27" ht="11.25" customHeight="1" x14ac:dyDescent="0.2">
      <c r="A21" s="611"/>
      <c r="C21" s="719" t="s">
        <v>745</v>
      </c>
      <c r="D21" s="720"/>
      <c r="E21" s="877"/>
      <c r="F21" s="877"/>
      <c r="G21" s="877"/>
      <c r="H21" s="877"/>
      <c r="I21" s="877"/>
      <c r="J21" s="877"/>
      <c r="K21" s="877"/>
      <c r="L21" s="877"/>
      <c r="M21" s="877"/>
      <c r="P21" s="655"/>
      <c r="Q21" s="655"/>
      <c r="R21" s="730"/>
    </row>
    <row r="22" spans="1:27" ht="11.25" customHeight="1" x14ac:dyDescent="0.2">
      <c r="A22" s="611"/>
      <c r="C22" s="735" t="s">
        <v>328</v>
      </c>
      <c r="D22" s="724"/>
      <c r="E22" s="733">
        <v>0</v>
      </c>
      <c r="F22" s="733">
        <v>13700</v>
      </c>
      <c r="G22" s="733">
        <v>0</v>
      </c>
      <c r="H22" s="733">
        <v>0</v>
      </c>
      <c r="I22" s="733">
        <v>44600</v>
      </c>
      <c r="J22" s="733">
        <v>15200</v>
      </c>
      <c r="K22" s="733">
        <v>9000</v>
      </c>
      <c r="L22" s="733">
        <v>0</v>
      </c>
      <c r="M22" s="733">
        <v>82500</v>
      </c>
      <c r="P22" s="733">
        <v>0</v>
      </c>
      <c r="Q22" s="733">
        <v>82500</v>
      </c>
      <c r="R22" s="730"/>
      <c r="S22" s="730"/>
      <c r="T22" s="730"/>
      <c r="U22" s="730"/>
      <c r="V22" s="730"/>
      <c r="W22" s="730"/>
      <c r="X22" s="730"/>
      <c r="Y22" s="730"/>
      <c r="Z22" s="730"/>
      <c r="AA22" s="730"/>
    </row>
    <row r="23" spans="1:27" ht="11.25" customHeight="1" x14ac:dyDescent="0.2">
      <c r="A23" s="611"/>
      <c r="C23" s="735" t="s">
        <v>329</v>
      </c>
      <c r="D23" s="724"/>
      <c r="E23" s="733">
        <v>0</v>
      </c>
      <c r="F23" s="733">
        <v>3700</v>
      </c>
      <c r="G23" s="733">
        <v>0</v>
      </c>
      <c r="H23" s="733">
        <v>0</v>
      </c>
      <c r="I23" s="733">
        <v>20700</v>
      </c>
      <c r="J23" s="733">
        <v>5500</v>
      </c>
      <c r="K23" s="733">
        <v>4700</v>
      </c>
      <c r="L23" s="733">
        <v>0</v>
      </c>
      <c r="M23" s="733">
        <v>34600</v>
      </c>
      <c r="P23" s="733">
        <v>0</v>
      </c>
      <c r="Q23" s="733">
        <v>34600</v>
      </c>
      <c r="R23" s="730"/>
    </row>
    <row r="24" spans="1:27" ht="11.25" customHeight="1" x14ac:dyDescent="0.2">
      <c r="A24" s="611"/>
      <c r="C24" s="735" t="s">
        <v>330</v>
      </c>
      <c r="D24" s="724"/>
      <c r="E24" s="733">
        <v>0</v>
      </c>
      <c r="F24" s="733">
        <v>2100</v>
      </c>
      <c r="G24" s="733">
        <v>0</v>
      </c>
      <c r="H24" s="733">
        <v>0</v>
      </c>
      <c r="I24" s="733">
        <v>5200</v>
      </c>
      <c r="J24" s="733">
        <v>2300</v>
      </c>
      <c r="K24" s="733">
        <v>3100</v>
      </c>
      <c r="L24" s="733">
        <v>0</v>
      </c>
      <c r="M24" s="733">
        <v>12700</v>
      </c>
      <c r="P24" s="733">
        <v>0</v>
      </c>
      <c r="Q24" s="733">
        <v>12700</v>
      </c>
      <c r="R24" s="730"/>
    </row>
    <row r="25" spans="1:27" ht="11.25" customHeight="1" x14ac:dyDescent="0.2">
      <c r="A25" s="611"/>
      <c r="C25" s="1095" t="s">
        <v>331</v>
      </c>
      <c r="D25" s="725"/>
      <c r="E25" s="1096">
        <v>0</v>
      </c>
      <c r="F25" s="1096">
        <v>6000</v>
      </c>
      <c r="G25" s="1096">
        <v>0</v>
      </c>
      <c r="H25" s="1096">
        <v>0</v>
      </c>
      <c r="I25" s="1096">
        <v>5900</v>
      </c>
      <c r="J25" s="1096">
        <v>2100</v>
      </c>
      <c r="K25" s="1096">
        <v>400</v>
      </c>
      <c r="L25" s="1096">
        <v>0</v>
      </c>
      <c r="M25" s="1096">
        <v>14400</v>
      </c>
      <c r="P25" s="1096">
        <v>0</v>
      </c>
      <c r="Q25" s="1096">
        <v>14400</v>
      </c>
      <c r="R25" s="730"/>
      <c r="S25" s="350"/>
      <c r="T25" s="350"/>
      <c r="U25" s="350"/>
      <c r="V25" s="350"/>
      <c r="W25" s="350"/>
      <c r="X25" s="350"/>
      <c r="Y25" s="350"/>
      <c r="Z25" s="350"/>
      <c r="AA25" s="350"/>
    </row>
    <row r="26" spans="1:27" ht="11.25" customHeight="1" x14ac:dyDescent="0.2">
      <c r="A26" s="611"/>
      <c r="C26" s="18" t="s">
        <v>332</v>
      </c>
      <c r="D26" s="725"/>
      <c r="E26" s="733">
        <v>0</v>
      </c>
      <c r="F26" s="733">
        <v>1900</v>
      </c>
      <c r="G26" s="733">
        <v>0</v>
      </c>
      <c r="H26" s="733">
        <v>0</v>
      </c>
      <c r="I26" s="733">
        <v>12800</v>
      </c>
      <c r="J26" s="733">
        <v>5300</v>
      </c>
      <c r="K26" s="733">
        <v>800</v>
      </c>
      <c r="L26" s="733">
        <v>0</v>
      </c>
      <c r="M26" s="733">
        <v>20800</v>
      </c>
      <c r="P26" s="733">
        <v>0</v>
      </c>
      <c r="Q26" s="733">
        <v>20800</v>
      </c>
      <c r="R26" s="730"/>
      <c r="S26" s="730"/>
      <c r="T26" s="730"/>
    </row>
    <row r="27" spans="1:27" ht="11.25" customHeight="1" x14ac:dyDescent="0.2">
      <c r="A27" s="611"/>
      <c r="C27" s="1004" t="s">
        <v>782</v>
      </c>
      <c r="D27" s="725"/>
      <c r="E27" s="733">
        <v>0</v>
      </c>
      <c r="F27" s="733">
        <v>500</v>
      </c>
      <c r="G27" s="733">
        <v>0</v>
      </c>
      <c r="H27" s="733">
        <v>0</v>
      </c>
      <c r="I27" s="733">
        <v>7600</v>
      </c>
      <c r="J27" s="733">
        <v>1700</v>
      </c>
      <c r="K27" s="733">
        <v>200</v>
      </c>
      <c r="L27" s="733">
        <v>0</v>
      </c>
      <c r="M27" s="733">
        <v>10000</v>
      </c>
      <c r="P27" s="733">
        <v>0</v>
      </c>
      <c r="Q27" s="733">
        <v>10000</v>
      </c>
      <c r="R27" s="730"/>
    </row>
    <row r="28" spans="1:27" ht="11.25" customHeight="1" x14ac:dyDescent="0.2">
      <c r="A28" s="611"/>
      <c r="C28" s="1098" t="s">
        <v>1192</v>
      </c>
      <c r="D28" s="1097"/>
      <c r="E28" s="1097">
        <v>0</v>
      </c>
      <c r="F28" s="1097">
        <v>1400</v>
      </c>
      <c r="G28" s="1097">
        <v>0</v>
      </c>
      <c r="H28" s="1097">
        <v>0</v>
      </c>
      <c r="I28" s="1097">
        <v>5200</v>
      </c>
      <c r="J28" s="1097">
        <v>3600</v>
      </c>
      <c r="K28" s="1097">
        <v>600</v>
      </c>
      <c r="L28" s="1097">
        <v>0</v>
      </c>
      <c r="M28" s="1097">
        <v>10800</v>
      </c>
      <c r="P28" s="1012">
        <v>0</v>
      </c>
      <c r="Q28" s="1012">
        <v>10800</v>
      </c>
      <c r="R28" s="730"/>
      <c r="S28" s="350"/>
      <c r="T28" s="350"/>
    </row>
    <row r="29" spans="1:27" ht="11.25" customHeight="1" x14ac:dyDescent="0.2">
      <c r="A29" s="611"/>
      <c r="C29"/>
      <c r="D29" s="724"/>
      <c r="E29" s="730"/>
      <c r="F29" s="730"/>
      <c r="G29" s="730"/>
      <c r="H29" s="730"/>
      <c r="I29" s="730"/>
      <c r="J29" s="730"/>
      <c r="K29" s="730"/>
      <c r="L29" s="730"/>
      <c r="M29" s="730"/>
      <c r="R29" s="730"/>
    </row>
    <row r="30" spans="1:27" ht="11.25" customHeight="1" x14ac:dyDescent="0.2">
      <c r="A30" s="611"/>
      <c r="C30" s="1002" t="s">
        <v>333</v>
      </c>
      <c r="D30" s="720"/>
      <c r="E30" s="619"/>
      <c r="F30" s="619"/>
      <c r="G30" s="619"/>
      <c r="H30" s="619"/>
      <c r="I30" s="619"/>
      <c r="J30" s="619"/>
      <c r="K30" s="619"/>
      <c r="L30" s="619"/>
      <c r="M30" s="619"/>
      <c r="P30" s="655"/>
      <c r="Q30" s="655"/>
      <c r="R30" s="730"/>
    </row>
    <row r="31" spans="1:27" ht="11.25" customHeight="1" x14ac:dyDescent="0.2">
      <c r="A31" s="611"/>
      <c r="C31" s="1003" t="s">
        <v>1192</v>
      </c>
      <c r="D31" s="1097"/>
      <c r="E31" s="1097">
        <v>1300</v>
      </c>
      <c r="F31" s="1097">
        <v>1400</v>
      </c>
      <c r="G31" s="1012">
        <v>25900</v>
      </c>
      <c r="H31" s="1012">
        <v>0</v>
      </c>
      <c r="I31" s="1012">
        <v>6500</v>
      </c>
      <c r="J31" s="1012">
        <v>5400</v>
      </c>
      <c r="K31" s="1012">
        <v>14600</v>
      </c>
      <c r="L31" s="1012">
        <v>5700</v>
      </c>
      <c r="M31" s="1012">
        <v>60800</v>
      </c>
      <c r="P31" s="1012">
        <v>18100</v>
      </c>
      <c r="Q31" s="1012">
        <v>42700</v>
      </c>
      <c r="R31" s="730"/>
    </row>
    <row r="32" spans="1:27" ht="11.25" customHeight="1" x14ac:dyDescent="0.2">
      <c r="A32" s="611"/>
      <c r="E32" s="350"/>
      <c r="F32" s="350"/>
      <c r="G32" s="350"/>
      <c r="H32" s="350"/>
      <c r="I32" s="350"/>
      <c r="J32" s="350"/>
      <c r="K32" s="350"/>
      <c r="L32" s="350"/>
      <c r="M32" s="350"/>
      <c r="N32" s="350"/>
      <c r="P32" s="350"/>
      <c r="Q32" s="350"/>
      <c r="R32" s="350"/>
    </row>
    <row r="33" spans="1:19" ht="11.25" customHeight="1" x14ac:dyDescent="0.2">
      <c r="A33" s="611"/>
      <c r="C33" s="646"/>
      <c r="D33" s="626"/>
      <c r="E33" s="647"/>
      <c r="F33" s="736" t="s">
        <v>334</v>
      </c>
      <c r="G33" s="647"/>
    </row>
    <row r="34" spans="1:19" ht="11.25" customHeight="1" x14ac:dyDescent="0.2">
      <c r="A34" s="611"/>
      <c r="C34" s="643"/>
      <c r="D34" s="626"/>
      <c r="E34" s="645"/>
      <c r="F34" s="11" t="s">
        <v>335</v>
      </c>
      <c r="G34" s="645"/>
    </row>
    <row r="35" spans="1:19" ht="11.25" customHeight="1" x14ac:dyDescent="0.2">
      <c r="A35" s="611"/>
      <c r="C35" s="648"/>
      <c r="D35" s="619"/>
      <c r="E35" s="649" t="s">
        <v>293</v>
      </c>
      <c r="F35" s="737" t="s">
        <v>336</v>
      </c>
      <c r="G35" s="649" t="s">
        <v>199</v>
      </c>
    </row>
    <row r="36" spans="1:19" ht="11.25" customHeight="1" x14ac:dyDescent="0.2">
      <c r="A36" s="611"/>
      <c r="C36" s="738" t="s">
        <v>337</v>
      </c>
      <c r="E36" s="733">
        <v>-36500</v>
      </c>
      <c r="F36" s="733">
        <v>-6500</v>
      </c>
      <c r="G36" s="733">
        <v>-43000</v>
      </c>
      <c r="H36" s="730"/>
      <c r="P36" s="733">
        <v>-15600</v>
      </c>
      <c r="Q36" s="733">
        <v>-27400</v>
      </c>
      <c r="S36" s="730"/>
    </row>
    <row r="37" spans="1:19" ht="11.25" customHeight="1" x14ac:dyDescent="0.2">
      <c r="A37" s="611"/>
      <c r="C37" s="739" t="s">
        <v>338</v>
      </c>
      <c r="E37" s="733">
        <v>6000</v>
      </c>
      <c r="F37" s="733">
        <v>2200</v>
      </c>
      <c r="G37" s="733">
        <v>8200</v>
      </c>
      <c r="H37" s="730"/>
      <c r="P37" s="733">
        <v>1900</v>
      </c>
      <c r="Q37" s="733">
        <v>6300</v>
      </c>
      <c r="S37" s="730"/>
    </row>
    <row r="38" spans="1:19" ht="11.25" customHeight="1" x14ac:dyDescent="0.2">
      <c r="A38" s="611"/>
      <c r="C38" s="739" t="s">
        <v>339</v>
      </c>
      <c r="E38" s="733">
        <v>500</v>
      </c>
      <c r="F38" s="733">
        <v>800</v>
      </c>
      <c r="G38" s="733">
        <v>1300</v>
      </c>
      <c r="H38" s="730"/>
      <c r="P38" s="733">
        <v>200</v>
      </c>
      <c r="Q38" s="733">
        <v>1100</v>
      </c>
      <c r="S38" s="730"/>
    </row>
    <row r="39" spans="1:19" ht="11.25" customHeight="1" x14ac:dyDescent="0.2">
      <c r="A39" s="611"/>
      <c r="C39" s="739" t="s">
        <v>340</v>
      </c>
      <c r="E39" s="733">
        <v>-50800</v>
      </c>
      <c r="F39" s="733">
        <v>-7100</v>
      </c>
      <c r="G39" s="733">
        <v>-57900</v>
      </c>
      <c r="H39" s="730"/>
      <c r="P39" s="733">
        <v>-16300</v>
      </c>
      <c r="Q39" s="733">
        <v>-41600</v>
      </c>
      <c r="S39" s="730"/>
    </row>
    <row r="40" spans="1:19" ht="11.25" customHeight="1" x14ac:dyDescent="0.2">
      <c r="A40" s="611"/>
      <c r="C40" s="739" t="s">
        <v>341</v>
      </c>
      <c r="E40" s="733">
        <v>2500</v>
      </c>
      <c r="F40" s="733">
        <v>1300</v>
      </c>
      <c r="G40" s="733">
        <v>3800</v>
      </c>
      <c r="H40" s="730"/>
      <c r="P40" s="733">
        <v>4600</v>
      </c>
      <c r="Q40" s="733">
        <v>-800</v>
      </c>
      <c r="S40" s="730"/>
    </row>
    <row r="41" spans="1:19" ht="11.25" customHeight="1" x14ac:dyDescent="0.2">
      <c r="A41" s="611"/>
      <c r="C41" s="739" t="s">
        <v>342</v>
      </c>
      <c r="E41" s="733">
        <v>30000</v>
      </c>
      <c r="F41" s="733">
        <v>5100</v>
      </c>
      <c r="G41" s="733">
        <v>35100</v>
      </c>
      <c r="H41" s="730"/>
      <c r="P41" s="733">
        <v>9000</v>
      </c>
      <c r="Q41" s="733">
        <v>26100</v>
      </c>
      <c r="S41" s="730"/>
    </row>
    <row r="42" spans="1:19" ht="11.25" customHeight="1" x14ac:dyDescent="0.2">
      <c r="A42" s="611"/>
      <c r="C42" s="739" t="s">
        <v>343</v>
      </c>
      <c r="E42" s="733">
        <v>-1000</v>
      </c>
      <c r="F42" s="733">
        <v>-300</v>
      </c>
      <c r="G42" s="733">
        <v>-1300</v>
      </c>
      <c r="H42" s="730"/>
      <c r="P42" s="733">
        <v>-300</v>
      </c>
      <c r="Q42" s="733">
        <v>-1000</v>
      </c>
      <c r="S42" s="730"/>
    </row>
    <row r="43" spans="1:19" ht="11.25" customHeight="1" x14ac:dyDescent="0.2">
      <c r="A43" s="611"/>
      <c r="C43" s="739" t="s">
        <v>344</v>
      </c>
      <c r="E43" s="733">
        <v>-800</v>
      </c>
      <c r="F43" s="733">
        <v>0</v>
      </c>
      <c r="G43" s="733">
        <v>-800</v>
      </c>
      <c r="H43" s="730"/>
      <c r="P43" s="733">
        <v>-800</v>
      </c>
      <c r="Q43" s="733">
        <v>0</v>
      </c>
      <c r="S43" s="730"/>
    </row>
    <row r="44" spans="1:19" ht="11.25" customHeight="1" x14ac:dyDescent="0.2">
      <c r="A44" s="611"/>
      <c r="C44" s="1005" t="s">
        <v>345</v>
      </c>
      <c r="E44" s="733">
        <v>9100</v>
      </c>
      <c r="F44" s="733">
        <v>1400</v>
      </c>
      <c r="G44" s="733">
        <v>10500</v>
      </c>
      <c r="H44" s="730"/>
      <c r="P44" s="733">
        <v>3200</v>
      </c>
      <c r="Q44" s="733">
        <v>7300</v>
      </c>
      <c r="S44" s="730"/>
    </row>
    <row r="45" spans="1:19" ht="11.25" customHeight="1" x14ac:dyDescent="0.2">
      <c r="A45" s="611"/>
      <c r="C45" s="1133" t="s">
        <v>1193</v>
      </c>
      <c r="D45" s="1097"/>
      <c r="E45" s="1012">
        <v>-41000</v>
      </c>
      <c r="F45" s="1012">
        <v>-3100</v>
      </c>
      <c r="G45" s="1012">
        <v>-44100</v>
      </c>
      <c r="H45" s="730"/>
      <c r="P45" s="1012">
        <v>-14100</v>
      </c>
      <c r="Q45" s="1012">
        <v>-30000</v>
      </c>
      <c r="S45" s="730"/>
    </row>
    <row r="46" spans="1:19" ht="11.25" customHeight="1" x14ac:dyDescent="0.2">
      <c r="A46" s="611"/>
      <c r="P46" s="350"/>
      <c r="Q46" s="350"/>
      <c r="R46" s="350"/>
    </row>
    <row r="47" spans="1:19" ht="11.25" customHeight="1" x14ac:dyDescent="0.2">
      <c r="A47" s="611"/>
      <c r="B47" s="893" t="s">
        <v>71</v>
      </c>
      <c r="C47" s="1185" t="s">
        <v>1194</v>
      </c>
      <c r="D47" s="1185"/>
      <c r="E47" s="1185"/>
      <c r="F47" s="1185"/>
      <c r="G47" s="1185"/>
      <c r="H47" s="1185"/>
      <c r="I47" s="1185"/>
      <c r="J47" s="1185"/>
      <c r="K47" s="1185"/>
      <c r="L47" s="1185"/>
      <c r="M47" s="1185"/>
      <c r="N47" s="1185"/>
      <c r="O47" s="1185"/>
      <c r="P47" s="1185"/>
      <c r="Q47" s="1185"/>
      <c r="R47" s="1189"/>
    </row>
    <row r="48" spans="1:19" ht="11.25" customHeight="1" x14ac:dyDescent="0.2">
      <c r="A48" s="611"/>
      <c r="B48" s="893" t="s">
        <v>73</v>
      </c>
      <c r="C48" s="1182" t="s">
        <v>1076</v>
      </c>
      <c r="D48" s="1182"/>
      <c r="E48" s="1182"/>
      <c r="F48" s="1182"/>
      <c r="G48" s="1182"/>
      <c r="H48" s="1182"/>
      <c r="I48" s="1182"/>
      <c r="J48" s="1182"/>
      <c r="K48" s="1182"/>
      <c r="L48" s="1182"/>
      <c r="M48" s="1182"/>
      <c r="N48" s="1182"/>
      <c r="O48" s="1182"/>
      <c r="P48" s="1182"/>
      <c r="Q48" s="1182"/>
      <c r="R48" s="1099"/>
    </row>
    <row r="49" spans="1:28" ht="11.25" customHeight="1" x14ac:dyDescent="0.2">
      <c r="A49" s="611"/>
      <c r="B49" s="893" t="s">
        <v>110</v>
      </c>
      <c r="C49" s="1182" t="s">
        <v>1077</v>
      </c>
      <c r="D49" s="1182"/>
      <c r="E49" s="1182"/>
      <c r="F49" s="1182"/>
      <c r="G49" s="1182"/>
      <c r="H49" s="1182"/>
      <c r="I49" s="1182"/>
      <c r="J49" s="1182"/>
      <c r="K49" s="1182"/>
      <c r="L49" s="1182"/>
      <c r="M49" s="1182"/>
      <c r="N49" s="1182"/>
      <c r="O49" s="1182"/>
      <c r="P49" s="1182"/>
      <c r="Q49" s="1182"/>
      <c r="R49" s="1099"/>
    </row>
    <row r="50" spans="1:28" ht="11.25" customHeight="1" x14ac:dyDescent="0.2">
      <c r="A50" s="611"/>
      <c r="B50" s="893" t="s">
        <v>111</v>
      </c>
      <c r="C50" s="1185" t="s">
        <v>788</v>
      </c>
      <c r="D50" s="1185"/>
      <c r="E50" s="1185"/>
      <c r="F50" s="1185"/>
      <c r="G50" s="1185"/>
      <c r="H50" s="1185"/>
      <c r="I50" s="1185"/>
      <c r="J50" s="1185"/>
      <c r="K50" s="1185"/>
      <c r="L50" s="1185"/>
      <c r="M50" s="1185"/>
      <c r="N50" s="1185"/>
      <c r="O50" s="1185"/>
      <c r="P50" s="1185"/>
      <c r="Q50" s="1185"/>
      <c r="R50" s="1189"/>
    </row>
    <row r="51" spans="1:28" ht="11.25" customHeight="1" x14ac:dyDescent="0.2">
      <c r="A51" s="611"/>
      <c r="B51" s="893" t="s">
        <v>112</v>
      </c>
      <c r="C51" s="1182" t="s">
        <v>1195</v>
      </c>
      <c r="D51" s="1182"/>
      <c r="E51" s="1182"/>
      <c r="F51" s="1182"/>
      <c r="G51" s="1182"/>
      <c r="H51" s="1182"/>
      <c r="I51" s="1182"/>
      <c r="J51" s="1182"/>
      <c r="K51" s="1182"/>
      <c r="L51" s="1182"/>
      <c r="M51" s="1182"/>
      <c r="N51" s="1182"/>
      <c r="O51" s="1182"/>
      <c r="P51" s="1182"/>
      <c r="Q51" s="1182"/>
      <c r="R51" s="1099"/>
    </row>
    <row r="52" spans="1:28" ht="11.25" customHeight="1" x14ac:dyDescent="0.2">
      <c r="A52" s="611"/>
      <c r="B52" s="893" t="s">
        <v>113</v>
      </c>
      <c r="C52" s="1185" t="s">
        <v>791</v>
      </c>
      <c r="D52" s="1182"/>
      <c r="E52" s="1182"/>
      <c r="F52" s="1182"/>
      <c r="G52" s="1182"/>
      <c r="H52" s="1182"/>
      <c r="I52" s="1182"/>
      <c r="J52" s="1182"/>
      <c r="K52" s="1182"/>
      <c r="L52" s="1182"/>
      <c r="M52" s="1182"/>
      <c r="N52" s="1182"/>
      <c r="O52" s="1182"/>
      <c r="P52" s="1182"/>
      <c r="Q52" s="1182"/>
      <c r="R52" s="1099"/>
    </row>
    <row r="53" spans="1:28" ht="11.25" customHeight="1" x14ac:dyDescent="0.2">
      <c r="A53" s="611"/>
      <c r="B53" s="893" t="s">
        <v>114</v>
      </c>
      <c r="C53" s="1185" t="s">
        <v>1196</v>
      </c>
      <c r="D53" s="1185"/>
      <c r="E53" s="1185"/>
      <c r="F53" s="1185"/>
      <c r="G53" s="1185"/>
      <c r="H53" s="1185"/>
      <c r="I53" s="1185"/>
      <c r="J53" s="1185"/>
      <c r="K53" s="1185"/>
      <c r="L53" s="1185"/>
      <c r="M53" s="1185"/>
      <c r="N53" s="1185"/>
      <c r="O53" s="1185"/>
      <c r="P53" s="1185"/>
      <c r="Q53" s="1185"/>
      <c r="R53" s="1099"/>
    </row>
    <row r="54" spans="1:28" ht="10.15" customHeight="1" x14ac:dyDescent="0.2">
      <c r="A54" s="611"/>
      <c r="B54" s="611"/>
      <c r="C54" s="523"/>
      <c r="D54" s="83"/>
      <c r="E54" s="83"/>
      <c r="F54" s="83"/>
      <c r="G54" s="83"/>
      <c r="H54" s="83"/>
      <c r="I54" s="83"/>
      <c r="J54" s="83"/>
      <c r="K54" s="83"/>
      <c r="L54" s="83"/>
      <c r="M54" s="83"/>
      <c r="N54" s="83"/>
      <c r="O54" s="83"/>
      <c r="P54" s="83"/>
      <c r="Q54" s="83"/>
      <c r="R54" s="83"/>
    </row>
    <row r="55" spans="1:28" ht="10.15" customHeight="1" x14ac:dyDescent="0.2">
      <c r="A55" s="611"/>
      <c r="B55" s="615"/>
      <c r="C55" s="643"/>
      <c r="D55" s="617"/>
      <c r="E55" s="1183" t="s">
        <v>153</v>
      </c>
      <c r="F55" s="1184"/>
      <c r="G55" s="1183" t="s">
        <v>259</v>
      </c>
      <c r="H55" s="1183"/>
      <c r="I55" s="11" t="s">
        <v>260</v>
      </c>
      <c r="J55" s="11" t="s">
        <v>261</v>
      </c>
      <c r="K55" s="1183" t="s">
        <v>262</v>
      </c>
      <c r="L55" s="1186"/>
      <c r="M55" s="11" t="s">
        <v>263</v>
      </c>
      <c r="N55" s="645" t="s">
        <v>199</v>
      </c>
      <c r="P55" s="7" t="s">
        <v>199</v>
      </c>
      <c r="Q55" s="7" t="s">
        <v>265</v>
      </c>
      <c r="R55" s="7" t="s">
        <v>265</v>
      </c>
      <c r="T55" s="1185" t="s">
        <v>1068</v>
      </c>
      <c r="U55" s="1185"/>
      <c r="V55" s="1185"/>
      <c r="W55" s="1185"/>
      <c r="X55" s="1185"/>
      <c r="Y55" s="1185"/>
      <c r="Z55" s="1185"/>
      <c r="AA55" s="1185"/>
      <c r="AB55" s="1185"/>
    </row>
    <row r="56" spans="1:28" ht="10.15" customHeight="1" x14ac:dyDescent="0.2">
      <c r="A56" s="611"/>
      <c r="B56" s="615"/>
      <c r="C56" s="643"/>
      <c r="D56" s="617"/>
      <c r="E56" s="1183"/>
      <c r="F56" s="1184"/>
      <c r="G56" s="1183" t="s">
        <v>266</v>
      </c>
      <c r="H56" s="1183"/>
      <c r="I56" s="11" t="s">
        <v>266</v>
      </c>
      <c r="J56" s="11"/>
      <c r="K56" s="645"/>
      <c r="L56" s="645"/>
      <c r="M56" s="645"/>
      <c r="N56" s="645"/>
      <c r="P56" s="6" t="s">
        <v>267</v>
      </c>
      <c r="Q56" s="6" t="s">
        <v>268</v>
      </c>
      <c r="R56" s="6" t="s">
        <v>28</v>
      </c>
      <c r="T56" s="1185"/>
      <c r="U56" s="1185"/>
      <c r="V56" s="1185"/>
      <c r="W56" s="1185"/>
      <c r="X56" s="1185"/>
      <c r="Y56" s="1185"/>
      <c r="Z56" s="1185"/>
      <c r="AA56" s="1185"/>
      <c r="AB56" s="1185"/>
    </row>
    <row r="57" spans="1:28" ht="10.15" customHeight="1" x14ac:dyDescent="0.2">
      <c r="A57" s="611"/>
      <c r="B57" s="615"/>
      <c r="C57" s="646"/>
      <c r="D57" s="626"/>
      <c r="E57" s="647"/>
      <c r="F57" s="647"/>
      <c r="G57" s="647"/>
      <c r="H57" s="647" t="s">
        <v>269</v>
      </c>
      <c r="I57" s="647"/>
      <c r="J57" s="647"/>
      <c r="K57" s="647"/>
      <c r="L57" s="647"/>
      <c r="M57" s="647"/>
      <c r="N57" s="647"/>
      <c r="P57" s="647"/>
      <c r="Q57" s="647"/>
      <c r="R57" s="647"/>
    </row>
    <row r="58" spans="1:28" ht="10.15" customHeight="1" x14ac:dyDescent="0.2">
      <c r="A58" s="611"/>
      <c r="B58" s="615"/>
      <c r="C58" s="643"/>
      <c r="D58" s="626"/>
      <c r="E58" s="645"/>
      <c r="F58" s="645" t="s">
        <v>269</v>
      </c>
      <c r="G58" s="645"/>
      <c r="H58" s="645" t="s">
        <v>259</v>
      </c>
      <c r="I58" s="645"/>
      <c r="J58" s="645"/>
      <c r="K58" s="645"/>
      <c r="L58" s="645" t="s">
        <v>269</v>
      </c>
      <c r="M58" s="645"/>
      <c r="N58" s="645"/>
      <c r="P58" s="645"/>
      <c r="Q58" s="645"/>
      <c r="R58" s="645"/>
    </row>
    <row r="59" spans="1:28" ht="10.15" customHeight="1" x14ac:dyDescent="0.2">
      <c r="A59" s="611"/>
      <c r="B59" s="615"/>
      <c r="C59" s="648"/>
      <c r="D59" s="619"/>
      <c r="E59" s="649" t="s">
        <v>208</v>
      </c>
      <c r="F59" s="649" t="s">
        <v>153</v>
      </c>
      <c r="G59" s="649" t="s">
        <v>84</v>
      </c>
      <c r="H59" s="649" t="s">
        <v>266</v>
      </c>
      <c r="I59" s="649"/>
      <c r="J59" s="649"/>
      <c r="K59" s="649" t="s">
        <v>280</v>
      </c>
      <c r="L59" s="649" t="s">
        <v>262</v>
      </c>
      <c r="M59" s="649"/>
      <c r="N59" s="649"/>
      <c r="P59" s="649"/>
      <c r="Q59" s="649"/>
      <c r="R59" s="649"/>
    </row>
    <row r="60" spans="1:28" ht="11.25" customHeight="1" x14ac:dyDescent="0.2">
      <c r="A60" s="611"/>
      <c r="C60" s="650">
        <v>2022</v>
      </c>
      <c r="D60" s="635"/>
      <c r="E60" s="635"/>
      <c r="F60" s="635"/>
      <c r="G60" s="635"/>
      <c r="H60" s="635"/>
      <c r="I60" s="635"/>
      <c r="J60" s="635"/>
      <c r="K60" s="635"/>
      <c r="L60" s="635"/>
      <c r="M60" s="635"/>
      <c r="N60" s="635"/>
      <c r="P60" s="635"/>
      <c r="Q60" s="635"/>
      <c r="R60" s="635"/>
    </row>
    <row r="61" spans="1:28" ht="11.25" customHeight="1" x14ac:dyDescent="0.2">
      <c r="A61" s="611"/>
      <c r="C61" s="719" t="s">
        <v>293</v>
      </c>
      <c r="D61" s="720"/>
      <c r="E61" s="619"/>
      <c r="F61" s="619"/>
      <c r="G61" s="619"/>
      <c r="H61" s="619"/>
      <c r="I61" s="619"/>
      <c r="J61" s="619"/>
      <c r="K61" s="619"/>
      <c r="L61" s="619"/>
      <c r="M61" s="619"/>
      <c r="N61" s="619"/>
      <c r="P61" s="655"/>
      <c r="Q61" s="655"/>
      <c r="R61" s="655"/>
    </row>
    <row r="62" spans="1:28" ht="11.25" customHeight="1" x14ac:dyDescent="0.2">
      <c r="A62" s="611"/>
      <c r="C62" s="735" t="s">
        <v>328</v>
      </c>
      <c r="D62" s="724"/>
      <c r="E62" s="733">
        <v>34900</v>
      </c>
      <c r="F62" s="733">
        <v>0</v>
      </c>
      <c r="G62" s="733">
        <v>154500</v>
      </c>
      <c r="H62" s="733">
        <v>0</v>
      </c>
      <c r="I62" s="733">
        <v>16400</v>
      </c>
      <c r="J62" s="733">
        <v>9400</v>
      </c>
      <c r="K62" s="733">
        <v>0</v>
      </c>
      <c r="L62" s="733">
        <v>151500</v>
      </c>
      <c r="M62" s="733">
        <v>23600</v>
      </c>
      <c r="N62" s="733">
        <v>390300</v>
      </c>
      <c r="P62" s="733">
        <v>104600</v>
      </c>
      <c r="Q62" s="733">
        <v>285700</v>
      </c>
      <c r="R62" s="733">
        <v>0</v>
      </c>
      <c r="S62" s="730"/>
    </row>
    <row r="63" spans="1:28" ht="11.25" customHeight="1" x14ac:dyDescent="0.2">
      <c r="A63" s="611"/>
      <c r="C63" s="735" t="s">
        <v>329</v>
      </c>
      <c r="D63" s="724"/>
      <c r="E63" s="733">
        <v>13600</v>
      </c>
      <c r="F63" s="733">
        <v>0</v>
      </c>
      <c r="G63" s="733">
        <v>36000</v>
      </c>
      <c r="H63" s="733">
        <v>0</v>
      </c>
      <c r="I63" s="733">
        <v>5300</v>
      </c>
      <c r="J63" s="733">
        <v>1300</v>
      </c>
      <c r="K63" s="733">
        <v>0</v>
      </c>
      <c r="L63" s="733">
        <v>42700</v>
      </c>
      <c r="M63" s="733">
        <v>5200</v>
      </c>
      <c r="N63" s="733">
        <v>104100</v>
      </c>
      <c r="P63" s="733">
        <v>26900</v>
      </c>
      <c r="Q63" s="733">
        <v>77200</v>
      </c>
      <c r="R63" s="733">
        <v>0</v>
      </c>
      <c r="S63" s="730"/>
    </row>
    <row r="64" spans="1:28" ht="11.25" customHeight="1" x14ac:dyDescent="0.2">
      <c r="A64" s="611"/>
      <c r="C64" s="735" t="s">
        <v>330</v>
      </c>
      <c r="D64" s="724"/>
      <c r="E64" s="733">
        <v>1100</v>
      </c>
      <c r="F64" s="733">
        <v>0</v>
      </c>
      <c r="G64" s="733">
        <v>12200</v>
      </c>
      <c r="H64" s="733">
        <v>0</v>
      </c>
      <c r="I64" s="733">
        <v>1400</v>
      </c>
      <c r="J64" s="733">
        <v>700</v>
      </c>
      <c r="K64" s="733">
        <v>0</v>
      </c>
      <c r="L64" s="733">
        <v>8800</v>
      </c>
      <c r="M64" s="733">
        <v>1900</v>
      </c>
      <c r="N64" s="733">
        <v>26100</v>
      </c>
      <c r="P64" s="733">
        <v>7000</v>
      </c>
      <c r="Q64" s="733">
        <v>19100</v>
      </c>
      <c r="R64" s="733">
        <v>0</v>
      </c>
      <c r="S64" s="730"/>
    </row>
    <row r="65" spans="1:28" ht="11.25" customHeight="1" x14ac:dyDescent="0.2">
      <c r="A65" s="611"/>
      <c r="B65" s="502"/>
      <c r="C65" s="1095" t="s">
        <v>331</v>
      </c>
      <c r="D65" s="725"/>
      <c r="E65" s="1096">
        <v>12600</v>
      </c>
      <c r="F65" s="1096">
        <v>0</v>
      </c>
      <c r="G65" s="1096">
        <v>19800</v>
      </c>
      <c r="H65" s="1096">
        <v>0</v>
      </c>
      <c r="I65" s="1096">
        <v>5000</v>
      </c>
      <c r="J65" s="1096">
        <v>1900</v>
      </c>
      <c r="K65" s="1096">
        <v>0</v>
      </c>
      <c r="L65" s="1096">
        <v>65200</v>
      </c>
      <c r="M65" s="1096">
        <v>5500</v>
      </c>
      <c r="N65" s="1096">
        <v>110000</v>
      </c>
      <c r="P65" s="1096">
        <v>24800</v>
      </c>
      <c r="Q65" s="1096">
        <v>85200</v>
      </c>
      <c r="R65" s="1096">
        <v>0</v>
      </c>
      <c r="S65" s="730"/>
    </row>
    <row r="66" spans="1:28" ht="11.25" customHeight="1" x14ac:dyDescent="0.2">
      <c r="A66" s="611"/>
      <c r="C66" s="18" t="s">
        <v>332</v>
      </c>
      <c r="D66" s="725"/>
      <c r="E66" s="733">
        <v>7600</v>
      </c>
      <c r="F66" s="733">
        <v>0</v>
      </c>
      <c r="G66" s="733">
        <v>86500</v>
      </c>
      <c r="H66" s="733">
        <v>0</v>
      </c>
      <c r="I66" s="733">
        <v>4700</v>
      </c>
      <c r="J66" s="733">
        <v>5500</v>
      </c>
      <c r="K66" s="733">
        <v>0</v>
      </c>
      <c r="L66" s="733">
        <v>34800</v>
      </c>
      <c r="M66" s="733">
        <v>11000</v>
      </c>
      <c r="N66" s="733">
        <v>150100</v>
      </c>
      <c r="P66" s="733">
        <v>45900</v>
      </c>
      <c r="Q66" s="733">
        <v>104200</v>
      </c>
      <c r="R66" s="733">
        <v>0</v>
      </c>
      <c r="S66" s="730"/>
      <c r="T66" s="730"/>
      <c r="U66" s="730"/>
      <c r="V66" s="730"/>
      <c r="W66" s="730"/>
      <c r="X66" s="730"/>
      <c r="Y66" s="730"/>
      <c r="Z66" s="730"/>
      <c r="AA66" s="730"/>
      <c r="AB66" s="730"/>
    </row>
    <row r="67" spans="1:28" ht="11.25" customHeight="1" x14ac:dyDescent="0.2">
      <c r="A67" s="611"/>
      <c r="C67" s="1004" t="s">
        <v>782</v>
      </c>
      <c r="D67" s="725"/>
      <c r="E67" s="733">
        <v>3400</v>
      </c>
      <c r="F67" s="733">
        <v>0</v>
      </c>
      <c r="G67" s="733">
        <v>38200</v>
      </c>
      <c r="H67" s="733">
        <v>0</v>
      </c>
      <c r="I67" s="733">
        <v>700</v>
      </c>
      <c r="J67" s="733">
        <v>1000</v>
      </c>
      <c r="K67" s="733">
        <v>0</v>
      </c>
      <c r="L67" s="733">
        <v>11800</v>
      </c>
      <c r="M67" s="733">
        <v>4000</v>
      </c>
      <c r="N67" s="733">
        <v>59100</v>
      </c>
      <c r="P67" s="733">
        <v>13400</v>
      </c>
      <c r="Q67" s="733">
        <v>45700</v>
      </c>
      <c r="R67" s="733">
        <v>0</v>
      </c>
      <c r="S67" s="730"/>
      <c r="U67" s="730"/>
      <c r="V67" s="730"/>
      <c r="W67" s="730"/>
      <c r="X67" s="730"/>
      <c r="Y67" s="730"/>
      <c r="Z67" s="730"/>
      <c r="AA67" s="730"/>
      <c r="AB67" s="730"/>
    </row>
    <row r="68" spans="1:28" ht="11.25" customHeight="1" x14ac:dyDescent="0.2">
      <c r="A68" s="611"/>
      <c r="C68" s="1003" t="s">
        <v>1071</v>
      </c>
      <c r="D68" s="1097"/>
      <c r="E68" s="1097">
        <v>4200</v>
      </c>
      <c r="F68" s="1097">
        <v>0</v>
      </c>
      <c r="G68" s="1097">
        <v>48300</v>
      </c>
      <c r="H68" s="1097">
        <v>0</v>
      </c>
      <c r="I68" s="1097">
        <v>4000</v>
      </c>
      <c r="J68" s="1097">
        <v>4500</v>
      </c>
      <c r="K68" s="1097">
        <v>0</v>
      </c>
      <c r="L68" s="1097">
        <v>23000</v>
      </c>
      <c r="M68" s="1097">
        <v>7000</v>
      </c>
      <c r="N68" s="1097">
        <v>91000</v>
      </c>
      <c r="P68" s="1012">
        <v>32500</v>
      </c>
      <c r="Q68" s="1012">
        <v>58500</v>
      </c>
      <c r="R68" s="1012">
        <v>0</v>
      </c>
      <c r="S68" s="730"/>
      <c r="T68" s="350"/>
      <c r="U68" s="730"/>
    </row>
    <row r="69" spans="1:28" ht="11.25" customHeight="1" x14ac:dyDescent="0.2">
      <c r="A69" s="611"/>
      <c r="C69" s="78"/>
      <c r="D69" s="724"/>
      <c r="E69" s="726"/>
      <c r="F69" s="726"/>
      <c r="G69" s="726"/>
      <c r="H69" s="726"/>
      <c r="I69" s="726"/>
      <c r="J69" s="726"/>
      <c r="K69" s="726"/>
      <c r="L69" s="726"/>
      <c r="M69" s="726"/>
      <c r="N69" s="773"/>
      <c r="P69" s="726"/>
      <c r="Q69" s="726"/>
      <c r="S69" s="730"/>
    </row>
    <row r="70" spans="1:28" ht="11.25" customHeight="1" x14ac:dyDescent="0.2">
      <c r="A70" s="611"/>
      <c r="C70" s="719" t="s">
        <v>745</v>
      </c>
      <c r="D70" s="720"/>
      <c r="E70" s="877"/>
      <c r="F70" s="877"/>
      <c r="G70" s="877"/>
      <c r="H70" s="877"/>
      <c r="I70" s="877"/>
      <c r="J70" s="877"/>
      <c r="K70" s="877"/>
      <c r="L70" s="877"/>
      <c r="M70" s="877"/>
      <c r="N70" s="877"/>
      <c r="P70" s="655"/>
      <c r="Q70" s="655"/>
      <c r="R70" s="655"/>
      <c r="S70" s="730"/>
    </row>
    <row r="71" spans="1:28" ht="11.25" customHeight="1" x14ac:dyDescent="0.2">
      <c r="A71" s="611"/>
      <c r="C71" s="735" t="s">
        <v>328</v>
      </c>
      <c r="D71" s="724"/>
      <c r="E71" s="733">
        <v>0</v>
      </c>
      <c r="F71" s="733">
        <v>12800</v>
      </c>
      <c r="G71" s="733">
        <v>0</v>
      </c>
      <c r="H71" s="733">
        <v>0</v>
      </c>
      <c r="I71" s="733">
        <v>49800</v>
      </c>
      <c r="J71" s="733">
        <v>20500</v>
      </c>
      <c r="K71" s="733">
        <v>0</v>
      </c>
      <c r="L71" s="733">
        <v>9200</v>
      </c>
      <c r="M71" s="733">
        <v>0</v>
      </c>
      <c r="N71" s="733">
        <v>92300</v>
      </c>
      <c r="P71" s="733">
        <v>0</v>
      </c>
      <c r="Q71" s="733">
        <v>92300</v>
      </c>
      <c r="R71" s="733">
        <v>0</v>
      </c>
      <c r="S71" s="730"/>
      <c r="T71" s="730"/>
      <c r="U71" s="730"/>
      <c r="V71" s="730"/>
      <c r="W71" s="730"/>
      <c r="X71" s="730"/>
      <c r="Y71" s="730"/>
      <c r="Z71" s="730"/>
      <c r="AA71" s="730"/>
      <c r="AB71" s="730"/>
    </row>
    <row r="72" spans="1:28" ht="11.25" customHeight="1" x14ac:dyDescent="0.2">
      <c r="A72" s="611"/>
      <c r="C72" s="735" t="s">
        <v>329</v>
      </c>
      <c r="D72" s="724"/>
      <c r="E72" s="733">
        <v>0</v>
      </c>
      <c r="F72" s="733">
        <v>2100</v>
      </c>
      <c r="G72" s="733">
        <v>0</v>
      </c>
      <c r="H72" s="733">
        <v>0</v>
      </c>
      <c r="I72" s="733">
        <v>22000</v>
      </c>
      <c r="J72" s="733">
        <v>6300</v>
      </c>
      <c r="K72" s="733">
        <v>0</v>
      </c>
      <c r="L72" s="733">
        <v>4900</v>
      </c>
      <c r="M72" s="733">
        <v>0</v>
      </c>
      <c r="N72" s="733">
        <v>35300</v>
      </c>
      <c r="P72" s="733">
        <v>0</v>
      </c>
      <c r="Q72" s="733">
        <v>35300</v>
      </c>
      <c r="R72" s="733">
        <v>0</v>
      </c>
      <c r="S72" s="730"/>
    </row>
    <row r="73" spans="1:28" ht="11.25" customHeight="1" x14ac:dyDescent="0.2">
      <c r="A73" s="611"/>
      <c r="C73" s="735" t="s">
        <v>330</v>
      </c>
      <c r="D73" s="724"/>
      <c r="E73" s="733">
        <v>0</v>
      </c>
      <c r="F73" s="733">
        <v>400</v>
      </c>
      <c r="G73" s="733">
        <v>0</v>
      </c>
      <c r="H73" s="733">
        <v>0</v>
      </c>
      <c r="I73" s="733">
        <v>4900</v>
      </c>
      <c r="J73" s="733">
        <v>2800</v>
      </c>
      <c r="K73" s="733">
        <v>0</v>
      </c>
      <c r="L73" s="733">
        <v>3000</v>
      </c>
      <c r="M73" s="733">
        <v>0</v>
      </c>
      <c r="N73" s="733">
        <v>11100</v>
      </c>
      <c r="P73" s="733">
        <v>0</v>
      </c>
      <c r="Q73" s="733">
        <v>11100</v>
      </c>
      <c r="R73" s="733">
        <v>0</v>
      </c>
      <c r="S73" s="730"/>
    </row>
    <row r="74" spans="1:28" ht="11.25" customHeight="1" x14ac:dyDescent="0.2">
      <c r="A74" s="611"/>
      <c r="C74" s="1095" t="s">
        <v>331</v>
      </c>
      <c r="D74" s="725"/>
      <c r="E74" s="1096">
        <v>0</v>
      </c>
      <c r="F74" s="1096">
        <v>8100</v>
      </c>
      <c r="G74" s="1096">
        <v>0</v>
      </c>
      <c r="H74" s="1096">
        <v>0</v>
      </c>
      <c r="I74" s="1096">
        <v>7100</v>
      </c>
      <c r="J74" s="1096">
        <v>4300</v>
      </c>
      <c r="K74" s="1096">
        <v>0</v>
      </c>
      <c r="L74" s="1096">
        <v>400</v>
      </c>
      <c r="M74" s="1096">
        <v>0</v>
      </c>
      <c r="N74" s="1096">
        <v>19900</v>
      </c>
      <c r="P74" s="1096">
        <v>0</v>
      </c>
      <c r="Q74" s="1096">
        <v>19900</v>
      </c>
      <c r="R74" s="1096">
        <v>0</v>
      </c>
      <c r="S74" s="730"/>
      <c r="T74" s="350"/>
      <c r="U74" s="350"/>
      <c r="V74" s="350"/>
      <c r="W74" s="350"/>
      <c r="X74" s="350"/>
      <c r="Y74" s="350"/>
      <c r="Z74" s="350"/>
      <c r="AA74" s="350"/>
      <c r="AB74" s="350"/>
    </row>
    <row r="75" spans="1:28" ht="11.25" customHeight="1" x14ac:dyDescent="0.2">
      <c r="A75" s="611"/>
      <c r="C75" s="18" t="s">
        <v>332</v>
      </c>
      <c r="D75" s="725"/>
      <c r="E75" s="733">
        <v>0</v>
      </c>
      <c r="F75" s="733">
        <v>2200</v>
      </c>
      <c r="G75" s="733">
        <v>0</v>
      </c>
      <c r="H75" s="733">
        <v>0</v>
      </c>
      <c r="I75" s="733">
        <v>15800</v>
      </c>
      <c r="J75" s="733">
        <v>7100</v>
      </c>
      <c r="K75" s="733">
        <v>0</v>
      </c>
      <c r="L75" s="733">
        <v>900</v>
      </c>
      <c r="M75" s="733">
        <v>0</v>
      </c>
      <c r="N75" s="733">
        <v>26000</v>
      </c>
      <c r="P75" s="733">
        <v>0</v>
      </c>
      <c r="Q75" s="733">
        <v>26000</v>
      </c>
      <c r="R75" s="733">
        <v>0</v>
      </c>
      <c r="S75" s="730"/>
      <c r="T75" s="730"/>
      <c r="U75" s="730"/>
    </row>
    <row r="76" spans="1:28" ht="11.25" customHeight="1" x14ac:dyDescent="0.2">
      <c r="A76" s="611"/>
      <c r="C76" s="1004" t="s">
        <v>782</v>
      </c>
      <c r="D76" s="725"/>
      <c r="E76" s="733">
        <v>0</v>
      </c>
      <c r="F76" s="733">
        <v>400</v>
      </c>
      <c r="G76" s="733">
        <v>0</v>
      </c>
      <c r="H76" s="733">
        <v>0</v>
      </c>
      <c r="I76" s="733">
        <v>9300</v>
      </c>
      <c r="J76" s="733">
        <v>2200</v>
      </c>
      <c r="K76" s="733">
        <v>0</v>
      </c>
      <c r="L76" s="733">
        <v>200</v>
      </c>
      <c r="M76" s="733">
        <v>0</v>
      </c>
      <c r="N76" s="733">
        <v>12100</v>
      </c>
      <c r="P76" s="733">
        <v>0</v>
      </c>
      <c r="Q76" s="733">
        <v>12100</v>
      </c>
      <c r="R76" s="733">
        <v>0</v>
      </c>
      <c r="S76" s="730"/>
    </row>
    <row r="77" spans="1:28" ht="11.25" customHeight="1" x14ac:dyDescent="0.2">
      <c r="A77" s="611"/>
      <c r="C77" s="1098" t="s">
        <v>1072</v>
      </c>
      <c r="D77" s="1097"/>
      <c r="E77" s="1097">
        <v>0</v>
      </c>
      <c r="F77" s="1097">
        <v>1800</v>
      </c>
      <c r="G77" s="1097">
        <v>0</v>
      </c>
      <c r="H77" s="1097">
        <v>0</v>
      </c>
      <c r="I77" s="1097">
        <v>6500</v>
      </c>
      <c r="J77" s="1097">
        <v>4900</v>
      </c>
      <c r="K77" s="1097">
        <v>0</v>
      </c>
      <c r="L77" s="1097">
        <v>700</v>
      </c>
      <c r="M77" s="1097">
        <v>0</v>
      </c>
      <c r="N77" s="1097">
        <v>13900</v>
      </c>
      <c r="P77" s="1012">
        <v>0</v>
      </c>
      <c r="Q77" s="1012">
        <v>13900</v>
      </c>
      <c r="R77" s="1012">
        <v>0</v>
      </c>
      <c r="S77" s="730"/>
      <c r="T77" s="350"/>
      <c r="U77" s="350"/>
    </row>
    <row r="78" spans="1:28" ht="11.25" customHeight="1" x14ac:dyDescent="0.2">
      <c r="A78" s="611"/>
      <c r="C78"/>
      <c r="D78" s="724"/>
      <c r="E78" s="730"/>
      <c r="F78" s="730"/>
      <c r="G78" s="730"/>
      <c r="H78" s="730"/>
      <c r="I78" s="730"/>
      <c r="J78" s="730"/>
      <c r="K78" s="730"/>
      <c r="L78" s="730"/>
      <c r="M78" s="730"/>
      <c r="N78" s="730"/>
      <c r="S78" s="730"/>
    </row>
    <row r="79" spans="1:28" ht="11.25" customHeight="1" x14ac:dyDescent="0.2">
      <c r="A79" s="611"/>
      <c r="C79" s="1002" t="s">
        <v>333</v>
      </c>
      <c r="D79" s="720"/>
      <c r="E79" s="619"/>
      <c r="F79" s="619"/>
      <c r="G79" s="619"/>
      <c r="H79" s="619"/>
      <c r="I79" s="619"/>
      <c r="J79" s="619"/>
      <c r="K79" s="619"/>
      <c r="L79" s="619"/>
      <c r="M79" s="619"/>
      <c r="N79" s="619"/>
      <c r="P79" s="655"/>
      <c r="Q79" s="655"/>
      <c r="R79" s="655"/>
      <c r="S79" s="730"/>
    </row>
    <row r="80" spans="1:28" ht="11.25" customHeight="1" x14ac:dyDescent="0.2">
      <c r="A80" s="611"/>
      <c r="C80" s="1003" t="s">
        <v>1073</v>
      </c>
      <c r="D80" s="1097"/>
      <c r="E80" s="1097">
        <v>4200</v>
      </c>
      <c r="F80" s="1097">
        <v>1800</v>
      </c>
      <c r="G80" s="1012">
        <v>48300</v>
      </c>
      <c r="H80" s="1012">
        <v>0</v>
      </c>
      <c r="I80" s="1012">
        <v>10500</v>
      </c>
      <c r="J80" s="1012">
        <v>9400</v>
      </c>
      <c r="K80" s="1012">
        <v>0</v>
      </c>
      <c r="L80" s="1012">
        <v>23700</v>
      </c>
      <c r="M80" s="1012">
        <v>7000</v>
      </c>
      <c r="N80" s="1012">
        <v>104900</v>
      </c>
      <c r="P80" s="1012">
        <v>32500</v>
      </c>
      <c r="Q80" s="1012">
        <v>72400</v>
      </c>
      <c r="R80" s="1012">
        <v>0</v>
      </c>
      <c r="S80" s="730"/>
    </row>
    <row r="81" spans="1:19" ht="11.25" customHeight="1" x14ac:dyDescent="0.2">
      <c r="A81" s="611"/>
      <c r="E81" s="350"/>
      <c r="F81" s="350"/>
      <c r="G81" s="350"/>
      <c r="H81" s="350"/>
      <c r="I81" s="350"/>
      <c r="J81" s="350"/>
      <c r="K81" s="350"/>
      <c r="L81" s="350"/>
      <c r="M81" s="350"/>
      <c r="N81" s="350"/>
      <c r="P81" s="350"/>
      <c r="Q81" s="350"/>
      <c r="R81" s="350"/>
    </row>
    <row r="82" spans="1:19" ht="10.15" customHeight="1" x14ac:dyDescent="0.2">
      <c r="A82" s="611"/>
      <c r="C82" s="646"/>
      <c r="D82" s="626"/>
      <c r="E82" s="647"/>
      <c r="F82" s="736" t="s">
        <v>334</v>
      </c>
      <c r="G82" s="647"/>
    </row>
    <row r="83" spans="1:19" ht="10.15" customHeight="1" x14ac:dyDescent="0.2">
      <c r="A83" s="611"/>
      <c r="C83" s="643"/>
      <c r="D83" s="626"/>
      <c r="E83" s="645"/>
      <c r="F83" s="11" t="s">
        <v>335</v>
      </c>
      <c r="G83" s="645"/>
    </row>
    <row r="84" spans="1:19" ht="10.15" customHeight="1" x14ac:dyDescent="0.2">
      <c r="A84" s="611"/>
      <c r="C84" s="648"/>
      <c r="D84" s="619"/>
      <c r="E84" s="649" t="s">
        <v>293</v>
      </c>
      <c r="F84" s="737" t="s">
        <v>336</v>
      </c>
      <c r="G84" s="649" t="s">
        <v>199</v>
      </c>
    </row>
    <row r="85" spans="1:19" ht="11.25" customHeight="1" x14ac:dyDescent="0.2">
      <c r="A85" s="611"/>
      <c r="C85" s="738" t="s">
        <v>337</v>
      </c>
      <c r="E85" s="733">
        <v>-22800</v>
      </c>
      <c r="F85" s="733">
        <v>-4600</v>
      </c>
      <c r="G85" s="733">
        <v>-27400</v>
      </c>
      <c r="H85" s="730"/>
      <c r="P85" s="733">
        <v>-8400</v>
      </c>
      <c r="Q85" s="733">
        <v>-18100</v>
      </c>
      <c r="R85" s="733">
        <v>-900</v>
      </c>
      <c r="S85" s="730"/>
    </row>
    <row r="86" spans="1:19" ht="11.25" customHeight="1" x14ac:dyDescent="0.2">
      <c r="A86" s="611"/>
      <c r="C86" s="739" t="s">
        <v>338</v>
      </c>
      <c r="E86" s="733">
        <v>5500</v>
      </c>
      <c r="F86" s="733">
        <v>1800</v>
      </c>
      <c r="G86" s="733">
        <v>7300</v>
      </c>
      <c r="H86" s="730"/>
      <c r="P86" s="733">
        <v>1700</v>
      </c>
      <c r="Q86" s="733">
        <v>5300</v>
      </c>
      <c r="R86" s="733">
        <v>300</v>
      </c>
      <c r="S86" s="730"/>
    </row>
    <row r="87" spans="1:19" ht="11.25" customHeight="1" x14ac:dyDescent="0.2">
      <c r="A87" s="611"/>
      <c r="C87" s="739" t="s">
        <v>339</v>
      </c>
      <c r="E87" s="733">
        <v>1600</v>
      </c>
      <c r="F87" s="733">
        <v>900</v>
      </c>
      <c r="G87" s="733">
        <v>2500</v>
      </c>
      <c r="H87" s="730"/>
      <c r="P87" s="733">
        <v>500</v>
      </c>
      <c r="Q87" s="733">
        <v>2000</v>
      </c>
      <c r="R87" s="733">
        <v>0</v>
      </c>
      <c r="S87" s="730"/>
    </row>
    <row r="88" spans="1:19" ht="11.25" customHeight="1" x14ac:dyDescent="0.2">
      <c r="A88" s="611"/>
      <c r="C88" s="739" t="s">
        <v>340</v>
      </c>
      <c r="E88" s="733">
        <v>80800</v>
      </c>
      <c r="F88" s="733">
        <v>11100</v>
      </c>
      <c r="G88" s="733">
        <v>91900</v>
      </c>
      <c r="H88" s="730"/>
      <c r="P88" s="733">
        <v>35900</v>
      </c>
      <c r="Q88" s="733">
        <v>56000</v>
      </c>
      <c r="R88" s="733">
        <v>0</v>
      </c>
      <c r="S88" s="730"/>
    </row>
    <row r="89" spans="1:19" ht="11.25" customHeight="1" x14ac:dyDescent="0.2">
      <c r="A89" s="611"/>
      <c r="C89" s="739" t="s">
        <v>341</v>
      </c>
      <c r="E89" s="733">
        <v>-18300</v>
      </c>
      <c r="F89" s="733">
        <v>-2700</v>
      </c>
      <c r="G89" s="733">
        <v>-21000</v>
      </c>
      <c r="H89" s="730"/>
      <c r="P89" s="733">
        <v>-15700</v>
      </c>
      <c r="Q89" s="733">
        <v>-5300</v>
      </c>
      <c r="R89" s="733">
        <v>0</v>
      </c>
      <c r="S89" s="730"/>
    </row>
    <row r="90" spans="1:19" ht="11.25" customHeight="1" x14ac:dyDescent="0.2">
      <c r="A90" s="611"/>
      <c r="C90" s="739" t="s">
        <v>342</v>
      </c>
      <c r="E90" s="733">
        <v>-23000</v>
      </c>
      <c r="F90" s="733">
        <v>1400</v>
      </c>
      <c r="G90" s="733">
        <v>-21600</v>
      </c>
      <c r="H90" s="730"/>
      <c r="P90" s="733">
        <v>-5800</v>
      </c>
      <c r="Q90" s="733">
        <v>-22000</v>
      </c>
      <c r="R90" s="733">
        <v>6200</v>
      </c>
      <c r="S90" s="730"/>
    </row>
    <row r="91" spans="1:19" ht="11.25" customHeight="1" x14ac:dyDescent="0.2">
      <c r="A91" s="611"/>
      <c r="C91" s="739" t="s">
        <v>343</v>
      </c>
      <c r="E91" s="733">
        <v>-2100</v>
      </c>
      <c r="F91" s="733">
        <v>-800</v>
      </c>
      <c r="G91" s="733">
        <v>-2900</v>
      </c>
      <c r="H91" s="730"/>
      <c r="P91" s="733">
        <v>-1200</v>
      </c>
      <c r="Q91" s="733">
        <v>-1700</v>
      </c>
      <c r="R91" s="733">
        <v>0</v>
      </c>
      <c r="S91" s="730"/>
    </row>
    <row r="92" spans="1:19" ht="11.25" customHeight="1" x14ac:dyDescent="0.2">
      <c r="A92" s="611"/>
      <c r="C92" s="739" t="s">
        <v>344</v>
      </c>
      <c r="E92" s="733">
        <v>-4300</v>
      </c>
      <c r="F92" s="733">
        <v>-34800</v>
      </c>
      <c r="G92" s="733">
        <v>-39100</v>
      </c>
      <c r="H92" s="730"/>
      <c r="P92" s="733">
        <v>100</v>
      </c>
      <c r="Q92" s="733">
        <v>-600</v>
      </c>
      <c r="R92" s="733">
        <v>-38600</v>
      </c>
      <c r="S92" s="730"/>
    </row>
    <row r="93" spans="1:19" ht="11.25" customHeight="1" x14ac:dyDescent="0.2">
      <c r="A93" s="611"/>
      <c r="C93" s="1005" t="s">
        <v>345</v>
      </c>
      <c r="E93" s="733">
        <v>6700</v>
      </c>
      <c r="F93" s="733">
        <v>3800</v>
      </c>
      <c r="G93" s="733">
        <v>10500</v>
      </c>
      <c r="H93" s="730"/>
      <c r="P93" s="733">
        <v>2300</v>
      </c>
      <c r="Q93" s="733">
        <v>5200</v>
      </c>
      <c r="R93" s="733">
        <v>3000</v>
      </c>
      <c r="S93" s="730"/>
    </row>
    <row r="94" spans="1:19" ht="11.25" customHeight="1" x14ac:dyDescent="0.2">
      <c r="A94" s="611"/>
      <c r="C94" s="1133" t="s">
        <v>1074</v>
      </c>
      <c r="D94" s="1097"/>
      <c r="E94" s="1012">
        <v>24100</v>
      </c>
      <c r="F94" s="1012">
        <v>-23900</v>
      </c>
      <c r="G94" s="1012">
        <v>200</v>
      </c>
      <c r="H94" s="730"/>
      <c r="P94" s="1012">
        <v>9400</v>
      </c>
      <c r="Q94" s="1012">
        <v>20800</v>
      </c>
      <c r="R94" s="1012">
        <v>-30000</v>
      </c>
      <c r="S94" s="730"/>
    </row>
    <row r="95" spans="1:19" ht="11.25" customHeight="1" x14ac:dyDescent="0.2">
      <c r="A95" s="611"/>
      <c r="P95" s="350"/>
      <c r="Q95" s="350"/>
      <c r="R95" s="350"/>
    </row>
    <row r="96" spans="1:19" ht="11.25" customHeight="1" x14ac:dyDescent="0.2">
      <c r="A96" s="611"/>
      <c r="B96" s="893" t="s">
        <v>71</v>
      </c>
      <c r="C96" s="1185" t="s">
        <v>1075</v>
      </c>
      <c r="D96" s="1185"/>
      <c r="E96" s="1185"/>
      <c r="F96" s="1185"/>
      <c r="G96" s="1185"/>
      <c r="H96" s="1185"/>
      <c r="I96" s="1185"/>
      <c r="J96" s="1185"/>
      <c r="K96" s="1185"/>
      <c r="L96" s="1185"/>
      <c r="M96" s="1185"/>
      <c r="N96" s="1185"/>
      <c r="O96" s="1185"/>
      <c r="P96" s="1185"/>
      <c r="Q96" s="1185"/>
      <c r="R96" s="1189"/>
    </row>
    <row r="97" spans="1:28" ht="11.25" customHeight="1" x14ac:dyDescent="0.2">
      <c r="A97" s="611"/>
      <c r="B97" s="893" t="s">
        <v>73</v>
      </c>
      <c r="C97" s="1182" t="s">
        <v>1076</v>
      </c>
      <c r="D97" s="1182"/>
      <c r="E97" s="1182"/>
      <c r="F97" s="1182"/>
      <c r="G97" s="1182"/>
      <c r="H97" s="1182"/>
      <c r="I97" s="1182"/>
      <c r="J97" s="1182"/>
      <c r="K97" s="1182"/>
      <c r="L97" s="1182"/>
      <c r="M97" s="1182"/>
      <c r="N97" s="1182"/>
      <c r="O97" s="1182"/>
      <c r="P97" s="1182"/>
      <c r="Q97" s="1182"/>
      <c r="R97" s="1099"/>
    </row>
    <row r="98" spans="1:28" ht="11.25" customHeight="1" x14ac:dyDescent="0.2">
      <c r="A98" s="611"/>
      <c r="B98" s="893" t="s">
        <v>110</v>
      </c>
      <c r="C98" s="1182" t="s">
        <v>1077</v>
      </c>
      <c r="D98" s="1182"/>
      <c r="E98" s="1182"/>
      <c r="F98" s="1182"/>
      <c r="G98" s="1182"/>
      <c r="H98" s="1182"/>
      <c r="I98" s="1182"/>
      <c r="J98" s="1182"/>
      <c r="K98" s="1182"/>
      <c r="L98" s="1182"/>
      <c r="M98" s="1182"/>
      <c r="N98" s="1182"/>
      <c r="O98" s="1182"/>
      <c r="P98" s="1182"/>
      <c r="Q98" s="1182"/>
      <c r="R98" s="1099"/>
    </row>
    <row r="99" spans="1:28" ht="11.25" customHeight="1" x14ac:dyDescent="0.2">
      <c r="A99" s="611"/>
      <c r="B99" s="893" t="s">
        <v>111</v>
      </c>
      <c r="C99" s="1185" t="s">
        <v>788</v>
      </c>
      <c r="D99" s="1185"/>
      <c r="E99" s="1185"/>
      <c r="F99" s="1185"/>
      <c r="G99" s="1185"/>
      <c r="H99" s="1185"/>
      <c r="I99" s="1185"/>
      <c r="J99" s="1185"/>
      <c r="K99" s="1185"/>
      <c r="L99" s="1185"/>
      <c r="M99" s="1185"/>
      <c r="N99" s="1185"/>
      <c r="O99" s="1185"/>
      <c r="P99" s="1185"/>
      <c r="Q99" s="1185"/>
      <c r="R99" s="1189"/>
    </row>
    <row r="100" spans="1:28" ht="11.25" customHeight="1" x14ac:dyDescent="0.2">
      <c r="A100" s="611"/>
      <c r="B100" s="893" t="s">
        <v>112</v>
      </c>
      <c r="C100" s="1182" t="s">
        <v>1078</v>
      </c>
      <c r="D100" s="1182"/>
      <c r="E100" s="1182"/>
      <c r="F100" s="1182"/>
      <c r="G100" s="1182"/>
      <c r="H100" s="1182"/>
      <c r="I100" s="1182"/>
      <c r="J100" s="1182"/>
      <c r="K100" s="1182"/>
      <c r="L100" s="1182"/>
      <c r="M100" s="1182"/>
      <c r="N100" s="1182"/>
      <c r="O100" s="1182"/>
      <c r="P100" s="1182"/>
      <c r="Q100" s="1182"/>
      <c r="R100" s="1099"/>
    </row>
    <row r="101" spans="1:28" ht="11.25" customHeight="1" x14ac:dyDescent="0.2">
      <c r="A101" s="611"/>
      <c r="B101" s="893" t="s">
        <v>113</v>
      </c>
      <c r="C101" s="1185" t="s">
        <v>791</v>
      </c>
      <c r="D101" s="1182"/>
      <c r="E101" s="1182"/>
      <c r="F101" s="1182"/>
      <c r="G101" s="1182"/>
      <c r="H101" s="1182"/>
      <c r="I101" s="1182"/>
      <c r="J101" s="1182"/>
      <c r="K101" s="1182"/>
      <c r="L101" s="1182"/>
      <c r="M101" s="1182"/>
      <c r="N101" s="1182"/>
      <c r="O101" s="1182"/>
      <c r="P101" s="1182"/>
      <c r="Q101" s="1182"/>
      <c r="R101" s="1099"/>
    </row>
    <row r="102" spans="1:28" ht="11.25" customHeight="1" x14ac:dyDescent="0.2">
      <c r="A102" s="611"/>
      <c r="B102" s="893" t="s">
        <v>114</v>
      </c>
      <c r="C102" s="1185" t="s">
        <v>1079</v>
      </c>
      <c r="D102" s="1185"/>
      <c r="E102" s="1185"/>
      <c r="F102" s="1185"/>
      <c r="G102" s="1185"/>
      <c r="H102" s="1185"/>
      <c r="I102" s="1185"/>
      <c r="J102" s="1185"/>
      <c r="K102" s="1185"/>
      <c r="L102" s="1185"/>
      <c r="M102" s="1185"/>
      <c r="N102" s="1185"/>
      <c r="O102" s="1185"/>
      <c r="P102" s="1185"/>
      <c r="Q102" s="1185"/>
      <c r="R102" s="1099"/>
    </row>
    <row r="103" spans="1:28" ht="11.25" customHeight="1" x14ac:dyDescent="0.2">
      <c r="A103" s="611"/>
      <c r="B103" s="893" t="s">
        <v>115</v>
      </c>
      <c r="C103" s="1185" t="s">
        <v>1080</v>
      </c>
      <c r="D103" s="1185"/>
      <c r="E103" s="1185"/>
      <c r="F103" s="1185"/>
      <c r="G103" s="1185"/>
      <c r="H103" s="1185"/>
      <c r="I103" s="1185"/>
      <c r="J103" s="1185"/>
      <c r="K103" s="1185"/>
      <c r="L103" s="1185"/>
      <c r="M103" s="1185"/>
      <c r="N103" s="1185"/>
      <c r="O103" s="1185"/>
      <c r="P103" s="1185"/>
      <c r="Q103" s="1185"/>
      <c r="R103" s="1189"/>
    </row>
    <row r="104" spans="1:28" ht="11.25" customHeight="1" x14ac:dyDescent="0.2">
      <c r="A104" s="611"/>
      <c r="B104" s="893" t="s">
        <v>117</v>
      </c>
      <c r="C104" s="1185" t="s">
        <v>1081</v>
      </c>
      <c r="D104" s="1185"/>
      <c r="E104" s="1185"/>
      <c r="F104" s="1185"/>
      <c r="G104" s="1185"/>
      <c r="H104" s="1185"/>
      <c r="I104" s="1185"/>
      <c r="J104" s="1185"/>
      <c r="K104" s="1185"/>
      <c r="L104" s="1185"/>
      <c r="M104" s="1185"/>
      <c r="N104" s="1185"/>
      <c r="O104" s="1185"/>
      <c r="P104" s="1185"/>
      <c r="Q104" s="1185"/>
      <c r="R104" s="1189"/>
    </row>
    <row r="105" spans="1:28" ht="10.15" customHeight="1" x14ac:dyDescent="0.2">
      <c r="A105" s="611"/>
      <c r="B105" s="611"/>
      <c r="C105" s="523"/>
      <c r="D105" s="83"/>
      <c r="E105" s="83"/>
      <c r="F105" s="83"/>
      <c r="G105" s="83"/>
      <c r="H105" s="83"/>
      <c r="I105" s="83"/>
      <c r="J105" s="83"/>
      <c r="K105" s="83"/>
      <c r="L105" s="83"/>
      <c r="M105" s="83"/>
      <c r="N105" s="83"/>
      <c r="O105" s="83"/>
      <c r="P105" s="83"/>
      <c r="Q105" s="83"/>
      <c r="R105" s="83"/>
    </row>
    <row r="106" spans="1:28" ht="10.15" customHeight="1" x14ac:dyDescent="0.2">
      <c r="A106" s="611"/>
      <c r="B106" s="611"/>
      <c r="C106" s="523"/>
      <c r="D106" s="83"/>
      <c r="E106" s="83"/>
      <c r="F106" s="83"/>
      <c r="G106" s="83"/>
      <c r="H106" s="83"/>
      <c r="I106" s="83"/>
      <c r="J106" s="83"/>
      <c r="K106" s="83"/>
      <c r="L106" s="83"/>
      <c r="M106" s="83"/>
      <c r="N106" s="83"/>
      <c r="O106" s="83"/>
      <c r="P106" s="83"/>
      <c r="Q106" s="83"/>
      <c r="R106" s="83"/>
    </row>
    <row r="107" spans="1:28" ht="13.35" customHeight="1" x14ac:dyDescent="0.2">
      <c r="A107" s="615"/>
      <c r="B107" s="615"/>
      <c r="C107" s="643"/>
      <c r="D107" s="617"/>
      <c r="E107" s="1183" t="s">
        <v>153</v>
      </c>
      <c r="F107" s="1184"/>
      <c r="G107" s="1183" t="s">
        <v>259</v>
      </c>
      <c r="H107" s="1183"/>
      <c r="I107" s="11" t="s">
        <v>260</v>
      </c>
      <c r="J107" s="11" t="s">
        <v>261</v>
      </c>
      <c r="K107" s="1183" t="s">
        <v>262</v>
      </c>
      <c r="L107" s="1186"/>
      <c r="M107" s="11" t="s">
        <v>263</v>
      </c>
      <c r="N107" s="645" t="s">
        <v>199</v>
      </c>
      <c r="P107" s="7" t="s">
        <v>199</v>
      </c>
      <c r="Q107" s="7" t="s">
        <v>265</v>
      </c>
      <c r="R107" s="7" t="s">
        <v>265</v>
      </c>
      <c r="T107" s="1175"/>
      <c r="U107" s="1175"/>
      <c r="V107" s="1175"/>
      <c r="W107" s="1175"/>
      <c r="X107" s="1175"/>
      <c r="Y107" s="1175"/>
      <c r="Z107" s="1175"/>
      <c r="AA107" s="1175"/>
      <c r="AB107" s="1175"/>
    </row>
    <row r="108" spans="1:28" ht="10.15" customHeight="1" x14ac:dyDescent="0.2">
      <c r="A108" s="615"/>
      <c r="B108" s="615"/>
      <c r="C108" s="643"/>
      <c r="D108" s="617"/>
      <c r="E108" s="1183"/>
      <c r="F108" s="1184"/>
      <c r="G108" s="1183" t="s">
        <v>266</v>
      </c>
      <c r="H108" s="1183"/>
      <c r="I108" s="11" t="s">
        <v>266</v>
      </c>
      <c r="J108" s="11"/>
      <c r="K108" s="645"/>
      <c r="L108" s="645"/>
      <c r="M108" s="645"/>
      <c r="N108" s="645"/>
      <c r="P108" s="6" t="s">
        <v>267</v>
      </c>
      <c r="Q108" s="6" t="s">
        <v>268</v>
      </c>
      <c r="R108" s="6" t="s">
        <v>28</v>
      </c>
      <c r="T108" s="1175"/>
      <c r="U108" s="1175"/>
      <c r="V108" s="1175"/>
      <c r="W108" s="1175"/>
      <c r="X108" s="1175"/>
      <c r="Y108" s="1175"/>
      <c r="Z108" s="1175"/>
      <c r="AA108" s="1175"/>
      <c r="AB108" s="1175"/>
    </row>
    <row r="109" spans="1:28" ht="10.15" customHeight="1" x14ac:dyDescent="0.2">
      <c r="A109" s="615"/>
      <c r="B109" s="615"/>
      <c r="C109" s="646"/>
      <c r="D109" s="626"/>
      <c r="E109" s="647"/>
      <c r="F109" s="647"/>
      <c r="G109" s="647"/>
      <c r="H109" s="647" t="s">
        <v>269</v>
      </c>
      <c r="I109" s="647"/>
      <c r="J109" s="647"/>
      <c r="K109" s="647"/>
      <c r="L109" s="647"/>
      <c r="M109" s="647"/>
      <c r="N109" s="647"/>
      <c r="P109" s="647"/>
      <c r="Q109" s="647"/>
      <c r="R109" s="647"/>
    </row>
    <row r="110" spans="1:28" ht="10.15" customHeight="1" x14ac:dyDescent="0.2">
      <c r="A110" s="615"/>
      <c r="B110" s="615"/>
      <c r="C110" s="643"/>
      <c r="D110" s="626"/>
      <c r="E110" s="645"/>
      <c r="F110" s="645" t="s">
        <v>269</v>
      </c>
      <c r="G110" s="645"/>
      <c r="H110" s="645" t="s">
        <v>259</v>
      </c>
      <c r="I110" s="645"/>
      <c r="J110" s="645"/>
      <c r="K110" s="645"/>
      <c r="L110" s="645" t="s">
        <v>269</v>
      </c>
      <c r="M110" s="645"/>
      <c r="N110" s="645"/>
      <c r="P110" s="645"/>
      <c r="Q110" s="645"/>
      <c r="R110" s="645"/>
    </row>
    <row r="111" spans="1:28" ht="10.15" customHeight="1" x14ac:dyDescent="0.2">
      <c r="A111" s="615"/>
      <c r="B111" s="615"/>
      <c r="C111" s="648"/>
      <c r="D111" s="619"/>
      <c r="E111" s="649" t="s">
        <v>208</v>
      </c>
      <c r="F111" s="649" t="s">
        <v>153</v>
      </c>
      <c r="G111" s="649" t="s">
        <v>84</v>
      </c>
      <c r="H111" s="649" t="s">
        <v>266</v>
      </c>
      <c r="I111" s="649"/>
      <c r="J111" s="649"/>
      <c r="K111" s="649" t="s">
        <v>280</v>
      </c>
      <c r="L111" s="649" t="s">
        <v>262</v>
      </c>
      <c r="M111" s="649"/>
      <c r="N111" s="649"/>
      <c r="P111" s="649"/>
      <c r="Q111" s="649"/>
      <c r="R111" s="649"/>
    </row>
    <row r="112" spans="1:28" ht="11.25" customHeight="1" x14ac:dyDescent="0.2">
      <c r="C112" s="650">
        <v>2021</v>
      </c>
      <c r="D112" s="635"/>
      <c r="E112" s="635"/>
      <c r="F112" s="635"/>
      <c r="G112" s="635"/>
      <c r="H112" s="635"/>
      <c r="I112" s="635"/>
      <c r="J112" s="635"/>
      <c r="K112" s="635"/>
      <c r="L112" s="635"/>
      <c r="M112" s="635"/>
      <c r="N112" s="635"/>
      <c r="P112" s="635"/>
      <c r="Q112" s="635"/>
      <c r="R112" s="635"/>
    </row>
    <row r="113" spans="1:32" ht="11.25" customHeight="1" x14ac:dyDescent="0.2">
      <c r="C113" s="719" t="s">
        <v>293</v>
      </c>
      <c r="D113" s="720"/>
      <c r="E113" s="619"/>
      <c r="F113" s="619"/>
      <c r="G113" s="619"/>
      <c r="H113" s="619"/>
      <c r="I113" s="619"/>
      <c r="J113" s="619"/>
      <c r="K113" s="619"/>
      <c r="L113" s="619"/>
      <c r="M113" s="619"/>
      <c r="N113" s="619"/>
      <c r="P113" s="655"/>
      <c r="Q113" s="655"/>
      <c r="R113" s="655"/>
    </row>
    <row r="114" spans="1:32" ht="11.25" customHeight="1" x14ac:dyDescent="0.2">
      <c r="C114" s="735" t="s">
        <v>328</v>
      </c>
      <c r="D114" s="724"/>
      <c r="E114" s="733">
        <v>25600</v>
      </c>
      <c r="F114" s="733">
        <v>0</v>
      </c>
      <c r="G114" s="733">
        <v>108600</v>
      </c>
      <c r="H114" s="733">
        <v>8400</v>
      </c>
      <c r="I114" s="733">
        <v>10300</v>
      </c>
      <c r="J114" s="733">
        <v>17100</v>
      </c>
      <c r="K114" s="733">
        <v>0</v>
      </c>
      <c r="L114" s="733">
        <v>126800</v>
      </c>
      <c r="M114" s="733">
        <v>20400</v>
      </c>
      <c r="N114" s="733">
        <v>317200</v>
      </c>
      <c r="P114" s="733">
        <v>84000</v>
      </c>
      <c r="Q114" s="733">
        <v>233200</v>
      </c>
      <c r="R114" s="733">
        <v>0</v>
      </c>
      <c r="S114" s="730"/>
    </row>
    <row r="115" spans="1:32" ht="11.25" customHeight="1" x14ac:dyDescent="0.2">
      <c r="C115" s="735" t="s">
        <v>329</v>
      </c>
      <c r="D115" s="724"/>
      <c r="E115" s="733">
        <v>13400</v>
      </c>
      <c r="F115" s="733">
        <v>0</v>
      </c>
      <c r="G115" s="733">
        <v>33900</v>
      </c>
      <c r="H115" s="733">
        <v>3700</v>
      </c>
      <c r="I115" s="733">
        <v>4300</v>
      </c>
      <c r="J115" s="733">
        <v>4800</v>
      </c>
      <c r="K115" s="733">
        <v>0</v>
      </c>
      <c r="L115" s="733">
        <v>46100</v>
      </c>
      <c r="M115" s="733">
        <v>6400</v>
      </c>
      <c r="N115" s="733">
        <v>112600</v>
      </c>
      <c r="P115" s="733">
        <v>29500</v>
      </c>
      <c r="Q115" s="733">
        <v>83100</v>
      </c>
      <c r="R115" s="733">
        <v>0</v>
      </c>
      <c r="S115" s="730"/>
    </row>
    <row r="116" spans="1:32" ht="11.25" customHeight="1" x14ac:dyDescent="0.2">
      <c r="C116" s="735" t="s">
        <v>330</v>
      </c>
      <c r="D116" s="724"/>
      <c r="E116" s="733">
        <v>1100</v>
      </c>
      <c r="F116" s="733">
        <v>0</v>
      </c>
      <c r="G116" s="733">
        <v>12600</v>
      </c>
      <c r="H116" s="733">
        <v>1100</v>
      </c>
      <c r="I116" s="733">
        <v>1300</v>
      </c>
      <c r="J116" s="733">
        <v>1100</v>
      </c>
      <c r="K116" s="733">
        <v>0</v>
      </c>
      <c r="L116" s="733">
        <v>12400</v>
      </c>
      <c r="M116" s="733">
        <v>2100</v>
      </c>
      <c r="N116" s="733">
        <v>31700</v>
      </c>
      <c r="P116" s="733">
        <v>7000</v>
      </c>
      <c r="Q116" s="733">
        <v>24700</v>
      </c>
      <c r="R116" s="733">
        <v>0</v>
      </c>
      <c r="S116" s="730"/>
    </row>
    <row r="117" spans="1:32" ht="11.25" customHeight="1" x14ac:dyDescent="0.2">
      <c r="A117" s="502"/>
      <c r="B117" s="502"/>
      <c r="C117" s="1095" t="s">
        <v>331</v>
      </c>
      <c r="D117" s="725"/>
      <c r="E117" s="1096">
        <v>4300</v>
      </c>
      <c r="F117" s="1096">
        <v>0</v>
      </c>
      <c r="G117" s="1096">
        <v>10100</v>
      </c>
      <c r="H117" s="1096">
        <v>500</v>
      </c>
      <c r="I117" s="1096">
        <v>1400</v>
      </c>
      <c r="J117" s="1096">
        <v>2900</v>
      </c>
      <c r="K117" s="1096">
        <v>0</v>
      </c>
      <c r="L117" s="1096">
        <v>44100</v>
      </c>
      <c r="M117" s="1096">
        <v>4100</v>
      </c>
      <c r="N117" s="1096">
        <v>67400</v>
      </c>
      <c r="P117" s="1096">
        <v>15500</v>
      </c>
      <c r="Q117" s="1096">
        <v>51900</v>
      </c>
      <c r="R117" s="1096">
        <v>0</v>
      </c>
      <c r="S117" s="730"/>
    </row>
    <row r="118" spans="1:32" ht="11.25" customHeight="1" x14ac:dyDescent="0.2">
      <c r="C118" s="18" t="s">
        <v>332</v>
      </c>
      <c r="D118" s="725"/>
      <c r="E118" s="733">
        <v>6800</v>
      </c>
      <c r="F118" s="733">
        <v>0</v>
      </c>
      <c r="G118" s="733">
        <v>52000</v>
      </c>
      <c r="H118" s="733">
        <v>3100</v>
      </c>
      <c r="I118" s="733">
        <v>3300</v>
      </c>
      <c r="J118" s="733">
        <v>8300</v>
      </c>
      <c r="K118" s="733">
        <v>0</v>
      </c>
      <c r="L118" s="733">
        <v>24200</v>
      </c>
      <c r="M118" s="733">
        <v>7800</v>
      </c>
      <c r="N118" s="733">
        <v>105500</v>
      </c>
      <c r="P118" s="733">
        <v>32000</v>
      </c>
      <c r="Q118" s="733">
        <v>73500</v>
      </c>
      <c r="R118" s="733">
        <v>0</v>
      </c>
      <c r="S118" s="730"/>
      <c r="T118" s="730"/>
      <c r="U118" s="730"/>
      <c r="V118" s="730"/>
      <c r="W118" s="730"/>
      <c r="X118" s="730"/>
      <c r="Y118" s="730"/>
      <c r="Z118" s="730"/>
      <c r="AA118" s="730"/>
      <c r="AB118" s="730"/>
      <c r="AC118" s="730"/>
      <c r="AD118" s="730"/>
      <c r="AE118" s="730"/>
      <c r="AF118" s="730"/>
    </row>
    <row r="119" spans="1:32" ht="11.25" customHeight="1" x14ac:dyDescent="0.2">
      <c r="C119" s="1004" t="s">
        <v>782</v>
      </c>
      <c r="D119" s="725"/>
      <c r="E119" s="733">
        <v>2100</v>
      </c>
      <c r="F119" s="733">
        <v>0</v>
      </c>
      <c r="G119" s="733">
        <v>21600</v>
      </c>
      <c r="H119" s="733">
        <v>1700</v>
      </c>
      <c r="I119" s="733">
        <v>600</v>
      </c>
      <c r="J119" s="733">
        <v>1400</v>
      </c>
      <c r="K119" s="733">
        <v>0</v>
      </c>
      <c r="L119" s="733">
        <v>8300</v>
      </c>
      <c r="M119" s="733">
        <v>2900</v>
      </c>
      <c r="N119" s="733">
        <v>38600</v>
      </c>
      <c r="P119" s="733">
        <v>9200</v>
      </c>
      <c r="Q119" s="733">
        <v>29400</v>
      </c>
      <c r="R119" s="733">
        <v>0</v>
      </c>
      <c r="S119" s="730"/>
      <c r="U119" s="730"/>
      <c r="V119" s="730"/>
      <c r="W119" s="730"/>
      <c r="X119" s="730"/>
      <c r="Y119" s="730"/>
      <c r="Z119" s="730"/>
      <c r="AA119" s="730"/>
      <c r="AB119" s="730"/>
      <c r="AC119" s="730"/>
      <c r="AD119" s="730"/>
      <c r="AE119" s="730"/>
      <c r="AF119" s="730"/>
    </row>
    <row r="120" spans="1:32" ht="11.25" customHeight="1" x14ac:dyDescent="0.2">
      <c r="C120" s="1003" t="s">
        <v>970</v>
      </c>
      <c r="D120" s="1097"/>
      <c r="E120" s="1097">
        <v>4700</v>
      </c>
      <c r="F120" s="1097">
        <v>0</v>
      </c>
      <c r="G120" s="1097">
        <v>30400</v>
      </c>
      <c r="H120" s="1097">
        <v>1400</v>
      </c>
      <c r="I120" s="1097">
        <v>2700</v>
      </c>
      <c r="J120" s="1097">
        <v>6900</v>
      </c>
      <c r="K120" s="1097">
        <v>0</v>
      </c>
      <c r="L120" s="1097">
        <v>15900</v>
      </c>
      <c r="M120" s="1097">
        <v>4900</v>
      </c>
      <c r="N120" s="1097">
        <v>66900</v>
      </c>
      <c r="P120" s="1012">
        <v>22800</v>
      </c>
      <c r="Q120" s="1012">
        <v>44100</v>
      </c>
      <c r="R120" s="1012">
        <v>0</v>
      </c>
      <c r="S120" s="730"/>
      <c r="T120" s="350"/>
      <c r="U120" s="730"/>
    </row>
    <row r="121" spans="1:32" ht="11.25" customHeight="1" x14ac:dyDescent="0.2">
      <c r="C121" s="78"/>
      <c r="D121" s="724"/>
      <c r="E121" s="726"/>
      <c r="F121" s="726"/>
      <c r="G121" s="726"/>
      <c r="H121" s="726"/>
      <c r="I121" s="726"/>
      <c r="J121" s="726"/>
      <c r="K121" s="726"/>
      <c r="L121" s="726"/>
      <c r="M121" s="726"/>
      <c r="N121" s="773"/>
      <c r="P121" s="726"/>
      <c r="Q121" s="726"/>
      <c r="S121" s="730"/>
    </row>
    <row r="122" spans="1:32" ht="11.25" customHeight="1" x14ac:dyDescent="0.2">
      <c r="C122" s="719" t="s">
        <v>745</v>
      </c>
      <c r="D122" s="720"/>
      <c r="E122" s="877"/>
      <c r="F122" s="877"/>
      <c r="G122" s="877"/>
      <c r="H122" s="877"/>
      <c r="I122" s="877"/>
      <c r="J122" s="877"/>
      <c r="K122" s="877"/>
      <c r="L122" s="877"/>
      <c r="M122" s="877"/>
      <c r="N122" s="877"/>
      <c r="P122" s="655"/>
      <c r="Q122" s="655"/>
      <c r="R122" s="655"/>
      <c r="S122" s="730"/>
    </row>
    <row r="123" spans="1:32" ht="11.25" customHeight="1" x14ac:dyDescent="0.2">
      <c r="C123" s="735" t="s">
        <v>328</v>
      </c>
      <c r="D123" s="724"/>
      <c r="E123" s="733">
        <v>0</v>
      </c>
      <c r="F123" s="733">
        <v>10500</v>
      </c>
      <c r="G123" s="733">
        <v>0</v>
      </c>
      <c r="H123" s="733">
        <v>0</v>
      </c>
      <c r="I123" s="733">
        <v>40100</v>
      </c>
      <c r="J123" s="733">
        <v>0</v>
      </c>
      <c r="K123" s="733">
        <v>370000</v>
      </c>
      <c r="L123" s="733">
        <v>0</v>
      </c>
      <c r="M123" s="733">
        <v>0</v>
      </c>
      <c r="N123" s="733">
        <v>420600</v>
      </c>
      <c r="P123" s="733">
        <v>0</v>
      </c>
      <c r="Q123" s="733">
        <v>59600</v>
      </c>
      <c r="R123" s="733">
        <v>361000</v>
      </c>
      <c r="S123" s="730"/>
      <c r="T123" s="730"/>
      <c r="U123" s="730"/>
      <c r="V123" s="730"/>
      <c r="W123" s="730"/>
      <c r="X123" s="730"/>
      <c r="Y123" s="730"/>
      <c r="Z123" s="730"/>
      <c r="AA123" s="730"/>
      <c r="AB123" s="730"/>
      <c r="AC123" s="730"/>
      <c r="AD123" s="730"/>
      <c r="AE123" s="730"/>
    </row>
    <row r="124" spans="1:32" ht="11.25" customHeight="1" x14ac:dyDescent="0.2">
      <c r="C124" s="735" t="s">
        <v>329</v>
      </c>
      <c r="D124" s="724"/>
      <c r="E124" s="733">
        <v>0</v>
      </c>
      <c r="F124" s="733">
        <v>3400</v>
      </c>
      <c r="G124" s="733">
        <v>0</v>
      </c>
      <c r="H124" s="733">
        <v>0</v>
      </c>
      <c r="I124" s="733">
        <v>16600</v>
      </c>
      <c r="J124" s="733">
        <v>0</v>
      </c>
      <c r="K124" s="733">
        <v>254000</v>
      </c>
      <c r="L124" s="733">
        <v>0</v>
      </c>
      <c r="M124" s="733">
        <v>0</v>
      </c>
      <c r="N124" s="733">
        <v>274000</v>
      </c>
      <c r="P124" s="733">
        <v>0</v>
      </c>
      <c r="Q124" s="733">
        <v>26000</v>
      </c>
      <c r="R124" s="733">
        <v>248000</v>
      </c>
      <c r="S124" s="730"/>
    </row>
    <row r="125" spans="1:32" ht="11.25" customHeight="1" x14ac:dyDescent="0.2">
      <c r="C125" s="735" t="s">
        <v>330</v>
      </c>
      <c r="D125" s="724"/>
      <c r="E125" s="733">
        <v>0</v>
      </c>
      <c r="F125" s="733">
        <v>400</v>
      </c>
      <c r="G125" s="733">
        <v>0</v>
      </c>
      <c r="H125" s="733">
        <v>0</v>
      </c>
      <c r="I125" s="733">
        <v>3900</v>
      </c>
      <c r="J125" s="733">
        <v>0</v>
      </c>
      <c r="K125" s="733">
        <v>24300</v>
      </c>
      <c r="L125" s="733">
        <v>0</v>
      </c>
      <c r="M125" s="733">
        <v>0</v>
      </c>
      <c r="N125" s="733">
        <v>28600</v>
      </c>
      <c r="P125" s="733">
        <v>0</v>
      </c>
      <c r="Q125" s="733">
        <v>5100</v>
      </c>
      <c r="R125" s="733">
        <v>23500</v>
      </c>
      <c r="S125" s="730"/>
    </row>
    <row r="126" spans="1:32" ht="11.25" customHeight="1" x14ac:dyDescent="0.2">
      <c r="C126" s="1095" t="s">
        <v>331</v>
      </c>
      <c r="D126" s="725"/>
      <c r="E126" s="1096">
        <v>0</v>
      </c>
      <c r="F126" s="1096">
        <v>5100</v>
      </c>
      <c r="G126" s="1096">
        <v>0</v>
      </c>
      <c r="H126" s="1096">
        <v>0</v>
      </c>
      <c r="I126" s="1096">
        <v>6100</v>
      </c>
      <c r="J126" s="1096">
        <v>0</v>
      </c>
      <c r="K126" s="1096">
        <v>15600</v>
      </c>
      <c r="L126" s="1096">
        <v>0</v>
      </c>
      <c r="M126" s="1096">
        <v>0</v>
      </c>
      <c r="N126" s="1096">
        <v>26800</v>
      </c>
      <c r="P126" s="1096">
        <v>0</v>
      </c>
      <c r="Q126" s="1096">
        <v>11600</v>
      </c>
      <c r="R126" s="1096">
        <v>15200</v>
      </c>
      <c r="S126" s="730"/>
      <c r="T126" s="350"/>
      <c r="U126" s="350"/>
      <c r="V126" s="350"/>
      <c r="W126" s="350"/>
      <c r="X126" s="350"/>
      <c r="Y126" s="350"/>
      <c r="Z126" s="350"/>
      <c r="AA126" s="350"/>
      <c r="AB126" s="350"/>
      <c r="AC126" s="350"/>
      <c r="AD126" s="350"/>
      <c r="AE126" s="350"/>
    </row>
    <row r="127" spans="1:32" ht="11.25" customHeight="1" x14ac:dyDescent="0.2">
      <c r="C127" s="18" t="s">
        <v>332</v>
      </c>
      <c r="D127" s="725"/>
      <c r="E127" s="733">
        <v>0</v>
      </c>
      <c r="F127" s="733">
        <v>1600</v>
      </c>
      <c r="G127" s="733">
        <v>0</v>
      </c>
      <c r="H127" s="733">
        <v>0</v>
      </c>
      <c r="I127" s="733">
        <v>13500</v>
      </c>
      <c r="J127" s="733">
        <v>0</v>
      </c>
      <c r="K127" s="733">
        <v>76100</v>
      </c>
      <c r="L127" s="733">
        <v>0</v>
      </c>
      <c r="M127" s="733">
        <v>0</v>
      </c>
      <c r="N127" s="733">
        <v>91200</v>
      </c>
      <c r="P127" s="733">
        <v>0</v>
      </c>
      <c r="Q127" s="733">
        <v>16900</v>
      </c>
      <c r="R127" s="733">
        <v>74300</v>
      </c>
      <c r="S127" s="730"/>
      <c r="T127" s="730"/>
      <c r="U127" s="730"/>
    </row>
    <row r="128" spans="1:32" ht="11.25" customHeight="1" x14ac:dyDescent="0.2">
      <c r="C128" s="1004" t="s">
        <v>782</v>
      </c>
      <c r="D128" s="725"/>
      <c r="E128" s="733">
        <v>0</v>
      </c>
      <c r="F128" s="733">
        <v>400</v>
      </c>
      <c r="G128" s="733">
        <v>0</v>
      </c>
      <c r="H128" s="733">
        <v>0</v>
      </c>
      <c r="I128" s="733">
        <v>7800</v>
      </c>
      <c r="J128" s="733">
        <v>0</v>
      </c>
      <c r="K128" s="733">
        <v>45200</v>
      </c>
      <c r="L128" s="733">
        <v>0</v>
      </c>
      <c r="M128" s="733">
        <v>0</v>
      </c>
      <c r="N128" s="733">
        <v>53400</v>
      </c>
      <c r="P128" s="733">
        <v>0</v>
      </c>
      <c r="Q128" s="733">
        <v>9100</v>
      </c>
      <c r="R128" s="733">
        <v>44300</v>
      </c>
      <c r="S128" s="730"/>
    </row>
    <row r="129" spans="3:21" ht="11.25" customHeight="1" x14ac:dyDescent="0.2">
      <c r="C129" s="1098" t="s">
        <v>971</v>
      </c>
      <c r="D129" s="1097"/>
      <c r="E129" s="1097">
        <v>0</v>
      </c>
      <c r="F129" s="1097">
        <v>1200</v>
      </c>
      <c r="G129" s="1097">
        <v>0</v>
      </c>
      <c r="H129" s="1097">
        <v>0</v>
      </c>
      <c r="I129" s="1097">
        <v>5700</v>
      </c>
      <c r="J129" s="1097">
        <v>0</v>
      </c>
      <c r="K129" s="1097">
        <v>30900</v>
      </c>
      <c r="L129" s="1097">
        <v>0</v>
      </c>
      <c r="M129" s="1097">
        <v>0</v>
      </c>
      <c r="N129" s="1097">
        <v>37800</v>
      </c>
      <c r="P129" s="1012">
        <v>0</v>
      </c>
      <c r="Q129" s="1012">
        <v>7800</v>
      </c>
      <c r="R129" s="1012">
        <v>30000</v>
      </c>
      <c r="S129" s="730"/>
      <c r="T129" s="350"/>
      <c r="U129" s="350"/>
    </row>
    <row r="130" spans="3:21" ht="11.25" customHeight="1" x14ac:dyDescent="0.2">
      <c r="C130"/>
      <c r="D130" s="724"/>
      <c r="E130" s="730"/>
      <c r="F130" s="730"/>
      <c r="G130" s="730"/>
      <c r="H130" s="730"/>
      <c r="I130" s="730"/>
      <c r="J130" s="730"/>
      <c r="K130" s="730"/>
      <c r="L130" s="730"/>
      <c r="M130" s="730"/>
      <c r="N130" s="730"/>
      <c r="S130" s="730"/>
    </row>
    <row r="131" spans="3:21" ht="11.25" customHeight="1" x14ac:dyDescent="0.2">
      <c r="C131" s="1002" t="s">
        <v>333</v>
      </c>
      <c r="D131" s="720"/>
      <c r="E131" s="619"/>
      <c r="F131" s="619"/>
      <c r="G131" s="619"/>
      <c r="H131" s="619"/>
      <c r="I131" s="619"/>
      <c r="J131" s="619"/>
      <c r="K131" s="619"/>
      <c r="L131" s="619"/>
      <c r="M131" s="619"/>
      <c r="N131" s="619"/>
      <c r="P131" s="655"/>
      <c r="Q131" s="655"/>
      <c r="R131" s="655"/>
      <c r="S131" s="730"/>
    </row>
    <row r="132" spans="3:21" ht="11.25" customHeight="1" x14ac:dyDescent="0.2">
      <c r="C132" s="1003" t="s">
        <v>972</v>
      </c>
      <c r="D132" s="1097"/>
      <c r="E132" s="1097">
        <v>4700</v>
      </c>
      <c r="F132" s="1097">
        <v>1200</v>
      </c>
      <c r="G132" s="1012">
        <v>30400</v>
      </c>
      <c r="H132" s="1012">
        <v>1400</v>
      </c>
      <c r="I132" s="1012">
        <v>8400</v>
      </c>
      <c r="J132" s="1012">
        <v>6900</v>
      </c>
      <c r="K132" s="1012">
        <v>30900</v>
      </c>
      <c r="L132" s="1012">
        <v>15900</v>
      </c>
      <c r="M132" s="1012">
        <v>4900</v>
      </c>
      <c r="N132" s="1012">
        <v>104700</v>
      </c>
      <c r="P132" s="1012">
        <v>22800</v>
      </c>
      <c r="Q132" s="1012">
        <v>51900</v>
      </c>
      <c r="R132" s="1012">
        <v>30000</v>
      </c>
      <c r="S132" s="730"/>
    </row>
    <row r="133" spans="3:21" ht="11.25" customHeight="1" x14ac:dyDescent="0.2">
      <c r="E133" s="350"/>
      <c r="F133" s="350"/>
      <c r="G133" s="350"/>
      <c r="H133" s="350"/>
      <c r="I133" s="350"/>
      <c r="J133" s="350"/>
      <c r="K133" s="350"/>
      <c r="L133" s="350"/>
      <c r="M133" s="350"/>
      <c r="N133" s="350"/>
      <c r="P133" s="350"/>
      <c r="Q133" s="350"/>
      <c r="R133" s="350"/>
    </row>
    <row r="134" spans="3:21" ht="11.25" customHeight="1" x14ac:dyDescent="0.2">
      <c r="C134" s="646"/>
      <c r="D134" s="626"/>
      <c r="E134" s="647"/>
      <c r="F134" s="736" t="s">
        <v>334</v>
      </c>
      <c r="G134" s="647"/>
    </row>
    <row r="135" spans="3:21" ht="11.25" customHeight="1" x14ac:dyDescent="0.2">
      <c r="C135" s="643"/>
      <c r="D135" s="626"/>
      <c r="E135" s="645"/>
      <c r="F135" s="11" t="s">
        <v>335</v>
      </c>
      <c r="G135" s="645"/>
    </row>
    <row r="136" spans="3:21" ht="11.25" customHeight="1" x14ac:dyDescent="0.2">
      <c r="C136" s="648"/>
      <c r="D136" s="619"/>
      <c r="E136" s="649" t="s">
        <v>293</v>
      </c>
      <c r="F136" s="737" t="s">
        <v>336</v>
      </c>
      <c r="G136" s="649" t="s">
        <v>199</v>
      </c>
    </row>
    <row r="137" spans="3:21" ht="11.25" customHeight="1" x14ac:dyDescent="0.2">
      <c r="C137" s="738" t="s">
        <v>337</v>
      </c>
      <c r="E137" s="733">
        <v>-12200</v>
      </c>
      <c r="F137" s="733">
        <v>-7700</v>
      </c>
      <c r="G137" s="733">
        <v>-19900</v>
      </c>
      <c r="H137" s="730"/>
      <c r="P137" s="733">
        <v>-6000</v>
      </c>
      <c r="Q137" s="733">
        <v>-7500</v>
      </c>
      <c r="R137" s="733">
        <v>-6400</v>
      </c>
      <c r="S137" s="730"/>
    </row>
    <row r="138" spans="3:21" ht="11.25" customHeight="1" x14ac:dyDescent="0.2">
      <c r="C138" s="739" t="s">
        <v>338</v>
      </c>
      <c r="E138" s="733">
        <v>5800</v>
      </c>
      <c r="F138" s="733">
        <v>3600</v>
      </c>
      <c r="G138" s="733">
        <v>9400</v>
      </c>
      <c r="H138" s="730"/>
      <c r="P138" s="733">
        <v>2900</v>
      </c>
      <c r="Q138" s="733">
        <v>3800</v>
      </c>
      <c r="R138" s="733">
        <v>2700</v>
      </c>
      <c r="S138" s="730"/>
    </row>
    <row r="139" spans="3:21" ht="11.25" customHeight="1" x14ac:dyDescent="0.2">
      <c r="C139" s="739" t="s">
        <v>339</v>
      </c>
      <c r="E139" s="733">
        <v>1700</v>
      </c>
      <c r="F139" s="733">
        <v>2400</v>
      </c>
      <c r="G139" s="733">
        <v>4100</v>
      </c>
      <c r="H139" s="730"/>
      <c r="P139" s="733">
        <v>800</v>
      </c>
      <c r="Q139" s="733">
        <v>1200</v>
      </c>
      <c r="R139" s="733">
        <v>2100</v>
      </c>
      <c r="S139" s="730"/>
    </row>
    <row r="140" spans="3:21" ht="11.25" customHeight="1" x14ac:dyDescent="0.2">
      <c r="C140" s="739" t="s">
        <v>340</v>
      </c>
      <c r="E140" s="733">
        <v>71900</v>
      </c>
      <c r="F140" s="733">
        <v>29700</v>
      </c>
      <c r="G140" s="733">
        <v>101600</v>
      </c>
      <c r="H140" s="730"/>
      <c r="P140" s="733">
        <v>28900</v>
      </c>
      <c r="Q140" s="733">
        <v>51000</v>
      </c>
      <c r="R140" s="733">
        <v>21700</v>
      </c>
      <c r="S140" s="730"/>
    </row>
    <row r="141" spans="3:21" ht="11.25" customHeight="1" x14ac:dyDescent="0.2">
      <c r="C141" s="739" t="s">
        <v>341</v>
      </c>
      <c r="E141" s="733">
        <v>-8800</v>
      </c>
      <c r="F141" s="733">
        <v>1000</v>
      </c>
      <c r="G141" s="733">
        <v>-7800</v>
      </c>
      <c r="H141" s="730"/>
      <c r="P141" s="733">
        <v>-800</v>
      </c>
      <c r="Q141" s="733">
        <v>-8200</v>
      </c>
      <c r="R141" s="733">
        <v>1200</v>
      </c>
      <c r="S141" s="730"/>
    </row>
    <row r="142" spans="3:21" ht="11.25" customHeight="1" x14ac:dyDescent="0.2">
      <c r="C142" s="739" t="s">
        <v>342</v>
      </c>
      <c r="E142" s="733">
        <v>-17900</v>
      </c>
      <c r="F142" s="733">
        <v>-7200</v>
      </c>
      <c r="G142" s="733">
        <v>-25100</v>
      </c>
      <c r="H142" s="730"/>
      <c r="P142" s="733">
        <v>-7000</v>
      </c>
      <c r="Q142" s="733">
        <v>-14800</v>
      </c>
      <c r="R142" s="733">
        <v>-3300</v>
      </c>
      <c r="S142" s="730"/>
    </row>
    <row r="143" spans="3:21" ht="11.25" customHeight="1" x14ac:dyDescent="0.2">
      <c r="C143" s="739" t="s">
        <v>343</v>
      </c>
      <c r="E143" s="733">
        <v>-3200</v>
      </c>
      <c r="F143" s="733">
        <v>-5300</v>
      </c>
      <c r="G143" s="733">
        <v>-8500</v>
      </c>
      <c r="H143" s="730"/>
      <c r="P143" s="733">
        <v>-1300</v>
      </c>
      <c r="Q143" s="733">
        <v>-2100</v>
      </c>
      <c r="R143" s="733">
        <v>-5100</v>
      </c>
      <c r="S143" s="730"/>
    </row>
    <row r="144" spans="3:21" ht="11.25" customHeight="1" x14ac:dyDescent="0.2">
      <c r="C144" s="739" t="s">
        <v>344</v>
      </c>
      <c r="E144" s="733">
        <v>-3100</v>
      </c>
      <c r="F144" s="733">
        <v>-600</v>
      </c>
      <c r="G144" s="733">
        <v>-3700</v>
      </c>
      <c r="H144" s="730"/>
      <c r="P144" s="733">
        <v>-3400</v>
      </c>
      <c r="Q144" s="733">
        <v>100</v>
      </c>
      <c r="R144" s="733">
        <v>-400</v>
      </c>
      <c r="S144" s="730"/>
    </row>
    <row r="145" spans="1:19" ht="11.25" customHeight="1" x14ac:dyDescent="0.2">
      <c r="C145" s="1005" t="s">
        <v>345</v>
      </c>
      <c r="E145" s="733">
        <v>3000</v>
      </c>
      <c r="F145" s="733">
        <v>2000</v>
      </c>
      <c r="G145" s="733">
        <v>5000</v>
      </c>
      <c r="H145" s="730"/>
      <c r="P145" s="733">
        <v>1500</v>
      </c>
      <c r="Q145" s="733">
        <v>1900</v>
      </c>
      <c r="R145" s="733">
        <v>1600</v>
      </c>
      <c r="S145" s="730"/>
    </row>
    <row r="146" spans="1:19" ht="11.25" customHeight="1" x14ac:dyDescent="0.2">
      <c r="C146" s="1133" t="s">
        <v>1011</v>
      </c>
      <c r="D146" s="1097"/>
      <c r="E146" s="1012">
        <v>37200</v>
      </c>
      <c r="F146" s="1012">
        <v>17900</v>
      </c>
      <c r="G146" s="1012">
        <v>55100</v>
      </c>
      <c r="H146" s="730"/>
      <c r="P146" s="1012">
        <v>15600</v>
      </c>
      <c r="Q146" s="1012">
        <v>25400</v>
      </c>
      <c r="R146" s="1012">
        <v>14100</v>
      </c>
      <c r="S146" s="730"/>
    </row>
    <row r="147" spans="1:19" ht="11.25" customHeight="1" x14ac:dyDescent="0.2">
      <c r="P147" s="350"/>
      <c r="Q147" s="350"/>
      <c r="R147" s="350"/>
    </row>
    <row r="148" spans="1:19" ht="11.25" customHeight="1" x14ac:dyDescent="0.2">
      <c r="B148" s="502" t="s">
        <v>71</v>
      </c>
      <c r="C148" s="1175" t="s">
        <v>969</v>
      </c>
      <c r="D148" s="1175"/>
      <c r="E148" s="1175"/>
      <c r="F148" s="1175"/>
      <c r="G148" s="1175"/>
      <c r="H148" s="1175"/>
      <c r="I148" s="1175"/>
      <c r="J148" s="1175"/>
      <c r="K148" s="1175"/>
      <c r="L148" s="1175"/>
      <c r="M148" s="1175"/>
      <c r="N148" s="1175"/>
      <c r="O148" s="1175"/>
      <c r="P148" s="1175"/>
      <c r="Q148" s="1175"/>
      <c r="R148" s="1177"/>
    </row>
    <row r="149" spans="1:19" ht="11.25" customHeight="1" x14ac:dyDescent="0.2">
      <c r="B149" s="502" t="s">
        <v>73</v>
      </c>
      <c r="C149" s="1169" t="s">
        <v>786</v>
      </c>
      <c r="D149" s="1169"/>
      <c r="E149" s="1169"/>
      <c r="F149" s="1169"/>
      <c r="G149" s="1169"/>
      <c r="H149" s="1169"/>
      <c r="I149" s="1169"/>
      <c r="J149" s="1169"/>
      <c r="K149" s="1169"/>
      <c r="L149" s="1169"/>
      <c r="M149" s="1169"/>
      <c r="N149" s="1169"/>
      <c r="O149" s="1169"/>
      <c r="P149" s="1169"/>
      <c r="Q149" s="1169"/>
      <c r="R149" s="612"/>
    </row>
    <row r="150" spans="1:19" ht="11.25" customHeight="1" x14ac:dyDescent="0.2">
      <c r="B150" s="502" t="s">
        <v>110</v>
      </c>
      <c r="C150" s="1169" t="s">
        <v>787</v>
      </c>
      <c r="D150" s="1169"/>
      <c r="E150" s="1169"/>
      <c r="F150" s="1169"/>
      <c r="G150" s="1169"/>
      <c r="H150" s="1169"/>
      <c r="I150" s="1169"/>
      <c r="J150" s="1169"/>
      <c r="K150" s="1169"/>
      <c r="L150" s="1169"/>
      <c r="M150" s="1169"/>
      <c r="N150" s="1169"/>
      <c r="O150" s="1169"/>
      <c r="P150" s="1169"/>
      <c r="Q150" s="1169"/>
      <c r="R150" s="612"/>
    </row>
    <row r="151" spans="1:19" ht="11.25" customHeight="1" x14ac:dyDescent="0.2">
      <c r="B151" s="502" t="s">
        <v>111</v>
      </c>
      <c r="C151" s="1175" t="s">
        <v>788</v>
      </c>
      <c r="D151" s="1175"/>
      <c r="E151" s="1175"/>
      <c r="F151" s="1175"/>
      <c r="G151" s="1175"/>
      <c r="H151" s="1175"/>
      <c r="I151" s="1175"/>
      <c r="J151" s="1175"/>
      <c r="K151" s="1175"/>
      <c r="L151" s="1175"/>
      <c r="M151" s="1175"/>
      <c r="N151" s="1175"/>
      <c r="O151" s="1175"/>
      <c r="P151" s="1175"/>
      <c r="Q151" s="1175"/>
      <c r="R151" s="1177"/>
    </row>
    <row r="152" spans="1:19" ht="11.25" customHeight="1" x14ac:dyDescent="0.2">
      <c r="B152" s="502" t="s">
        <v>112</v>
      </c>
      <c r="C152" s="1169" t="s">
        <v>973</v>
      </c>
      <c r="D152" s="1169"/>
      <c r="E152" s="1169"/>
      <c r="F152" s="1169"/>
      <c r="G152" s="1169"/>
      <c r="H152" s="1169"/>
      <c r="I152" s="1169"/>
      <c r="J152" s="1169"/>
      <c r="K152" s="1169"/>
      <c r="L152" s="1169"/>
      <c r="M152" s="1169"/>
      <c r="N152" s="1169"/>
      <c r="O152" s="1169"/>
      <c r="P152" s="1169"/>
      <c r="Q152" s="1169"/>
      <c r="R152" s="612"/>
    </row>
    <row r="153" spans="1:19" ht="11.25" customHeight="1" x14ac:dyDescent="0.2">
      <c r="B153" s="502" t="s">
        <v>113</v>
      </c>
      <c r="C153" s="1169" t="s">
        <v>791</v>
      </c>
      <c r="D153" s="1169"/>
      <c r="E153" s="1169"/>
      <c r="F153" s="1169"/>
      <c r="G153" s="1169"/>
      <c r="H153" s="1169"/>
      <c r="I153" s="1169"/>
      <c r="J153" s="1169"/>
      <c r="K153" s="1169"/>
      <c r="L153" s="1169"/>
      <c r="M153" s="1169"/>
      <c r="N153" s="1169"/>
      <c r="O153" s="1169"/>
      <c r="P153" s="1169"/>
      <c r="Q153" s="1169"/>
      <c r="R153" s="612"/>
    </row>
    <row r="154" spans="1:19" ht="11.25" customHeight="1" x14ac:dyDescent="0.2">
      <c r="B154" s="502" t="s">
        <v>114</v>
      </c>
      <c r="C154" s="1169" t="s">
        <v>999</v>
      </c>
      <c r="D154" s="1169"/>
      <c r="E154" s="1169"/>
      <c r="F154" s="1169"/>
      <c r="G154" s="1169"/>
      <c r="H154" s="1169"/>
      <c r="I154" s="1169"/>
      <c r="J154" s="1169"/>
      <c r="K154" s="1169"/>
      <c r="L154" s="1169"/>
      <c r="M154" s="1169"/>
      <c r="N154" s="1169"/>
      <c r="O154" s="1169"/>
      <c r="P154" s="1169"/>
      <c r="Q154" s="1169"/>
      <c r="R154" s="612"/>
    </row>
    <row r="155" spans="1:19" ht="11.25" customHeight="1" x14ac:dyDescent="0.2">
      <c r="B155" s="502" t="s">
        <v>115</v>
      </c>
      <c r="C155" s="1175" t="s">
        <v>793</v>
      </c>
      <c r="D155" s="1175"/>
      <c r="E155" s="1175"/>
      <c r="F155" s="1175"/>
      <c r="G155" s="1175"/>
      <c r="H155" s="1175"/>
      <c r="I155" s="1175"/>
      <c r="J155" s="1175"/>
      <c r="K155" s="1175"/>
      <c r="L155" s="1175"/>
      <c r="M155" s="1175"/>
      <c r="N155" s="1175"/>
      <c r="O155" s="1175"/>
      <c r="P155" s="1175"/>
      <c r="Q155" s="1175"/>
      <c r="R155" s="1177"/>
    </row>
    <row r="156" spans="1:19" ht="11.25" customHeight="1" x14ac:dyDescent="0.2">
      <c r="B156" s="502" t="s">
        <v>117</v>
      </c>
      <c r="C156" s="1175" t="s">
        <v>974</v>
      </c>
      <c r="D156" s="1175"/>
      <c r="E156" s="1175"/>
      <c r="F156" s="1175"/>
      <c r="G156" s="1175"/>
      <c r="H156" s="1175"/>
      <c r="I156" s="1175"/>
      <c r="J156" s="1175"/>
      <c r="K156" s="1175"/>
      <c r="L156" s="1175"/>
      <c r="M156" s="1175"/>
      <c r="N156" s="1175"/>
      <c r="O156" s="1175"/>
      <c r="P156" s="1175"/>
      <c r="Q156" s="1175"/>
      <c r="R156" s="1177"/>
    </row>
    <row r="157" spans="1:19" ht="23.25" customHeight="1" x14ac:dyDescent="0.2">
      <c r="B157" s="502" t="s">
        <v>118</v>
      </c>
      <c r="C157" s="1175" t="s">
        <v>795</v>
      </c>
      <c r="D157" s="1175"/>
      <c r="E157" s="1175"/>
      <c r="F157" s="1175"/>
      <c r="G157" s="1175"/>
      <c r="H157" s="1175"/>
      <c r="I157" s="1175"/>
      <c r="J157" s="1175"/>
      <c r="K157" s="1175"/>
      <c r="L157" s="1175"/>
      <c r="M157" s="1175"/>
      <c r="N157" s="1175"/>
      <c r="O157" s="1175"/>
      <c r="P157" s="1175"/>
      <c r="Q157" s="1175"/>
      <c r="R157" s="1177"/>
    </row>
    <row r="158" spans="1:19" ht="10.15" customHeight="1" x14ac:dyDescent="0.2">
      <c r="C158" s="612"/>
      <c r="D158" s="612"/>
      <c r="E158" s="612"/>
      <c r="F158" s="612"/>
      <c r="G158" s="612"/>
      <c r="H158" s="612"/>
      <c r="I158" s="612"/>
      <c r="J158" s="612"/>
      <c r="K158" s="612"/>
      <c r="L158" s="612"/>
      <c r="M158" s="612"/>
      <c r="N158" s="612"/>
      <c r="O158" s="612"/>
      <c r="P158" s="612"/>
      <c r="Q158" s="612"/>
      <c r="R158" s="612"/>
    </row>
    <row r="159" spans="1:19" ht="13.35" customHeight="1" x14ac:dyDescent="0.2">
      <c r="A159" s="615"/>
      <c r="B159" s="615"/>
      <c r="C159" s="643"/>
      <c r="D159" s="617"/>
      <c r="E159" s="1183" t="s">
        <v>153</v>
      </c>
      <c r="F159" s="1184"/>
      <c r="G159" s="1183" t="s">
        <v>259</v>
      </c>
      <c r="H159" s="1183"/>
      <c r="I159" s="11" t="s">
        <v>260</v>
      </c>
      <c r="J159" s="11" t="s">
        <v>261</v>
      </c>
      <c r="K159" s="1183" t="s">
        <v>262</v>
      </c>
      <c r="L159" s="1186"/>
      <c r="M159" s="11" t="s">
        <v>263</v>
      </c>
      <c r="N159" s="645" t="s">
        <v>199</v>
      </c>
      <c r="P159" s="7" t="s">
        <v>199</v>
      </c>
      <c r="Q159" s="7" t="s">
        <v>265</v>
      </c>
      <c r="R159" s="7" t="s">
        <v>265</v>
      </c>
    </row>
    <row r="160" spans="1:19" ht="10.15" customHeight="1" x14ac:dyDescent="0.2">
      <c r="A160" s="615"/>
      <c r="B160" s="615"/>
      <c r="C160" s="643"/>
      <c r="D160" s="617"/>
      <c r="E160" s="1183"/>
      <c r="F160" s="1184"/>
      <c r="G160" s="1183" t="s">
        <v>266</v>
      </c>
      <c r="H160" s="1183"/>
      <c r="I160" s="11" t="s">
        <v>266</v>
      </c>
      <c r="J160" s="11"/>
      <c r="K160" s="645"/>
      <c r="L160" s="645"/>
      <c r="M160" s="645"/>
      <c r="N160" s="645"/>
      <c r="P160" s="6" t="s">
        <v>267</v>
      </c>
      <c r="Q160" s="6" t="s">
        <v>268</v>
      </c>
      <c r="R160" s="6" t="s">
        <v>28</v>
      </c>
    </row>
    <row r="161" spans="1:32" ht="10.15" customHeight="1" x14ac:dyDescent="0.2">
      <c r="A161" s="615"/>
      <c r="B161" s="615"/>
      <c r="C161" s="646"/>
      <c r="D161" s="626"/>
      <c r="E161" s="647"/>
      <c r="F161" s="647"/>
      <c r="G161" s="647"/>
      <c r="H161" s="647" t="s">
        <v>269</v>
      </c>
      <c r="I161" s="647"/>
      <c r="J161" s="647"/>
      <c r="K161" s="647"/>
      <c r="L161" s="647"/>
      <c r="M161" s="647"/>
      <c r="N161" s="647"/>
      <c r="P161" s="647"/>
      <c r="Q161" s="647"/>
      <c r="R161" s="647"/>
    </row>
    <row r="162" spans="1:32" ht="10.15" customHeight="1" x14ac:dyDescent="0.2">
      <c r="A162" s="615"/>
      <c r="B162" s="615"/>
      <c r="C162" s="643"/>
      <c r="D162" s="626"/>
      <c r="E162" s="645"/>
      <c r="F162" s="645" t="s">
        <v>269</v>
      </c>
      <c r="G162" s="645"/>
      <c r="H162" s="645" t="s">
        <v>259</v>
      </c>
      <c r="I162" s="645"/>
      <c r="J162" s="645"/>
      <c r="K162" s="645"/>
      <c r="L162" s="645" t="s">
        <v>269</v>
      </c>
      <c r="M162" s="645"/>
      <c r="N162" s="645"/>
      <c r="P162" s="645"/>
      <c r="Q162" s="645"/>
      <c r="R162" s="645"/>
    </row>
    <row r="163" spans="1:32" ht="10.15" customHeight="1" x14ac:dyDescent="0.2">
      <c r="A163" s="615"/>
      <c r="B163" s="615"/>
      <c r="C163" s="648"/>
      <c r="D163" s="619"/>
      <c r="E163" s="649" t="s">
        <v>208</v>
      </c>
      <c r="F163" s="649" t="s">
        <v>153</v>
      </c>
      <c r="G163" s="649" t="s">
        <v>84</v>
      </c>
      <c r="H163" s="649" t="s">
        <v>266</v>
      </c>
      <c r="I163" s="649"/>
      <c r="J163" s="649"/>
      <c r="K163" s="649" t="s">
        <v>280</v>
      </c>
      <c r="L163" s="649" t="s">
        <v>262</v>
      </c>
      <c r="M163" s="649"/>
      <c r="N163" s="649"/>
      <c r="P163" s="649"/>
      <c r="Q163" s="649"/>
      <c r="R163" s="649"/>
    </row>
    <row r="164" spans="1:32" ht="11.25" customHeight="1" x14ac:dyDescent="0.2">
      <c r="C164" s="650">
        <v>2020</v>
      </c>
      <c r="D164" s="635"/>
      <c r="E164" s="635"/>
      <c r="F164" s="635"/>
      <c r="G164" s="635"/>
      <c r="H164" s="635"/>
      <c r="I164" s="635"/>
      <c r="J164" s="635"/>
      <c r="K164" s="635"/>
      <c r="L164" s="635"/>
      <c r="M164" s="635"/>
      <c r="N164" s="635"/>
      <c r="P164" s="635"/>
      <c r="Q164" s="635"/>
      <c r="R164" s="635"/>
    </row>
    <row r="165" spans="1:32" ht="11.25" customHeight="1" x14ac:dyDescent="0.2">
      <c r="C165" s="719" t="s">
        <v>293</v>
      </c>
      <c r="D165" s="720"/>
      <c r="E165" s="619"/>
      <c r="F165" s="619"/>
      <c r="G165" s="619"/>
      <c r="H165" s="619"/>
      <c r="I165" s="619"/>
      <c r="J165" s="619"/>
      <c r="K165" s="619"/>
      <c r="L165" s="619"/>
      <c r="M165" s="619"/>
      <c r="N165" s="619"/>
      <c r="P165" s="655"/>
      <c r="Q165" s="655"/>
      <c r="R165" s="655"/>
    </row>
    <row r="166" spans="1:32" ht="11.25" customHeight="1" x14ac:dyDescent="0.2">
      <c r="C166" s="735" t="s">
        <v>328</v>
      </c>
      <c r="D166" s="724"/>
      <c r="E166" s="733">
        <v>13900</v>
      </c>
      <c r="F166" s="733">
        <v>0</v>
      </c>
      <c r="G166" s="733">
        <v>64400</v>
      </c>
      <c r="H166" s="733">
        <v>4100</v>
      </c>
      <c r="I166" s="733">
        <v>6700</v>
      </c>
      <c r="J166" s="733">
        <v>12600</v>
      </c>
      <c r="K166" s="733">
        <v>0</v>
      </c>
      <c r="L166" s="733">
        <v>93500</v>
      </c>
      <c r="M166" s="733">
        <v>15900</v>
      </c>
      <c r="N166" s="733">
        <v>211100</v>
      </c>
      <c r="P166" s="733">
        <v>65100</v>
      </c>
      <c r="Q166" s="733">
        <v>146000</v>
      </c>
      <c r="R166" s="733">
        <v>0</v>
      </c>
      <c r="S166" s="730"/>
    </row>
    <row r="167" spans="1:32" ht="11.25" customHeight="1" x14ac:dyDescent="0.2">
      <c r="C167" s="735" t="s">
        <v>329</v>
      </c>
      <c r="D167" s="724"/>
      <c r="E167" s="733">
        <v>10000</v>
      </c>
      <c r="F167" s="733">
        <v>0</v>
      </c>
      <c r="G167" s="733">
        <v>28200</v>
      </c>
      <c r="H167" s="733">
        <v>3400</v>
      </c>
      <c r="I167" s="733">
        <v>3600</v>
      </c>
      <c r="J167" s="733">
        <v>4200</v>
      </c>
      <c r="K167" s="733">
        <v>0</v>
      </c>
      <c r="L167" s="733">
        <v>45300</v>
      </c>
      <c r="M167" s="733">
        <v>5400</v>
      </c>
      <c r="N167" s="733">
        <v>100100</v>
      </c>
      <c r="P167" s="733">
        <v>31400</v>
      </c>
      <c r="Q167" s="733">
        <v>68700</v>
      </c>
      <c r="R167" s="733">
        <v>0</v>
      </c>
      <c r="S167" s="730"/>
    </row>
    <row r="168" spans="1:32" ht="11.25" customHeight="1" x14ac:dyDescent="0.2">
      <c r="C168" s="735" t="s">
        <v>330</v>
      </c>
      <c r="D168" s="724"/>
      <c r="E168" s="733">
        <v>800</v>
      </c>
      <c r="F168" s="733">
        <v>0</v>
      </c>
      <c r="G168" s="733">
        <v>12700</v>
      </c>
      <c r="H168" s="733">
        <v>1200</v>
      </c>
      <c r="I168" s="733">
        <v>1700</v>
      </c>
      <c r="J168" s="733">
        <v>1100</v>
      </c>
      <c r="K168" s="733">
        <v>0</v>
      </c>
      <c r="L168" s="733">
        <v>13300</v>
      </c>
      <c r="M168" s="733">
        <v>1900</v>
      </c>
      <c r="N168" s="733">
        <v>32700</v>
      </c>
      <c r="P168" s="733">
        <v>8600</v>
      </c>
      <c r="Q168" s="733">
        <v>24100</v>
      </c>
      <c r="R168" s="733">
        <v>0</v>
      </c>
      <c r="S168" s="730"/>
    </row>
    <row r="169" spans="1:32" ht="11.25" customHeight="1" x14ac:dyDescent="0.2">
      <c r="A169" s="502"/>
      <c r="B169" s="502"/>
      <c r="C169" s="1095" t="s">
        <v>331</v>
      </c>
      <c r="D169" s="725"/>
      <c r="E169" s="1096">
        <v>1200</v>
      </c>
      <c r="F169" s="1096">
        <v>0</v>
      </c>
      <c r="G169" s="1096">
        <v>1100</v>
      </c>
      <c r="H169" s="1096">
        <v>0</v>
      </c>
      <c r="I169" s="1096">
        <v>500</v>
      </c>
      <c r="J169" s="1096">
        <v>1800</v>
      </c>
      <c r="K169" s="1096">
        <v>0</v>
      </c>
      <c r="L169" s="1096">
        <v>26100</v>
      </c>
      <c r="M169" s="1096">
        <v>2600</v>
      </c>
      <c r="N169" s="1096">
        <v>33300</v>
      </c>
      <c r="P169" s="1096">
        <v>10900</v>
      </c>
      <c r="Q169" s="1096">
        <v>22400</v>
      </c>
      <c r="R169" s="1096">
        <v>0</v>
      </c>
      <c r="S169" s="730"/>
    </row>
    <row r="170" spans="1:32" ht="11.25" customHeight="1" x14ac:dyDescent="0.2">
      <c r="C170" s="18" t="s">
        <v>332</v>
      </c>
      <c r="D170" s="725"/>
      <c r="E170" s="733">
        <v>1900</v>
      </c>
      <c r="F170" s="733">
        <v>0</v>
      </c>
      <c r="G170" s="733">
        <v>22400</v>
      </c>
      <c r="H170" s="733">
        <v>-500</v>
      </c>
      <c r="I170" s="733">
        <v>900</v>
      </c>
      <c r="J170" s="733">
        <v>5500</v>
      </c>
      <c r="K170" s="733">
        <v>0</v>
      </c>
      <c r="L170" s="733">
        <v>8800</v>
      </c>
      <c r="M170" s="733">
        <v>6000</v>
      </c>
      <c r="N170" s="733">
        <v>45000</v>
      </c>
      <c r="P170" s="733">
        <v>14200</v>
      </c>
      <c r="Q170" s="733">
        <v>30800</v>
      </c>
      <c r="R170" s="733">
        <v>0</v>
      </c>
      <c r="S170" s="730"/>
      <c r="T170" s="730"/>
      <c r="U170" s="730"/>
      <c r="V170" s="730"/>
      <c r="W170" s="730"/>
      <c r="X170" s="730"/>
      <c r="Y170" s="730"/>
      <c r="Z170" s="730"/>
      <c r="AA170" s="730"/>
      <c r="AB170" s="730"/>
      <c r="AC170" s="730"/>
      <c r="AD170" s="730"/>
      <c r="AE170" s="730"/>
      <c r="AF170" s="730"/>
    </row>
    <row r="171" spans="1:32" ht="11.25" customHeight="1" x14ac:dyDescent="0.2">
      <c r="C171" s="1004" t="s">
        <v>782</v>
      </c>
      <c r="D171" s="725"/>
      <c r="E171" s="733">
        <v>500</v>
      </c>
      <c r="F171" s="733">
        <v>0</v>
      </c>
      <c r="G171" s="733">
        <v>9200</v>
      </c>
      <c r="H171" s="733">
        <v>-200</v>
      </c>
      <c r="I171" s="733">
        <v>200</v>
      </c>
      <c r="J171" s="733">
        <v>1100</v>
      </c>
      <c r="K171" s="733">
        <v>0</v>
      </c>
      <c r="L171" s="733">
        <v>2000</v>
      </c>
      <c r="M171" s="733">
        <v>2500</v>
      </c>
      <c r="N171" s="733">
        <v>15300</v>
      </c>
      <c r="P171" s="733">
        <v>3200</v>
      </c>
      <c r="Q171" s="733">
        <v>12100</v>
      </c>
      <c r="R171" s="733">
        <v>0</v>
      </c>
      <c r="S171" s="730"/>
      <c r="U171" s="730"/>
      <c r="V171" s="730"/>
      <c r="W171" s="730"/>
      <c r="X171" s="730"/>
      <c r="Y171" s="730"/>
      <c r="Z171" s="730"/>
      <c r="AA171" s="730"/>
      <c r="AB171" s="730"/>
      <c r="AC171" s="730"/>
      <c r="AD171" s="730"/>
      <c r="AE171" s="730"/>
      <c r="AF171" s="730"/>
    </row>
    <row r="172" spans="1:32" ht="11.25" customHeight="1" x14ac:dyDescent="0.2">
      <c r="C172" s="1003" t="s">
        <v>1010</v>
      </c>
      <c r="D172" s="1097"/>
      <c r="E172" s="1097">
        <v>1400</v>
      </c>
      <c r="F172" s="1097">
        <v>0</v>
      </c>
      <c r="G172" s="1012">
        <v>13200</v>
      </c>
      <c r="H172" s="1012">
        <v>-300</v>
      </c>
      <c r="I172" s="1012">
        <v>700</v>
      </c>
      <c r="J172" s="1012">
        <v>4400</v>
      </c>
      <c r="K172" s="1012">
        <v>0</v>
      </c>
      <c r="L172" s="1012">
        <v>6800</v>
      </c>
      <c r="M172" s="1012">
        <v>3500</v>
      </c>
      <c r="N172" s="1012">
        <v>29700</v>
      </c>
      <c r="P172" s="1012">
        <v>11000</v>
      </c>
      <c r="Q172" s="1012">
        <v>18700</v>
      </c>
      <c r="R172" s="1012">
        <v>0</v>
      </c>
      <c r="S172" s="730"/>
      <c r="T172" s="350"/>
      <c r="U172" s="730"/>
    </row>
    <row r="173" spans="1:32" ht="11.25" customHeight="1" x14ac:dyDescent="0.2">
      <c r="C173" s="78"/>
      <c r="D173" s="724"/>
      <c r="E173" s="726"/>
      <c r="F173" s="726"/>
      <c r="G173" s="726"/>
      <c r="H173" s="726"/>
      <c r="I173" s="726"/>
      <c r="J173" s="726"/>
      <c r="K173" s="726"/>
      <c r="L173" s="726"/>
      <c r="M173" s="726"/>
      <c r="N173" s="773"/>
      <c r="P173" s="726"/>
      <c r="Q173" s="726"/>
      <c r="S173" s="730"/>
    </row>
    <row r="174" spans="1:32" ht="11.25" customHeight="1" x14ac:dyDescent="0.2">
      <c r="C174" s="719" t="s">
        <v>758</v>
      </c>
      <c r="D174" s="720"/>
      <c r="E174" s="877"/>
      <c r="F174" s="877"/>
      <c r="G174" s="877"/>
      <c r="H174" s="877"/>
      <c r="I174" s="877"/>
      <c r="J174" s="877"/>
      <c r="K174" s="877"/>
      <c r="L174" s="877"/>
      <c r="M174" s="877"/>
      <c r="N174" s="877"/>
      <c r="P174" s="655"/>
      <c r="Q174" s="655"/>
      <c r="R174" s="655"/>
      <c r="S174" s="730"/>
    </row>
    <row r="175" spans="1:32" ht="11.25" customHeight="1" x14ac:dyDescent="0.2">
      <c r="C175" s="735" t="s">
        <v>328</v>
      </c>
      <c r="D175" s="724"/>
      <c r="E175" s="733">
        <v>0</v>
      </c>
      <c r="F175" s="733">
        <v>6300</v>
      </c>
      <c r="G175" s="733">
        <v>0</v>
      </c>
      <c r="H175" s="733">
        <v>0</v>
      </c>
      <c r="I175" s="733">
        <v>25100</v>
      </c>
      <c r="J175" s="733">
        <v>0</v>
      </c>
      <c r="K175" s="733">
        <v>214800</v>
      </c>
      <c r="L175" s="733">
        <v>0</v>
      </c>
      <c r="M175" s="733">
        <v>0</v>
      </c>
      <c r="N175" s="733">
        <v>246200</v>
      </c>
      <c r="P175" s="733">
        <v>0</v>
      </c>
      <c r="Q175" s="733">
        <v>37200</v>
      </c>
      <c r="R175" s="733">
        <v>209000</v>
      </c>
      <c r="S175" s="730"/>
      <c r="T175" s="730"/>
      <c r="U175" s="730"/>
      <c r="V175" s="730"/>
      <c r="W175" s="730"/>
      <c r="X175" s="730"/>
      <c r="Y175" s="730"/>
      <c r="Z175" s="730"/>
      <c r="AA175" s="730"/>
      <c r="AB175" s="730"/>
      <c r="AC175" s="730"/>
      <c r="AD175" s="730"/>
      <c r="AE175" s="730"/>
    </row>
    <row r="176" spans="1:32" ht="11.25" customHeight="1" x14ac:dyDescent="0.2">
      <c r="C176" s="735" t="s">
        <v>329</v>
      </c>
      <c r="D176" s="724"/>
      <c r="E176" s="733">
        <v>0</v>
      </c>
      <c r="F176" s="733">
        <v>3100</v>
      </c>
      <c r="G176" s="733">
        <v>0</v>
      </c>
      <c r="H176" s="733">
        <v>0</v>
      </c>
      <c r="I176" s="733">
        <v>13000</v>
      </c>
      <c r="J176" s="733">
        <v>0</v>
      </c>
      <c r="K176" s="733">
        <v>145700</v>
      </c>
      <c r="L176" s="733">
        <v>0</v>
      </c>
      <c r="M176" s="733">
        <v>0</v>
      </c>
      <c r="N176" s="733">
        <v>161800</v>
      </c>
      <c r="P176" s="733">
        <v>0</v>
      </c>
      <c r="Q176" s="733">
        <v>18800</v>
      </c>
      <c r="R176" s="733">
        <v>143000</v>
      </c>
      <c r="S176" s="730"/>
    </row>
    <row r="177" spans="3:31" ht="11.25" customHeight="1" x14ac:dyDescent="0.2">
      <c r="C177" s="735" t="s">
        <v>330</v>
      </c>
      <c r="D177" s="724"/>
      <c r="E177" s="733">
        <v>0</v>
      </c>
      <c r="F177" s="733">
        <v>500</v>
      </c>
      <c r="G177" s="733">
        <v>0</v>
      </c>
      <c r="H177" s="733">
        <v>0</v>
      </c>
      <c r="I177" s="733">
        <v>3300</v>
      </c>
      <c r="J177" s="733">
        <v>0</v>
      </c>
      <c r="K177" s="733">
        <v>20800</v>
      </c>
      <c r="L177" s="733">
        <v>0</v>
      </c>
      <c r="M177" s="733">
        <v>0</v>
      </c>
      <c r="N177" s="733">
        <v>24600</v>
      </c>
      <c r="P177" s="733">
        <v>0</v>
      </c>
      <c r="Q177" s="733">
        <v>4600</v>
      </c>
      <c r="R177" s="733">
        <v>20000</v>
      </c>
      <c r="S177" s="730"/>
    </row>
    <row r="178" spans="3:31" ht="11.25" customHeight="1" x14ac:dyDescent="0.2">
      <c r="C178" s="1095" t="s">
        <v>331</v>
      </c>
      <c r="D178" s="725"/>
      <c r="E178" s="1096">
        <v>0</v>
      </c>
      <c r="F178" s="1096">
        <v>2200</v>
      </c>
      <c r="G178" s="1096">
        <v>0</v>
      </c>
      <c r="H178" s="1096">
        <v>0</v>
      </c>
      <c r="I178" s="1096">
        <v>1700</v>
      </c>
      <c r="J178" s="1096">
        <v>0</v>
      </c>
      <c r="K178" s="1096">
        <v>8000</v>
      </c>
      <c r="L178" s="1096">
        <v>0</v>
      </c>
      <c r="M178" s="1096">
        <v>0</v>
      </c>
      <c r="N178" s="1096">
        <v>11900</v>
      </c>
      <c r="P178" s="1096">
        <v>0</v>
      </c>
      <c r="Q178" s="1096">
        <v>4200</v>
      </c>
      <c r="R178" s="1096">
        <v>7700</v>
      </c>
      <c r="S178" s="730"/>
      <c r="T178" s="350"/>
      <c r="U178" s="350"/>
      <c r="V178" s="350"/>
      <c r="W178" s="350"/>
      <c r="X178" s="350"/>
      <c r="Y178" s="350"/>
      <c r="Z178" s="350"/>
      <c r="AA178" s="350"/>
      <c r="AB178" s="350"/>
      <c r="AC178" s="350"/>
      <c r="AD178" s="350"/>
      <c r="AE178" s="350"/>
    </row>
    <row r="179" spans="3:31" ht="11.25" customHeight="1" x14ac:dyDescent="0.2">
      <c r="C179" s="18" t="s">
        <v>332</v>
      </c>
      <c r="D179" s="725"/>
      <c r="E179" s="733">
        <v>0</v>
      </c>
      <c r="F179" s="733">
        <v>500</v>
      </c>
      <c r="G179" s="733">
        <v>0</v>
      </c>
      <c r="H179" s="733">
        <v>0</v>
      </c>
      <c r="I179" s="733">
        <v>7100</v>
      </c>
      <c r="J179" s="733">
        <v>0</v>
      </c>
      <c r="K179" s="733">
        <v>40300</v>
      </c>
      <c r="L179" s="733">
        <v>0</v>
      </c>
      <c r="M179" s="733">
        <v>0</v>
      </c>
      <c r="N179" s="733">
        <v>47900</v>
      </c>
      <c r="P179" s="733">
        <v>0</v>
      </c>
      <c r="Q179" s="733">
        <v>9600</v>
      </c>
      <c r="R179" s="733">
        <v>38300</v>
      </c>
      <c r="S179" s="730"/>
      <c r="T179" s="730"/>
      <c r="U179" s="730"/>
    </row>
    <row r="180" spans="3:31" ht="11.25" customHeight="1" x14ac:dyDescent="0.2">
      <c r="C180" s="1004" t="s">
        <v>782</v>
      </c>
      <c r="D180" s="725"/>
      <c r="E180" s="733">
        <v>0</v>
      </c>
      <c r="F180" s="733">
        <v>100</v>
      </c>
      <c r="G180" s="733">
        <v>0</v>
      </c>
      <c r="H180" s="733">
        <v>0</v>
      </c>
      <c r="I180" s="733">
        <v>4400</v>
      </c>
      <c r="J180" s="733">
        <v>0</v>
      </c>
      <c r="K180" s="733">
        <v>23500</v>
      </c>
      <c r="L180" s="733">
        <v>0</v>
      </c>
      <c r="M180" s="733">
        <v>0</v>
      </c>
      <c r="N180" s="733">
        <v>28000</v>
      </c>
      <c r="P180" s="733">
        <v>0</v>
      </c>
      <c r="Q180" s="733">
        <v>5500</v>
      </c>
      <c r="R180" s="733">
        <v>22500</v>
      </c>
      <c r="S180" s="730"/>
    </row>
    <row r="181" spans="3:31" ht="11.25" customHeight="1" x14ac:dyDescent="0.2">
      <c r="C181" s="1003" t="s">
        <v>783</v>
      </c>
      <c r="D181" s="1097"/>
      <c r="E181" s="1097">
        <v>0</v>
      </c>
      <c r="F181" s="1097">
        <v>400</v>
      </c>
      <c r="G181" s="1097">
        <v>0</v>
      </c>
      <c r="H181" s="1097">
        <v>0</v>
      </c>
      <c r="I181" s="1012">
        <v>2700</v>
      </c>
      <c r="J181" s="1097">
        <v>0</v>
      </c>
      <c r="K181" s="1012">
        <v>16800</v>
      </c>
      <c r="L181" s="1097">
        <v>0</v>
      </c>
      <c r="M181" s="1097">
        <v>0</v>
      </c>
      <c r="N181" s="1012">
        <v>19900</v>
      </c>
      <c r="P181" s="1012">
        <v>0</v>
      </c>
      <c r="Q181" s="1012">
        <v>4100</v>
      </c>
      <c r="R181" s="1012">
        <v>15800</v>
      </c>
      <c r="S181" s="730"/>
      <c r="T181" s="350"/>
      <c r="U181" s="350"/>
    </row>
    <row r="182" spans="3:31" ht="11.25" customHeight="1" x14ac:dyDescent="0.2">
      <c r="C182"/>
      <c r="D182" s="724"/>
      <c r="E182" s="730"/>
      <c r="F182" s="730"/>
      <c r="G182" s="730"/>
      <c r="H182" s="730"/>
      <c r="I182" s="730"/>
      <c r="J182" s="730"/>
      <c r="K182" s="730"/>
      <c r="L182" s="730"/>
      <c r="M182" s="730"/>
      <c r="N182" s="730"/>
      <c r="S182" s="730"/>
    </row>
    <row r="183" spans="3:31" ht="11.25" customHeight="1" x14ac:dyDescent="0.2">
      <c r="C183" s="1002" t="s">
        <v>333</v>
      </c>
      <c r="D183" s="720"/>
      <c r="E183" s="619"/>
      <c r="F183" s="619"/>
      <c r="G183" s="619"/>
      <c r="H183" s="619"/>
      <c r="I183" s="619"/>
      <c r="J183" s="619"/>
      <c r="K183" s="619"/>
      <c r="L183" s="619"/>
      <c r="M183" s="619"/>
      <c r="N183" s="619"/>
      <c r="P183" s="655"/>
      <c r="Q183" s="655"/>
      <c r="R183" s="655"/>
      <c r="S183" s="730"/>
    </row>
    <row r="184" spans="3:31" ht="11.25" customHeight="1" x14ac:dyDescent="0.2">
      <c r="C184" s="1003" t="s">
        <v>784</v>
      </c>
      <c r="D184" s="1097"/>
      <c r="E184" s="1097">
        <v>1400</v>
      </c>
      <c r="F184" s="1097">
        <v>400</v>
      </c>
      <c r="G184" s="1012">
        <v>13200</v>
      </c>
      <c r="H184" s="1012">
        <v>-300</v>
      </c>
      <c r="I184" s="1012">
        <v>3400</v>
      </c>
      <c r="J184" s="1012">
        <v>4400</v>
      </c>
      <c r="K184" s="1012">
        <v>16800</v>
      </c>
      <c r="L184" s="1012">
        <v>6800</v>
      </c>
      <c r="M184" s="1012">
        <v>3500</v>
      </c>
      <c r="N184" s="1012">
        <v>49600</v>
      </c>
      <c r="P184" s="1012">
        <f>P172+P181</f>
        <v>11000</v>
      </c>
      <c r="Q184" s="1012">
        <f>Q172+Q181</f>
        <v>22800</v>
      </c>
      <c r="R184" s="1012">
        <f>R172+R181</f>
        <v>15800</v>
      </c>
      <c r="S184" s="730"/>
    </row>
    <row r="185" spans="3:31" x14ac:dyDescent="0.2">
      <c r="E185" s="350"/>
      <c r="F185" s="350"/>
      <c r="G185" s="350"/>
      <c r="H185" s="350"/>
      <c r="I185" s="350"/>
      <c r="J185" s="350"/>
      <c r="K185" s="350"/>
      <c r="L185" s="350"/>
      <c r="M185" s="350"/>
      <c r="N185" s="350"/>
      <c r="P185" s="350"/>
      <c r="Q185" s="350"/>
      <c r="R185" s="350"/>
    </row>
    <row r="186" spans="3:31" x14ac:dyDescent="0.2">
      <c r="C186" s="646"/>
      <c r="D186" s="626"/>
      <c r="E186" s="647"/>
      <c r="F186" s="736" t="s">
        <v>334</v>
      </c>
      <c r="G186" s="647"/>
    </row>
    <row r="187" spans="3:31" x14ac:dyDescent="0.2">
      <c r="C187" s="643"/>
      <c r="D187" s="626"/>
      <c r="E187" s="645"/>
      <c r="F187" s="11" t="s">
        <v>335</v>
      </c>
      <c r="G187" s="645"/>
    </row>
    <row r="188" spans="3:31" x14ac:dyDescent="0.2">
      <c r="C188" s="648"/>
      <c r="D188" s="619"/>
      <c r="E188" s="649" t="s">
        <v>293</v>
      </c>
      <c r="F188" s="737" t="s">
        <v>336</v>
      </c>
      <c r="G188" s="649" t="s">
        <v>199</v>
      </c>
    </row>
    <row r="189" spans="3:31" ht="11.25" customHeight="1" x14ac:dyDescent="0.2">
      <c r="C189" s="738" t="s">
        <v>337</v>
      </c>
      <c r="E189" s="733">
        <v>-21200</v>
      </c>
      <c r="F189" s="733">
        <v>-6000</v>
      </c>
      <c r="G189" s="733">
        <v>-27200</v>
      </c>
      <c r="H189" s="730"/>
      <c r="P189" s="733">
        <v>-5900</v>
      </c>
      <c r="Q189" s="733">
        <v>-17600</v>
      </c>
      <c r="R189" s="733">
        <v>-3700</v>
      </c>
      <c r="S189" s="730"/>
    </row>
    <row r="190" spans="3:31" ht="11.25" customHeight="1" x14ac:dyDescent="0.2">
      <c r="C190" s="739" t="s">
        <v>338</v>
      </c>
      <c r="E190" s="733">
        <v>8700</v>
      </c>
      <c r="F190" s="733">
        <v>4100</v>
      </c>
      <c r="G190" s="733">
        <v>12800</v>
      </c>
      <c r="H190" s="730"/>
      <c r="P190" s="733">
        <v>2600</v>
      </c>
      <c r="Q190" s="733">
        <v>7300</v>
      </c>
      <c r="R190" s="733">
        <v>2900</v>
      </c>
      <c r="S190" s="730"/>
    </row>
    <row r="191" spans="3:31" ht="11.25" customHeight="1" x14ac:dyDescent="0.2">
      <c r="C191" s="739" t="s">
        <v>339</v>
      </c>
      <c r="E191" s="733">
        <v>1100</v>
      </c>
      <c r="F191" s="733">
        <v>1400</v>
      </c>
      <c r="G191" s="733">
        <v>2500</v>
      </c>
      <c r="H191" s="730"/>
      <c r="P191" s="733">
        <v>700</v>
      </c>
      <c r="Q191" s="733">
        <v>600</v>
      </c>
      <c r="R191" s="733">
        <v>1200</v>
      </c>
      <c r="S191" s="730"/>
    </row>
    <row r="192" spans="3:31" ht="11.25" customHeight="1" x14ac:dyDescent="0.2">
      <c r="C192" s="739" t="s">
        <v>340</v>
      </c>
      <c r="E192" s="733">
        <v>-51600</v>
      </c>
      <c r="F192" s="733">
        <v>-19200</v>
      </c>
      <c r="G192" s="733">
        <v>-70800</v>
      </c>
      <c r="H192" s="730"/>
      <c r="P192" s="733">
        <v>-13200</v>
      </c>
      <c r="Q192" s="733">
        <v>-44600</v>
      </c>
      <c r="R192" s="733">
        <v>-13000</v>
      </c>
      <c r="S192" s="730"/>
    </row>
    <row r="193" spans="2:19" ht="11.25" customHeight="1" x14ac:dyDescent="0.2">
      <c r="C193" s="739" t="s">
        <v>341</v>
      </c>
      <c r="E193" s="733">
        <v>6900</v>
      </c>
      <c r="F193" s="733">
        <v>400</v>
      </c>
      <c r="G193" s="733">
        <v>7300</v>
      </c>
      <c r="H193" s="730"/>
      <c r="P193" s="733">
        <v>1200</v>
      </c>
      <c r="Q193" s="733">
        <v>4800</v>
      </c>
      <c r="R193" s="733">
        <v>1300</v>
      </c>
      <c r="S193" s="730"/>
    </row>
    <row r="194" spans="2:19" ht="11.25" customHeight="1" x14ac:dyDescent="0.2">
      <c r="C194" s="739" t="s">
        <v>342</v>
      </c>
      <c r="E194" s="733">
        <v>22900</v>
      </c>
      <c r="F194" s="733">
        <v>4600</v>
      </c>
      <c r="G194" s="733">
        <v>27500</v>
      </c>
      <c r="H194" s="730"/>
      <c r="P194" s="733">
        <v>3600</v>
      </c>
      <c r="Q194" s="733">
        <v>22500</v>
      </c>
      <c r="R194" s="733">
        <v>1400</v>
      </c>
      <c r="S194" s="730"/>
    </row>
    <row r="195" spans="2:19" ht="11.25" customHeight="1" x14ac:dyDescent="0.2">
      <c r="C195" s="739" t="s">
        <v>343</v>
      </c>
      <c r="E195" s="733">
        <v>100</v>
      </c>
      <c r="F195" s="733">
        <v>-2700</v>
      </c>
      <c r="G195" s="733">
        <v>-2600</v>
      </c>
      <c r="H195" s="730"/>
      <c r="P195" s="733">
        <v>400</v>
      </c>
      <c r="Q195" s="733">
        <v>-100</v>
      </c>
      <c r="R195" s="733">
        <v>-2900</v>
      </c>
      <c r="S195" s="730"/>
    </row>
    <row r="196" spans="2:19" ht="11.25" customHeight="1" x14ac:dyDescent="0.2">
      <c r="C196" s="739" t="s">
        <v>344</v>
      </c>
      <c r="E196" s="733">
        <v>-6200</v>
      </c>
      <c r="F196" s="733">
        <v>0</v>
      </c>
      <c r="G196" s="733">
        <v>-6200</v>
      </c>
      <c r="H196" s="730"/>
      <c r="P196" s="733">
        <v>0</v>
      </c>
      <c r="Q196" s="733">
        <v>-6200</v>
      </c>
      <c r="R196" s="733">
        <v>0</v>
      </c>
      <c r="S196" s="730"/>
    </row>
    <row r="197" spans="2:19" ht="11.25" customHeight="1" x14ac:dyDescent="0.2">
      <c r="C197" s="1005" t="s">
        <v>345</v>
      </c>
      <c r="E197" s="733">
        <v>6300</v>
      </c>
      <c r="F197" s="733">
        <v>3400</v>
      </c>
      <c r="G197" s="733">
        <v>9700</v>
      </c>
      <c r="H197" s="730"/>
      <c r="P197" s="733">
        <v>2000</v>
      </c>
      <c r="Q197" s="733">
        <v>5100</v>
      </c>
      <c r="R197" s="733">
        <v>2600</v>
      </c>
      <c r="S197" s="730"/>
    </row>
    <row r="198" spans="2:19" ht="11.25" customHeight="1" x14ac:dyDescent="0.2">
      <c r="C198" s="1133" t="s">
        <v>1009</v>
      </c>
      <c r="D198" s="1097"/>
      <c r="E198" s="1012">
        <v>-33000</v>
      </c>
      <c r="F198" s="1012">
        <v>-14000</v>
      </c>
      <c r="G198" s="1012">
        <v>-47000</v>
      </c>
      <c r="H198" s="730"/>
      <c r="P198" s="1012">
        <v>-8600</v>
      </c>
      <c r="Q198" s="1012">
        <v>-28200</v>
      </c>
      <c r="R198" s="1012">
        <v>-10200</v>
      </c>
      <c r="S198" s="730"/>
    </row>
    <row r="199" spans="2:19" ht="11.25" customHeight="1" x14ac:dyDescent="0.2">
      <c r="P199" s="350"/>
      <c r="Q199" s="350"/>
      <c r="R199" s="350"/>
    </row>
    <row r="200" spans="2:19" ht="11.25" customHeight="1" x14ac:dyDescent="0.2">
      <c r="B200" s="502" t="s">
        <v>71</v>
      </c>
      <c r="C200" s="1175" t="s">
        <v>855</v>
      </c>
      <c r="D200" s="1175"/>
      <c r="E200" s="1175"/>
      <c r="F200" s="1175"/>
      <c r="G200" s="1175"/>
      <c r="H200" s="1175"/>
      <c r="I200" s="1175"/>
      <c r="J200" s="1175"/>
      <c r="K200" s="1175"/>
      <c r="L200" s="1175"/>
      <c r="M200" s="1175"/>
      <c r="N200" s="1175"/>
      <c r="O200" s="1175"/>
      <c r="P200" s="1175"/>
      <c r="Q200" s="1175"/>
      <c r="R200" s="1177"/>
    </row>
    <row r="201" spans="2:19" ht="11.25" customHeight="1" x14ac:dyDescent="0.2">
      <c r="B201" s="502" t="s">
        <v>73</v>
      </c>
      <c r="C201" s="1169" t="s">
        <v>786</v>
      </c>
      <c r="D201" s="1169"/>
      <c r="E201" s="1169"/>
      <c r="F201" s="1169"/>
      <c r="G201" s="1169"/>
      <c r="H201" s="1169"/>
      <c r="I201" s="1169"/>
      <c r="J201" s="1169"/>
      <c r="K201" s="1169"/>
      <c r="L201" s="1169"/>
      <c r="M201" s="1169"/>
      <c r="N201" s="1169"/>
      <c r="O201" s="1169"/>
      <c r="P201" s="1169"/>
      <c r="Q201" s="1169"/>
      <c r="R201" s="612"/>
    </row>
    <row r="202" spans="2:19" ht="11.25" customHeight="1" x14ac:dyDescent="0.2">
      <c r="B202" s="502" t="s">
        <v>110</v>
      </c>
      <c r="C202" s="1169" t="s">
        <v>787</v>
      </c>
      <c r="D202" s="1169"/>
      <c r="E202" s="1169"/>
      <c r="F202" s="1169"/>
      <c r="G202" s="1169"/>
      <c r="H202" s="1169"/>
      <c r="I202" s="1169"/>
      <c r="J202" s="1169"/>
      <c r="K202" s="1169"/>
      <c r="L202" s="1169"/>
      <c r="M202" s="1169"/>
      <c r="N202" s="1169"/>
      <c r="O202" s="1169"/>
      <c r="P202" s="1169"/>
      <c r="Q202" s="1169"/>
      <c r="R202" s="612"/>
    </row>
    <row r="203" spans="2:19" ht="11.25" customHeight="1" x14ac:dyDescent="0.2">
      <c r="B203" s="502" t="s">
        <v>111</v>
      </c>
      <c r="C203" s="1175" t="s">
        <v>788</v>
      </c>
      <c r="D203" s="1175"/>
      <c r="E203" s="1175"/>
      <c r="F203" s="1175"/>
      <c r="G203" s="1175"/>
      <c r="H203" s="1175"/>
      <c r="I203" s="1175"/>
      <c r="J203" s="1175"/>
      <c r="K203" s="1175"/>
      <c r="L203" s="1175"/>
      <c r="M203" s="1175"/>
      <c r="N203" s="1175"/>
      <c r="O203" s="1175"/>
      <c r="P203" s="1175"/>
      <c r="Q203" s="1175"/>
      <c r="R203" s="1177"/>
    </row>
    <row r="204" spans="2:19" ht="11.25" customHeight="1" x14ac:dyDescent="0.2">
      <c r="B204" s="502" t="s">
        <v>112</v>
      </c>
      <c r="C204" s="1175" t="s">
        <v>789</v>
      </c>
      <c r="D204" s="1175"/>
      <c r="E204" s="1175"/>
      <c r="F204" s="1175"/>
      <c r="G204" s="1175"/>
      <c r="H204" s="1175"/>
      <c r="I204" s="1175"/>
      <c r="J204" s="1175"/>
      <c r="K204" s="1175"/>
      <c r="L204" s="1175"/>
      <c r="M204" s="1175"/>
      <c r="N204" s="1175"/>
      <c r="O204" s="1175"/>
      <c r="P204" s="1175"/>
      <c r="Q204" s="1175"/>
      <c r="R204" s="612"/>
    </row>
    <row r="205" spans="2:19" ht="11.25" customHeight="1" x14ac:dyDescent="0.2">
      <c r="B205" s="502" t="s">
        <v>113</v>
      </c>
      <c r="C205" s="1169" t="s">
        <v>856</v>
      </c>
      <c r="D205" s="1169"/>
      <c r="E205" s="1169"/>
      <c r="F205" s="1169"/>
      <c r="G205" s="1169"/>
      <c r="H205" s="1169"/>
      <c r="I205" s="1169"/>
      <c r="J205" s="1169"/>
      <c r="K205" s="1169"/>
      <c r="L205" s="1169"/>
      <c r="M205" s="1169"/>
      <c r="N205" s="1169"/>
      <c r="O205" s="1169"/>
      <c r="P205" s="1169"/>
      <c r="Q205" s="1169"/>
      <c r="R205" s="612"/>
    </row>
    <row r="206" spans="2:19" ht="11.25" customHeight="1" x14ac:dyDescent="0.2">
      <c r="B206" s="502" t="s">
        <v>114</v>
      </c>
      <c r="C206" s="1169" t="s">
        <v>791</v>
      </c>
      <c r="D206" s="1169"/>
      <c r="E206" s="1169"/>
      <c r="F206" s="1169"/>
      <c r="G206" s="1169"/>
      <c r="H206" s="1169"/>
      <c r="I206" s="1169"/>
      <c r="J206" s="1169"/>
      <c r="K206" s="1169"/>
      <c r="L206" s="1169"/>
      <c r="M206" s="1169"/>
      <c r="N206" s="1169"/>
      <c r="O206" s="1169"/>
      <c r="P206" s="1169"/>
      <c r="Q206" s="1169"/>
      <c r="R206" s="612"/>
    </row>
    <row r="207" spans="2:19" ht="11.25" customHeight="1" x14ac:dyDescent="0.2">
      <c r="B207" s="502" t="s">
        <v>115</v>
      </c>
      <c r="C207" s="1175" t="s">
        <v>857</v>
      </c>
      <c r="D207" s="1175"/>
      <c r="E207" s="1175"/>
      <c r="F207" s="1175"/>
      <c r="G207" s="1175"/>
      <c r="H207" s="1175"/>
      <c r="I207" s="1175"/>
      <c r="J207" s="1175"/>
      <c r="K207" s="1175"/>
      <c r="L207" s="1175"/>
      <c r="M207" s="1175"/>
      <c r="N207" s="1175"/>
      <c r="O207" s="1175"/>
      <c r="P207" s="1175"/>
      <c r="Q207" s="1175"/>
      <c r="R207" s="1177"/>
    </row>
    <row r="208" spans="2:19" ht="11.25" customHeight="1" x14ac:dyDescent="0.2">
      <c r="B208" s="502" t="s">
        <v>117</v>
      </c>
      <c r="C208" s="1175" t="s">
        <v>793</v>
      </c>
      <c r="D208" s="1175"/>
      <c r="E208" s="1175"/>
      <c r="F208" s="1175"/>
      <c r="G208" s="1175"/>
      <c r="H208" s="1175"/>
      <c r="I208" s="1175"/>
      <c r="J208" s="1175"/>
      <c r="K208" s="1175"/>
      <c r="L208" s="1175"/>
      <c r="M208" s="1175"/>
      <c r="N208" s="1175"/>
      <c r="O208" s="1175"/>
      <c r="P208" s="1175"/>
      <c r="Q208" s="1175"/>
      <c r="R208" s="1177"/>
    </row>
    <row r="209" spans="1:27" ht="11.25" customHeight="1" x14ac:dyDescent="0.2">
      <c r="B209" s="502" t="s">
        <v>118</v>
      </c>
      <c r="C209" s="1175" t="s">
        <v>858</v>
      </c>
      <c r="D209" s="1175"/>
      <c r="E209" s="1175"/>
      <c r="F209" s="1175"/>
      <c r="G209" s="1175"/>
      <c r="H209" s="1175"/>
      <c r="I209" s="1175"/>
      <c r="J209" s="1175"/>
      <c r="K209" s="1175"/>
      <c r="L209" s="1175"/>
      <c r="M209" s="1175"/>
      <c r="N209" s="1175"/>
      <c r="O209" s="1175"/>
      <c r="P209" s="1175"/>
      <c r="Q209" s="1175"/>
      <c r="R209" s="1177"/>
    </row>
    <row r="210" spans="1:27" ht="11.25" customHeight="1" x14ac:dyDescent="0.2">
      <c r="B210" s="502" t="s">
        <v>168</v>
      </c>
      <c r="C210" s="1175" t="s">
        <v>795</v>
      </c>
      <c r="D210" s="1175"/>
      <c r="E210" s="1175"/>
      <c r="F210" s="1175"/>
      <c r="G210" s="1175"/>
      <c r="H210" s="1175"/>
      <c r="I210" s="1175"/>
      <c r="J210" s="1175"/>
      <c r="K210" s="1175"/>
      <c r="L210" s="1175"/>
      <c r="M210" s="1175"/>
      <c r="N210" s="1175"/>
      <c r="O210" s="1175"/>
      <c r="P210" s="1175"/>
      <c r="Q210" s="1175"/>
      <c r="R210" s="1177"/>
    </row>
    <row r="211" spans="1:27" ht="10.15" customHeight="1" x14ac:dyDescent="0.2">
      <c r="C211" s="612"/>
      <c r="D211" s="612"/>
      <c r="E211" s="612"/>
      <c r="F211" s="612"/>
      <c r="G211" s="612"/>
      <c r="H211" s="612"/>
      <c r="I211" s="612"/>
      <c r="J211" s="612"/>
      <c r="K211" s="612"/>
      <c r="L211" s="612"/>
      <c r="M211" s="612"/>
      <c r="N211" s="612"/>
      <c r="O211" s="612"/>
      <c r="P211" s="612"/>
      <c r="Q211" s="612"/>
      <c r="R211" s="612"/>
    </row>
    <row r="212" spans="1:27" ht="13.35" customHeight="1" x14ac:dyDescent="0.2">
      <c r="A212" s="615"/>
      <c r="B212" s="615"/>
      <c r="C212" s="643"/>
      <c r="D212" s="617"/>
      <c r="E212" s="1183" t="s">
        <v>153</v>
      </c>
      <c r="F212" s="1184"/>
      <c r="G212" s="1183" t="s">
        <v>259</v>
      </c>
      <c r="H212" s="1183"/>
      <c r="I212" s="11" t="s">
        <v>260</v>
      </c>
      <c r="J212" s="11" t="s">
        <v>261</v>
      </c>
      <c r="K212" s="1183" t="s">
        <v>262</v>
      </c>
      <c r="L212" s="1186"/>
      <c r="M212" s="11" t="s">
        <v>263</v>
      </c>
      <c r="N212" s="645" t="s">
        <v>199</v>
      </c>
      <c r="P212" s="7" t="s">
        <v>199</v>
      </c>
      <c r="Q212" s="7" t="s">
        <v>265</v>
      </c>
      <c r="R212" s="7" t="s">
        <v>265</v>
      </c>
      <c r="S212" s="1194"/>
      <c r="T212" s="1177"/>
      <c r="U212" s="1177"/>
      <c r="V212" s="1177"/>
      <c r="W212" s="1177"/>
      <c r="X212" s="1177"/>
      <c r="Y212" s="1177"/>
      <c r="Z212" s="1177"/>
      <c r="AA212" s="1177"/>
    </row>
    <row r="213" spans="1:27" ht="14.25" customHeight="1" x14ac:dyDescent="0.2">
      <c r="A213" s="615"/>
      <c r="B213" s="615"/>
      <c r="C213" s="643"/>
      <c r="D213" s="617"/>
      <c r="E213" s="1183"/>
      <c r="F213" s="1184"/>
      <c r="G213" s="1183" t="s">
        <v>266</v>
      </c>
      <c r="H213" s="1183"/>
      <c r="I213" s="11" t="s">
        <v>266</v>
      </c>
      <c r="J213" s="11"/>
      <c r="K213" s="645"/>
      <c r="L213" s="645"/>
      <c r="M213" s="645"/>
      <c r="N213" s="645"/>
      <c r="P213" s="1008" t="s">
        <v>267</v>
      </c>
      <c r="Q213" s="1008" t="s">
        <v>268</v>
      </c>
      <c r="R213" s="1008" t="s">
        <v>28</v>
      </c>
      <c r="S213" s="1177"/>
      <c r="T213" s="1177"/>
      <c r="U213" s="1177"/>
      <c r="V213" s="1177"/>
      <c r="W213" s="1177"/>
      <c r="X213" s="1177"/>
      <c r="Y213" s="1177"/>
      <c r="Z213" s="1177"/>
      <c r="AA213" s="1177"/>
    </row>
    <row r="214" spans="1:27" ht="10.15" customHeight="1" x14ac:dyDescent="0.2">
      <c r="A214" s="615"/>
      <c r="B214" s="615"/>
      <c r="C214" s="646"/>
      <c r="D214" s="626"/>
      <c r="E214" s="647"/>
      <c r="F214" s="647"/>
      <c r="G214" s="647"/>
      <c r="H214" s="647" t="s">
        <v>269</v>
      </c>
      <c r="I214" s="647"/>
      <c r="J214" s="647"/>
      <c r="K214" s="647"/>
      <c r="L214" s="647"/>
      <c r="M214" s="647"/>
      <c r="N214" s="647"/>
      <c r="P214" s="647"/>
      <c r="Q214" s="647"/>
      <c r="R214" s="647"/>
    </row>
    <row r="215" spans="1:27" ht="10.15" customHeight="1" x14ac:dyDescent="0.2">
      <c r="A215" s="615"/>
      <c r="B215" s="615"/>
      <c r="C215" s="643"/>
      <c r="D215" s="626"/>
      <c r="E215" s="645"/>
      <c r="F215" s="645" t="s">
        <v>269</v>
      </c>
      <c r="G215" s="645"/>
      <c r="H215" s="645" t="s">
        <v>259</v>
      </c>
      <c r="I215" s="645"/>
      <c r="J215" s="645"/>
      <c r="K215" s="645"/>
      <c r="L215" s="645" t="s">
        <v>269</v>
      </c>
      <c r="M215" s="645"/>
      <c r="N215" s="645"/>
      <c r="P215" s="645"/>
      <c r="Q215" s="645"/>
      <c r="R215" s="645"/>
    </row>
    <row r="216" spans="1:27" ht="10.15" customHeight="1" x14ac:dyDescent="0.2">
      <c r="A216" s="615"/>
      <c r="B216" s="615"/>
      <c r="C216" s="648"/>
      <c r="D216" s="619"/>
      <c r="E216" s="649" t="s">
        <v>208</v>
      </c>
      <c r="F216" s="649" t="s">
        <v>153</v>
      </c>
      <c r="G216" s="649" t="s">
        <v>84</v>
      </c>
      <c r="H216" s="649" t="s">
        <v>266</v>
      </c>
      <c r="I216" s="649"/>
      <c r="J216" s="649"/>
      <c r="K216" s="649" t="s">
        <v>280</v>
      </c>
      <c r="L216" s="649" t="s">
        <v>262</v>
      </c>
      <c r="M216" s="649"/>
      <c r="N216" s="649"/>
      <c r="P216" s="649"/>
      <c r="Q216" s="649"/>
      <c r="R216" s="649"/>
    </row>
    <row r="217" spans="1:27" ht="11.45" customHeight="1" x14ac:dyDescent="0.2">
      <c r="C217" s="650">
        <v>2019</v>
      </c>
      <c r="D217" s="635"/>
      <c r="E217" s="635"/>
      <c r="F217" s="635"/>
      <c r="G217" s="635"/>
      <c r="H217" s="635"/>
      <c r="I217" s="635"/>
      <c r="J217" s="635"/>
      <c r="K217" s="635"/>
      <c r="L217" s="635"/>
      <c r="M217" s="635"/>
      <c r="N217" s="635"/>
      <c r="P217" s="635"/>
      <c r="Q217" s="635"/>
      <c r="R217" s="635"/>
    </row>
    <row r="218" spans="1:27" ht="11.45" customHeight="1" x14ac:dyDescent="0.2">
      <c r="C218" s="719" t="s">
        <v>293</v>
      </c>
      <c r="D218" s="720"/>
      <c r="E218" s="619"/>
      <c r="F218" s="619"/>
      <c r="G218" s="619"/>
      <c r="H218" s="619"/>
      <c r="I218" s="619"/>
      <c r="J218" s="619"/>
      <c r="K218" s="619"/>
      <c r="L218" s="619"/>
      <c r="M218" s="619"/>
      <c r="N218" s="619"/>
      <c r="P218" s="655"/>
      <c r="Q218" s="655"/>
      <c r="R218" s="655"/>
    </row>
    <row r="219" spans="1:27" ht="11.45" customHeight="1" x14ac:dyDescent="0.2">
      <c r="C219" s="735" t="s">
        <v>328</v>
      </c>
      <c r="D219" s="724"/>
      <c r="E219" s="733">
        <v>28600</v>
      </c>
      <c r="F219" s="733">
        <v>0</v>
      </c>
      <c r="G219" s="733">
        <v>135900</v>
      </c>
      <c r="H219" s="733">
        <v>7400</v>
      </c>
      <c r="I219" s="733">
        <v>11500</v>
      </c>
      <c r="J219" s="733">
        <v>21200</v>
      </c>
      <c r="K219" s="733">
        <v>0</v>
      </c>
      <c r="L219" s="733">
        <v>135800</v>
      </c>
      <c r="M219" s="733">
        <v>24000</v>
      </c>
      <c r="N219" s="733">
        <v>364400</v>
      </c>
      <c r="P219" s="733">
        <v>91400</v>
      </c>
      <c r="Q219" s="733">
        <v>273000</v>
      </c>
      <c r="R219" s="733">
        <v>0</v>
      </c>
    </row>
    <row r="220" spans="1:27" ht="11.45" customHeight="1" x14ac:dyDescent="0.2">
      <c r="C220" s="735" t="s">
        <v>329</v>
      </c>
      <c r="D220" s="724"/>
      <c r="E220" s="733">
        <v>13700</v>
      </c>
      <c r="F220" s="733">
        <v>0</v>
      </c>
      <c r="G220" s="733">
        <v>59200</v>
      </c>
      <c r="H220" s="733">
        <v>3400</v>
      </c>
      <c r="I220" s="733">
        <v>5700</v>
      </c>
      <c r="J220" s="733">
        <v>6700</v>
      </c>
      <c r="K220" s="733">
        <v>0</v>
      </c>
      <c r="L220" s="733">
        <v>53200</v>
      </c>
      <c r="M220" s="733">
        <v>6100</v>
      </c>
      <c r="N220" s="733">
        <v>148000</v>
      </c>
      <c r="P220" s="733">
        <v>35000</v>
      </c>
      <c r="Q220" s="733">
        <v>113000</v>
      </c>
      <c r="R220" s="733">
        <v>0</v>
      </c>
    </row>
    <row r="221" spans="1:27" ht="11.45" customHeight="1" x14ac:dyDescent="0.2">
      <c r="C221" s="735" t="s">
        <v>330</v>
      </c>
      <c r="D221" s="724"/>
      <c r="E221" s="733">
        <v>1700</v>
      </c>
      <c r="F221" s="733">
        <v>0</v>
      </c>
      <c r="G221" s="733">
        <v>16400</v>
      </c>
      <c r="H221" s="733">
        <v>1200</v>
      </c>
      <c r="I221" s="733">
        <v>2000</v>
      </c>
      <c r="J221" s="733">
        <v>1300</v>
      </c>
      <c r="K221" s="733">
        <v>0</v>
      </c>
      <c r="L221" s="733">
        <v>16700</v>
      </c>
      <c r="M221" s="733">
        <v>2700</v>
      </c>
      <c r="N221" s="733">
        <v>42000</v>
      </c>
      <c r="P221" s="733">
        <v>11000</v>
      </c>
      <c r="Q221" s="733">
        <v>31000</v>
      </c>
      <c r="R221" s="733">
        <v>0</v>
      </c>
    </row>
    <row r="222" spans="1:27" ht="11.45" customHeight="1" x14ac:dyDescent="0.2">
      <c r="A222" s="502"/>
      <c r="B222" s="502"/>
      <c r="C222" s="1095" t="s">
        <v>331</v>
      </c>
      <c r="D222" s="725"/>
      <c r="E222" s="1096">
        <v>5200</v>
      </c>
      <c r="F222" s="1096">
        <v>0</v>
      </c>
      <c r="G222" s="1096">
        <v>8700</v>
      </c>
      <c r="H222" s="1096">
        <v>200</v>
      </c>
      <c r="I222" s="1096">
        <v>1300</v>
      </c>
      <c r="J222" s="1096">
        <v>3300</v>
      </c>
      <c r="K222" s="1096">
        <v>0</v>
      </c>
      <c r="L222" s="1096">
        <v>46000</v>
      </c>
      <c r="M222" s="1096">
        <v>5300</v>
      </c>
      <c r="N222" s="1096">
        <v>70000</v>
      </c>
      <c r="P222" s="1096">
        <v>16300</v>
      </c>
      <c r="Q222" s="1096">
        <v>53700</v>
      </c>
      <c r="R222" s="1096">
        <v>0</v>
      </c>
    </row>
    <row r="223" spans="1:27" x14ac:dyDescent="0.2">
      <c r="C223" s="18" t="s">
        <v>332</v>
      </c>
      <c r="D223" s="725"/>
      <c r="E223" s="733">
        <v>8000</v>
      </c>
      <c r="F223" s="733">
        <v>0</v>
      </c>
      <c r="G223" s="733">
        <v>51600</v>
      </c>
      <c r="H223" s="733">
        <v>2600</v>
      </c>
      <c r="I223" s="733">
        <v>2500</v>
      </c>
      <c r="J223" s="733">
        <v>9900</v>
      </c>
      <c r="K223" s="733">
        <v>0</v>
      </c>
      <c r="L223" s="733">
        <v>19900</v>
      </c>
      <c r="M223" s="733">
        <v>9900</v>
      </c>
      <c r="N223" s="733">
        <v>104400</v>
      </c>
      <c r="P223" s="733">
        <v>29100</v>
      </c>
      <c r="Q223" s="733">
        <v>75300</v>
      </c>
      <c r="R223" s="733">
        <v>0</v>
      </c>
    </row>
    <row r="224" spans="1:27" x14ac:dyDescent="0.2">
      <c r="C224" s="1004" t="s">
        <v>782</v>
      </c>
      <c r="D224" s="725"/>
      <c r="E224" s="733">
        <v>2700</v>
      </c>
      <c r="F224" s="733">
        <v>0</v>
      </c>
      <c r="G224" s="733">
        <v>23100</v>
      </c>
      <c r="H224" s="733">
        <v>1400</v>
      </c>
      <c r="I224" s="733">
        <v>600</v>
      </c>
      <c r="J224" s="733">
        <v>2300</v>
      </c>
      <c r="K224" s="733">
        <v>0</v>
      </c>
      <c r="L224" s="733">
        <v>7200</v>
      </c>
      <c r="M224" s="733">
        <v>4400</v>
      </c>
      <c r="N224" s="733">
        <v>41700</v>
      </c>
      <c r="P224" s="733">
        <v>9500</v>
      </c>
      <c r="Q224" s="733">
        <v>32200</v>
      </c>
      <c r="R224" s="733">
        <v>0</v>
      </c>
    </row>
    <row r="225" spans="3:21" x14ac:dyDescent="0.2">
      <c r="C225" s="1003" t="s">
        <v>1010</v>
      </c>
      <c r="D225" s="1097"/>
      <c r="E225" s="1097">
        <v>5300</v>
      </c>
      <c r="F225" s="1097">
        <v>0</v>
      </c>
      <c r="G225" s="1012">
        <v>28500</v>
      </c>
      <c r="H225" s="1012">
        <v>1200</v>
      </c>
      <c r="I225" s="1012">
        <v>1900</v>
      </c>
      <c r="J225" s="1012">
        <v>7600</v>
      </c>
      <c r="K225" s="1012">
        <v>0</v>
      </c>
      <c r="L225" s="1012">
        <v>12700</v>
      </c>
      <c r="M225" s="1012">
        <v>5500</v>
      </c>
      <c r="N225" s="1012">
        <v>62700</v>
      </c>
      <c r="P225" s="1012">
        <v>19600</v>
      </c>
      <c r="Q225" s="1012">
        <v>43100</v>
      </c>
      <c r="R225" s="1012">
        <v>0</v>
      </c>
      <c r="T225" s="730"/>
      <c r="U225" s="730"/>
    </row>
    <row r="226" spans="3:21" x14ac:dyDescent="0.2">
      <c r="C226" s="78"/>
      <c r="D226" s="724"/>
      <c r="E226" s="726"/>
      <c r="F226" s="726"/>
      <c r="G226" s="726"/>
      <c r="H226" s="726"/>
      <c r="I226" s="726"/>
      <c r="J226" s="726"/>
      <c r="K226" s="726"/>
      <c r="L226" s="726"/>
      <c r="M226" s="726"/>
      <c r="N226" s="773"/>
      <c r="P226" s="726"/>
      <c r="Q226" s="726"/>
    </row>
    <row r="227" spans="3:21" x14ac:dyDescent="0.2">
      <c r="C227" s="719" t="s">
        <v>758</v>
      </c>
      <c r="D227" s="720"/>
      <c r="E227" s="619"/>
      <c r="F227" s="619"/>
      <c r="G227" s="619"/>
      <c r="H227" s="619"/>
      <c r="I227" s="619"/>
      <c r="J227" s="619"/>
      <c r="K227" s="619"/>
      <c r="L227" s="619"/>
      <c r="M227" s="619"/>
      <c r="N227" s="619"/>
      <c r="P227" s="655"/>
      <c r="Q227" s="655"/>
      <c r="R227" s="655"/>
    </row>
    <row r="228" spans="3:21" x14ac:dyDescent="0.2">
      <c r="C228" s="735" t="s">
        <v>328</v>
      </c>
      <c r="D228" s="724"/>
      <c r="E228" s="733">
        <v>0</v>
      </c>
      <c r="F228" s="733">
        <v>10300</v>
      </c>
      <c r="G228" s="733">
        <v>0</v>
      </c>
      <c r="H228" s="733">
        <v>0</v>
      </c>
      <c r="I228" s="733">
        <v>36800</v>
      </c>
      <c r="J228" s="733">
        <v>0</v>
      </c>
      <c r="K228" s="733">
        <v>322000</v>
      </c>
      <c r="L228" s="733">
        <v>0</v>
      </c>
      <c r="M228" s="733">
        <v>0</v>
      </c>
      <c r="N228" s="733">
        <v>369100</v>
      </c>
      <c r="P228" s="733">
        <v>0</v>
      </c>
      <c r="Q228" s="733">
        <v>56900</v>
      </c>
      <c r="R228" s="733">
        <v>312200</v>
      </c>
    </row>
    <row r="229" spans="3:21" x14ac:dyDescent="0.2">
      <c r="C229" s="735" t="s">
        <v>329</v>
      </c>
      <c r="D229" s="724"/>
      <c r="E229" s="733">
        <v>0</v>
      </c>
      <c r="F229" s="733">
        <v>3500</v>
      </c>
      <c r="G229" s="733">
        <v>0</v>
      </c>
      <c r="H229" s="733">
        <v>0</v>
      </c>
      <c r="I229" s="733">
        <v>14900</v>
      </c>
      <c r="J229" s="733">
        <v>0</v>
      </c>
      <c r="K229" s="733">
        <v>222600</v>
      </c>
      <c r="L229" s="733">
        <v>0</v>
      </c>
      <c r="M229" s="733">
        <v>0</v>
      </c>
      <c r="N229" s="733">
        <v>241000</v>
      </c>
      <c r="P229" s="733">
        <v>0</v>
      </c>
      <c r="Q229" s="733">
        <v>24300</v>
      </c>
      <c r="R229" s="733">
        <v>216700</v>
      </c>
    </row>
    <row r="230" spans="3:21" x14ac:dyDescent="0.2">
      <c r="C230" s="735" t="s">
        <v>330</v>
      </c>
      <c r="D230" s="724"/>
      <c r="E230" s="733">
        <v>0</v>
      </c>
      <c r="F230" s="733">
        <v>700</v>
      </c>
      <c r="G230" s="733">
        <v>0</v>
      </c>
      <c r="H230" s="733">
        <v>0</v>
      </c>
      <c r="I230" s="733">
        <v>3900</v>
      </c>
      <c r="J230" s="733">
        <v>0</v>
      </c>
      <c r="K230" s="733">
        <v>21800</v>
      </c>
      <c r="L230" s="733">
        <v>0</v>
      </c>
      <c r="M230" s="733">
        <v>0</v>
      </c>
      <c r="N230" s="733">
        <v>26400</v>
      </c>
      <c r="P230" s="733">
        <v>0</v>
      </c>
      <c r="Q230" s="733">
        <v>5800</v>
      </c>
      <c r="R230" s="733">
        <v>20600</v>
      </c>
    </row>
    <row r="231" spans="3:21" x14ac:dyDescent="0.2">
      <c r="C231" s="1095" t="s">
        <v>331</v>
      </c>
      <c r="D231" s="725"/>
      <c r="E231" s="1096">
        <v>0</v>
      </c>
      <c r="F231" s="1096">
        <v>4700</v>
      </c>
      <c r="G231" s="1096">
        <v>0</v>
      </c>
      <c r="H231" s="1096">
        <v>0</v>
      </c>
      <c r="I231" s="1096">
        <v>4100</v>
      </c>
      <c r="J231" s="1096">
        <v>0</v>
      </c>
      <c r="K231" s="1096">
        <v>13300</v>
      </c>
      <c r="L231" s="1096">
        <v>0</v>
      </c>
      <c r="M231" s="1096">
        <v>0</v>
      </c>
      <c r="N231" s="1096">
        <v>22100</v>
      </c>
      <c r="P231" s="1096">
        <v>0</v>
      </c>
      <c r="Q231" s="1096">
        <v>9200</v>
      </c>
      <c r="R231" s="1096">
        <v>12900</v>
      </c>
    </row>
    <row r="232" spans="3:21" x14ac:dyDescent="0.2">
      <c r="C232" s="18" t="s">
        <v>332</v>
      </c>
      <c r="D232" s="725"/>
      <c r="E232" s="733">
        <v>0</v>
      </c>
      <c r="F232" s="733">
        <v>1400</v>
      </c>
      <c r="G232" s="733">
        <v>0</v>
      </c>
      <c r="H232" s="733">
        <v>0</v>
      </c>
      <c r="I232" s="733">
        <v>13900</v>
      </c>
      <c r="J232" s="733">
        <v>0</v>
      </c>
      <c r="K232" s="733">
        <v>64300</v>
      </c>
      <c r="L232" s="733">
        <v>0</v>
      </c>
      <c r="M232" s="733">
        <v>0</v>
      </c>
      <c r="N232" s="733">
        <v>79600</v>
      </c>
      <c r="P232" s="733">
        <v>0</v>
      </c>
      <c r="Q232" s="733">
        <v>17600</v>
      </c>
      <c r="R232" s="733">
        <v>62000</v>
      </c>
    </row>
    <row r="233" spans="3:21" x14ac:dyDescent="0.2">
      <c r="C233" s="1004" t="s">
        <v>782</v>
      </c>
      <c r="D233" s="725"/>
      <c r="E233" s="733">
        <v>0</v>
      </c>
      <c r="F233" s="733">
        <v>400</v>
      </c>
      <c r="G233" s="733">
        <v>0</v>
      </c>
      <c r="H233" s="733">
        <v>0</v>
      </c>
      <c r="I233" s="733">
        <v>8200</v>
      </c>
      <c r="J233" s="733">
        <v>0</v>
      </c>
      <c r="K233" s="733">
        <v>37100</v>
      </c>
      <c r="L233" s="733">
        <v>0</v>
      </c>
      <c r="M233" s="733">
        <v>0</v>
      </c>
      <c r="N233" s="733">
        <v>45700</v>
      </c>
      <c r="P233" s="733">
        <v>0</v>
      </c>
      <c r="Q233" s="733">
        <v>9700</v>
      </c>
      <c r="R233" s="733">
        <v>36000</v>
      </c>
    </row>
    <row r="234" spans="3:21" x14ac:dyDescent="0.2">
      <c r="C234" s="1003" t="s">
        <v>783</v>
      </c>
      <c r="D234" s="1097"/>
      <c r="E234" s="1097">
        <v>0</v>
      </c>
      <c r="F234" s="1097">
        <v>1000</v>
      </c>
      <c r="G234" s="1012">
        <v>0</v>
      </c>
      <c r="H234" s="1012">
        <v>0</v>
      </c>
      <c r="I234" s="1012">
        <v>5700</v>
      </c>
      <c r="J234" s="1012">
        <v>0</v>
      </c>
      <c r="K234" s="1012">
        <v>27200</v>
      </c>
      <c r="L234" s="1012">
        <v>0</v>
      </c>
      <c r="M234" s="1012">
        <v>0</v>
      </c>
      <c r="N234" s="1012">
        <v>33900</v>
      </c>
      <c r="P234" s="1012">
        <v>0</v>
      </c>
      <c r="Q234" s="1012">
        <v>7900</v>
      </c>
      <c r="R234" s="1012">
        <v>26000</v>
      </c>
    </row>
    <row r="235" spans="3:21" x14ac:dyDescent="0.2">
      <c r="C235"/>
      <c r="D235" s="724"/>
      <c r="E235" s="730"/>
      <c r="F235" s="730"/>
      <c r="G235" s="730"/>
      <c r="H235" s="730"/>
      <c r="I235" s="730"/>
      <c r="J235" s="730"/>
      <c r="K235" s="730"/>
      <c r="L235" s="730"/>
      <c r="M235" s="730"/>
      <c r="N235" s="730"/>
    </row>
    <row r="236" spans="3:21" x14ac:dyDescent="0.2">
      <c r="C236" s="1002" t="s">
        <v>333</v>
      </c>
      <c r="D236" s="720"/>
      <c r="E236" s="619"/>
      <c r="F236" s="619"/>
      <c r="G236" s="619"/>
      <c r="H236" s="619"/>
      <c r="I236" s="619"/>
      <c r="J236" s="619"/>
      <c r="K236" s="619"/>
      <c r="L236" s="619"/>
      <c r="M236" s="619"/>
      <c r="N236" s="619"/>
      <c r="P236" s="655"/>
      <c r="Q236" s="655"/>
      <c r="R236" s="655"/>
    </row>
    <row r="237" spans="3:21" x14ac:dyDescent="0.2">
      <c r="C237" s="1006" t="s">
        <v>784</v>
      </c>
      <c r="D237" s="1097"/>
      <c r="E237" s="1097">
        <v>5300</v>
      </c>
      <c r="F237" s="1097">
        <v>1000</v>
      </c>
      <c r="G237" s="1012">
        <v>28500</v>
      </c>
      <c r="H237" s="1012">
        <v>1200</v>
      </c>
      <c r="I237" s="1012">
        <v>7600</v>
      </c>
      <c r="J237" s="1012">
        <v>7600</v>
      </c>
      <c r="K237" s="1012">
        <v>27200</v>
      </c>
      <c r="L237" s="1012">
        <v>12700</v>
      </c>
      <c r="M237" s="1012">
        <v>5500</v>
      </c>
      <c r="N237" s="1012">
        <v>96600</v>
      </c>
      <c r="P237" s="1012">
        <f>P225+P234</f>
        <v>19600</v>
      </c>
      <c r="Q237" s="1012">
        <f>Q225+Q234</f>
        <v>51000</v>
      </c>
      <c r="R237" s="1012">
        <f>R225+R234</f>
        <v>26000</v>
      </c>
    </row>
    <row r="239" spans="3:21" x14ac:dyDescent="0.2">
      <c r="C239" s="646"/>
      <c r="D239" s="626"/>
      <c r="E239" s="647"/>
      <c r="F239" s="736" t="s">
        <v>334</v>
      </c>
      <c r="G239" s="647"/>
    </row>
    <row r="240" spans="3:21" x14ac:dyDescent="0.2">
      <c r="C240" s="643"/>
      <c r="D240" s="626"/>
      <c r="E240" s="645"/>
      <c r="F240" s="11" t="s">
        <v>335</v>
      </c>
      <c r="G240" s="645"/>
    </row>
    <row r="241" spans="2:18" x14ac:dyDescent="0.2">
      <c r="C241" s="648"/>
      <c r="D241" s="619"/>
      <c r="E241" s="649" t="s">
        <v>293</v>
      </c>
      <c r="F241" s="737" t="s">
        <v>336</v>
      </c>
      <c r="G241" s="649" t="s">
        <v>199</v>
      </c>
    </row>
    <row r="242" spans="2:18" x14ac:dyDescent="0.2">
      <c r="C242" s="738" t="s">
        <v>337</v>
      </c>
      <c r="E242" s="733">
        <v>-27400</v>
      </c>
      <c r="F242" s="733">
        <v>-8400</v>
      </c>
      <c r="G242" s="733">
        <v>-35800</v>
      </c>
      <c r="P242" s="733">
        <v>-8000</v>
      </c>
      <c r="Q242" s="733">
        <v>-21700</v>
      </c>
      <c r="R242" s="733">
        <v>-6100</v>
      </c>
    </row>
    <row r="243" spans="2:18" x14ac:dyDescent="0.2">
      <c r="C243" s="739" t="s">
        <v>338</v>
      </c>
      <c r="E243" s="733">
        <v>9200</v>
      </c>
      <c r="F243" s="733">
        <v>4100</v>
      </c>
      <c r="G243" s="733">
        <v>13300</v>
      </c>
      <c r="P243" s="733">
        <v>3800</v>
      </c>
      <c r="Q243" s="733">
        <v>6700</v>
      </c>
      <c r="R243" s="733">
        <v>2800</v>
      </c>
    </row>
    <row r="244" spans="2:18" x14ac:dyDescent="0.2">
      <c r="C244" s="739" t="s">
        <v>339</v>
      </c>
      <c r="E244" s="733">
        <v>3800</v>
      </c>
      <c r="F244" s="733">
        <v>2600</v>
      </c>
      <c r="G244" s="733">
        <v>6400</v>
      </c>
      <c r="P244" s="733">
        <v>400</v>
      </c>
      <c r="Q244" s="733">
        <v>4200</v>
      </c>
      <c r="R244" s="733">
        <v>1800</v>
      </c>
    </row>
    <row r="245" spans="2:18" x14ac:dyDescent="0.2">
      <c r="C245" s="739" t="s">
        <v>340</v>
      </c>
      <c r="E245" s="733">
        <v>-28100</v>
      </c>
      <c r="F245" s="733">
        <v>-8200</v>
      </c>
      <c r="G245" s="733">
        <v>-36300</v>
      </c>
      <c r="P245" s="733">
        <v>-7300</v>
      </c>
      <c r="Q245" s="733">
        <v>-22900</v>
      </c>
      <c r="R245" s="733">
        <v>-6100</v>
      </c>
    </row>
    <row r="246" spans="2:18" x14ac:dyDescent="0.2">
      <c r="C246" s="739" t="s">
        <v>341</v>
      </c>
      <c r="E246" s="733">
        <v>300</v>
      </c>
      <c r="F246" s="733">
        <v>1100</v>
      </c>
      <c r="G246" s="733">
        <v>1400</v>
      </c>
      <c r="P246" s="733">
        <v>-1100</v>
      </c>
      <c r="Q246" s="733">
        <v>1700</v>
      </c>
      <c r="R246" s="733">
        <v>800</v>
      </c>
    </row>
    <row r="247" spans="2:18" x14ac:dyDescent="0.2">
      <c r="C247" s="739" t="s">
        <v>342</v>
      </c>
      <c r="E247" s="733">
        <v>16600</v>
      </c>
      <c r="F247" s="733">
        <v>2400</v>
      </c>
      <c r="G247" s="733">
        <v>19000</v>
      </c>
      <c r="P247" s="733">
        <v>4000</v>
      </c>
      <c r="Q247" s="733">
        <v>14000</v>
      </c>
      <c r="R247" s="733">
        <v>1000</v>
      </c>
    </row>
    <row r="248" spans="2:18" x14ac:dyDescent="0.2">
      <c r="C248" s="739" t="s">
        <v>343</v>
      </c>
      <c r="E248" s="733">
        <v>-1500</v>
      </c>
      <c r="F248" s="733">
        <v>-4300</v>
      </c>
      <c r="G248" s="733">
        <v>-5800</v>
      </c>
      <c r="P248" s="733">
        <v>-600</v>
      </c>
      <c r="Q248" s="733">
        <v>-1400</v>
      </c>
      <c r="R248" s="733">
        <v>-3800</v>
      </c>
    </row>
    <row r="249" spans="2:18" x14ac:dyDescent="0.2">
      <c r="C249" s="739" t="s">
        <v>344</v>
      </c>
      <c r="E249" s="733">
        <v>-1400</v>
      </c>
      <c r="F249" s="733">
        <v>0</v>
      </c>
      <c r="G249" s="733">
        <v>-1400</v>
      </c>
      <c r="P249" s="733">
        <v>-800</v>
      </c>
      <c r="Q249" s="733">
        <v>-600</v>
      </c>
      <c r="R249" s="733">
        <v>0</v>
      </c>
    </row>
    <row r="250" spans="2:18" x14ac:dyDescent="0.2">
      <c r="C250" s="1005" t="s">
        <v>345</v>
      </c>
      <c r="E250" s="733">
        <v>8300</v>
      </c>
      <c r="F250" s="733">
        <v>4100</v>
      </c>
      <c r="G250" s="733">
        <v>12400</v>
      </c>
      <c r="P250" s="733">
        <v>2700</v>
      </c>
      <c r="Q250" s="733">
        <v>6500</v>
      </c>
      <c r="R250" s="733">
        <v>3200</v>
      </c>
    </row>
    <row r="251" spans="2:18" x14ac:dyDescent="0.2">
      <c r="C251" s="1133" t="s">
        <v>1009</v>
      </c>
      <c r="D251" s="1097"/>
      <c r="E251" s="1012">
        <v>-20200</v>
      </c>
      <c r="F251" s="1012">
        <v>-6600</v>
      </c>
      <c r="G251" s="1012">
        <v>-26800</v>
      </c>
      <c r="P251" s="1012">
        <v>-6900</v>
      </c>
      <c r="Q251" s="1012">
        <v>-13500</v>
      </c>
      <c r="R251" s="1012">
        <v>-6400</v>
      </c>
    </row>
    <row r="253" spans="2:18" x14ac:dyDescent="0.2">
      <c r="B253" s="502" t="s">
        <v>71</v>
      </c>
      <c r="C253" s="1175" t="s">
        <v>785</v>
      </c>
      <c r="D253" s="1175"/>
      <c r="E253" s="1175"/>
      <c r="F253" s="1175"/>
      <c r="G253" s="1175"/>
      <c r="H253" s="1175"/>
      <c r="I253" s="1175"/>
      <c r="J253" s="1175"/>
      <c r="K253" s="1175"/>
      <c r="L253" s="1175"/>
      <c r="M253" s="1175"/>
      <c r="N253" s="1175"/>
      <c r="O253" s="1175"/>
      <c r="P253" s="1175"/>
      <c r="Q253" s="1175"/>
      <c r="R253" s="1177"/>
    </row>
    <row r="254" spans="2:18" x14ac:dyDescent="0.2">
      <c r="B254" s="502" t="s">
        <v>73</v>
      </c>
      <c r="C254" s="1169" t="s">
        <v>786</v>
      </c>
      <c r="D254" s="1169"/>
      <c r="E254" s="1169"/>
      <c r="F254" s="1169"/>
      <c r="G254" s="1169"/>
      <c r="H254" s="1169"/>
      <c r="I254" s="1169"/>
      <c r="J254" s="1169"/>
      <c r="K254" s="1169"/>
      <c r="L254" s="1169"/>
      <c r="M254" s="1169"/>
      <c r="N254" s="1169"/>
      <c r="O254" s="1169"/>
      <c r="P254" s="1169"/>
      <c r="Q254" s="1169"/>
      <c r="R254" s="612"/>
    </row>
    <row r="255" spans="2:18" x14ac:dyDescent="0.2">
      <c r="B255" s="502" t="s">
        <v>110</v>
      </c>
      <c r="C255" s="1169" t="s">
        <v>787</v>
      </c>
      <c r="D255" s="1169"/>
      <c r="E255" s="1169"/>
      <c r="F255" s="1169"/>
      <c r="G255" s="1169"/>
      <c r="H255" s="1169"/>
      <c r="I255" s="1169"/>
      <c r="J255" s="1169"/>
      <c r="K255" s="1169"/>
      <c r="L255" s="1169"/>
      <c r="M255" s="1169"/>
      <c r="N255" s="1169"/>
      <c r="O255" s="1169"/>
      <c r="P255" s="1169"/>
      <c r="Q255" s="1169"/>
      <c r="R255" s="612"/>
    </row>
    <row r="256" spans="2:18" x14ac:dyDescent="0.2">
      <c r="B256" s="502" t="s">
        <v>111</v>
      </c>
      <c r="C256" s="1175" t="s">
        <v>788</v>
      </c>
      <c r="D256" s="1175"/>
      <c r="E256" s="1175"/>
      <c r="F256" s="1175"/>
      <c r="G256" s="1175"/>
      <c r="H256" s="1175"/>
      <c r="I256" s="1175"/>
      <c r="J256" s="1175"/>
      <c r="K256" s="1175"/>
      <c r="L256" s="1175"/>
      <c r="M256" s="1175"/>
      <c r="N256" s="1175"/>
      <c r="O256" s="1175"/>
      <c r="P256" s="1175"/>
      <c r="Q256" s="1175"/>
      <c r="R256" s="1177"/>
    </row>
    <row r="257" spans="2:18" ht="24.75" customHeight="1" x14ac:dyDescent="0.2">
      <c r="B257" s="502" t="s">
        <v>112</v>
      </c>
      <c r="C257" s="1175" t="s">
        <v>789</v>
      </c>
      <c r="D257" s="1175"/>
      <c r="E257" s="1175"/>
      <c r="F257" s="1175"/>
      <c r="G257" s="1175"/>
      <c r="H257" s="1175"/>
      <c r="I257" s="1175"/>
      <c r="J257" s="1175"/>
      <c r="K257" s="1175"/>
      <c r="L257" s="1175"/>
      <c r="M257" s="1175"/>
      <c r="N257" s="1175"/>
      <c r="O257" s="1175"/>
      <c r="P257" s="1175"/>
      <c r="Q257" s="1175"/>
      <c r="R257" s="612"/>
    </row>
    <row r="258" spans="2:18" x14ac:dyDescent="0.2">
      <c r="B258" s="502" t="s">
        <v>113</v>
      </c>
      <c r="C258" s="1169" t="s">
        <v>790</v>
      </c>
      <c r="D258" s="1169"/>
      <c r="E258" s="1169"/>
      <c r="F258" s="1169"/>
      <c r="G258" s="1169"/>
      <c r="H258" s="1169"/>
      <c r="I258" s="1169"/>
      <c r="J258" s="1169"/>
      <c r="K258" s="1169"/>
      <c r="L258" s="1169"/>
      <c r="M258" s="1169"/>
      <c r="N258" s="1169"/>
      <c r="O258" s="1169"/>
      <c r="P258" s="1169"/>
      <c r="Q258" s="1169"/>
      <c r="R258" s="612"/>
    </row>
    <row r="259" spans="2:18" x14ac:dyDescent="0.2">
      <c r="B259" s="502" t="s">
        <v>114</v>
      </c>
      <c r="C259" s="1169" t="s">
        <v>791</v>
      </c>
      <c r="D259" s="1169"/>
      <c r="E259" s="1169"/>
      <c r="F259" s="1169"/>
      <c r="G259" s="1169"/>
      <c r="H259" s="1169"/>
      <c r="I259" s="1169"/>
      <c r="J259" s="1169"/>
      <c r="K259" s="1169"/>
      <c r="L259" s="1169"/>
      <c r="M259" s="1169"/>
      <c r="N259" s="1169"/>
      <c r="O259" s="1169"/>
      <c r="P259" s="1169"/>
      <c r="Q259" s="1169"/>
      <c r="R259" s="612"/>
    </row>
    <row r="260" spans="2:18" x14ac:dyDescent="0.2">
      <c r="B260" s="502" t="s">
        <v>115</v>
      </c>
      <c r="C260" s="1175" t="s">
        <v>792</v>
      </c>
      <c r="D260" s="1175"/>
      <c r="E260" s="1175"/>
      <c r="F260" s="1175"/>
      <c r="G260" s="1175"/>
      <c r="H260" s="1175"/>
      <c r="I260" s="1175"/>
      <c r="J260" s="1175"/>
      <c r="K260" s="1175"/>
      <c r="L260" s="1175"/>
      <c r="M260" s="1175"/>
      <c r="N260" s="1175"/>
      <c r="O260" s="1175"/>
      <c r="P260" s="1175"/>
      <c r="Q260" s="1175"/>
      <c r="R260" s="1177"/>
    </row>
    <row r="261" spans="2:18" x14ac:dyDescent="0.2">
      <c r="B261" s="502" t="s">
        <v>117</v>
      </c>
      <c r="C261" s="1175" t="s">
        <v>793</v>
      </c>
      <c r="D261" s="1175"/>
      <c r="E261" s="1175"/>
      <c r="F261" s="1175"/>
      <c r="G261" s="1175"/>
      <c r="H261" s="1175"/>
      <c r="I261" s="1175"/>
      <c r="J261" s="1175"/>
      <c r="K261" s="1175"/>
      <c r="L261" s="1175"/>
      <c r="M261" s="1175"/>
      <c r="N261" s="1175"/>
      <c r="O261" s="1175"/>
      <c r="P261" s="1175"/>
      <c r="Q261" s="1175"/>
      <c r="R261" s="1177"/>
    </row>
    <row r="262" spans="2:18" x14ac:dyDescent="0.2">
      <c r="B262" s="502" t="s">
        <v>118</v>
      </c>
      <c r="C262" s="1175" t="s">
        <v>794</v>
      </c>
      <c r="D262" s="1175"/>
      <c r="E262" s="1175"/>
      <c r="F262" s="1175"/>
      <c r="G262" s="1175"/>
      <c r="H262" s="1175"/>
      <c r="I262" s="1175"/>
      <c r="J262" s="1175"/>
      <c r="K262" s="1175"/>
      <c r="L262" s="1175"/>
      <c r="M262" s="1175"/>
      <c r="N262" s="1175"/>
      <c r="O262" s="1175"/>
      <c r="P262" s="1175"/>
      <c r="Q262" s="1175"/>
      <c r="R262" s="1177"/>
    </row>
    <row r="263" spans="2:18" ht="23.25" customHeight="1" x14ac:dyDescent="0.2">
      <c r="B263" s="502" t="s">
        <v>168</v>
      </c>
      <c r="C263" s="1175" t="s">
        <v>795</v>
      </c>
      <c r="D263" s="1175"/>
      <c r="E263" s="1175"/>
      <c r="F263" s="1175"/>
      <c r="G263" s="1175"/>
      <c r="H263" s="1175"/>
      <c r="I263" s="1175"/>
      <c r="J263" s="1175"/>
      <c r="K263" s="1175"/>
      <c r="L263" s="1175"/>
      <c r="M263" s="1175"/>
      <c r="N263" s="1175"/>
      <c r="O263" s="1175"/>
      <c r="P263" s="1175"/>
      <c r="Q263" s="1175"/>
      <c r="R263" s="1177"/>
    </row>
  </sheetData>
  <mergeCells count="76">
    <mergeCell ref="C53:Q53"/>
    <mergeCell ref="E6:F6"/>
    <mergeCell ref="G6:H6"/>
    <mergeCell ref="S6:AA7"/>
    <mergeCell ref="E7:F7"/>
    <mergeCell ref="G7:H7"/>
    <mergeCell ref="C47:R47"/>
    <mergeCell ref="C48:Q48"/>
    <mergeCell ref="C49:Q49"/>
    <mergeCell ref="C50:R50"/>
    <mergeCell ref="C51:Q51"/>
    <mergeCell ref="C52:Q52"/>
    <mergeCell ref="C101:Q101"/>
    <mergeCell ref="E55:F55"/>
    <mergeCell ref="G55:H55"/>
    <mergeCell ref="K55:L55"/>
    <mergeCell ref="T55:AB56"/>
    <mergeCell ref="E56:F56"/>
    <mergeCell ref="G56:H56"/>
    <mergeCell ref="C96:R96"/>
    <mergeCell ref="C97:Q97"/>
    <mergeCell ref="C98:Q98"/>
    <mergeCell ref="C99:R99"/>
    <mergeCell ref="C100:Q100"/>
    <mergeCell ref="C102:Q102"/>
    <mergeCell ref="C103:R103"/>
    <mergeCell ref="C104:R104"/>
    <mergeCell ref="E107:F107"/>
    <mergeCell ref="G107:H107"/>
    <mergeCell ref="K107:L107"/>
    <mergeCell ref="C156:R156"/>
    <mergeCell ref="T107:AB108"/>
    <mergeCell ref="E108:F108"/>
    <mergeCell ref="G108:H108"/>
    <mergeCell ref="C148:R148"/>
    <mergeCell ref="C149:Q149"/>
    <mergeCell ref="C150:Q150"/>
    <mergeCell ref="C151:R151"/>
    <mergeCell ref="C152:Q152"/>
    <mergeCell ref="C153:Q153"/>
    <mergeCell ref="C154:Q154"/>
    <mergeCell ref="C155:R155"/>
    <mergeCell ref="C205:Q205"/>
    <mergeCell ref="C157:R157"/>
    <mergeCell ref="E159:F159"/>
    <mergeCell ref="G159:H159"/>
    <mergeCell ref="K159:L159"/>
    <mergeCell ref="E160:F160"/>
    <mergeCell ref="G160:H160"/>
    <mergeCell ref="C200:R200"/>
    <mergeCell ref="C201:Q201"/>
    <mergeCell ref="C202:Q202"/>
    <mergeCell ref="C203:R203"/>
    <mergeCell ref="C204:Q204"/>
    <mergeCell ref="C255:Q255"/>
    <mergeCell ref="C206:Q206"/>
    <mergeCell ref="C207:R207"/>
    <mergeCell ref="C208:R208"/>
    <mergeCell ref="C209:R209"/>
    <mergeCell ref="C210:R210"/>
    <mergeCell ref="E212:F212"/>
    <mergeCell ref="G212:H212"/>
    <mergeCell ref="K212:L212"/>
    <mergeCell ref="S212:AA213"/>
    <mergeCell ref="E213:F213"/>
    <mergeCell ref="G213:H213"/>
    <mergeCell ref="C253:R253"/>
    <mergeCell ref="C254:Q254"/>
    <mergeCell ref="C262:R262"/>
    <mergeCell ref="C263:R263"/>
    <mergeCell ref="C256:R256"/>
    <mergeCell ref="C257:Q257"/>
    <mergeCell ref="C258:Q258"/>
    <mergeCell ref="C259:Q259"/>
    <mergeCell ref="C260:R260"/>
    <mergeCell ref="C261:R261"/>
  </mergeCells>
  <hyperlinks>
    <hyperlink ref="P2" location="Contents!B20" display="Contents" xr:uid="{6FA77533-7DC1-4F21-BA01-280A979EEE33}"/>
  </hyperlinks>
  <pageMargins left="0.25" right="0.25" top="0.75" bottom="0.75" header="0.3" footer="0.3"/>
  <pageSetup paperSize="8" scale="87" fitToHeight="0" orientation="portrait" r:id="rId1"/>
  <rowBreaks count="2" manualBreakCount="2">
    <brk id="54" max="18" man="1"/>
    <brk id="158" max="18" man="1"/>
  </rowBreaks>
  <customProperties>
    <customPr name="_pios_id" r:id="rId2"/>
  </customProperties>
  <drawing r:id="rId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7105B2-61E0-4B73-9613-7A73D7AC845F}">
  <sheetPr>
    <tabColor rgb="FF7BC143"/>
    <pageSetUpPr fitToPage="1"/>
  </sheetPr>
  <dimension ref="A1:AK135"/>
  <sheetViews>
    <sheetView showGridLines="0" topLeftCell="A5" zoomScaleNormal="100" workbookViewId="0">
      <selection activeCell="B1" sqref="B1"/>
    </sheetView>
  </sheetViews>
  <sheetFormatPr defaultRowHeight="12" x14ac:dyDescent="0.2"/>
  <cols>
    <col min="3" max="3" width="16" customWidth="1"/>
    <col min="4" max="5" width="9.140625" customWidth="1"/>
  </cols>
  <sheetData>
    <row r="1" spans="1:37" s="5" customFormat="1" ht="10.15" customHeight="1" x14ac:dyDescent="0.2">
      <c r="A1" s="61" t="s">
        <v>1057</v>
      </c>
      <c r="B1"/>
      <c r="C1"/>
      <c r="D1"/>
      <c r="E1"/>
      <c r="F1"/>
      <c r="G1"/>
      <c r="H1"/>
    </row>
    <row r="2" spans="1:37" s="5" customFormat="1" ht="10.15" customHeight="1" x14ac:dyDescent="0.2">
      <c r="A2" s="472" t="s">
        <v>169</v>
      </c>
      <c r="B2"/>
      <c r="D2"/>
      <c r="E2"/>
      <c r="F2"/>
      <c r="G2"/>
      <c r="H2"/>
      <c r="AB2" s="122" t="s">
        <v>5</v>
      </c>
    </row>
    <row r="3" spans="1:37" s="5" customFormat="1" ht="10.15" customHeight="1" x14ac:dyDescent="0.2">
      <c r="A3" s="472"/>
      <c r="B3" s="776"/>
      <c r="C3" s="776"/>
      <c r="D3"/>
      <c r="E3"/>
    </row>
    <row r="4" spans="1:37" s="202" customFormat="1" ht="35.1" customHeight="1" x14ac:dyDescent="0.25">
      <c r="A4" s="2" t="s">
        <v>709</v>
      </c>
      <c r="B4" s="606"/>
      <c r="C4" s="607"/>
      <c r="D4" s="607"/>
      <c r="E4" s="52" t="s">
        <v>1197</v>
      </c>
      <c r="F4" s="5"/>
      <c r="G4" s="5"/>
      <c r="H4" s="5"/>
      <c r="I4" s="5"/>
      <c r="J4" s="5"/>
      <c r="K4" s="609"/>
      <c r="L4" s="609"/>
      <c r="M4" s="609"/>
      <c r="N4" s="609"/>
      <c r="O4" s="610"/>
      <c r="P4" s="610"/>
      <c r="Q4" s="610"/>
      <c r="R4" s="610"/>
      <c r="S4" s="610"/>
      <c r="T4" s="610"/>
      <c r="U4" s="610"/>
      <c r="V4" s="610"/>
      <c r="W4" s="610"/>
      <c r="X4" s="610"/>
      <c r="Y4" s="610"/>
      <c r="Z4" s="610"/>
    </row>
    <row r="5" spans="1:37" s="202" customFormat="1" ht="10.15" customHeight="1" thickBot="1" x14ac:dyDescent="0.25">
      <c r="A5" s="611"/>
      <c r="B5" s="611"/>
      <c r="C5" s="526"/>
      <c r="D5" s="83"/>
      <c r="E5" s="642"/>
      <c r="F5" s="642"/>
      <c r="G5" s="642"/>
      <c r="H5" s="642"/>
      <c r="I5" s="642"/>
      <c r="J5" s="642"/>
      <c r="K5" s="642"/>
      <c r="L5" s="642"/>
      <c r="M5" s="642"/>
      <c r="N5" s="642"/>
      <c r="O5" s="642"/>
      <c r="P5" s="642"/>
      <c r="Q5" s="642"/>
      <c r="R5" s="642"/>
      <c r="S5" s="642"/>
      <c r="T5" s="642"/>
      <c r="U5" s="642"/>
      <c r="V5" s="642"/>
      <c r="W5" s="642"/>
      <c r="X5" s="642"/>
      <c r="Y5" s="642"/>
      <c r="Z5" s="642"/>
      <c r="AA5" s="642"/>
      <c r="AB5" s="642"/>
      <c r="AC5" s="83"/>
    </row>
    <row r="6" spans="1:37" s="202" customFormat="1" ht="12" customHeight="1" x14ac:dyDescent="0.2">
      <c r="A6" s="845" t="s">
        <v>718</v>
      </c>
      <c r="B6" s="188"/>
      <c r="C6" s="18"/>
      <c r="D6" s="18"/>
      <c r="E6" s="18"/>
      <c r="F6" s="18"/>
      <c r="G6" s="18"/>
      <c r="H6" s="18"/>
      <c r="I6" s="477" t="s">
        <v>378</v>
      </c>
      <c r="J6" s="83"/>
      <c r="K6" s="83"/>
      <c r="L6" s="83"/>
      <c r="M6" s="83"/>
      <c r="N6" s="83"/>
      <c r="O6" s="83"/>
      <c r="P6" s="83"/>
      <c r="Q6" s="83"/>
      <c r="R6" s="83"/>
      <c r="S6" s="83"/>
      <c r="T6" s="83"/>
      <c r="U6" s="83"/>
      <c r="V6" s="83"/>
      <c r="W6" s="83"/>
      <c r="X6" s="83"/>
      <c r="Y6" s="83"/>
      <c r="Z6" s="83"/>
      <c r="AA6" s="83"/>
      <c r="AB6" s="83"/>
      <c r="AC6" s="83"/>
    </row>
    <row r="7" spans="1:37" s="202" customFormat="1" ht="12" customHeight="1" x14ac:dyDescent="0.2">
      <c r="A7" s="478" t="s">
        <v>719</v>
      </c>
      <c r="B7" s="478"/>
      <c r="C7" s="479"/>
      <c r="D7" s="480"/>
      <c r="E7" s="507">
        <v>2019</v>
      </c>
      <c r="F7" s="507">
        <v>2020</v>
      </c>
      <c r="G7" s="507">
        <v>2021</v>
      </c>
      <c r="H7" s="507">
        <v>2022</v>
      </c>
      <c r="I7" s="508">
        <v>2023</v>
      </c>
      <c r="J7" s="83"/>
      <c r="K7" s="850">
        <v>2019</v>
      </c>
      <c r="L7" s="850">
        <v>2019</v>
      </c>
      <c r="M7" s="850">
        <v>2019</v>
      </c>
      <c r="N7" s="83"/>
      <c r="O7" s="850">
        <v>2020</v>
      </c>
      <c r="P7" s="850">
        <v>2020</v>
      </c>
      <c r="Q7" s="850">
        <v>2020</v>
      </c>
      <c r="R7" s="83"/>
      <c r="S7" s="850">
        <v>2021</v>
      </c>
      <c r="T7" s="850">
        <v>2021</v>
      </c>
      <c r="U7" s="850">
        <v>2021</v>
      </c>
      <c r="V7" s="83"/>
      <c r="W7" s="850">
        <v>2022</v>
      </c>
      <c r="X7" s="850">
        <v>2022</v>
      </c>
      <c r="Y7" s="850">
        <v>2022</v>
      </c>
      <c r="Z7" s="18"/>
      <c r="AA7" s="848">
        <v>2023</v>
      </c>
      <c r="AB7" s="848">
        <v>2023</v>
      </c>
      <c r="AC7" s="83"/>
    </row>
    <row r="8" spans="1:37" s="202" customFormat="1" ht="12" customHeight="1" x14ac:dyDescent="0.2">
      <c r="A8" s="478"/>
      <c r="B8" s="478"/>
      <c r="C8" s="479"/>
      <c r="D8" s="480"/>
      <c r="E8" s="507"/>
      <c r="F8" s="507"/>
      <c r="G8" s="507"/>
      <c r="H8" s="507"/>
      <c r="I8" s="508"/>
      <c r="J8" s="83"/>
      <c r="K8" s="850" t="s">
        <v>199</v>
      </c>
      <c r="L8" s="850" t="s">
        <v>265</v>
      </c>
      <c r="M8" s="850" t="s">
        <v>265</v>
      </c>
      <c r="N8" s="83"/>
      <c r="O8" s="850" t="s">
        <v>199</v>
      </c>
      <c r="P8" s="850" t="s">
        <v>265</v>
      </c>
      <c r="Q8" s="850" t="s">
        <v>265</v>
      </c>
      <c r="R8" s="83"/>
      <c r="S8" s="850" t="s">
        <v>199</v>
      </c>
      <c r="T8" s="850" t="s">
        <v>265</v>
      </c>
      <c r="U8" s="850" t="s">
        <v>265</v>
      </c>
      <c r="V8" s="83"/>
      <c r="W8" s="850" t="s">
        <v>199</v>
      </c>
      <c r="X8" s="850" t="s">
        <v>265</v>
      </c>
      <c r="Y8" s="850" t="s">
        <v>265</v>
      </c>
      <c r="Z8" s="18"/>
      <c r="AA8" s="848" t="s">
        <v>199</v>
      </c>
      <c r="AB8" s="848" t="s">
        <v>265</v>
      </c>
      <c r="AC8" s="1191"/>
      <c r="AD8" s="1177"/>
      <c r="AE8" s="1177"/>
      <c r="AF8" s="1177"/>
      <c r="AG8" s="1177"/>
      <c r="AH8" s="1177"/>
      <c r="AI8" s="1177"/>
      <c r="AJ8" s="1177"/>
      <c r="AK8" s="1177"/>
    </row>
    <row r="9" spans="1:37" s="202" customFormat="1" ht="12" customHeight="1" x14ac:dyDescent="0.2">
      <c r="A9" s="509" t="s">
        <v>293</v>
      </c>
      <c r="B9" s="484"/>
      <c r="C9" s="485"/>
      <c r="D9" s="18"/>
      <c r="E9" s="508"/>
      <c r="F9" s="508"/>
      <c r="G9" s="508"/>
      <c r="H9" s="508"/>
      <c r="I9" s="508"/>
      <c r="J9" s="83"/>
      <c r="K9" s="851" t="s">
        <v>267</v>
      </c>
      <c r="L9" s="851" t="s">
        <v>268</v>
      </c>
      <c r="M9" s="851" t="s">
        <v>28</v>
      </c>
      <c r="N9" s="83"/>
      <c r="O9" s="851" t="s">
        <v>267</v>
      </c>
      <c r="P9" s="851" t="s">
        <v>268</v>
      </c>
      <c r="Q9" s="851" t="s">
        <v>28</v>
      </c>
      <c r="R9" s="83"/>
      <c r="S9" s="851" t="s">
        <v>267</v>
      </c>
      <c r="T9" s="851" t="s">
        <v>268</v>
      </c>
      <c r="U9" s="851" t="s">
        <v>28</v>
      </c>
      <c r="V9" s="83"/>
      <c r="W9" s="851" t="s">
        <v>267</v>
      </c>
      <c r="X9" s="851" t="s">
        <v>268</v>
      </c>
      <c r="Y9" s="851" t="s">
        <v>28</v>
      </c>
      <c r="Z9" s="18"/>
      <c r="AA9" s="849" t="s">
        <v>267</v>
      </c>
      <c r="AB9" s="849" t="s">
        <v>268</v>
      </c>
      <c r="AC9" s="1177"/>
      <c r="AD9" s="1177"/>
      <c r="AE9" s="1177"/>
      <c r="AF9" s="1177"/>
      <c r="AG9" s="1177"/>
      <c r="AH9" s="1177"/>
      <c r="AI9" s="1177"/>
      <c r="AJ9" s="1177"/>
      <c r="AK9" s="1177"/>
    </row>
    <row r="10" spans="1:37" s="202" customFormat="1" ht="12" customHeight="1" x14ac:dyDescent="0.2">
      <c r="A10" s="21" t="s">
        <v>1198</v>
      </c>
      <c r="B10" s="511"/>
      <c r="C10" s="511"/>
      <c r="D10" s="18"/>
      <c r="E10" s="31">
        <v>100</v>
      </c>
      <c r="F10" s="31">
        <v>96</v>
      </c>
      <c r="G10" s="31">
        <v>82.348917039221291</v>
      </c>
      <c r="H10" s="31">
        <v>79.811999999999998</v>
      </c>
      <c r="I10" s="487">
        <v>73.65779206582846</v>
      </c>
      <c r="J10" s="83"/>
      <c r="K10" s="31">
        <v>0</v>
      </c>
      <c r="L10" s="31">
        <v>100</v>
      </c>
      <c r="M10" s="31">
        <v>0</v>
      </c>
      <c r="N10" s="83"/>
      <c r="O10" s="31">
        <v>0</v>
      </c>
      <c r="P10" s="31">
        <v>96</v>
      </c>
      <c r="Q10" s="31">
        <v>0</v>
      </c>
      <c r="R10" s="83"/>
      <c r="S10" s="31">
        <v>0</v>
      </c>
      <c r="T10" s="31">
        <v>82.348917039221291</v>
      </c>
      <c r="U10" s="31">
        <v>0</v>
      </c>
      <c r="V10" s="83"/>
      <c r="W10" s="31">
        <v>0</v>
      </c>
      <c r="X10" s="31">
        <v>79.811999999999998</v>
      </c>
      <c r="Y10" s="31">
        <v>0</v>
      </c>
      <c r="Z10"/>
      <c r="AA10" s="487">
        <v>0</v>
      </c>
      <c r="AB10" s="487">
        <v>73.65779206582846</v>
      </c>
      <c r="AC10" s="83"/>
    </row>
    <row r="11" spans="1:37" s="202" customFormat="1" ht="12" customHeight="1" x14ac:dyDescent="0.2">
      <c r="A11" s="516" t="s">
        <v>689</v>
      </c>
      <c r="B11" s="512"/>
      <c r="C11" s="512"/>
      <c r="D11" s="18"/>
      <c r="E11" s="489">
        <v>100</v>
      </c>
      <c r="F11" s="489">
        <v>96</v>
      </c>
      <c r="G11" s="489">
        <v>82.348917039221291</v>
      </c>
      <c r="H11" s="489">
        <v>79.811999999999998</v>
      </c>
      <c r="I11" s="490">
        <v>73.65779206582846</v>
      </c>
      <c r="J11" s="83"/>
      <c r="K11" s="489">
        <v>0</v>
      </c>
      <c r="L11" s="489">
        <v>100</v>
      </c>
      <c r="M11" s="489">
        <v>0</v>
      </c>
      <c r="N11" s="83"/>
      <c r="O11" s="489">
        <v>0</v>
      </c>
      <c r="P11" s="489">
        <v>96</v>
      </c>
      <c r="Q11" s="489">
        <v>0</v>
      </c>
      <c r="R11" s="83"/>
      <c r="S11" s="489">
        <v>0</v>
      </c>
      <c r="T11" s="489">
        <v>82.348917039221291</v>
      </c>
      <c r="U11" s="489">
        <v>0</v>
      </c>
      <c r="V11" s="83"/>
      <c r="W11" s="489">
        <v>0</v>
      </c>
      <c r="X11" s="489">
        <v>79.811999999999998</v>
      </c>
      <c r="Y11" s="489">
        <v>0</v>
      </c>
      <c r="Z11"/>
      <c r="AA11" s="490">
        <v>0</v>
      </c>
      <c r="AB11" s="490">
        <v>73.65779206582846</v>
      </c>
      <c r="AC11" s="83"/>
    </row>
    <row r="12" spans="1:37" s="202" customFormat="1" ht="12" customHeight="1" x14ac:dyDescent="0.2">
      <c r="A12" s="95" t="s">
        <v>720</v>
      </c>
      <c r="B12" s="95"/>
      <c r="C12" s="511"/>
      <c r="D12" s="18"/>
      <c r="E12" s="31">
        <v>66</v>
      </c>
      <c r="F12" s="31">
        <v>72</v>
      </c>
      <c r="G12" s="31">
        <v>68.585597260273957</v>
      </c>
      <c r="H12" s="31">
        <v>70.69</v>
      </c>
      <c r="I12" s="487">
        <v>68.817283056387623</v>
      </c>
      <c r="J12" s="83"/>
      <c r="K12" s="31">
        <v>0</v>
      </c>
      <c r="L12" s="31">
        <v>66</v>
      </c>
      <c r="M12" s="31">
        <v>0</v>
      </c>
      <c r="N12" s="83"/>
      <c r="O12" s="31">
        <v>0</v>
      </c>
      <c r="P12" s="31">
        <v>72</v>
      </c>
      <c r="Q12" s="31">
        <v>0</v>
      </c>
      <c r="R12" s="83"/>
      <c r="S12" s="31">
        <v>0</v>
      </c>
      <c r="T12" s="31">
        <v>68.585597260273957</v>
      </c>
      <c r="U12" s="31">
        <v>0</v>
      </c>
      <c r="V12" s="83"/>
      <c r="W12" s="31">
        <v>0</v>
      </c>
      <c r="X12" s="31">
        <v>70.69</v>
      </c>
      <c r="Y12" s="31">
        <v>0</v>
      </c>
      <c r="Z12"/>
      <c r="AA12" s="487">
        <v>0</v>
      </c>
      <c r="AB12" s="487">
        <v>68.817283056387623</v>
      </c>
      <c r="AC12" s="83"/>
    </row>
    <row r="13" spans="1:37" s="202" customFormat="1" ht="12" customHeight="1" x14ac:dyDescent="0.2">
      <c r="A13" s="95" t="s">
        <v>721</v>
      </c>
      <c r="B13" s="95"/>
      <c r="C13" s="511"/>
      <c r="D13" s="18"/>
      <c r="E13" s="31">
        <v>263</v>
      </c>
      <c r="F13" s="31">
        <v>235</v>
      </c>
      <c r="G13" s="31">
        <v>239.14229646577283</v>
      </c>
      <c r="H13" s="31">
        <v>225.035</v>
      </c>
      <c r="I13" s="487">
        <v>266.13317679452007</v>
      </c>
      <c r="J13" s="83"/>
      <c r="K13" s="31">
        <v>0</v>
      </c>
      <c r="L13" s="31">
        <v>263</v>
      </c>
      <c r="M13" s="31">
        <v>0</v>
      </c>
      <c r="N13" s="83"/>
      <c r="O13" s="31">
        <v>0</v>
      </c>
      <c r="P13" s="31">
        <v>235</v>
      </c>
      <c r="Q13" s="31">
        <v>0</v>
      </c>
      <c r="R13" s="83"/>
      <c r="S13" s="31">
        <v>0</v>
      </c>
      <c r="T13" s="31">
        <v>239.14229646577283</v>
      </c>
      <c r="U13" s="31">
        <v>0</v>
      </c>
      <c r="V13" s="83"/>
      <c r="W13" s="31">
        <v>0</v>
      </c>
      <c r="X13" s="31">
        <v>225.035</v>
      </c>
      <c r="Y13" s="31">
        <v>0</v>
      </c>
      <c r="Z13"/>
      <c r="AA13" s="487">
        <v>0</v>
      </c>
      <c r="AB13" s="487">
        <v>266.13317679452007</v>
      </c>
      <c r="AC13" s="83"/>
    </row>
    <row r="14" spans="1:37" s="202" customFormat="1" ht="12" customHeight="1" x14ac:dyDescent="0.2">
      <c r="A14" s="21" t="s">
        <v>722</v>
      </c>
      <c r="B14" s="511"/>
      <c r="C14" s="511"/>
      <c r="D14" s="18"/>
      <c r="E14" s="31">
        <v>71</v>
      </c>
      <c r="F14" s="31">
        <v>38</v>
      </c>
      <c r="G14" s="31">
        <v>0</v>
      </c>
      <c r="H14" s="31">
        <v>0</v>
      </c>
      <c r="I14" s="487">
        <v>0</v>
      </c>
      <c r="J14" s="83"/>
      <c r="K14" s="31">
        <v>0</v>
      </c>
      <c r="L14" s="31">
        <v>71</v>
      </c>
      <c r="M14" s="31">
        <v>0</v>
      </c>
      <c r="N14" s="83"/>
      <c r="O14" s="31">
        <v>0</v>
      </c>
      <c r="P14" s="31">
        <v>38</v>
      </c>
      <c r="Q14" s="31">
        <v>0</v>
      </c>
      <c r="R14" s="83"/>
      <c r="S14" s="31">
        <v>0</v>
      </c>
      <c r="T14" s="31">
        <v>0</v>
      </c>
      <c r="U14" s="31">
        <v>0</v>
      </c>
      <c r="V14" s="83"/>
      <c r="W14" s="31">
        <v>0</v>
      </c>
      <c r="X14" s="31">
        <v>0</v>
      </c>
      <c r="Y14" s="31">
        <v>0</v>
      </c>
      <c r="Z14"/>
      <c r="AA14" s="487">
        <v>0</v>
      </c>
      <c r="AB14" s="487">
        <v>0</v>
      </c>
      <c r="AC14" s="83"/>
    </row>
    <row r="15" spans="1:37" s="202" customFormat="1" ht="12" customHeight="1" x14ac:dyDescent="0.2">
      <c r="A15" s="516" t="s">
        <v>454</v>
      </c>
      <c r="B15" s="512"/>
      <c r="C15" s="512"/>
      <c r="D15" s="18"/>
      <c r="E15" s="489">
        <v>400</v>
      </c>
      <c r="F15" s="489">
        <v>345</v>
      </c>
      <c r="G15" s="489">
        <v>307.72789372604677</v>
      </c>
      <c r="H15" s="489">
        <v>295.72500000000002</v>
      </c>
      <c r="I15" s="490">
        <v>334.95045985090769</v>
      </c>
      <c r="J15" s="83"/>
      <c r="K15" s="489">
        <v>0</v>
      </c>
      <c r="L15" s="489">
        <v>400</v>
      </c>
      <c r="M15" s="489">
        <v>0</v>
      </c>
      <c r="N15" s="83"/>
      <c r="O15" s="489">
        <v>0</v>
      </c>
      <c r="P15" s="489">
        <v>345</v>
      </c>
      <c r="Q15" s="489">
        <v>0</v>
      </c>
      <c r="R15" s="83"/>
      <c r="S15" s="489">
        <v>0</v>
      </c>
      <c r="T15" s="489">
        <v>307.72789372604677</v>
      </c>
      <c r="U15" s="489">
        <v>0</v>
      </c>
      <c r="V15" s="83"/>
      <c r="W15" s="489">
        <v>0</v>
      </c>
      <c r="X15" s="489">
        <v>295.72500000000002</v>
      </c>
      <c r="Y15" s="489">
        <v>0</v>
      </c>
      <c r="Z15"/>
      <c r="AA15" s="490">
        <v>0</v>
      </c>
      <c r="AB15" s="490">
        <v>334.95045985090769</v>
      </c>
      <c r="AC15" s="83"/>
    </row>
    <row r="16" spans="1:37" s="202" customFormat="1" ht="12" customHeight="1" x14ac:dyDescent="0.2">
      <c r="A16" s="21" t="s">
        <v>1199</v>
      </c>
      <c r="B16" s="95"/>
      <c r="C16" s="511"/>
      <c r="D16" s="18"/>
      <c r="E16" s="31">
        <v>24</v>
      </c>
      <c r="F16" s="31">
        <v>22</v>
      </c>
      <c r="G16" s="31">
        <v>24.807187814635633</v>
      </c>
      <c r="H16" s="31">
        <v>14.856999999999999</v>
      </c>
      <c r="I16" s="487">
        <v>0</v>
      </c>
      <c r="J16" s="83"/>
      <c r="K16" s="31">
        <v>0</v>
      </c>
      <c r="L16" s="31">
        <v>24</v>
      </c>
      <c r="M16" s="31">
        <v>0</v>
      </c>
      <c r="N16" s="83"/>
      <c r="O16" s="31">
        <v>0</v>
      </c>
      <c r="P16" s="31">
        <v>22</v>
      </c>
      <c r="Q16" s="31">
        <v>0</v>
      </c>
      <c r="R16" s="83"/>
      <c r="S16" s="31">
        <v>0</v>
      </c>
      <c r="T16" s="31">
        <v>24.807187814635633</v>
      </c>
      <c r="U16" s="31">
        <v>0</v>
      </c>
      <c r="V16" s="83"/>
      <c r="W16" s="31">
        <v>0</v>
      </c>
      <c r="X16" s="31">
        <v>14.856999999999999</v>
      </c>
      <c r="Y16" s="31">
        <v>0</v>
      </c>
      <c r="Z16"/>
      <c r="AA16" s="487">
        <v>0</v>
      </c>
      <c r="AB16" s="487">
        <v>0</v>
      </c>
      <c r="AC16" s="83"/>
    </row>
    <row r="17" spans="1:29" s="202" customFormat="1" ht="12" customHeight="1" x14ac:dyDescent="0.2">
      <c r="A17" s="488" t="s">
        <v>691</v>
      </c>
      <c r="B17" s="512"/>
      <c r="C17" s="512"/>
      <c r="D17" s="18"/>
      <c r="E17" s="489">
        <v>24</v>
      </c>
      <c r="F17" s="489">
        <v>22</v>
      </c>
      <c r="G17" s="489">
        <v>24.807187814635633</v>
      </c>
      <c r="H17" s="489">
        <v>14.856999999999999</v>
      </c>
      <c r="I17" s="490">
        <v>0</v>
      </c>
      <c r="J17" s="83"/>
      <c r="K17" s="489">
        <v>0</v>
      </c>
      <c r="L17" s="489">
        <v>24</v>
      </c>
      <c r="M17" s="489">
        <v>0</v>
      </c>
      <c r="N17" s="83"/>
      <c r="O17" s="489">
        <v>0</v>
      </c>
      <c r="P17" s="489">
        <v>22</v>
      </c>
      <c r="Q17" s="489">
        <v>0</v>
      </c>
      <c r="R17" s="83"/>
      <c r="S17" s="489">
        <v>0</v>
      </c>
      <c r="T17" s="489">
        <v>24.807187814635633</v>
      </c>
      <c r="U17" s="489">
        <v>0</v>
      </c>
      <c r="V17" s="83"/>
      <c r="W17" s="489">
        <v>0</v>
      </c>
      <c r="X17" s="489">
        <v>14.856999999999999</v>
      </c>
      <c r="Y17" s="489">
        <v>0</v>
      </c>
      <c r="Z17"/>
      <c r="AA17" s="490">
        <v>0</v>
      </c>
      <c r="AB17" s="490">
        <v>0</v>
      </c>
      <c r="AC17" s="83"/>
    </row>
    <row r="18" spans="1:29" s="202" customFormat="1" ht="12" customHeight="1" x14ac:dyDescent="0.2">
      <c r="A18" s="488" t="s">
        <v>692</v>
      </c>
      <c r="B18" s="512"/>
      <c r="C18" s="512"/>
      <c r="D18" s="18"/>
      <c r="E18" s="489">
        <v>424</v>
      </c>
      <c r="F18" s="489">
        <v>367</v>
      </c>
      <c r="G18" s="489">
        <v>332.53508154068243</v>
      </c>
      <c r="H18" s="489">
        <v>310.58199999999999</v>
      </c>
      <c r="I18" s="490">
        <v>334.95045985090769</v>
      </c>
      <c r="J18" s="83"/>
      <c r="K18" s="489">
        <v>0</v>
      </c>
      <c r="L18" s="489">
        <v>424</v>
      </c>
      <c r="M18" s="489">
        <v>0</v>
      </c>
      <c r="N18" s="83"/>
      <c r="O18" s="489">
        <v>0</v>
      </c>
      <c r="P18" s="489">
        <v>367</v>
      </c>
      <c r="Q18" s="489">
        <v>0</v>
      </c>
      <c r="R18" s="83"/>
      <c r="S18" s="489">
        <v>0</v>
      </c>
      <c r="T18" s="489">
        <v>332.53508154068243</v>
      </c>
      <c r="U18" s="489">
        <v>0</v>
      </c>
      <c r="V18" s="83"/>
      <c r="W18" s="489">
        <v>0</v>
      </c>
      <c r="X18" s="489">
        <v>310.58199999999999</v>
      </c>
      <c r="Y18" s="489">
        <v>0</v>
      </c>
      <c r="Z18"/>
      <c r="AA18" s="490">
        <v>0</v>
      </c>
      <c r="AB18" s="490">
        <v>334.95045985090769</v>
      </c>
      <c r="AC18" s="83"/>
    </row>
    <row r="19" spans="1:29" s="202" customFormat="1" ht="12" customHeight="1" x14ac:dyDescent="0.2">
      <c r="A19" s="95" t="s">
        <v>182</v>
      </c>
      <c r="B19" s="95"/>
      <c r="C19" s="511"/>
      <c r="D19" s="18"/>
      <c r="E19" s="31">
        <v>7</v>
      </c>
      <c r="F19" s="31">
        <v>7</v>
      </c>
      <c r="G19" s="31">
        <v>5.046538968815776</v>
      </c>
      <c r="H19" s="31">
        <v>4.5149999999999997</v>
      </c>
      <c r="I19" s="487">
        <v>3.8027296884511594</v>
      </c>
      <c r="J19" s="83"/>
      <c r="K19" s="31">
        <v>7</v>
      </c>
      <c r="L19" s="31">
        <v>0</v>
      </c>
      <c r="M19" s="31">
        <v>0</v>
      </c>
      <c r="N19" s="83"/>
      <c r="O19" s="31">
        <v>7</v>
      </c>
      <c r="P19" s="31">
        <v>0</v>
      </c>
      <c r="Q19" s="31">
        <v>0</v>
      </c>
      <c r="R19" s="83"/>
      <c r="S19" s="31">
        <v>5.046538968815776</v>
      </c>
      <c r="T19" s="31">
        <v>0</v>
      </c>
      <c r="U19" s="31">
        <v>0</v>
      </c>
      <c r="V19" s="83"/>
      <c r="W19" s="31">
        <v>4.5149999999999997</v>
      </c>
      <c r="X19" s="31">
        <v>0</v>
      </c>
      <c r="Y19" s="31">
        <v>0</v>
      </c>
      <c r="Z19"/>
      <c r="AA19" s="487">
        <v>3.8027296884511594</v>
      </c>
      <c r="AB19" s="487">
        <v>0</v>
      </c>
      <c r="AC19" s="83"/>
    </row>
    <row r="20" spans="1:29" s="202" customFormat="1" ht="12" customHeight="1" x14ac:dyDescent="0.2">
      <c r="A20" s="488" t="s">
        <v>693</v>
      </c>
      <c r="B20" s="512"/>
      <c r="C20" s="512"/>
      <c r="D20" s="18"/>
      <c r="E20" s="489">
        <v>7</v>
      </c>
      <c r="F20" s="489">
        <v>7</v>
      </c>
      <c r="G20" s="489">
        <v>5.046538968815776</v>
      </c>
      <c r="H20" s="489">
        <v>4.5149999999999997</v>
      </c>
      <c r="I20" s="490">
        <v>3.8027296884511594</v>
      </c>
      <c r="J20" s="83"/>
      <c r="K20" s="489">
        <v>7</v>
      </c>
      <c r="L20" s="489">
        <v>0</v>
      </c>
      <c r="M20" s="489">
        <v>0</v>
      </c>
      <c r="N20" s="83"/>
      <c r="O20" s="489">
        <v>7</v>
      </c>
      <c r="P20" s="489">
        <v>0</v>
      </c>
      <c r="Q20" s="489">
        <v>0</v>
      </c>
      <c r="R20" s="83"/>
      <c r="S20" s="489">
        <v>5.046538968815776</v>
      </c>
      <c r="T20" s="489">
        <v>0</v>
      </c>
      <c r="U20" s="489">
        <v>0</v>
      </c>
      <c r="V20" s="83"/>
      <c r="W20" s="489">
        <v>4.5149999999999997</v>
      </c>
      <c r="X20" s="489">
        <v>0</v>
      </c>
      <c r="Y20" s="489">
        <v>0</v>
      </c>
      <c r="Z20"/>
      <c r="AA20" s="490">
        <v>3.8027296884511594</v>
      </c>
      <c r="AB20" s="490">
        <v>0</v>
      </c>
      <c r="AC20" s="83"/>
    </row>
    <row r="21" spans="1:29" s="202" customFormat="1" ht="12" customHeight="1" x14ac:dyDescent="0.2">
      <c r="A21" s="21" t="s">
        <v>1200</v>
      </c>
      <c r="B21" s="511"/>
      <c r="C21" s="511"/>
      <c r="D21" s="18"/>
      <c r="E21" s="31">
        <v>115</v>
      </c>
      <c r="F21" s="31">
        <v>108</v>
      </c>
      <c r="G21" s="31">
        <v>80.492985636007703</v>
      </c>
      <c r="H21" s="31">
        <v>49.457174250000001</v>
      </c>
      <c r="I21" s="487">
        <v>0</v>
      </c>
      <c r="J21" s="83"/>
      <c r="K21" s="31">
        <v>0</v>
      </c>
      <c r="L21" s="31">
        <v>115</v>
      </c>
      <c r="M21" s="31">
        <v>0</v>
      </c>
      <c r="N21" s="83"/>
      <c r="O21" s="31">
        <v>0</v>
      </c>
      <c r="P21" s="31">
        <v>108</v>
      </c>
      <c r="Q21" s="31"/>
      <c r="R21" s="83"/>
      <c r="S21" s="31">
        <v>0</v>
      </c>
      <c r="T21" s="31">
        <v>80.492985636007703</v>
      </c>
      <c r="U21" s="31">
        <v>0</v>
      </c>
      <c r="V21" s="83"/>
      <c r="W21" s="31">
        <v>0</v>
      </c>
      <c r="X21" s="31">
        <v>49.457174250000001</v>
      </c>
      <c r="Y21" s="31">
        <v>0</v>
      </c>
      <c r="Z21"/>
      <c r="AA21" s="487">
        <v>0</v>
      </c>
      <c r="AB21" s="487">
        <v>0</v>
      </c>
      <c r="AC21" s="83"/>
    </row>
    <row r="22" spans="1:29" s="202" customFormat="1" ht="12" customHeight="1" x14ac:dyDescent="0.2">
      <c r="A22" s="95" t="s">
        <v>723</v>
      </c>
      <c r="B22" s="95"/>
      <c r="C22" s="511"/>
      <c r="D22" s="18"/>
      <c r="E22" s="31">
        <v>34</v>
      </c>
      <c r="F22" s="31">
        <v>9</v>
      </c>
      <c r="G22" s="31">
        <v>22.997808805369228</v>
      </c>
      <c r="H22" s="31">
        <v>28.440999999999999</v>
      </c>
      <c r="I22" s="487">
        <v>28.259126531196365</v>
      </c>
      <c r="J22" s="83"/>
      <c r="K22" s="31">
        <v>34</v>
      </c>
      <c r="L22" s="31">
        <v>0</v>
      </c>
      <c r="M22" s="31">
        <v>0</v>
      </c>
      <c r="N22" s="83"/>
      <c r="O22" s="31">
        <v>9</v>
      </c>
      <c r="P22" s="31">
        <v>0</v>
      </c>
      <c r="Q22" s="31">
        <v>0</v>
      </c>
      <c r="R22" s="83"/>
      <c r="S22" s="31">
        <v>22.997808805369228</v>
      </c>
      <c r="T22" s="31">
        <v>0</v>
      </c>
      <c r="U22" s="31">
        <v>0</v>
      </c>
      <c r="V22" s="83"/>
      <c r="W22" s="31">
        <v>28.440999999999999</v>
      </c>
      <c r="X22" s="31">
        <v>0</v>
      </c>
      <c r="Y22" s="31">
        <v>0</v>
      </c>
      <c r="Z22"/>
      <c r="AA22" s="487">
        <v>28.259126531196365</v>
      </c>
      <c r="AB22" s="487">
        <v>0</v>
      </c>
      <c r="AC22" s="83"/>
    </row>
    <row r="23" spans="1:29" s="202" customFormat="1" ht="12" customHeight="1" x14ac:dyDescent="0.2">
      <c r="A23" s="95" t="s">
        <v>1201</v>
      </c>
      <c r="B23" s="95"/>
      <c r="C23" s="511"/>
      <c r="D23" s="18"/>
      <c r="E23" s="31">
        <v>7</v>
      </c>
      <c r="F23" s="31">
        <v>6</v>
      </c>
      <c r="G23" s="31">
        <v>6.2255272394247738</v>
      </c>
      <c r="H23" s="31">
        <v>5.1639999999999997</v>
      </c>
      <c r="I23" s="487">
        <v>0.93033266415788218</v>
      </c>
      <c r="J23" s="83"/>
      <c r="K23" s="31">
        <v>7</v>
      </c>
      <c r="L23" s="31">
        <v>0</v>
      </c>
      <c r="M23" s="31">
        <v>0</v>
      </c>
      <c r="N23" s="83"/>
      <c r="O23" s="31">
        <v>6</v>
      </c>
      <c r="P23" s="31">
        <v>0</v>
      </c>
      <c r="Q23" s="31">
        <v>0</v>
      </c>
      <c r="R23" s="83"/>
      <c r="S23" s="31">
        <v>6.2255272394247738</v>
      </c>
      <c r="T23" s="31">
        <v>0</v>
      </c>
      <c r="U23" s="31">
        <v>0</v>
      </c>
      <c r="V23" s="83"/>
      <c r="W23" s="31">
        <v>5.1639999999999997</v>
      </c>
      <c r="X23" s="31">
        <v>0</v>
      </c>
      <c r="Y23" s="31">
        <v>0</v>
      </c>
      <c r="Z23"/>
      <c r="AA23" s="487">
        <v>0.93033266415788218</v>
      </c>
      <c r="AB23" s="487">
        <v>0</v>
      </c>
      <c r="AC23" s="83"/>
    </row>
    <row r="24" spans="1:29" s="202" customFormat="1" ht="12" customHeight="1" x14ac:dyDescent="0.2">
      <c r="A24" s="488" t="s">
        <v>694</v>
      </c>
      <c r="B24" s="512"/>
      <c r="C24" s="512"/>
      <c r="D24" s="18"/>
      <c r="E24" s="489">
        <v>156</v>
      </c>
      <c r="F24" s="489">
        <v>123</v>
      </c>
      <c r="G24" s="489">
        <v>109.71632168080171</v>
      </c>
      <c r="H24" s="489">
        <v>83.062174249999998</v>
      </c>
      <c r="I24" s="490">
        <v>29.189459195354246</v>
      </c>
      <c r="J24" s="83"/>
      <c r="K24" s="489">
        <v>41</v>
      </c>
      <c r="L24" s="489">
        <v>115</v>
      </c>
      <c r="M24" s="489">
        <v>0</v>
      </c>
      <c r="N24" s="83"/>
      <c r="O24" s="489">
        <v>15</v>
      </c>
      <c r="P24" s="489">
        <v>108</v>
      </c>
      <c r="Q24" s="489">
        <v>0</v>
      </c>
      <c r="R24" s="83"/>
      <c r="S24" s="489">
        <v>29.223336044794003</v>
      </c>
      <c r="T24" s="489">
        <v>80.492985636007703</v>
      </c>
      <c r="U24" s="489">
        <v>0</v>
      </c>
      <c r="V24" s="83"/>
      <c r="W24" s="489">
        <v>33.604999999999997</v>
      </c>
      <c r="X24" s="489">
        <v>49.457174250000001</v>
      </c>
      <c r="Y24" s="489">
        <v>0</v>
      </c>
      <c r="Z24"/>
      <c r="AA24" s="490">
        <v>29.189459195354246</v>
      </c>
      <c r="AB24" s="490">
        <v>0</v>
      </c>
      <c r="AC24" s="83"/>
    </row>
    <row r="25" spans="1:29" s="202" customFormat="1" ht="12" customHeight="1" x14ac:dyDescent="0.2">
      <c r="A25" s="21" t="s">
        <v>729</v>
      </c>
      <c r="B25" s="511"/>
      <c r="C25" s="511"/>
      <c r="D25" s="18"/>
      <c r="E25" s="31">
        <v>180</v>
      </c>
      <c r="F25" s="31">
        <v>158</v>
      </c>
      <c r="G25" s="31">
        <v>171.06124931506852</v>
      </c>
      <c r="H25" s="31">
        <v>194.989</v>
      </c>
      <c r="I25" s="487">
        <v>196.52693920547955</v>
      </c>
      <c r="J25" s="83"/>
      <c r="K25" s="31">
        <v>0</v>
      </c>
      <c r="L25" s="31">
        <v>180</v>
      </c>
      <c r="M25" s="31">
        <v>0</v>
      </c>
      <c r="N25" s="83"/>
      <c r="O25" s="31">
        <v>0</v>
      </c>
      <c r="P25" s="31">
        <v>158</v>
      </c>
      <c r="Q25" s="31">
        <v>0</v>
      </c>
      <c r="R25" s="83"/>
      <c r="S25" s="31">
        <v>0</v>
      </c>
      <c r="T25" s="31">
        <v>171.06124931506852</v>
      </c>
      <c r="U25" s="31">
        <v>0</v>
      </c>
      <c r="V25" s="83"/>
      <c r="W25" s="31">
        <v>0</v>
      </c>
      <c r="X25" s="31">
        <v>194.989</v>
      </c>
      <c r="Y25" s="31">
        <v>0</v>
      </c>
      <c r="Z25"/>
      <c r="AA25" s="487">
        <v>0</v>
      </c>
      <c r="AB25" s="487">
        <v>196.52693920547955</v>
      </c>
      <c r="AC25" s="83"/>
    </row>
    <row r="26" spans="1:29" s="202" customFormat="1" ht="12" customHeight="1" x14ac:dyDescent="0.2">
      <c r="A26" s="95" t="s">
        <v>695</v>
      </c>
      <c r="B26" s="95"/>
      <c r="C26" s="511"/>
      <c r="D26" s="18"/>
      <c r="E26" s="31">
        <v>79</v>
      </c>
      <c r="F26" s="31">
        <v>97</v>
      </c>
      <c r="G26" s="31">
        <v>77.480493150684936</v>
      </c>
      <c r="H26" s="31">
        <v>72.676000000000002</v>
      </c>
      <c r="I26" s="487">
        <v>70.423572602739711</v>
      </c>
      <c r="J26" s="83"/>
      <c r="K26" s="31">
        <v>18</v>
      </c>
      <c r="L26" s="31">
        <v>61</v>
      </c>
      <c r="M26" s="31">
        <v>0</v>
      </c>
      <c r="N26" s="83"/>
      <c r="O26" s="31">
        <v>19</v>
      </c>
      <c r="P26" s="31">
        <v>78</v>
      </c>
      <c r="Q26" s="31">
        <v>0</v>
      </c>
      <c r="R26" s="83"/>
      <c r="S26" s="31">
        <v>23.551767123287672</v>
      </c>
      <c r="T26" s="31">
        <v>53.928726027397261</v>
      </c>
      <c r="U26" s="31">
        <v>0</v>
      </c>
      <c r="V26" s="83"/>
      <c r="W26" s="31">
        <v>27.817</v>
      </c>
      <c r="X26" s="31">
        <v>44.859000000000002</v>
      </c>
      <c r="Y26" s="31">
        <v>0</v>
      </c>
      <c r="Z26"/>
      <c r="AA26" s="487">
        <v>27.029060273972611</v>
      </c>
      <c r="AB26" s="487">
        <v>43.3945123287671</v>
      </c>
      <c r="AC26" s="83"/>
    </row>
    <row r="27" spans="1:29" s="202" customFormat="1" ht="12" customHeight="1" x14ac:dyDescent="0.2">
      <c r="A27" s="21" t="s">
        <v>1202</v>
      </c>
      <c r="B27" s="511"/>
      <c r="C27" s="511"/>
      <c r="D27" s="18"/>
      <c r="E27" s="31">
        <v>64</v>
      </c>
      <c r="F27" s="31">
        <v>100</v>
      </c>
      <c r="G27" s="31">
        <v>43.187537402916206</v>
      </c>
      <c r="H27" s="31">
        <v>15.414010409999999</v>
      </c>
      <c r="I27" s="487">
        <v>0</v>
      </c>
      <c r="J27" s="83"/>
      <c r="K27" s="31">
        <v>0</v>
      </c>
      <c r="L27" s="31">
        <v>64</v>
      </c>
      <c r="M27" s="31">
        <v>0</v>
      </c>
      <c r="N27" s="83"/>
      <c r="O27" s="31">
        <v>0</v>
      </c>
      <c r="P27" s="31">
        <v>100</v>
      </c>
      <c r="Q27" s="31">
        <v>0</v>
      </c>
      <c r="R27" s="83"/>
      <c r="S27" s="31">
        <v>0</v>
      </c>
      <c r="T27" s="31">
        <v>43.187537402916206</v>
      </c>
      <c r="U27" s="31">
        <v>0</v>
      </c>
      <c r="V27" s="83"/>
      <c r="W27" s="31">
        <v>0</v>
      </c>
      <c r="X27" s="31">
        <v>15.414010409999999</v>
      </c>
      <c r="Y27" s="31">
        <v>0</v>
      </c>
      <c r="Z27"/>
      <c r="AA27" s="487">
        <v>0</v>
      </c>
      <c r="AB27" s="487"/>
      <c r="AC27" s="83"/>
    </row>
    <row r="28" spans="1:29" s="202" customFormat="1" ht="12" customHeight="1" x14ac:dyDescent="0.2">
      <c r="A28" s="95" t="s">
        <v>975</v>
      </c>
      <c r="B28" s="95"/>
      <c r="C28" s="511"/>
      <c r="D28" s="18"/>
      <c r="E28" s="31">
        <v>20</v>
      </c>
      <c r="F28" s="31">
        <v>21</v>
      </c>
      <c r="G28" s="31">
        <v>26.146713906700878</v>
      </c>
      <c r="H28" s="31">
        <v>23.975000000000001</v>
      </c>
      <c r="I28" s="487">
        <v>22.235634882191807</v>
      </c>
      <c r="J28" s="83"/>
      <c r="K28" s="31">
        <v>20</v>
      </c>
      <c r="L28" s="31">
        <v>0</v>
      </c>
      <c r="M28" s="31">
        <v>0</v>
      </c>
      <c r="N28" s="83"/>
      <c r="O28" s="31">
        <v>21</v>
      </c>
      <c r="P28" s="31">
        <v>0</v>
      </c>
      <c r="Q28" s="31">
        <v>0</v>
      </c>
      <c r="R28" s="83"/>
      <c r="S28" s="31">
        <v>26.146713906700878</v>
      </c>
      <c r="T28" s="31">
        <v>0</v>
      </c>
      <c r="U28" s="31">
        <v>0</v>
      </c>
      <c r="V28" s="83"/>
      <c r="W28" s="31">
        <v>23.975000000000001</v>
      </c>
      <c r="X28" s="31">
        <v>0</v>
      </c>
      <c r="Y28" s="31">
        <v>0</v>
      </c>
      <c r="Z28"/>
      <c r="AA28" s="487">
        <v>22.235634882191807</v>
      </c>
      <c r="AB28" s="487">
        <v>0</v>
      </c>
      <c r="AC28" s="83"/>
    </row>
    <row r="29" spans="1:29" s="202" customFormat="1" ht="12" customHeight="1" x14ac:dyDescent="0.2">
      <c r="A29" s="488" t="s">
        <v>697</v>
      </c>
      <c r="B29" s="512"/>
      <c r="C29" s="512"/>
      <c r="D29" s="18"/>
      <c r="E29" s="489">
        <v>343</v>
      </c>
      <c r="F29" s="489">
        <v>375</v>
      </c>
      <c r="G29" s="489">
        <v>317.87599377537055</v>
      </c>
      <c r="H29" s="489">
        <v>307.05401041000005</v>
      </c>
      <c r="I29" s="490">
        <v>289.18614669041108</v>
      </c>
      <c r="J29" s="83"/>
      <c r="K29" s="489">
        <v>38</v>
      </c>
      <c r="L29" s="489">
        <v>305</v>
      </c>
      <c r="M29" s="489">
        <v>0</v>
      </c>
      <c r="N29" s="83"/>
      <c r="O29" s="489">
        <v>40</v>
      </c>
      <c r="P29" s="489">
        <v>336</v>
      </c>
      <c r="Q29" s="489">
        <v>0</v>
      </c>
      <c r="R29" s="83"/>
      <c r="S29" s="489">
        <v>49.69848102998855</v>
      </c>
      <c r="T29" s="489">
        <v>268.17751274538199</v>
      </c>
      <c r="U29" s="489">
        <v>0</v>
      </c>
      <c r="V29" s="83"/>
      <c r="W29" s="489">
        <v>51.792000000000002</v>
      </c>
      <c r="X29" s="489">
        <v>255.26201041000002</v>
      </c>
      <c r="Y29" s="489">
        <v>0</v>
      </c>
      <c r="Z29"/>
      <c r="AA29" s="490">
        <v>49.264695156164422</v>
      </c>
      <c r="AB29" s="490">
        <v>239.92145153424664</v>
      </c>
      <c r="AC29" s="83"/>
    </row>
    <row r="30" spans="1:29" s="202" customFormat="1" ht="12" customHeight="1" x14ac:dyDescent="0.2">
      <c r="A30" s="488" t="s">
        <v>698</v>
      </c>
      <c r="B30" s="512"/>
      <c r="C30" s="512"/>
      <c r="D30" s="18"/>
      <c r="E30" s="489">
        <v>343</v>
      </c>
      <c r="F30" s="489">
        <v>375</v>
      </c>
      <c r="G30" s="489">
        <v>317.87599377537055</v>
      </c>
      <c r="H30" s="489">
        <v>307.05401041000005</v>
      </c>
      <c r="I30" s="490">
        <v>289.18614669041108</v>
      </c>
      <c r="J30" s="83"/>
      <c r="K30" s="489">
        <v>38</v>
      </c>
      <c r="L30" s="489">
        <v>305</v>
      </c>
      <c r="M30" s="489">
        <v>0</v>
      </c>
      <c r="N30" s="83"/>
      <c r="O30" s="489">
        <v>40</v>
      </c>
      <c r="P30" s="489">
        <v>336</v>
      </c>
      <c r="Q30" s="489">
        <v>0</v>
      </c>
      <c r="R30" s="83"/>
      <c r="S30" s="489">
        <v>49.69848102998855</v>
      </c>
      <c r="T30" s="489">
        <v>268.17751274538199</v>
      </c>
      <c r="U30" s="489">
        <v>0</v>
      </c>
      <c r="V30" s="83"/>
      <c r="W30" s="489">
        <v>51.792000000000002</v>
      </c>
      <c r="X30" s="489">
        <v>255.26201041000002</v>
      </c>
      <c r="Y30" s="489">
        <v>0</v>
      </c>
      <c r="Z30"/>
      <c r="AA30" s="490">
        <v>49.264695156164422</v>
      </c>
      <c r="AB30" s="490">
        <v>239.92145153424664</v>
      </c>
      <c r="AC30" s="83"/>
    </row>
    <row r="31" spans="1:29" s="202" customFormat="1" ht="12" customHeight="1" x14ac:dyDescent="0.2">
      <c r="A31" s="21" t="s">
        <v>1203</v>
      </c>
      <c r="B31" s="511"/>
      <c r="C31" s="511"/>
      <c r="D31" s="18"/>
      <c r="E31" s="31">
        <v>15</v>
      </c>
      <c r="F31" s="31">
        <v>13</v>
      </c>
      <c r="G31" s="31">
        <v>11.286325925744293</v>
      </c>
      <c r="H31" s="31">
        <v>11.019</v>
      </c>
      <c r="I31" s="487">
        <v>8.1689933787993372</v>
      </c>
      <c r="J31" s="83"/>
      <c r="K31" s="31">
        <v>15</v>
      </c>
      <c r="L31" s="31">
        <v>0</v>
      </c>
      <c r="M31" s="31">
        <v>0</v>
      </c>
      <c r="N31" s="83"/>
      <c r="O31" s="31">
        <v>13</v>
      </c>
      <c r="P31" s="31">
        <v>0</v>
      </c>
      <c r="Q31" s="31">
        <v>0</v>
      </c>
      <c r="R31" s="83"/>
      <c r="S31" s="31">
        <v>11.286325925744293</v>
      </c>
      <c r="T31" s="31">
        <v>0</v>
      </c>
      <c r="U31" s="31">
        <v>0</v>
      </c>
      <c r="V31" s="83"/>
      <c r="W31" s="31">
        <v>11.019</v>
      </c>
      <c r="X31" s="31">
        <v>0</v>
      </c>
      <c r="Y31" s="31">
        <v>0</v>
      </c>
      <c r="Z31"/>
      <c r="AA31" s="487">
        <v>8.1689933787993372</v>
      </c>
      <c r="AB31" s="487">
        <v>0</v>
      </c>
      <c r="AC31" s="83"/>
    </row>
    <row r="32" spans="1:29" s="202" customFormat="1" ht="12" customHeight="1" x14ac:dyDescent="0.2">
      <c r="A32" s="95" t="s">
        <v>699</v>
      </c>
      <c r="B32" s="95"/>
      <c r="C32" s="511"/>
      <c r="D32" s="18"/>
      <c r="E32" s="31">
        <v>2</v>
      </c>
      <c r="F32" s="31">
        <v>2</v>
      </c>
      <c r="G32" s="31">
        <v>1.6223593306577093</v>
      </c>
      <c r="H32" s="31">
        <v>1.4059999999999999</v>
      </c>
      <c r="I32" s="487">
        <v>1.543757588565259</v>
      </c>
      <c r="J32" s="83"/>
      <c r="K32" s="31">
        <v>2</v>
      </c>
      <c r="L32" s="31">
        <v>0</v>
      </c>
      <c r="M32" s="31">
        <v>0</v>
      </c>
      <c r="N32" s="83"/>
      <c r="O32" s="31">
        <v>2</v>
      </c>
      <c r="P32" s="31">
        <v>0</v>
      </c>
      <c r="Q32" s="31">
        <v>0</v>
      </c>
      <c r="R32" s="83"/>
      <c r="S32" s="31">
        <v>1.6223593306577093</v>
      </c>
      <c r="T32" s="31">
        <v>0</v>
      </c>
      <c r="U32" s="31">
        <v>0</v>
      </c>
      <c r="V32" s="83"/>
      <c r="W32" s="31">
        <v>1.4059999999999999</v>
      </c>
      <c r="X32" s="31">
        <v>0</v>
      </c>
      <c r="Y32" s="31">
        <v>0</v>
      </c>
      <c r="Z32"/>
      <c r="AA32" s="487">
        <v>1.543757588565259</v>
      </c>
      <c r="AB32" s="487">
        <v>0</v>
      </c>
      <c r="AC32" s="83"/>
    </row>
    <row r="33" spans="1:29" s="202" customFormat="1" ht="12" customHeight="1" x14ac:dyDescent="0.2">
      <c r="A33" s="488" t="s">
        <v>700</v>
      </c>
      <c r="B33" s="512"/>
      <c r="C33" s="512"/>
      <c r="D33" s="18"/>
      <c r="E33" s="489">
        <v>17</v>
      </c>
      <c r="F33" s="489">
        <v>15</v>
      </c>
      <c r="G33" s="489">
        <v>12.908685256402002</v>
      </c>
      <c r="H33" s="489">
        <v>12.425000000000001</v>
      </c>
      <c r="I33" s="490">
        <v>9.7127509673645953</v>
      </c>
      <c r="J33" s="83"/>
      <c r="K33" s="489">
        <v>17</v>
      </c>
      <c r="L33" s="489">
        <v>0</v>
      </c>
      <c r="M33" s="489">
        <v>0</v>
      </c>
      <c r="N33" s="83"/>
      <c r="O33" s="489">
        <v>15</v>
      </c>
      <c r="P33" s="489">
        <v>0</v>
      </c>
      <c r="Q33" s="489">
        <v>0</v>
      </c>
      <c r="R33" s="83"/>
      <c r="S33" s="489">
        <v>12.908685256402002</v>
      </c>
      <c r="T33" s="489">
        <v>0</v>
      </c>
      <c r="U33" s="489">
        <v>0</v>
      </c>
      <c r="V33" s="83"/>
      <c r="W33" s="489">
        <v>12.425000000000001</v>
      </c>
      <c r="X33" s="489">
        <v>0</v>
      </c>
      <c r="Y33" s="489">
        <v>0</v>
      </c>
      <c r="Z33"/>
      <c r="AA33" s="490">
        <v>9.7127509673645953</v>
      </c>
      <c r="AB33" s="490">
        <v>0</v>
      </c>
      <c r="AC33" s="83"/>
    </row>
    <row r="34" spans="1:29" s="202" customFormat="1" ht="12" customHeight="1" x14ac:dyDescent="0.2">
      <c r="A34" s="488" t="s">
        <v>707</v>
      </c>
      <c r="B34" s="512"/>
      <c r="C34" s="512"/>
      <c r="D34" s="18"/>
      <c r="E34" s="489">
        <v>1046</v>
      </c>
      <c r="F34" s="489">
        <v>983</v>
      </c>
      <c r="G34" s="489">
        <v>860.43153826129367</v>
      </c>
      <c r="H34" s="489">
        <v>797.45018465999999</v>
      </c>
      <c r="I34" s="490">
        <v>740.76233845831734</v>
      </c>
      <c r="J34" s="83"/>
      <c r="K34" s="489">
        <v>103</v>
      </c>
      <c r="L34" s="489">
        <v>943</v>
      </c>
      <c r="M34" s="489">
        <v>0</v>
      </c>
      <c r="N34" s="83"/>
      <c r="O34" s="489">
        <v>77</v>
      </c>
      <c r="P34" s="489">
        <v>906</v>
      </c>
      <c r="Q34" s="489">
        <v>0</v>
      </c>
      <c r="R34" s="83"/>
      <c r="S34" s="489">
        <v>96.877041300000343</v>
      </c>
      <c r="T34" s="489">
        <v>763.55449696129335</v>
      </c>
      <c r="U34" s="489">
        <v>0</v>
      </c>
      <c r="V34" s="83"/>
      <c r="W34" s="489">
        <v>102.337</v>
      </c>
      <c r="X34" s="489">
        <v>695.11318466</v>
      </c>
      <c r="Y34" s="489">
        <v>0</v>
      </c>
      <c r="Z34"/>
      <c r="AA34" s="490">
        <v>91.969635007334432</v>
      </c>
      <c r="AB34" s="490">
        <v>648.52970345098288</v>
      </c>
      <c r="AC34" s="83"/>
    </row>
    <row r="35" spans="1:29" s="202" customFormat="1" ht="12" customHeight="1" x14ac:dyDescent="0.2">
      <c r="A35" s="95"/>
      <c r="B35" s="95"/>
      <c r="C35" s="511"/>
      <c r="D35" s="18"/>
      <c r="E35" s="511"/>
      <c r="F35" s="511"/>
      <c r="G35" s="511"/>
      <c r="H35" s="511"/>
      <c r="I35" s="511"/>
      <c r="J35" s="83"/>
      <c r="K35" s="511"/>
      <c r="L35" s="511"/>
      <c r="M35" s="511"/>
      <c r="N35" s="83"/>
      <c r="O35" s="511"/>
      <c r="P35" s="511"/>
      <c r="Q35" s="511"/>
      <c r="R35" s="83"/>
      <c r="S35" s="511"/>
      <c r="T35" s="511"/>
      <c r="U35" s="511"/>
      <c r="V35" s="83"/>
      <c r="W35" s="511"/>
      <c r="X35" s="511"/>
      <c r="Y35" s="511"/>
      <c r="Z35"/>
      <c r="AA35"/>
      <c r="AB35"/>
      <c r="AC35" s="83"/>
    </row>
    <row r="36" spans="1:29" s="202" customFormat="1" ht="12" customHeight="1" x14ac:dyDescent="0.2">
      <c r="A36" s="509" t="s">
        <v>701</v>
      </c>
      <c r="B36" s="484"/>
      <c r="C36" s="485"/>
      <c r="D36" s="18"/>
      <c r="E36" s="510"/>
      <c r="F36" s="510"/>
      <c r="G36" s="510"/>
      <c r="H36" s="510"/>
      <c r="I36" s="508"/>
      <c r="J36" s="83"/>
      <c r="K36" s="510"/>
      <c r="L36" s="510"/>
      <c r="M36" s="510"/>
      <c r="N36" s="83"/>
      <c r="O36" s="510"/>
      <c r="P36" s="510"/>
      <c r="Q36" s="510"/>
      <c r="R36" s="83"/>
      <c r="S36" s="510"/>
      <c r="T36" s="510"/>
      <c r="U36" s="510"/>
      <c r="V36" s="83"/>
      <c r="W36" s="510"/>
      <c r="X36" s="510"/>
      <c r="Y36" s="510"/>
      <c r="Z36"/>
      <c r="AA36" s="508"/>
      <c r="AB36" s="508"/>
      <c r="AC36" s="83"/>
    </row>
    <row r="37" spans="1:29" s="202" customFormat="1" ht="12" customHeight="1" x14ac:dyDescent="0.2">
      <c r="A37" s="95" t="s">
        <v>977</v>
      </c>
      <c r="B37" s="95"/>
      <c r="C37" s="511"/>
      <c r="D37" s="18"/>
      <c r="E37" s="31">
        <v>920</v>
      </c>
      <c r="F37" s="31">
        <v>873</v>
      </c>
      <c r="G37" s="31">
        <v>857</v>
      </c>
      <c r="H37" s="31">
        <v>143.52991588971966</v>
      </c>
      <c r="I37" s="487">
        <v>0</v>
      </c>
      <c r="J37" s="83"/>
      <c r="K37" s="31">
        <v>0</v>
      </c>
      <c r="L37" s="31">
        <v>0</v>
      </c>
      <c r="M37" s="31">
        <v>920</v>
      </c>
      <c r="N37" s="83"/>
      <c r="O37" s="31">
        <v>0</v>
      </c>
      <c r="P37" s="31">
        <v>0</v>
      </c>
      <c r="Q37" s="31">
        <v>873</v>
      </c>
      <c r="R37" s="83"/>
      <c r="S37" s="31">
        <v>0</v>
      </c>
      <c r="T37" s="31"/>
      <c r="U37" s="31">
        <v>857</v>
      </c>
      <c r="V37" s="83"/>
      <c r="W37" s="31">
        <v>0</v>
      </c>
      <c r="X37" s="31">
        <v>0</v>
      </c>
      <c r="Y37" s="31">
        <v>143.52991588971966</v>
      </c>
      <c r="Z37"/>
      <c r="AA37" s="487">
        <v>0</v>
      </c>
      <c r="AB37" s="487">
        <v>0</v>
      </c>
      <c r="AC37" s="83"/>
    </row>
    <row r="38" spans="1:29" s="202" customFormat="1" ht="12" customHeight="1" x14ac:dyDescent="0.2">
      <c r="A38" s="95" t="s">
        <v>702</v>
      </c>
      <c r="B38" s="95"/>
      <c r="C38" s="511"/>
      <c r="D38" s="18"/>
      <c r="E38" s="31">
        <v>54</v>
      </c>
      <c r="F38" s="31">
        <v>52</v>
      </c>
      <c r="G38" s="31">
        <v>50.1</v>
      </c>
      <c r="H38" s="31">
        <v>51.155999999999999</v>
      </c>
      <c r="I38" s="487">
        <v>50.584000000000003</v>
      </c>
      <c r="J38" s="83"/>
      <c r="K38" s="31">
        <v>0</v>
      </c>
      <c r="L38" s="31">
        <v>54</v>
      </c>
      <c r="M38" s="31">
        <v>0</v>
      </c>
      <c r="N38" s="83"/>
      <c r="O38" s="31">
        <v>0</v>
      </c>
      <c r="P38" s="31">
        <v>52</v>
      </c>
      <c r="Q38" s="31">
        <v>0</v>
      </c>
      <c r="R38" s="83"/>
      <c r="S38" s="31">
        <v>0</v>
      </c>
      <c r="T38" s="31">
        <v>50.1</v>
      </c>
      <c r="U38" s="31">
        <v>0</v>
      </c>
      <c r="V38" s="83"/>
      <c r="W38" s="31">
        <v>0</v>
      </c>
      <c r="X38" s="31">
        <v>51.155999999999999</v>
      </c>
      <c r="Y38" s="31">
        <v>0</v>
      </c>
      <c r="Z38"/>
      <c r="AA38" s="487">
        <v>0</v>
      </c>
      <c r="AB38" s="487">
        <v>50.584000000000003</v>
      </c>
      <c r="AC38" s="83"/>
    </row>
    <row r="39" spans="1:29" s="202" customFormat="1" ht="12" customHeight="1" x14ac:dyDescent="0.2">
      <c r="A39" s="21" t="s">
        <v>703</v>
      </c>
      <c r="B39" s="511"/>
      <c r="C39" s="511"/>
      <c r="D39" s="18"/>
      <c r="E39" s="31">
        <v>2</v>
      </c>
      <c r="F39" s="31">
        <v>2</v>
      </c>
      <c r="G39" s="31">
        <v>1.9</v>
      </c>
      <c r="H39" s="31">
        <v>1.5569999999999999</v>
      </c>
      <c r="I39" s="487">
        <v>1.3360000000000001</v>
      </c>
      <c r="J39" s="83"/>
      <c r="K39" s="31">
        <v>0</v>
      </c>
      <c r="L39" s="31">
        <v>2</v>
      </c>
      <c r="M39" s="31">
        <v>0</v>
      </c>
      <c r="N39" s="83"/>
      <c r="O39" s="31">
        <v>0</v>
      </c>
      <c r="P39" s="31">
        <v>2</v>
      </c>
      <c r="Q39" s="31">
        <v>0</v>
      </c>
      <c r="R39" s="83"/>
      <c r="S39" s="31">
        <v>0</v>
      </c>
      <c r="T39" s="31">
        <v>1.9</v>
      </c>
      <c r="U39" s="31">
        <v>0</v>
      </c>
      <c r="V39" s="83"/>
      <c r="W39" s="31">
        <v>0</v>
      </c>
      <c r="X39" s="31">
        <v>1.5569999999999999</v>
      </c>
      <c r="Y39" s="31">
        <v>0</v>
      </c>
      <c r="Z39"/>
      <c r="AA39" s="487">
        <v>0</v>
      </c>
      <c r="AB39" s="487">
        <v>1.3360000000000001</v>
      </c>
      <c r="AC39" s="83"/>
    </row>
    <row r="40" spans="1:29" s="202" customFormat="1" ht="12" customHeight="1" x14ac:dyDescent="0.2">
      <c r="A40" s="95" t="s">
        <v>704</v>
      </c>
      <c r="B40" s="95"/>
      <c r="C40" s="511"/>
      <c r="D40" s="18"/>
      <c r="E40" s="31">
        <v>0</v>
      </c>
      <c r="F40" s="31">
        <v>0</v>
      </c>
      <c r="G40" s="31">
        <v>2.6</v>
      </c>
      <c r="H40" s="31">
        <v>6.2910000000000004</v>
      </c>
      <c r="I40" s="487">
        <v>5.375</v>
      </c>
      <c r="J40" s="83"/>
      <c r="K40" s="31">
        <v>0</v>
      </c>
      <c r="L40" s="31">
        <v>0</v>
      </c>
      <c r="M40" s="31">
        <v>0</v>
      </c>
      <c r="N40" s="83"/>
      <c r="O40" s="31">
        <v>0</v>
      </c>
      <c r="P40" s="31">
        <v>0</v>
      </c>
      <c r="Q40" s="31">
        <v>0</v>
      </c>
      <c r="R40" s="83"/>
      <c r="S40" s="31">
        <v>0</v>
      </c>
      <c r="T40" s="31">
        <v>2.6</v>
      </c>
      <c r="U40" s="31">
        <v>0</v>
      </c>
      <c r="V40" s="83"/>
      <c r="W40" s="31">
        <v>0</v>
      </c>
      <c r="X40" s="31">
        <v>6.2910000000000004</v>
      </c>
      <c r="Y40" s="31">
        <v>0</v>
      </c>
      <c r="Z40"/>
      <c r="AA40" s="487">
        <v>0</v>
      </c>
      <c r="AB40" s="487">
        <v>5.375</v>
      </c>
      <c r="AC40" s="83"/>
    </row>
    <row r="41" spans="1:29" s="202" customFormat="1" ht="12" customHeight="1" x14ac:dyDescent="0.2">
      <c r="A41" s="95" t="s">
        <v>705</v>
      </c>
      <c r="B41" s="95"/>
      <c r="C41" s="511"/>
      <c r="D41" s="18"/>
      <c r="E41" s="31">
        <v>35</v>
      </c>
      <c r="F41" s="31">
        <v>50</v>
      </c>
      <c r="G41" s="31">
        <v>48</v>
      </c>
      <c r="H41" s="31">
        <v>46.725000000000001</v>
      </c>
      <c r="I41" s="487">
        <v>59.874566144724071</v>
      </c>
      <c r="J41" s="83"/>
      <c r="K41" s="31">
        <v>0</v>
      </c>
      <c r="L41" s="31">
        <v>35</v>
      </c>
      <c r="M41" s="31">
        <v>0</v>
      </c>
      <c r="N41" s="83"/>
      <c r="O41" s="31">
        <v>0</v>
      </c>
      <c r="P41" s="31">
        <v>50</v>
      </c>
      <c r="Q41" s="31">
        <v>0</v>
      </c>
      <c r="R41" s="83"/>
      <c r="S41" s="31">
        <v>0</v>
      </c>
      <c r="T41" s="31">
        <v>48</v>
      </c>
      <c r="U41" s="31">
        <v>0</v>
      </c>
      <c r="V41" s="83"/>
      <c r="W41" s="31">
        <v>0</v>
      </c>
      <c r="X41" s="31">
        <v>46.725000000000001</v>
      </c>
      <c r="Y41" s="31">
        <v>0</v>
      </c>
      <c r="Z41"/>
      <c r="AA41" s="487">
        <v>0</v>
      </c>
      <c r="AB41" s="487">
        <v>59.874566144724071</v>
      </c>
      <c r="AC41" s="83"/>
    </row>
    <row r="42" spans="1:29" s="202" customFormat="1" ht="12" customHeight="1" x14ac:dyDescent="0.2">
      <c r="A42" s="95" t="s">
        <v>288</v>
      </c>
      <c r="B42" s="95"/>
      <c r="C42" s="511"/>
      <c r="D42" s="18"/>
      <c r="E42" s="31">
        <v>35</v>
      </c>
      <c r="F42" s="31">
        <v>30</v>
      </c>
      <c r="G42" s="31">
        <v>30</v>
      </c>
      <c r="H42" s="31">
        <v>6.798</v>
      </c>
      <c r="I42" s="487">
        <v>0</v>
      </c>
      <c r="J42" s="83"/>
      <c r="K42" s="31">
        <v>0</v>
      </c>
      <c r="L42" s="31">
        <v>35</v>
      </c>
      <c r="M42" s="31">
        <v>0</v>
      </c>
      <c r="N42" s="83"/>
      <c r="O42" s="31">
        <v>0</v>
      </c>
      <c r="P42" s="31">
        <v>30</v>
      </c>
      <c r="Q42" s="31">
        <v>0</v>
      </c>
      <c r="R42" s="83"/>
      <c r="S42" s="31">
        <v>0</v>
      </c>
      <c r="T42" s="31">
        <v>30</v>
      </c>
      <c r="U42" s="31">
        <v>0</v>
      </c>
      <c r="V42" s="83"/>
      <c r="W42" s="31">
        <v>0</v>
      </c>
      <c r="X42" s="31">
        <v>6.798</v>
      </c>
      <c r="Y42" s="31">
        <v>0</v>
      </c>
      <c r="Z42"/>
      <c r="AA42" s="487">
        <v>0</v>
      </c>
      <c r="AB42" s="487">
        <v>0</v>
      </c>
      <c r="AC42" s="83"/>
    </row>
    <row r="43" spans="1:29" s="202" customFormat="1" ht="12" customHeight="1" x14ac:dyDescent="0.2">
      <c r="A43" s="95" t="s">
        <v>852</v>
      </c>
      <c r="B43" s="95"/>
      <c r="C43" s="511"/>
      <c r="D43" s="18"/>
      <c r="E43" s="31">
        <v>0</v>
      </c>
      <c r="F43" s="31">
        <v>0</v>
      </c>
      <c r="G43" s="31">
        <v>0</v>
      </c>
      <c r="H43" s="31">
        <v>25</v>
      </c>
      <c r="I43" s="487">
        <v>62.456322521116121</v>
      </c>
      <c r="J43" s="83"/>
      <c r="K43" s="31">
        <v>0</v>
      </c>
      <c r="L43" s="31">
        <v>0</v>
      </c>
      <c r="M43" s="31">
        <v>0</v>
      </c>
      <c r="N43" s="83"/>
      <c r="O43" s="31">
        <v>0</v>
      </c>
      <c r="P43" s="31">
        <v>0</v>
      </c>
      <c r="Q43" s="31">
        <v>0</v>
      </c>
      <c r="R43" s="83"/>
      <c r="S43" s="31">
        <v>0</v>
      </c>
      <c r="T43" s="31">
        <v>0</v>
      </c>
      <c r="U43" s="31">
        <v>0</v>
      </c>
      <c r="V43" s="83"/>
      <c r="W43" s="31">
        <v>0</v>
      </c>
      <c r="X43" s="31">
        <v>25</v>
      </c>
      <c r="Y43" s="31">
        <v>0</v>
      </c>
      <c r="Z43"/>
      <c r="AA43" s="487">
        <v>0</v>
      </c>
      <c r="AB43" s="487">
        <v>62.456322521116121</v>
      </c>
      <c r="AC43" s="83"/>
    </row>
    <row r="44" spans="1:29" s="202" customFormat="1" ht="12" customHeight="1" x14ac:dyDescent="0.2">
      <c r="A44" s="21" t="s">
        <v>196</v>
      </c>
      <c r="B44" s="511"/>
      <c r="C44" s="511"/>
      <c r="D44" s="18"/>
      <c r="E44" s="31">
        <v>1</v>
      </c>
      <c r="F44" s="31">
        <v>1</v>
      </c>
      <c r="G44" s="31">
        <v>1</v>
      </c>
      <c r="H44" s="31">
        <v>32.856756150000002</v>
      </c>
      <c r="I44" s="487">
        <v>81.870029156592992</v>
      </c>
      <c r="J44" s="83"/>
      <c r="K44" s="31">
        <v>0</v>
      </c>
      <c r="L44" s="31">
        <v>1</v>
      </c>
      <c r="M44" s="31">
        <v>0</v>
      </c>
      <c r="N44" s="83"/>
      <c r="O44" s="31">
        <v>0</v>
      </c>
      <c r="P44" s="31">
        <v>1</v>
      </c>
      <c r="Q44" s="31">
        <v>0</v>
      </c>
      <c r="R44" s="83"/>
      <c r="S44" s="31">
        <v>0</v>
      </c>
      <c r="T44" s="31">
        <v>1</v>
      </c>
      <c r="U44" s="31">
        <v>0</v>
      </c>
      <c r="V44" s="83"/>
      <c r="W44" s="31">
        <v>0</v>
      </c>
      <c r="X44" s="31">
        <v>32.856756150000002</v>
      </c>
      <c r="Y44" s="31">
        <v>0</v>
      </c>
      <c r="Z44"/>
      <c r="AA44" s="487">
        <v>0</v>
      </c>
      <c r="AB44" s="487">
        <v>81.870029156592992</v>
      </c>
      <c r="AC44" s="83"/>
    </row>
    <row r="45" spans="1:29" s="202" customFormat="1" ht="12" customHeight="1" x14ac:dyDescent="0.2">
      <c r="A45" s="488" t="s">
        <v>708</v>
      </c>
      <c r="B45" s="512"/>
      <c r="C45" s="512"/>
      <c r="D45" s="18"/>
      <c r="E45" s="489">
        <v>1047</v>
      </c>
      <c r="F45" s="489">
        <v>1009</v>
      </c>
      <c r="G45" s="489">
        <v>990.6</v>
      </c>
      <c r="H45" s="489">
        <v>313.9136720397197</v>
      </c>
      <c r="I45" s="490">
        <v>261.49591782243317</v>
      </c>
      <c r="J45" s="83"/>
      <c r="K45" s="489">
        <v>0</v>
      </c>
      <c r="L45" s="489">
        <v>127</v>
      </c>
      <c r="M45" s="489">
        <v>920</v>
      </c>
      <c r="N45" s="83"/>
      <c r="O45" s="489">
        <v>0</v>
      </c>
      <c r="P45" s="489">
        <v>136</v>
      </c>
      <c r="Q45" s="489">
        <v>873</v>
      </c>
      <c r="R45" s="83"/>
      <c r="S45" s="489">
        <v>0</v>
      </c>
      <c r="T45" s="489">
        <v>133.6</v>
      </c>
      <c r="U45" s="489">
        <v>857</v>
      </c>
      <c r="V45" s="83"/>
      <c r="W45" s="489">
        <v>0</v>
      </c>
      <c r="X45" s="489">
        <v>170.38375615000001</v>
      </c>
      <c r="Y45" s="489">
        <v>143.52991588971966</v>
      </c>
      <c r="Z45"/>
      <c r="AA45" s="490">
        <v>0</v>
      </c>
      <c r="AB45" s="490">
        <v>261.49591782243317</v>
      </c>
      <c r="AC45" s="83"/>
    </row>
    <row r="46" spans="1:29" s="202" customFormat="1" ht="12" customHeight="1" x14ac:dyDescent="0.2">
      <c r="A46" s="488" t="s">
        <v>725</v>
      </c>
      <c r="B46" s="512"/>
      <c r="C46" s="512"/>
      <c r="D46" s="18"/>
      <c r="E46" s="489">
        <v>2093</v>
      </c>
      <c r="F46" s="489">
        <v>1991</v>
      </c>
      <c r="G46" s="489">
        <v>1851.0315382612937</v>
      </c>
      <c r="H46" s="489">
        <v>1111.3638566997197</v>
      </c>
      <c r="I46" s="490">
        <v>1001.9952562807505</v>
      </c>
      <c r="J46" s="83"/>
      <c r="K46" s="489">
        <v>103</v>
      </c>
      <c r="L46" s="489">
        <v>1070</v>
      </c>
      <c r="M46" s="489">
        <v>920</v>
      </c>
      <c r="N46" s="83"/>
      <c r="O46" s="489">
        <v>77</v>
      </c>
      <c r="P46" s="489">
        <v>1041</v>
      </c>
      <c r="Q46" s="489">
        <v>873</v>
      </c>
      <c r="R46" s="83"/>
      <c r="S46" s="489">
        <v>96.877041300000343</v>
      </c>
      <c r="T46" s="489">
        <v>897.15449696129338</v>
      </c>
      <c r="U46" s="489">
        <v>857</v>
      </c>
      <c r="V46" s="83"/>
      <c r="W46" s="489">
        <v>102.337</v>
      </c>
      <c r="X46" s="489">
        <v>865.49694081000007</v>
      </c>
      <c r="Y46" s="489">
        <v>143.52991588971966</v>
      </c>
      <c r="Z46"/>
      <c r="AA46" s="490">
        <v>91.969635007334432</v>
      </c>
      <c r="AB46" s="490">
        <v>910.02562127341605</v>
      </c>
      <c r="AC46" s="83"/>
    </row>
    <row r="47" spans="1:29" s="202" customFormat="1" ht="12" customHeight="1" x14ac:dyDescent="0.2">
      <c r="A47" s="21"/>
      <c r="B47" s="511"/>
      <c r="C47" s="511"/>
      <c r="D47" s="18"/>
      <c r="E47" s="511"/>
      <c r="F47" s="31"/>
      <c r="G47" s="31"/>
      <c r="H47" s="31"/>
      <c r="I47" s="31"/>
      <c r="J47" s="83"/>
      <c r="K47" s="83"/>
      <c r="L47" s="83"/>
      <c r="M47" s="83"/>
      <c r="N47" s="83"/>
      <c r="O47" s="83"/>
      <c r="P47" s="83"/>
      <c r="Q47" s="83"/>
      <c r="R47" s="83"/>
      <c r="S47" s="83"/>
      <c r="T47" s="83"/>
      <c r="U47" s="83"/>
      <c r="V47" s="83"/>
      <c r="W47" s="83"/>
      <c r="X47" s="83"/>
      <c r="Y47" s="83"/>
      <c r="Z47" s="83"/>
      <c r="AA47" s="83"/>
      <c r="AB47" s="83"/>
      <c r="AC47" s="83"/>
    </row>
    <row r="48" spans="1:29" s="202" customFormat="1" ht="12" customHeight="1" x14ac:dyDescent="0.2">
      <c r="A48" s="846" t="s">
        <v>713</v>
      </c>
      <c r="B48" s="847"/>
      <c r="C48" s="18"/>
      <c r="D48" s="18"/>
      <c r="E48" s="18"/>
      <c r="F48" s="18"/>
      <c r="G48" s="18"/>
      <c r="H48" s="18"/>
      <c r="I48" s="477" t="s">
        <v>378</v>
      </c>
      <c r="J48" s="83"/>
      <c r="K48" s="83"/>
      <c r="L48" s="83"/>
      <c r="M48" s="83"/>
      <c r="N48" s="83"/>
      <c r="O48" s="83"/>
      <c r="P48" s="83"/>
      <c r="Q48" s="83"/>
      <c r="R48" s="83"/>
      <c r="S48" s="83"/>
      <c r="T48" s="83"/>
      <c r="U48" s="83"/>
      <c r="V48" s="83"/>
      <c r="W48" s="83"/>
      <c r="X48" s="83"/>
      <c r="Y48" s="83"/>
      <c r="Z48" s="83"/>
      <c r="AA48" s="83"/>
      <c r="AB48" s="83"/>
      <c r="AC48" s="83"/>
    </row>
    <row r="49" spans="1:29" s="202" customFormat="1" ht="12" customHeight="1" x14ac:dyDescent="0.2">
      <c r="A49" s="478" t="s">
        <v>719</v>
      </c>
      <c r="B49" s="478"/>
      <c r="C49" s="479"/>
      <c r="D49" s="18"/>
      <c r="E49" s="507">
        <v>2019</v>
      </c>
      <c r="F49" s="507">
        <v>2020</v>
      </c>
      <c r="G49" s="507">
        <v>2021</v>
      </c>
      <c r="H49" s="507">
        <v>2022</v>
      </c>
      <c r="I49" s="508">
        <v>2023</v>
      </c>
      <c r="J49" s="83"/>
      <c r="K49" s="850">
        <v>2019</v>
      </c>
      <c r="L49" s="850">
        <v>2019</v>
      </c>
      <c r="M49" s="850">
        <v>2019</v>
      </c>
      <c r="N49" s="83"/>
      <c r="O49" s="850">
        <v>2020</v>
      </c>
      <c r="P49" s="850">
        <v>2020</v>
      </c>
      <c r="Q49" s="850">
        <v>2020</v>
      </c>
      <c r="R49" s="83"/>
      <c r="S49" s="850">
        <v>2021</v>
      </c>
      <c r="T49" s="850">
        <v>2021</v>
      </c>
      <c r="U49" s="850">
        <v>2021</v>
      </c>
      <c r="V49" s="83"/>
      <c r="W49" s="850">
        <v>2022</v>
      </c>
      <c r="X49" s="850">
        <v>2022</v>
      </c>
      <c r="Y49" s="850">
        <v>2022</v>
      </c>
      <c r="Z49" s="18"/>
      <c r="AA49" s="848">
        <v>2023</v>
      </c>
      <c r="AB49" s="848">
        <v>2023</v>
      </c>
      <c r="AC49" s="83"/>
    </row>
    <row r="50" spans="1:29" s="202" customFormat="1" ht="12" customHeight="1" x14ac:dyDescent="0.2">
      <c r="A50" s="478"/>
      <c r="B50" s="478"/>
      <c r="C50" s="479"/>
      <c r="D50" s="18"/>
      <c r="E50" s="507"/>
      <c r="F50" s="507"/>
      <c r="G50" s="507"/>
      <c r="H50" s="507"/>
      <c r="I50" s="508"/>
      <c r="J50" s="83"/>
      <c r="K50" s="850" t="s">
        <v>199</v>
      </c>
      <c r="L50" s="850" t="s">
        <v>265</v>
      </c>
      <c r="M50" s="850" t="s">
        <v>265</v>
      </c>
      <c r="N50" s="83"/>
      <c r="O50" s="850" t="s">
        <v>199</v>
      </c>
      <c r="P50" s="850" t="s">
        <v>265</v>
      </c>
      <c r="Q50" s="850" t="s">
        <v>265</v>
      </c>
      <c r="R50" s="83"/>
      <c r="S50" s="850" t="s">
        <v>199</v>
      </c>
      <c r="T50" s="850" t="s">
        <v>265</v>
      </c>
      <c r="U50" s="850" t="s">
        <v>265</v>
      </c>
      <c r="V50" s="83"/>
      <c r="W50" s="850" t="s">
        <v>199</v>
      </c>
      <c r="X50" s="850" t="s">
        <v>265</v>
      </c>
      <c r="Y50" s="850" t="s">
        <v>265</v>
      </c>
      <c r="Z50" s="18"/>
      <c r="AA50" s="848" t="s">
        <v>199</v>
      </c>
      <c r="AB50" s="848" t="s">
        <v>265</v>
      </c>
      <c r="AC50" s="83"/>
    </row>
    <row r="51" spans="1:29" s="202" customFormat="1" ht="12" customHeight="1" x14ac:dyDescent="0.2">
      <c r="A51" s="509" t="s">
        <v>293</v>
      </c>
      <c r="B51" s="484"/>
      <c r="C51" s="485"/>
      <c r="D51" s="18"/>
      <c r="E51" s="510"/>
      <c r="F51" s="510"/>
      <c r="G51" s="510"/>
      <c r="H51" s="510"/>
      <c r="I51" s="508"/>
      <c r="J51" s="83"/>
      <c r="K51" s="851" t="s">
        <v>267</v>
      </c>
      <c r="L51" s="851" t="s">
        <v>268</v>
      </c>
      <c r="M51" s="851" t="s">
        <v>28</v>
      </c>
      <c r="N51" s="83"/>
      <c r="O51" s="851" t="s">
        <v>267</v>
      </c>
      <c r="P51" s="851" t="s">
        <v>268</v>
      </c>
      <c r="Q51" s="851" t="s">
        <v>28</v>
      </c>
      <c r="R51" s="83"/>
      <c r="S51" s="851" t="s">
        <v>267</v>
      </c>
      <c r="T51" s="851" t="s">
        <v>268</v>
      </c>
      <c r="U51" s="851" t="s">
        <v>28</v>
      </c>
      <c r="V51" s="83"/>
      <c r="W51" s="851" t="s">
        <v>267</v>
      </c>
      <c r="X51" s="851" t="s">
        <v>268</v>
      </c>
      <c r="Y51" s="851" t="s">
        <v>28</v>
      </c>
      <c r="Z51" s="18"/>
      <c r="AA51" s="849" t="s">
        <v>267</v>
      </c>
      <c r="AB51" s="849" t="s">
        <v>268</v>
      </c>
      <c r="AC51" s="83"/>
    </row>
    <row r="52" spans="1:29" s="202" customFormat="1" ht="12" customHeight="1" x14ac:dyDescent="0.2">
      <c r="A52" s="21" t="s">
        <v>724</v>
      </c>
      <c r="B52" s="511"/>
      <c r="C52" s="511"/>
      <c r="D52" s="18"/>
      <c r="E52" s="31">
        <v>3</v>
      </c>
      <c r="F52" s="31">
        <v>5</v>
      </c>
      <c r="G52" s="31">
        <v>5.050207783444117</v>
      </c>
      <c r="H52" s="31">
        <v>5.1630000000000003</v>
      </c>
      <c r="I52" s="487">
        <v>4.7791070618225877</v>
      </c>
      <c r="J52" s="83"/>
      <c r="K52" s="31">
        <v>0</v>
      </c>
      <c r="L52" s="31">
        <v>3</v>
      </c>
      <c r="M52" s="31">
        <v>0</v>
      </c>
      <c r="N52" s="83"/>
      <c r="O52" s="31">
        <v>0</v>
      </c>
      <c r="P52" s="31">
        <v>5</v>
      </c>
      <c r="Q52" s="31">
        <v>0</v>
      </c>
      <c r="R52" s="83"/>
      <c r="S52" s="31">
        <v>0</v>
      </c>
      <c r="T52" s="31">
        <v>5.050207783444117</v>
      </c>
      <c r="U52" s="31">
        <v>0</v>
      </c>
      <c r="V52" s="83"/>
      <c r="W52" s="31">
        <v>0</v>
      </c>
      <c r="X52" s="31">
        <v>5.1630000000000003</v>
      </c>
      <c r="Y52" s="31">
        <v>0</v>
      </c>
      <c r="Z52"/>
      <c r="AA52" s="487">
        <v>0</v>
      </c>
      <c r="AB52" s="487">
        <v>4.7791070618225877</v>
      </c>
      <c r="AC52" s="83"/>
    </row>
    <row r="53" spans="1:29" s="202" customFormat="1" ht="12" customHeight="1" x14ac:dyDescent="0.2">
      <c r="A53" s="516" t="s">
        <v>689</v>
      </c>
      <c r="B53" s="512"/>
      <c r="C53" s="512"/>
      <c r="D53" s="18"/>
      <c r="E53" s="489">
        <v>3</v>
      </c>
      <c r="F53" s="489">
        <v>5</v>
      </c>
      <c r="G53" s="489">
        <v>5.050207783444117</v>
      </c>
      <c r="H53" s="489">
        <v>5.1630000000000003</v>
      </c>
      <c r="I53" s="490">
        <v>4.7791070618225877</v>
      </c>
      <c r="J53" s="83"/>
      <c r="K53" s="489">
        <v>0</v>
      </c>
      <c r="L53" s="489">
        <v>3</v>
      </c>
      <c r="M53" s="489">
        <v>0</v>
      </c>
      <c r="N53" s="83"/>
      <c r="O53" s="489">
        <v>0</v>
      </c>
      <c r="P53" s="489">
        <v>5</v>
      </c>
      <c r="Q53" s="489">
        <v>0</v>
      </c>
      <c r="R53" s="83"/>
      <c r="S53" s="489">
        <v>0</v>
      </c>
      <c r="T53" s="489">
        <v>5.050207783444117</v>
      </c>
      <c r="U53" s="489">
        <v>0</v>
      </c>
      <c r="V53" s="83"/>
      <c r="W53" s="489">
        <v>0</v>
      </c>
      <c r="X53" s="489">
        <v>5.1630000000000003</v>
      </c>
      <c r="Y53" s="489">
        <v>0</v>
      </c>
      <c r="Z53"/>
      <c r="AA53" s="490">
        <v>0</v>
      </c>
      <c r="AB53" s="490">
        <v>4.7791070618225877</v>
      </c>
      <c r="AC53" s="83"/>
    </row>
    <row r="54" spans="1:29" s="202" customFormat="1" ht="12" customHeight="1" x14ac:dyDescent="0.2">
      <c r="A54" s="95" t="s">
        <v>720</v>
      </c>
      <c r="B54" s="95"/>
      <c r="C54" s="511"/>
      <c r="D54" s="18"/>
      <c r="E54" s="31">
        <v>58</v>
      </c>
      <c r="F54" s="31">
        <v>59</v>
      </c>
      <c r="G54" s="31">
        <v>47.783021917808206</v>
      </c>
      <c r="H54" s="31">
        <v>56.401000000000003</v>
      </c>
      <c r="I54" s="487">
        <v>66.219463149805108</v>
      </c>
      <c r="J54" s="83"/>
      <c r="K54" s="31">
        <v>0</v>
      </c>
      <c r="L54" s="31">
        <v>58</v>
      </c>
      <c r="M54" s="31">
        <v>0</v>
      </c>
      <c r="N54" s="83"/>
      <c r="O54" s="31">
        <v>0</v>
      </c>
      <c r="P54" s="31">
        <v>59</v>
      </c>
      <c r="Q54" s="31">
        <v>0</v>
      </c>
      <c r="R54" s="83"/>
      <c r="S54" s="31">
        <v>0</v>
      </c>
      <c r="T54" s="31">
        <v>47.783021917808206</v>
      </c>
      <c r="U54" s="31">
        <v>0</v>
      </c>
      <c r="V54" s="83"/>
      <c r="W54" s="31">
        <v>0</v>
      </c>
      <c r="X54" s="31">
        <v>56.401000000000003</v>
      </c>
      <c r="Y54" s="31">
        <v>0</v>
      </c>
      <c r="Z54"/>
      <c r="AA54" s="487">
        <v>0</v>
      </c>
      <c r="AB54" s="487">
        <v>66.219463149805108</v>
      </c>
      <c r="AC54" s="83"/>
    </row>
    <row r="55" spans="1:29" s="202" customFormat="1" ht="12" customHeight="1" x14ac:dyDescent="0.2">
      <c r="A55" s="95" t="s">
        <v>721</v>
      </c>
      <c r="B55" s="95"/>
      <c r="C55" s="511"/>
      <c r="D55" s="18"/>
      <c r="E55" s="31">
        <v>24</v>
      </c>
      <c r="F55" s="31">
        <v>20</v>
      </c>
      <c r="G55" s="31">
        <v>21.871834214619323</v>
      </c>
      <c r="H55" s="31">
        <v>19.262</v>
      </c>
      <c r="I55" s="487">
        <v>21.860589252446168</v>
      </c>
      <c r="J55" s="83"/>
      <c r="K55" s="31">
        <v>0</v>
      </c>
      <c r="L55" s="31">
        <v>24</v>
      </c>
      <c r="M55" s="31">
        <v>0</v>
      </c>
      <c r="N55" s="83"/>
      <c r="O55" s="31">
        <v>0</v>
      </c>
      <c r="P55" s="31">
        <v>20</v>
      </c>
      <c r="Q55" s="31">
        <v>0</v>
      </c>
      <c r="R55" s="83"/>
      <c r="S55" s="31">
        <v>0</v>
      </c>
      <c r="T55" s="31">
        <v>21.871834214619323</v>
      </c>
      <c r="U55" s="31">
        <v>0</v>
      </c>
      <c r="V55" s="83"/>
      <c r="W55" s="31">
        <v>0</v>
      </c>
      <c r="X55" s="31">
        <v>19.262</v>
      </c>
      <c r="Y55" s="31">
        <v>0</v>
      </c>
      <c r="Z55"/>
      <c r="AA55" s="487">
        <v>0</v>
      </c>
      <c r="AB55" s="487">
        <v>21.860589252446168</v>
      </c>
      <c r="AC55" s="83"/>
    </row>
    <row r="56" spans="1:29" s="202" customFormat="1" ht="12" customHeight="1" x14ac:dyDescent="0.2">
      <c r="A56" s="21" t="s">
        <v>722</v>
      </c>
      <c r="B56" s="511"/>
      <c r="C56" s="511"/>
      <c r="D56" s="18"/>
      <c r="E56" s="31">
        <v>0</v>
      </c>
      <c r="F56" s="31">
        <v>0</v>
      </c>
      <c r="G56" s="31">
        <v>0</v>
      </c>
      <c r="H56" s="31">
        <v>0</v>
      </c>
      <c r="I56" s="487">
        <v>0</v>
      </c>
      <c r="J56" s="83"/>
      <c r="K56" s="31">
        <v>0</v>
      </c>
      <c r="L56" s="31">
        <v>0</v>
      </c>
      <c r="M56" s="31">
        <v>0</v>
      </c>
      <c r="N56" s="83"/>
      <c r="O56" s="31">
        <v>0</v>
      </c>
      <c r="P56" s="31">
        <v>0</v>
      </c>
      <c r="Q56" s="31">
        <v>0</v>
      </c>
      <c r="R56" s="83"/>
      <c r="S56" s="31">
        <v>0</v>
      </c>
      <c r="T56" s="31">
        <v>0</v>
      </c>
      <c r="U56" s="31">
        <v>0</v>
      </c>
      <c r="V56" s="83"/>
      <c r="W56" s="31">
        <v>0</v>
      </c>
      <c r="X56" s="31">
        <v>0</v>
      </c>
      <c r="Y56" s="31">
        <v>0</v>
      </c>
      <c r="Z56"/>
      <c r="AA56" s="487">
        <v>0</v>
      </c>
      <c r="AB56" s="487">
        <v>0</v>
      </c>
      <c r="AC56" s="83"/>
    </row>
    <row r="57" spans="1:29" s="202" customFormat="1" ht="12" customHeight="1" x14ac:dyDescent="0.2">
      <c r="A57" s="516" t="s">
        <v>454</v>
      </c>
      <c r="B57" s="512"/>
      <c r="C57" s="512"/>
      <c r="D57" s="18"/>
      <c r="E57" s="489">
        <v>81</v>
      </c>
      <c r="F57" s="489">
        <v>79</v>
      </c>
      <c r="G57" s="489">
        <v>69.654856132427525</v>
      </c>
      <c r="H57" s="489">
        <v>75.663000000000011</v>
      </c>
      <c r="I57" s="490">
        <v>88.080052402251283</v>
      </c>
      <c r="J57" s="83"/>
      <c r="K57" s="489">
        <v>0</v>
      </c>
      <c r="L57" s="489">
        <v>81</v>
      </c>
      <c r="M57" s="489">
        <v>0</v>
      </c>
      <c r="N57" s="83"/>
      <c r="O57" s="489">
        <v>0</v>
      </c>
      <c r="P57" s="489">
        <v>79</v>
      </c>
      <c r="Q57" s="489">
        <v>0</v>
      </c>
      <c r="R57" s="83"/>
      <c r="S57" s="489">
        <v>0</v>
      </c>
      <c r="T57" s="489">
        <v>69.654856132427525</v>
      </c>
      <c r="U57" s="489">
        <v>0</v>
      </c>
      <c r="V57" s="83"/>
      <c r="W57" s="489">
        <v>0</v>
      </c>
      <c r="X57" s="489">
        <v>75.663000000000011</v>
      </c>
      <c r="Y57" s="489">
        <v>0</v>
      </c>
      <c r="Z57"/>
      <c r="AA57" s="490">
        <v>0</v>
      </c>
      <c r="AB57" s="490">
        <v>88.080052402251283</v>
      </c>
      <c r="AC57" s="83"/>
    </row>
    <row r="58" spans="1:29" s="202" customFormat="1" ht="12" customHeight="1" x14ac:dyDescent="0.2">
      <c r="A58" s="21" t="s">
        <v>690</v>
      </c>
      <c r="B58" s="95"/>
      <c r="C58" s="511"/>
      <c r="D58" s="18"/>
      <c r="E58" s="31">
        <v>0</v>
      </c>
      <c r="F58" s="31">
        <v>0</v>
      </c>
      <c r="G58" s="31">
        <v>0</v>
      </c>
      <c r="H58" s="31">
        <v>0</v>
      </c>
      <c r="I58" s="487">
        <v>0</v>
      </c>
      <c r="J58" s="83"/>
      <c r="K58" s="31">
        <v>0</v>
      </c>
      <c r="L58" s="31">
        <v>0</v>
      </c>
      <c r="M58" s="31">
        <v>0</v>
      </c>
      <c r="N58" s="83"/>
      <c r="O58" s="31">
        <v>0</v>
      </c>
      <c r="P58" s="31">
        <v>0</v>
      </c>
      <c r="Q58" s="31">
        <v>0</v>
      </c>
      <c r="R58" s="83"/>
      <c r="S58" s="31">
        <v>0</v>
      </c>
      <c r="T58" s="31">
        <v>0</v>
      </c>
      <c r="U58" s="31">
        <v>0</v>
      </c>
      <c r="V58" s="83"/>
      <c r="W58" s="31">
        <v>0</v>
      </c>
      <c r="X58" s="31">
        <v>0</v>
      </c>
      <c r="Y58" s="31">
        <v>0</v>
      </c>
      <c r="Z58"/>
      <c r="AA58" s="487">
        <v>0</v>
      </c>
      <c r="AB58" s="487">
        <v>0</v>
      </c>
      <c r="AC58" s="83"/>
    </row>
    <row r="59" spans="1:29" s="202" customFormat="1" ht="12" customHeight="1" x14ac:dyDescent="0.2">
      <c r="A59" s="488" t="s">
        <v>691</v>
      </c>
      <c r="B59" s="512"/>
      <c r="C59" s="512"/>
      <c r="D59" s="18"/>
      <c r="E59" s="489">
        <v>0</v>
      </c>
      <c r="F59" s="489">
        <v>0</v>
      </c>
      <c r="G59" s="489">
        <v>0</v>
      </c>
      <c r="H59" s="489">
        <v>0</v>
      </c>
      <c r="I59" s="490">
        <v>0</v>
      </c>
      <c r="J59" s="83"/>
      <c r="K59" s="489">
        <v>0</v>
      </c>
      <c r="L59" s="489">
        <v>0</v>
      </c>
      <c r="M59" s="489">
        <v>0</v>
      </c>
      <c r="N59" s="83"/>
      <c r="O59" s="489">
        <v>0</v>
      </c>
      <c r="P59" s="489">
        <v>0</v>
      </c>
      <c r="Q59" s="489">
        <v>0</v>
      </c>
      <c r="R59" s="83"/>
      <c r="S59" s="489">
        <v>0</v>
      </c>
      <c r="T59" s="489">
        <v>0</v>
      </c>
      <c r="U59" s="489">
        <v>0</v>
      </c>
      <c r="V59" s="83"/>
      <c r="W59" s="489">
        <v>0</v>
      </c>
      <c r="X59" s="489">
        <v>0</v>
      </c>
      <c r="Y59" s="489">
        <v>0</v>
      </c>
      <c r="Z59"/>
      <c r="AA59" s="490">
        <v>0</v>
      </c>
      <c r="AB59" s="490">
        <v>0</v>
      </c>
      <c r="AC59" s="83"/>
    </row>
    <row r="60" spans="1:29" s="202" customFormat="1" ht="12" customHeight="1" x14ac:dyDescent="0.2">
      <c r="A60" s="488" t="s">
        <v>692</v>
      </c>
      <c r="B60" s="512"/>
      <c r="C60" s="512"/>
      <c r="D60" s="18"/>
      <c r="E60" s="489">
        <v>81</v>
      </c>
      <c r="F60" s="489">
        <v>79</v>
      </c>
      <c r="G60" s="489">
        <v>69.654856132427525</v>
      </c>
      <c r="H60" s="489">
        <v>75.663000000000011</v>
      </c>
      <c r="I60" s="490">
        <v>88.080052402251283</v>
      </c>
      <c r="J60" s="83"/>
      <c r="K60" s="489">
        <v>0</v>
      </c>
      <c r="L60" s="489">
        <v>81</v>
      </c>
      <c r="M60" s="489">
        <v>0</v>
      </c>
      <c r="N60" s="83"/>
      <c r="O60" s="489">
        <v>0</v>
      </c>
      <c r="P60" s="489">
        <v>79</v>
      </c>
      <c r="Q60" s="489">
        <v>0</v>
      </c>
      <c r="R60" s="83"/>
      <c r="S60" s="489">
        <v>0</v>
      </c>
      <c r="T60" s="489">
        <v>69.654856132427525</v>
      </c>
      <c r="U60" s="489">
        <v>0</v>
      </c>
      <c r="V60" s="83"/>
      <c r="W60" s="489">
        <v>0</v>
      </c>
      <c r="X60" s="489">
        <v>75.663000000000011</v>
      </c>
      <c r="Y60" s="489">
        <v>0</v>
      </c>
      <c r="Z60"/>
      <c r="AA60" s="490">
        <v>0</v>
      </c>
      <c r="AB60" s="490">
        <v>88.080052402251283</v>
      </c>
      <c r="AC60" s="83"/>
    </row>
    <row r="61" spans="1:29" s="202" customFormat="1" ht="12" customHeight="1" x14ac:dyDescent="0.2">
      <c r="A61" s="95" t="s">
        <v>182</v>
      </c>
      <c r="B61" s="95"/>
      <c r="C61" s="511"/>
      <c r="D61" s="18"/>
      <c r="E61" s="31">
        <v>9</v>
      </c>
      <c r="F61" s="31">
        <v>7</v>
      </c>
      <c r="G61" s="31">
        <v>4.2213441809167049</v>
      </c>
      <c r="H61" s="31">
        <v>4.1340000000000003</v>
      </c>
      <c r="I61" s="487">
        <v>3.6471255779870071</v>
      </c>
      <c r="J61" s="83"/>
      <c r="K61" s="31">
        <v>9</v>
      </c>
      <c r="L61" s="31">
        <v>0</v>
      </c>
      <c r="M61" s="31">
        <v>0</v>
      </c>
      <c r="N61" s="83"/>
      <c r="O61" s="31">
        <v>7</v>
      </c>
      <c r="P61" s="31">
        <v>0</v>
      </c>
      <c r="Q61" s="31">
        <v>0</v>
      </c>
      <c r="R61" s="83"/>
      <c r="S61" s="31">
        <v>4.2213441809167049</v>
      </c>
      <c r="T61" s="31">
        <v>0</v>
      </c>
      <c r="U61" s="31">
        <v>0</v>
      </c>
      <c r="V61" s="83"/>
      <c r="W61" s="31">
        <v>4.1340000000000003</v>
      </c>
      <c r="X61" s="31">
        <v>0</v>
      </c>
      <c r="Y61" s="31">
        <v>0</v>
      </c>
      <c r="Z61"/>
      <c r="AA61" s="487">
        <v>3.6471255779870071</v>
      </c>
      <c r="AB61" s="487">
        <v>0</v>
      </c>
      <c r="AC61" s="83"/>
    </row>
    <row r="62" spans="1:29" s="202" customFormat="1" ht="12" customHeight="1" x14ac:dyDescent="0.2">
      <c r="A62" s="488" t="s">
        <v>693</v>
      </c>
      <c r="B62" s="512"/>
      <c r="C62" s="512"/>
      <c r="D62" s="18"/>
      <c r="E62" s="489">
        <v>9</v>
      </c>
      <c r="F62" s="489">
        <v>7</v>
      </c>
      <c r="G62" s="489">
        <v>4.2213441809167049</v>
      </c>
      <c r="H62" s="489">
        <v>4.1340000000000003</v>
      </c>
      <c r="I62" s="490">
        <v>3.6471255779870071</v>
      </c>
      <c r="J62" s="83"/>
      <c r="K62" s="489">
        <v>9</v>
      </c>
      <c r="L62" s="489">
        <v>0</v>
      </c>
      <c r="M62" s="489">
        <v>0</v>
      </c>
      <c r="N62" s="83"/>
      <c r="O62" s="489">
        <v>7</v>
      </c>
      <c r="P62" s="489">
        <v>0</v>
      </c>
      <c r="Q62" s="489">
        <v>0</v>
      </c>
      <c r="R62" s="83"/>
      <c r="S62" s="489">
        <v>4.2213441809167049</v>
      </c>
      <c r="T62" s="489">
        <v>0</v>
      </c>
      <c r="U62" s="489">
        <v>0</v>
      </c>
      <c r="V62" s="83"/>
      <c r="W62" s="489">
        <v>4.1340000000000003</v>
      </c>
      <c r="X62" s="489">
        <v>0</v>
      </c>
      <c r="Y62" s="489">
        <v>0</v>
      </c>
      <c r="Z62"/>
      <c r="AA62" s="490">
        <v>3.6471255779870071</v>
      </c>
      <c r="AB62" s="490">
        <v>0</v>
      </c>
      <c r="AC62" s="83"/>
    </row>
    <row r="63" spans="1:29" s="202" customFormat="1" ht="12" customHeight="1" x14ac:dyDescent="0.2">
      <c r="A63" s="95" t="s">
        <v>706</v>
      </c>
      <c r="B63" s="95"/>
      <c r="C63" s="511"/>
      <c r="D63" s="18"/>
      <c r="E63" s="31">
        <v>0</v>
      </c>
      <c r="F63" s="31">
        <v>0</v>
      </c>
      <c r="G63" s="31">
        <v>0</v>
      </c>
      <c r="H63" s="31">
        <v>0</v>
      </c>
      <c r="I63" s="487">
        <v>0.55577708199999998</v>
      </c>
      <c r="J63" s="83"/>
      <c r="K63" s="31">
        <v>0</v>
      </c>
      <c r="L63" s="31">
        <v>0</v>
      </c>
      <c r="M63" s="31">
        <v>0</v>
      </c>
      <c r="N63" s="83"/>
      <c r="O63" s="31">
        <v>0</v>
      </c>
      <c r="P63" s="31">
        <v>0</v>
      </c>
      <c r="Q63" s="31">
        <v>0</v>
      </c>
      <c r="R63" s="83"/>
      <c r="S63" s="31">
        <v>0</v>
      </c>
      <c r="T63" s="31">
        <v>0</v>
      </c>
      <c r="U63" s="31">
        <v>0</v>
      </c>
      <c r="V63" s="83"/>
      <c r="W63" s="31"/>
      <c r="X63" s="31">
        <v>0</v>
      </c>
      <c r="Y63" s="31">
        <v>0</v>
      </c>
      <c r="Z63"/>
      <c r="AA63" s="487">
        <v>0.55577708199999998</v>
      </c>
      <c r="AB63" s="487">
        <v>0</v>
      </c>
      <c r="AC63" s="83"/>
    </row>
    <row r="64" spans="1:29" s="202" customFormat="1" ht="12" customHeight="1" x14ac:dyDescent="0.2">
      <c r="A64" s="95" t="s">
        <v>1201</v>
      </c>
      <c r="B64" s="95"/>
      <c r="C64" s="511"/>
      <c r="D64" s="18"/>
      <c r="E64" s="31">
        <v>8</v>
      </c>
      <c r="F64" s="31">
        <v>8</v>
      </c>
      <c r="G64" s="31">
        <v>7.1755203326578698</v>
      </c>
      <c r="H64" s="31">
        <v>6.2610000000000001</v>
      </c>
      <c r="I64" s="487">
        <v>1.0808540540011209</v>
      </c>
      <c r="J64" s="83"/>
      <c r="K64" s="31">
        <v>8</v>
      </c>
      <c r="L64" s="31">
        <v>0</v>
      </c>
      <c r="M64" s="31">
        <v>0</v>
      </c>
      <c r="N64" s="83"/>
      <c r="O64" s="31">
        <v>8</v>
      </c>
      <c r="P64" s="31">
        <v>0</v>
      </c>
      <c r="Q64" s="31">
        <v>0</v>
      </c>
      <c r="R64" s="83"/>
      <c r="S64" s="31">
        <v>7.1755203326578698</v>
      </c>
      <c r="T64" s="31">
        <v>0</v>
      </c>
      <c r="U64" s="31">
        <v>0</v>
      </c>
      <c r="V64" s="83"/>
      <c r="W64" s="31">
        <v>6.2610000000000001</v>
      </c>
      <c r="X64" s="31">
        <v>0</v>
      </c>
      <c r="Y64" s="31">
        <v>0</v>
      </c>
      <c r="Z64"/>
      <c r="AA64" s="487">
        <v>1.0808540540011209</v>
      </c>
      <c r="AB64" s="487">
        <v>0</v>
      </c>
      <c r="AC64" s="83"/>
    </row>
    <row r="65" spans="1:29" s="202" customFormat="1" ht="12" customHeight="1" x14ac:dyDescent="0.2">
      <c r="A65" s="488" t="s">
        <v>694</v>
      </c>
      <c r="B65" s="512"/>
      <c r="C65" s="512"/>
      <c r="D65" s="18"/>
      <c r="E65" s="489">
        <v>8</v>
      </c>
      <c r="F65" s="489">
        <v>8</v>
      </c>
      <c r="G65" s="489">
        <v>7.1755203326578698</v>
      </c>
      <c r="H65" s="489">
        <v>6.2610000000000001</v>
      </c>
      <c r="I65" s="490">
        <v>1.636631136001121</v>
      </c>
      <c r="J65" s="83"/>
      <c r="K65" s="489">
        <v>8</v>
      </c>
      <c r="L65" s="489">
        <v>0</v>
      </c>
      <c r="M65" s="489">
        <v>0</v>
      </c>
      <c r="N65" s="83"/>
      <c r="O65" s="489">
        <v>8</v>
      </c>
      <c r="P65" s="489">
        <v>0</v>
      </c>
      <c r="Q65" s="489">
        <v>0</v>
      </c>
      <c r="R65" s="83"/>
      <c r="S65" s="489">
        <v>7.1755203326578698</v>
      </c>
      <c r="T65" s="489">
        <v>0</v>
      </c>
      <c r="U65" s="489">
        <v>0</v>
      </c>
      <c r="V65" s="83"/>
      <c r="W65" s="489">
        <v>6.2610000000000001</v>
      </c>
      <c r="X65" s="489">
        <v>0</v>
      </c>
      <c r="Y65" s="489">
        <v>0</v>
      </c>
      <c r="Z65"/>
      <c r="AA65" s="490">
        <v>1.636631136001121</v>
      </c>
      <c r="AB65" s="490">
        <v>0</v>
      </c>
      <c r="AC65" s="83"/>
    </row>
    <row r="66" spans="1:29" s="202" customFormat="1" ht="12" customHeight="1" x14ac:dyDescent="0.2">
      <c r="A66" s="95" t="s">
        <v>695</v>
      </c>
      <c r="B66" s="95"/>
      <c r="C66" s="511"/>
      <c r="D66" s="18"/>
      <c r="E66" s="31">
        <v>0</v>
      </c>
      <c r="F66" s="31">
        <v>0</v>
      </c>
      <c r="G66" s="31">
        <v>0</v>
      </c>
      <c r="H66" s="31">
        <v>0</v>
      </c>
      <c r="I66" s="487">
        <v>0</v>
      </c>
      <c r="J66" s="83"/>
      <c r="K66" s="31">
        <v>0</v>
      </c>
      <c r="L66" s="31">
        <v>0</v>
      </c>
      <c r="M66" s="31">
        <v>0</v>
      </c>
      <c r="N66" s="83"/>
      <c r="O66" s="31">
        <v>0</v>
      </c>
      <c r="P66" s="31">
        <v>0</v>
      </c>
      <c r="Q66" s="31">
        <v>0</v>
      </c>
      <c r="R66" s="83"/>
      <c r="S66" s="31">
        <v>0</v>
      </c>
      <c r="T66" s="31">
        <v>0</v>
      </c>
      <c r="U66" s="31">
        <v>0</v>
      </c>
      <c r="V66" s="83"/>
      <c r="W66" s="31">
        <v>0</v>
      </c>
      <c r="X66" s="31">
        <v>0</v>
      </c>
      <c r="Y66" s="31">
        <v>0</v>
      </c>
      <c r="Z66"/>
      <c r="AA66" s="487">
        <v>0</v>
      </c>
      <c r="AB66" s="487">
        <v>0</v>
      </c>
      <c r="AC66" s="83"/>
    </row>
    <row r="67" spans="1:29" s="202" customFormat="1" ht="12" customHeight="1" x14ac:dyDescent="0.2">
      <c r="A67" s="21" t="s">
        <v>696</v>
      </c>
      <c r="B67" s="511"/>
      <c r="C67" s="511"/>
      <c r="D67" s="18"/>
      <c r="E67" s="31">
        <v>0</v>
      </c>
      <c r="F67" s="31">
        <v>0</v>
      </c>
      <c r="G67" s="31">
        <v>0</v>
      </c>
      <c r="H67" s="31">
        <v>0</v>
      </c>
      <c r="I67" s="487">
        <v>4.0182205277250063</v>
      </c>
      <c r="J67" s="83"/>
      <c r="K67" s="31">
        <v>0</v>
      </c>
      <c r="L67" s="31">
        <v>0</v>
      </c>
      <c r="M67" s="31">
        <v>0</v>
      </c>
      <c r="N67" s="83"/>
      <c r="O67" s="31">
        <v>0</v>
      </c>
      <c r="P67" s="31">
        <v>0</v>
      </c>
      <c r="Q67" s="31">
        <v>0</v>
      </c>
      <c r="R67" s="83"/>
      <c r="S67" s="31">
        <v>0</v>
      </c>
      <c r="T67" s="31">
        <v>0</v>
      </c>
      <c r="U67" s="31">
        <v>0</v>
      </c>
      <c r="V67" s="83"/>
      <c r="W67" s="31">
        <v>0</v>
      </c>
      <c r="X67" s="31">
        <v>0</v>
      </c>
      <c r="Y67" s="31">
        <v>0</v>
      </c>
      <c r="Z67"/>
      <c r="AA67" s="487">
        <v>4.0182205277250063</v>
      </c>
      <c r="AB67" s="487">
        <v>0</v>
      </c>
      <c r="AC67" s="83"/>
    </row>
    <row r="68" spans="1:29" s="202" customFormat="1" ht="12" customHeight="1" x14ac:dyDescent="0.2">
      <c r="A68" s="95" t="s">
        <v>975</v>
      </c>
      <c r="B68" s="95"/>
      <c r="C68" s="511"/>
      <c r="D68" s="18"/>
      <c r="E68" s="31">
        <v>0</v>
      </c>
      <c r="F68" s="31">
        <v>0</v>
      </c>
      <c r="G68" s="31">
        <v>0</v>
      </c>
      <c r="H68" s="31">
        <v>0</v>
      </c>
      <c r="I68" s="487">
        <v>0</v>
      </c>
      <c r="J68" s="83"/>
      <c r="K68" s="31">
        <v>0</v>
      </c>
      <c r="L68" s="31">
        <v>0</v>
      </c>
      <c r="M68" s="31">
        <v>0</v>
      </c>
      <c r="N68" s="83"/>
      <c r="O68" s="31">
        <v>0</v>
      </c>
      <c r="P68" s="31">
        <v>0</v>
      </c>
      <c r="Q68" s="31">
        <v>0</v>
      </c>
      <c r="R68" s="83"/>
      <c r="S68" s="31">
        <v>0</v>
      </c>
      <c r="T68" s="31">
        <v>0</v>
      </c>
      <c r="U68" s="31">
        <v>0</v>
      </c>
      <c r="V68" s="83"/>
      <c r="W68" s="31">
        <v>0</v>
      </c>
      <c r="X68" s="31">
        <v>0</v>
      </c>
      <c r="Y68" s="31">
        <v>0</v>
      </c>
      <c r="Z68"/>
      <c r="AA68" s="487">
        <v>0</v>
      </c>
      <c r="AB68" s="487">
        <v>0</v>
      </c>
      <c r="AC68" s="83"/>
    </row>
    <row r="69" spans="1:29" s="202" customFormat="1" ht="12" customHeight="1" x14ac:dyDescent="0.2">
      <c r="A69" s="488" t="s">
        <v>697</v>
      </c>
      <c r="B69" s="512"/>
      <c r="C69" s="512"/>
      <c r="D69" s="18"/>
      <c r="E69" s="489">
        <v>0</v>
      </c>
      <c r="F69" s="489">
        <v>0</v>
      </c>
      <c r="G69" s="489">
        <v>0</v>
      </c>
      <c r="H69" s="489">
        <v>0</v>
      </c>
      <c r="I69" s="490">
        <v>4.0182205277250063</v>
      </c>
      <c r="J69" s="83"/>
      <c r="K69" s="489">
        <v>0</v>
      </c>
      <c r="L69" s="489">
        <v>0</v>
      </c>
      <c r="M69" s="489">
        <v>0</v>
      </c>
      <c r="N69" s="83"/>
      <c r="O69" s="489">
        <v>0</v>
      </c>
      <c r="P69" s="489">
        <v>0</v>
      </c>
      <c r="Q69" s="489">
        <v>0</v>
      </c>
      <c r="R69" s="83"/>
      <c r="S69" s="489">
        <v>0</v>
      </c>
      <c r="T69" s="489">
        <v>0</v>
      </c>
      <c r="U69" s="489">
        <v>0</v>
      </c>
      <c r="V69" s="83"/>
      <c r="W69" s="489">
        <v>0</v>
      </c>
      <c r="X69" s="489">
        <v>0</v>
      </c>
      <c r="Y69" s="489">
        <v>0</v>
      </c>
      <c r="Z69"/>
      <c r="AA69" s="490">
        <v>4.0182205277250063</v>
      </c>
      <c r="AB69" s="490">
        <v>0</v>
      </c>
      <c r="AC69" s="83"/>
    </row>
    <row r="70" spans="1:29" s="202" customFormat="1" ht="12" customHeight="1" x14ac:dyDescent="0.2">
      <c r="A70" s="488" t="s">
        <v>698</v>
      </c>
      <c r="B70" s="512"/>
      <c r="C70" s="512"/>
      <c r="D70" s="18"/>
      <c r="E70" s="489">
        <v>0</v>
      </c>
      <c r="F70" s="489">
        <v>0</v>
      </c>
      <c r="G70" s="489">
        <v>0</v>
      </c>
      <c r="H70" s="489">
        <v>0</v>
      </c>
      <c r="I70" s="490">
        <v>4.0182205277250063</v>
      </c>
      <c r="J70" s="83"/>
      <c r="K70" s="489">
        <v>0</v>
      </c>
      <c r="L70" s="489">
        <v>0</v>
      </c>
      <c r="M70" s="489">
        <v>0</v>
      </c>
      <c r="N70" s="83"/>
      <c r="O70" s="489">
        <v>0</v>
      </c>
      <c r="P70" s="489">
        <v>0</v>
      </c>
      <c r="Q70" s="489">
        <v>0</v>
      </c>
      <c r="R70" s="83"/>
      <c r="S70" s="489">
        <v>0</v>
      </c>
      <c r="T70" s="489">
        <v>0</v>
      </c>
      <c r="U70" s="489">
        <v>0</v>
      </c>
      <c r="V70" s="83"/>
      <c r="W70" s="489">
        <v>0</v>
      </c>
      <c r="X70" s="489">
        <v>0</v>
      </c>
      <c r="Y70" s="489">
        <v>0</v>
      </c>
      <c r="Z70"/>
      <c r="AA70" s="490">
        <v>4.0182205277250063</v>
      </c>
      <c r="AB70" s="490">
        <v>0</v>
      </c>
      <c r="AC70" s="83"/>
    </row>
    <row r="71" spans="1:29" s="202" customFormat="1" ht="12" customHeight="1" x14ac:dyDescent="0.2">
      <c r="A71" s="21" t="s">
        <v>187</v>
      </c>
      <c r="B71" s="511"/>
      <c r="C71" s="511"/>
      <c r="D71" s="18"/>
      <c r="E71" s="31">
        <v>2</v>
      </c>
      <c r="F71" s="31">
        <v>2</v>
      </c>
      <c r="G71" s="31">
        <v>1.9717362182044849</v>
      </c>
      <c r="H71" s="31">
        <v>1.8560000000000001</v>
      </c>
      <c r="I71" s="487">
        <v>1.6289224110229408</v>
      </c>
      <c r="J71" s="83"/>
      <c r="K71" s="31">
        <v>2</v>
      </c>
      <c r="L71" s="31">
        <v>0</v>
      </c>
      <c r="M71" s="31">
        <v>0</v>
      </c>
      <c r="N71" s="83"/>
      <c r="O71" s="31">
        <v>2</v>
      </c>
      <c r="P71" s="31">
        <v>0</v>
      </c>
      <c r="Q71" s="31">
        <v>0</v>
      </c>
      <c r="R71" s="83"/>
      <c r="S71" s="31">
        <v>1.9717362182044849</v>
      </c>
      <c r="T71" s="31">
        <v>0</v>
      </c>
      <c r="U71" s="31">
        <v>0</v>
      </c>
      <c r="V71" s="83"/>
      <c r="W71" s="31">
        <v>1.8560000000000001</v>
      </c>
      <c r="X71" s="31">
        <v>0</v>
      </c>
      <c r="Y71" s="31">
        <v>0</v>
      </c>
      <c r="Z71"/>
      <c r="AA71" s="487">
        <v>1.6289224110229408</v>
      </c>
      <c r="AB71" s="487">
        <v>0</v>
      </c>
      <c r="AC71" s="83"/>
    </row>
    <row r="72" spans="1:29" s="202" customFormat="1" ht="12" customHeight="1" x14ac:dyDescent="0.2">
      <c r="A72" s="95" t="s">
        <v>699</v>
      </c>
      <c r="B72" s="95"/>
      <c r="C72" s="511"/>
      <c r="D72" s="18"/>
      <c r="E72" s="31">
        <v>0</v>
      </c>
      <c r="F72" s="31">
        <v>0</v>
      </c>
      <c r="G72" s="31">
        <v>0</v>
      </c>
      <c r="H72" s="31">
        <v>0</v>
      </c>
      <c r="I72" s="487">
        <v>0</v>
      </c>
      <c r="J72" s="83"/>
      <c r="K72" s="31">
        <v>0</v>
      </c>
      <c r="L72" s="31">
        <v>0</v>
      </c>
      <c r="M72" s="31">
        <v>0</v>
      </c>
      <c r="N72" s="83"/>
      <c r="O72" s="31">
        <v>0</v>
      </c>
      <c r="P72" s="31">
        <v>0</v>
      </c>
      <c r="Q72" s="31">
        <v>0</v>
      </c>
      <c r="R72" s="83"/>
      <c r="S72" s="31">
        <v>0</v>
      </c>
      <c r="T72" s="31">
        <v>0</v>
      </c>
      <c r="U72" s="31">
        <v>0</v>
      </c>
      <c r="V72" s="83"/>
      <c r="W72" s="31">
        <v>0</v>
      </c>
      <c r="X72" s="31">
        <v>0</v>
      </c>
      <c r="Y72" s="31">
        <v>0</v>
      </c>
      <c r="Z72"/>
      <c r="AA72" s="487">
        <v>0</v>
      </c>
      <c r="AB72" s="487">
        <v>0</v>
      </c>
      <c r="AC72" s="83"/>
    </row>
    <row r="73" spans="1:29" s="202" customFormat="1" ht="12" customHeight="1" x14ac:dyDescent="0.2">
      <c r="A73" s="488" t="s">
        <v>700</v>
      </c>
      <c r="B73" s="512"/>
      <c r="C73" s="512"/>
      <c r="D73" s="18"/>
      <c r="E73" s="489">
        <v>2</v>
      </c>
      <c r="F73" s="489">
        <v>2</v>
      </c>
      <c r="G73" s="489">
        <v>1.9717362182044849</v>
      </c>
      <c r="H73" s="489">
        <v>1.8560000000000001</v>
      </c>
      <c r="I73" s="490">
        <v>1.6289224110229408</v>
      </c>
      <c r="J73" s="83"/>
      <c r="K73" s="489">
        <v>2</v>
      </c>
      <c r="L73" s="489">
        <v>0</v>
      </c>
      <c r="M73" s="489">
        <v>0</v>
      </c>
      <c r="N73" s="83"/>
      <c r="O73" s="489">
        <v>2</v>
      </c>
      <c r="P73" s="489">
        <v>0</v>
      </c>
      <c r="Q73" s="489">
        <v>0</v>
      </c>
      <c r="R73" s="83"/>
      <c r="S73" s="489">
        <v>1.9717362182044849</v>
      </c>
      <c r="T73" s="489">
        <v>0</v>
      </c>
      <c r="U73" s="489">
        <v>0</v>
      </c>
      <c r="V73" s="83"/>
      <c r="W73" s="489">
        <v>1.8560000000000001</v>
      </c>
      <c r="X73" s="489">
        <v>0</v>
      </c>
      <c r="Y73" s="489">
        <v>0</v>
      </c>
      <c r="Z73"/>
      <c r="AA73" s="490">
        <v>1.6289224110229408</v>
      </c>
      <c r="AB73" s="490">
        <v>0</v>
      </c>
      <c r="AC73" s="83"/>
    </row>
    <row r="74" spans="1:29" s="202" customFormat="1" ht="12" customHeight="1" x14ac:dyDescent="0.2">
      <c r="A74" s="488" t="s">
        <v>707</v>
      </c>
      <c r="B74" s="512"/>
      <c r="C74" s="512"/>
      <c r="D74" s="18"/>
      <c r="E74" s="489">
        <v>104</v>
      </c>
      <c r="F74" s="489">
        <v>101</v>
      </c>
      <c r="G74" s="489">
        <v>88.073664647650702</v>
      </c>
      <c r="H74" s="489">
        <v>93.077000000000012</v>
      </c>
      <c r="I74" s="490">
        <v>103.79005911680994</v>
      </c>
      <c r="J74" s="83"/>
      <c r="K74" s="489">
        <v>20</v>
      </c>
      <c r="L74" s="489">
        <v>84</v>
      </c>
      <c r="M74" s="489">
        <v>0</v>
      </c>
      <c r="N74" s="83"/>
      <c r="O74" s="489">
        <v>17</v>
      </c>
      <c r="P74" s="489">
        <v>84</v>
      </c>
      <c r="Q74" s="489">
        <v>0</v>
      </c>
      <c r="R74" s="83"/>
      <c r="S74" s="489">
        <v>13.368600731779059</v>
      </c>
      <c r="T74" s="489">
        <v>74.705063915871648</v>
      </c>
      <c r="U74" s="489">
        <v>0</v>
      </c>
      <c r="V74" s="83"/>
      <c r="W74" s="489">
        <v>12.250999999999999</v>
      </c>
      <c r="X74" s="489">
        <v>80.826000000000008</v>
      </c>
      <c r="Y74" s="489">
        <v>0</v>
      </c>
      <c r="Z74"/>
      <c r="AA74" s="490">
        <v>10.930899652736075</v>
      </c>
      <c r="AB74" s="490">
        <v>92.859159464073869</v>
      </c>
      <c r="AC74" s="83"/>
    </row>
    <row r="75" spans="1:29" s="202" customFormat="1" ht="12" customHeight="1" x14ac:dyDescent="0.2">
      <c r="A75" s="95"/>
      <c r="B75" s="95"/>
      <c r="C75" s="511"/>
      <c r="D75" s="18"/>
      <c r="E75" s="511"/>
      <c r="F75" s="511"/>
      <c r="G75" s="511"/>
      <c r="H75" s="511"/>
      <c r="I75" s="511"/>
      <c r="J75" s="83"/>
      <c r="K75" s="511"/>
      <c r="L75" s="511"/>
      <c r="M75" s="511"/>
      <c r="N75" s="83"/>
      <c r="O75" s="511"/>
      <c r="P75" s="511"/>
      <c r="Q75" s="511"/>
      <c r="R75" s="83"/>
      <c r="S75" s="511"/>
      <c r="T75" s="511"/>
      <c r="U75" s="511"/>
      <c r="V75" s="83"/>
      <c r="W75" s="511"/>
      <c r="X75" s="511"/>
      <c r="Y75" s="511"/>
      <c r="Z75"/>
      <c r="AA75"/>
      <c r="AB75"/>
      <c r="AC75" s="83"/>
    </row>
    <row r="76" spans="1:29" s="202" customFormat="1" ht="12" customHeight="1" x14ac:dyDescent="0.2">
      <c r="A76" s="509" t="s">
        <v>701</v>
      </c>
      <c r="B76" s="484"/>
      <c r="C76" s="485"/>
      <c r="D76" s="18"/>
      <c r="E76" s="510"/>
      <c r="F76" s="510"/>
      <c r="G76" s="510"/>
      <c r="H76" s="510"/>
      <c r="I76" s="508"/>
      <c r="J76" s="83"/>
      <c r="K76" s="510"/>
      <c r="L76" s="510"/>
      <c r="M76" s="510"/>
      <c r="N76" s="83"/>
      <c r="O76" s="510"/>
      <c r="P76" s="510"/>
      <c r="Q76" s="510"/>
      <c r="R76" s="83"/>
      <c r="S76" s="510"/>
      <c r="T76" s="510"/>
      <c r="U76" s="510"/>
      <c r="V76" s="83"/>
      <c r="W76" s="510"/>
      <c r="X76" s="510"/>
      <c r="Y76" s="510"/>
      <c r="Z76"/>
      <c r="AA76" s="508"/>
      <c r="AB76" s="508"/>
      <c r="AC76" s="83"/>
    </row>
    <row r="77" spans="1:29" s="202" customFormat="1" ht="12" customHeight="1" x14ac:dyDescent="0.2">
      <c r="A77" s="95" t="s">
        <v>977</v>
      </c>
      <c r="B77" s="95"/>
      <c r="C77" s="511"/>
      <c r="D77" s="18"/>
      <c r="E77" s="31">
        <v>3</v>
      </c>
      <c r="F77" s="31">
        <v>3</v>
      </c>
      <c r="G77" s="31">
        <v>3</v>
      </c>
      <c r="H77" s="31">
        <v>0</v>
      </c>
      <c r="I77" s="487">
        <v>0</v>
      </c>
      <c r="J77" s="83"/>
      <c r="K77" s="31">
        <v>0</v>
      </c>
      <c r="L77" s="31">
        <v>0</v>
      </c>
      <c r="M77" s="31">
        <v>3</v>
      </c>
      <c r="N77" s="83"/>
      <c r="O77" s="31">
        <v>0</v>
      </c>
      <c r="P77" s="31">
        <v>0</v>
      </c>
      <c r="Q77" s="31">
        <v>3</v>
      </c>
      <c r="R77" s="83"/>
      <c r="S77" s="31">
        <v>0</v>
      </c>
      <c r="T77" s="31">
        <v>0</v>
      </c>
      <c r="U77" s="31">
        <v>3</v>
      </c>
      <c r="V77" s="83"/>
      <c r="W77" s="31">
        <v>0</v>
      </c>
      <c r="X77" s="31">
        <v>0</v>
      </c>
      <c r="Y77" s="31">
        <v>0</v>
      </c>
      <c r="Z77"/>
      <c r="AA77" s="487">
        <v>0</v>
      </c>
      <c r="AB77" s="487">
        <v>0</v>
      </c>
      <c r="AC77" s="83"/>
    </row>
    <row r="78" spans="1:29" s="202" customFormat="1" ht="12" customHeight="1" x14ac:dyDescent="0.2">
      <c r="A78" s="95" t="s">
        <v>702</v>
      </c>
      <c r="B78" s="95"/>
      <c r="C78" s="511"/>
      <c r="D78" s="18"/>
      <c r="E78" s="31">
        <v>1</v>
      </c>
      <c r="F78" s="31">
        <v>1</v>
      </c>
      <c r="G78" s="31">
        <v>0.59976882590291214</v>
      </c>
      <c r="H78" s="31">
        <v>0.66100000000000003</v>
      </c>
      <c r="I78" s="487">
        <v>0.74776169742208931</v>
      </c>
      <c r="J78" s="83"/>
      <c r="K78" s="31">
        <v>0</v>
      </c>
      <c r="L78" s="31">
        <v>1</v>
      </c>
      <c r="M78" s="31">
        <v>0</v>
      </c>
      <c r="N78" s="83"/>
      <c r="O78" s="31">
        <v>0</v>
      </c>
      <c r="P78" s="31">
        <v>1</v>
      </c>
      <c r="Q78" s="31">
        <v>0</v>
      </c>
      <c r="R78" s="83"/>
      <c r="S78" s="31">
        <v>0</v>
      </c>
      <c r="T78" s="31">
        <v>0.59976882590291214</v>
      </c>
      <c r="U78" s="31">
        <v>0</v>
      </c>
      <c r="V78" s="83"/>
      <c r="W78" s="31">
        <v>0</v>
      </c>
      <c r="X78" s="31">
        <v>0.66100000000000003</v>
      </c>
      <c r="Y78" s="31">
        <v>0</v>
      </c>
      <c r="Z78"/>
      <c r="AA78" s="487">
        <v>0</v>
      </c>
      <c r="AB78" s="487">
        <v>0.74776169742208931</v>
      </c>
      <c r="AC78" s="83"/>
    </row>
    <row r="79" spans="1:29" s="202" customFormat="1" ht="12" customHeight="1" x14ac:dyDescent="0.2">
      <c r="A79" s="21" t="s">
        <v>703</v>
      </c>
      <c r="B79" s="511"/>
      <c r="C79" s="511"/>
      <c r="D79" s="18"/>
      <c r="E79" s="31">
        <v>0</v>
      </c>
      <c r="F79" s="31">
        <v>0</v>
      </c>
      <c r="G79" s="31">
        <v>0</v>
      </c>
      <c r="H79" s="31">
        <v>0</v>
      </c>
      <c r="I79" s="487">
        <v>0</v>
      </c>
      <c r="J79" s="83"/>
      <c r="K79" s="31">
        <v>0</v>
      </c>
      <c r="L79" s="31">
        <v>0</v>
      </c>
      <c r="M79" s="31">
        <v>0</v>
      </c>
      <c r="N79" s="83"/>
      <c r="O79" s="31">
        <v>0</v>
      </c>
      <c r="P79" s="31">
        <v>0</v>
      </c>
      <c r="Q79" s="31">
        <v>0</v>
      </c>
      <c r="R79" s="83"/>
      <c r="S79" s="31">
        <v>0</v>
      </c>
      <c r="T79" s="31">
        <v>0</v>
      </c>
      <c r="U79" s="31">
        <v>0</v>
      </c>
      <c r="V79" s="83"/>
      <c r="W79" s="31">
        <v>0</v>
      </c>
      <c r="X79" s="31">
        <v>0</v>
      </c>
      <c r="Y79" s="31">
        <v>0</v>
      </c>
      <c r="Z79"/>
      <c r="AA79" s="487">
        <v>0</v>
      </c>
      <c r="AB79" s="487">
        <v>0</v>
      </c>
      <c r="AC79" s="83"/>
    </row>
    <row r="80" spans="1:29" s="202" customFormat="1" ht="12" customHeight="1" x14ac:dyDescent="0.2">
      <c r="A80" s="95" t="s">
        <v>704</v>
      </c>
      <c r="B80" s="95"/>
      <c r="C80" s="511"/>
      <c r="D80" s="18"/>
      <c r="E80" s="31">
        <v>0</v>
      </c>
      <c r="F80" s="31">
        <v>0</v>
      </c>
      <c r="G80" s="31">
        <v>0</v>
      </c>
      <c r="H80" s="31">
        <v>0</v>
      </c>
      <c r="I80" s="487">
        <v>0</v>
      </c>
      <c r="J80" s="83"/>
      <c r="K80" s="31">
        <v>0</v>
      </c>
      <c r="L80" s="31">
        <v>0</v>
      </c>
      <c r="M80" s="31">
        <v>0</v>
      </c>
      <c r="N80" s="83"/>
      <c r="O80" s="31">
        <v>0</v>
      </c>
      <c r="P80" s="31">
        <v>0</v>
      </c>
      <c r="Q80" s="31">
        <v>0</v>
      </c>
      <c r="R80" s="83"/>
      <c r="S80" s="31">
        <v>0</v>
      </c>
      <c r="T80" s="31">
        <v>0</v>
      </c>
      <c r="U80" s="31">
        <v>0</v>
      </c>
      <c r="V80" s="83"/>
      <c r="W80" s="31">
        <v>0</v>
      </c>
      <c r="X80" s="31">
        <v>0</v>
      </c>
      <c r="Y80" s="31">
        <v>0</v>
      </c>
      <c r="Z80"/>
      <c r="AA80" s="487">
        <v>0</v>
      </c>
      <c r="AB80" s="487">
        <v>0</v>
      </c>
      <c r="AC80" s="83"/>
    </row>
    <row r="81" spans="1:33" s="202" customFormat="1" ht="12" customHeight="1" x14ac:dyDescent="0.2">
      <c r="A81" s="95" t="s">
        <v>706</v>
      </c>
      <c r="B81" s="95"/>
      <c r="C81" s="511"/>
      <c r="D81" s="18"/>
      <c r="E81" s="31">
        <v>3</v>
      </c>
      <c r="F81" s="31">
        <v>2</v>
      </c>
      <c r="G81" s="31">
        <v>2.8512328767123289</v>
      </c>
      <c r="H81" s="31">
        <v>3.0249999999999999</v>
      </c>
      <c r="I81" s="487">
        <v>2.2379452049999999</v>
      </c>
      <c r="J81" s="83"/>
      <c r="K81" s="31">
        <v>3</v>
      </c>
      <c r="L81" s="31">
        <v>0</v>
      </c>
      <c r="M81" s="31">
        <v>0</v>
      </c>
      <c r="N81" s="83"/>
      <c r="O81" s="31">
        <v>2</v>
      </c>
      <c r="P81" s="31">
        <v>0</v>
      </c>
      <c r="Q81" s="31">
        <v>0</v>
      </c>
      <c r="R81" s="83"/>
      <c r="S81" s="31">
        <v>2.8512328767123289</v>
      </c>
      <c r="T81" s="31">
        <v>0</v>
      </c>
      <c r="U81" s="31">
        <v>0</v>
      </c>
      <c r="V81" s="83"/>
      <c r="W81" s="31">
        <v>3.0249999999999999</v>
      </c>
      <c r="X81" s="31">
        <v>0</v>
      </c>
      <c r="Y81" s="31">
        <v>0</v>
      </c>
      <c r="Z81"/>
      <c r="AA81" s="487">
        <v>2.2379452049999999</v>
      </c>
      <c r="AB81" s="487">
        <v>0</v>
      </c>
      <c r="AC81" s="83"/>
    </row>
    <row r="82" spans="1:33" s="202" customFormat="1" ht="12" customHeight="1" x14ac:dyDescent="0.2">
      <c r="A82" s="95" t="s">
        <v>705</v>
      </c>
      <c r="B82" s="95"/>
      <c r="C82" s="511"/>
      <c r="D82" s="18"/>
      <c r="E82" s="31">
        <v>2</v>
      </c>
      <c r="F82" s="31">
        <v>3</v>
      </c>
      <c r="G82" s="31">
        <v>2.8549410179944852</v>
      </c>
      <c r="H82" s="31">
        <v>2.456</v>
      </c>
      <c r="I82" s="487">
        <v>2.6972241732179114</v>
      </c>
      <c r="J82" s="83"/>
      <c r="K82" s="31">
        <v>0</v>
      </c>
      <c r="L82" s="31">
        <v>2</v>
      </c>
      <c r="M82" s="31">
        <v>0</v>
      </c>
      <c r="N82" s="83"/>
      <c r="O82" s="31">
        <v>0</v>
      </c>
      <c r="P82" s="31">
        <v>3</v>
      </c>
      <c r="Q82" s="31">
        <v>0</v>
      </c>
      <c r="R82" s="83"/>
      <c r="S82" s="31">
        <v>0</v>
      </c>
      <c r="T82" s="31">
        <v>2.8549410179944852</v>
      </c>
      <c r="U82" s="31">
        <v>0</v>
      </c>
      <c r="V82" s="83"/>
      <c r="W82" s="31">
        <v>0</v>
      </c>
      <c r="X82" s="31">
        <v>2.456</v>
      </c>
      <c r="Y82" s="31">
        <v>0</v>
      </c>
      <c r="Z82"/>
      <c r="AA82" s="487">
        <v>0</v>
      </c>
      <c r="AB82" s="487">
        <v>2.6972241732179114</v>
      </c>
      <c r="AC82" s="83"/>
    </row>
    <row r="83" spans="1:33" s="202" customFormat="1" ht="12" customHeight="1" x14ac:dyDescent="0.2">
      <c r="A83" s="95" t="s">
        <v>288</v>
      </c>
      <c r="B83" s="95"/>
      <c r="C83" s="511"/>
      <c r="D83" s="18"/>
      <c r="E83" s="31">
        <v>0</v>
      </c>
      <c r="F83" s="31">
        <v>0</v>
      </c>
      <c r="G83" s="31">
        <v>0</v>
      </c>
      <c r="H83" s="31">
        <v>0</v>
      </c>
      <c r="I83" s="487">
        <v>0</v>
      </c>
      <c r="J83" s="83"/>
      <c r="K83" s="31">
        <v>0</v>
      </c>
      <c r="L83" s="31">
        <v>0</v>
      </c>
      <c r="M83" s="31">
        <v>0</v>
      </c>
      <c r="N83" s="83"/>
      <c r="O83" s="31">
        <v>0</v>
      </c>
      <c r="P83" s="31">
        <v>0</v>
      </c>
      <c r="Q83" s="31">
        <v>0</v>
      </c>
      <c r="R83" s="83"/>
      <c r="S83" s="31">
        <v>0</v>
      </c>
      <c r="T83" s="31">
        <v>0</v>
      </c>
      <c r="U83" s="31">
        <v>0</v>
      </c>
      <c r="V83" s="83"/>
      <c r="W83" s="31">
        <v>0</v>
      </c>
      <c r="X83" s="31">
        <v>0</v>
      </c>
      <c r="Y83" s="31">
        <v>0</v>
      </c>
      <c r="Z83"/>
      <c r="AA83" s="487">
        <v>0</v>
      </c>
      <c r="AB83" s="487">
        <v>0</v>
      </c>
      <c r="AC83" s="83"/>
    </row>
    <row r="84" spans="1:33" s="202" customFormat="1" ht="12" customHeight="1" x14ac:dyDescent="0.2">
      <c r="A84" s="21" t="s">
        <v>196</v>
      </c>
      <c r="B84" s="511"/>
      <c r="C84" s="511"/>
      <c r="D84" s="18"/>
      <c r="E84" s="31">
        <v>5</v>
      </c>
      <c r="F84" s="31">
        <v>5</v>
      </c>
      <c r="G84" s="31">
        <v>2.6058139636999091</v>
      </c>
      <c r="H84" s="31">
        <v>2.3340000000000001</v>
      </c>
      <c r="I84" s="487">
        <v>3.7279469347506748</v>
      </c>
      <c r="J84" s="83"/>
      <c r="K84" s="31">
        <v>0</v>
      </c>
      <c r="L84" s="31">
        <v>5</v>
      </c>
      <c r="M84" s="31">
        <v>0</v>
      </c>
      <c r="N84" s="83"/>
      <c r="O84" s="31">
        <v>0</v>
      </c>
      <c r="P84" s="31">
        <v>5</v>
      </c>
      <c r="Q84" s="31">
        <v>0</v>
      </c>
      <c r="R84" s="83"/>
      <c r="S84" s="31">
        <v>0</v>
      </c>
      <c r="T84" s="31">
        <v>2.6058139636999091</v>
      </c>
      <c r="U84" s="31">
        <v>0</v>
      </c>
      <c r="V84" s="83"/>
      <c r="W84" s="31">
        <v>0</v>
      </c>
      <c r="X84" s="31">
        <v>2.3340000000000001</v>
      </c>
      <c r="Y84" s="31">
        <v>0</v>
      </c>
      <c r="Z84"/>
      <c r="AA84" s="487">
        <v>0</v>
      </c>
      <c r="AB84" s="487">
        <v>3.7279469347506748</v>
      </c>
      <c r="AC84" s="83"/>
    </row>
    <row r="85" spans="1:33" s="202" customFormat="1" ht="12" customHeight="1" x14ac:dyDescent="0.2">
      <c r="A85" s="488" t="s">
        <v>708</v>
      </c>
      <c r="B85" s="512"/>
      <c r="C85" s="512"/>
      <c r="D85" s="18"/>
      <c r="E85" s="489">
        <v>14</v>
      </c>
      <c r="F85" s="489">
        <v>14</v>
      </c>
      <c r="G85" s="489">
        <v>11.911756684309635</v>
      </c>
      <c r="H85" s="489">
        <v>8.9132073979515827</v>
      </c>
      <c r="I85" s="490">
        <v>9.4108780103906753</v>
      </c>
      <c r="J85" s="83"/>
      <c r="K85" s="489">
        <v>3</v>
      </c>
      <c r="L85" s="489">
        <v>8</v>
      </c>
      <c r="M85" s="489">
        <v>3</v>
      </c>
      <c r="N85" s="83"/>
      <c r="O85" s="489">
        <v>2</v>
      </c>
      <c r="P85" s="489">
        <v>9</v>
      </c>
      <c r="Q85" s="489">
        <v>3</v>
      </c>
      <c r="R85" s="83"/>
      <c r="S85" s="489">
        <v>2.8512328767123289</v>
      </c>
      <c r="T85" s="489">
        <v>6.0605238075973062</v>
      </c>
      <c r="U85" s="489">
        <v>3</v>
      </c>
      <c r="V85" s="83"/>
      <c r="W85" s="489">
        <v>3.0249999999999999</v>
      </c>
      <c r="X85" s="489">
        <v>5.4510000000000005</v>
      </c>
      <c r="Y85" s="489">
        <v>0</v>
      </c>
      <c r="Z85"/>
      <c r="AA85" s="490">
        <v>2.2379452049999999</v>
      </c>
      <c r="AB85" s="490">
        <v>7.1729328053906762</v>
      </c>
      <c r="AC85" s="83"/>
    </row>
    <row r="86" spans="1:33" s="202" customFormat="1" ht="12" customHeight="1" x14ac:dyDescent="0.2">
      <c r="A86" s="488" t="s">
        <v>725</v>
      </c>
      <c r="B86" s="512"/>
      <c r="C86" s="512"/>
      <c r="D86" s="18"/>
      <c r="E86" s="489">
        <v>118</v>
      </c>
      <c r="F86" s="489">
        <v>115</v>
      </c>
      <c r="G86" s="489">
        <v>99.985421331960339</v>
      </c>
      <c r="H86" s="489">
        <v>101.99020739795159</v>
      </c>
      <c r="I86" s="490">
        <v>113.20093712720062</v>
      </c>
      <c r="J86" s="83"/>
      <c r="K86" s="489">
        <v>23</v>
      </c>
      <c r="L86" s="489">
        <v>92</v>
      </c>
      <c r="M86" s="489">
        <v>3</v>
      </c>
      <c r="N86" s="83"/>
      <c r="O86" s="489">
        <v>19</v>
      </c>
      <c r="P86" s="489">
        <v>93</v>
      </c>
      <c r="Q86" s="489">
        <v>3</v>
      </c>
      <c r="R86" s="83"/>
      <c r="S86" s="489">
        <v>16.219833608491388</v>
      </c>
      <c r="T86" s="489">
        <v>80.765587723468954</v>
      </c>
      <c r="U86" s="489">
        <v>3</v>
      </c>
      <c r="V86" s="83"/>
      <c r="W86" s="489">
        <v>15.276</v>
      </c>
      <c r="X86" s="489">
        <v>86.277000000000015</v>
      </c>
      <c r="Y86" s="489">
        <v>0</v>
      </c>
      <c r="Z86"/>
      <c r="AA86" s="490">
        <v>13.168844857736076</v>
      </c>
      <c r="AB86" s="490">
        <v>100.03209226946454</v>
      </c>
      <c r="AC86" s="83"/>
    </row>
    <row r="87" spans="1:33" s="202" customFormat="1" ht="10.15" customHeight="1" x14ac:dyDescent="0.2">
      <c r="A87" s="21"/>
      <c r="B87" s="511"/>
      <c r="C87" s="511"/>
      <c r="D87" s="18"/>
      <c r="E87" s="511"/>
      <c r="F87" s="511"/>
      <c r="G87" s="511"/>
      <c r="H87" s="511"/>
      <c r="I87" s="511"/>
      <c r="J87" s="83"/>
      <c r="K87" s="83"/>
      <c r="L87" s="83"/>
      <c r="M87" s="83"/>
      <c r="N87" s="83"/>
      <c r="O87" s="83"/>
      <c r="P87" s="83"/>
      <c r="Q87" s="83"/>
      <c r="R87" s="83"/>
      <c r="S87" s="83"/>
      <c r="T87" s="83"/>
      <c r="U87" s="83"/>
      <c r="V87" s="83"/>
      <c r="W87" s="83"/>
      <c r="X87" s="83"/>
      <c r="Y87" s="83"/>
      <c r="Z87" s="83"/>
      <c r="AA87" s="83"/>
      <c r="AB87" s="83"/>
      <c r="AC87" s="83"/>
    </row>
    <row r="88" spans="1:33" ht="12.75" x14ac:dyDescent="0.2">
      <c r="A88" s="846" t="s">
        <v>710</v>
      </c>
      <c r="B88" s="847"/>
      <c r="C88" s="18"/>
      <c r="D88" s="18"/>
      <c r="E88" s="18"/>
      <c r="F88" s="18"/>
      <c r="G88" s="18"/>
      <c r="H88" s="18"/>
      <c r="I88" s="477" t="s">
        <v>712</v>
      </c>
      <c r="AD88" s="202"/>
      <c r="AE88" s="202"/>
      <c r="AF88" s="202"/>
      <c r="AG88" s="202"/>
    </row>
    <row r="89" spans="1:33" ht="12.75" x14ac:dyDescent="0.2">
      <c r="A89" s="478" t="s">
        <v>719</v>
      </c>
      <c r="B89" s="478"/>
      <c r="C89" s="479"/>
      <c r="D89" s="18"/>
      <c r="E89" s="507">
        <v>2019</v>
      </c>
      <c r="F89" s="507">
        <v>2020</v>
      </c>
      <c r="G89" s="507">
        <v>2021</v>
      </c>
      <c r="H89" s="507">
        <v>2022</v>
      </c>
      <c r="I89" s="508">
        <v>2023</v>
      </c>
      <c r="K89" s="850">
        <v>2019</v>
      </c>
      <c r="L89" s="850">
        <v>2019</v>
      </c>
      <c r="M89" s="850">
        <v>2019</v>
      </c>
      <c r="O89" s="850">
        <v>2020</v>
      </c>
      <c r="P89" s="850">
        <v>2020</v>
      </c>
      <c r="Q89" s="850">
        <v>2020</v>
      </c>
      <c r="S89" s="850">
        <v>2021</v>
      </c>
      <c r="T89" s="850">
        <v>2021</v>
      </c>
      <c r="U89" s="850">
        <v>2021</v>
      </c>
      <c r="W89" s="850">
        <v>2022</v>
      </c>
      <c r="X89" s="850">
        <v>2022</v>
      </c>
      <c r="Y89" s="850">
        <v>2022</v>
      </c>
      <c r="Z89" s="18"/>
      <c r="AA89" s="848">
        <v>2023</v>
      </c>
      <c r="AB89" s="848">
        <v>2023</v>
      </c>
      <c r="AD89" s="202"/>
      <c r="AE89" s="202"/>
      <c r="AF89" s="202"/>
      <c r="AG89" s="202"/>
    </row>
    <row r="90" spans="1:33" ht="12.75" x14ac:dyDescent="0.2">
      <c r="A90" s="478"/>
      <c r="B90" s="478"/>
      <c r="C90" s="479"/>
      <c r="D90" s="18"/>
      <c r="E90" s="507"/>
      <c r="F90" s="507"/>
      <c r="G90" s="507"/>
      <c r="H90" s="507"/>
      <c r="I90" s="508"/>
      <c r="K90" s="850" t="s">
        <v>199</v>
      </c>
      <c r="L90" s="850" t="s">
        <v>265</v>
      </c>
      <c r="M90" s="850" t="s">
        <v>265</v>
      </c>
      <c r="O90" s="850" t="s">
        <v>199</v>
      </c>
      <c r="P90" s="850" t="s">
        <v>265</v>
      </c>
      <c r="Q90" s="850" t="s">
        <v>265</v>
      </c>
      <c r="S90" s="850" t="s">
        <v>199</v>
      </c>
      <c r="T90" s="850" t="s">
        <v>265</v>
      </c>
      <c r="U90" s="850" t="s">
        <v>265</v>
      </c>
      <c r="W90" s="850" t="s">
        <v>199</v>
      </c>
      <c r="X90" s="850" t="s">
        <v>265</v>
      </c>
      <c r="Y90" s="850" t="s">
        <v>265</v>
      </c>
      <c r="Z90" s="18"/>
      <c r="AA90" s="848" t="s">
        <v>199</v>
      </c>
      <c r="AB90" s="848" t="s">
        <v>265</v>
      </c>
      <c r="AD90" s="202"/>
      <c r="AE90" s="202"/>
      <c r="AF90" s="202"/>
      <c r="AG90" s="202"/>
    </row>
    <row r="91" spans="1:33" x14ac:dyDescent="0.2">
      <c r="A91" s="509" t="s">
        <v>293</v>
      </c>
      <c r="B91" s="484"/>
      <c r="C91" s="485"/>
      <c r="D91" s="18"/>
      <c r="E91" s="510"/>
      <c r="F91" s="510"/>
      <c r="G91" s="510"/>
      <c r="H91" s="510"/>
      <c r="I91" s="996"/>
      <c r="K91" s="851" t="s">
        <v>267</v>
      </c>
      <c r="L91" s="851" t="s">
        <v>268</v>
      </c>
      <c r="M91" s="851" t="s">
        <v>28</v>
      </c>
      <c r="O91" s="851" t="s">
        <v>267</v>
      </c>
      <c r="P91" s="851" t="s">
        <v>268</v>
      </c>
      <c r="Q91" s="851" t="s">
        <v>28</v>
      </c>
      <c r="S91" s="851" t="s">
        <v>267</v>
      </c>
      <c r="T91" s="851" t="s">
        <v>268</v>
      </c>
      <c r="U91" s="851" t="s">
        <v>28</v>
      </c>
      <c r="W91" s="851" t="s">
        <v>267</v>
      </c>
      <c r="X91" s="851" t="s">
        <v>268</v>
      </c>
      <c r="Y91" s="851" t="s">
        <v>28</v>
      </c>
      <c r="Z91" s="18"/>
      <c r="AA91" s="849" t="s">
        <v>267</v>
      </c>
      <c r="AB91" s="849" t="s">
        <v>268</v>
      </c>
    </row>
    <row r="92" spans="1:33" x14ac:dyDescent="0.2">
      <c r="A92" s="21" t="s">
        <v>1204</v>
      </c>
      <c r="B92" s="511"/>
      <c r="C92" s="511"/>
      <c r="D92" s="18"/>
      <c r="E92" s="31">
        <v>129</v>
      </c>
      <c r="F92" s="31">
        <v>221</v>
      </c>
      <c r="G92" s="31">
        <v>235.70832284577972</v>
      </c>
      <c r="H92" s="31">
        <v>270.88900000000001</v>
      </c>
      <c r="I92" s="487">
        <v>247.39148623945968</v>
      </c>
      <c r="K92" s="31">
        <v>0</v>
      </c>
      <c r="L92" s="31">
        <v>129</v>
      </c>
      <c r="M92" s="31">
        <v>0</v>
      </c>
      <c r="O92" s="31">
        <v>0</v>
      </c>
      <c r="P92" s="31">
        <v>221</v>
      </c>
      <c r="Q92" s="31">
        <v>0</v>
      </c>
      <c r="S92" s="31">
        <v>0</v>
      </c>
      <c r="T92" s="31">
        <v>235.70832284577972</v>
      </c>
      <c r="U92" s="31">
        <v>0</v>
      </c>
      <c r="W92" s="31">
        <v>0</v>
      </c>
      <c r="X92" s="31">
        <v>270.88900000000001</v>
      </c>
      <c r="Y92" s="31">
        <v>0</v>
      </c>
      <c r="AA92" s="487">
        <v>0</v>
      </c>
      <c r="AB92" s="487">
        <v>247.39148623945968</v>
      </c>
    </row>
    <row r="93" spans="1:33" x14ac:dyDescent="0.2">
      <c r="A93" s="516" t="s">
        <v>689</v>
      </c>
      <c r="B93" s="512"/>
      <c r="C93" s="512"/>
      <c r="D93" s="18"/>
      <c r="E93" s="489">
        <v>129</v>
      </c>
      <c r="F93" s="489">
        <v>221</v>
      </c>
      <c r="G93" s="489">
        <v>235.70832284577972</v>
      </c>
      <c r="H93" s="489">
        <v>270.88900000000001</v>
      </c>
      <c r="I93" s="490">
        <v>247.39148623945968</v>
      </c>
      <c r="K93" s="489">
        <v>0</v>
      </c>
      <c r="L93" s="489">
        <v>129</v>
      </c>
      <c r="M93" s="489">
        <v>0</v>
      </c>
      <c r="O93" s="489">
        <v>0</v>
      </c>
      <c r="P93" s="489">
        <v>221</v>
      </c>
      <c r="Q93" s="489">
        <v>0</v>
      </c>
      <c r="S93" s="489">
        <v>0</v>
      </c>
      <c r="T93" s="489">
        <v>235.70832284577972</v>
      </c>
      <c r="U93" s="489">
        <v>0</v>
      </c>
      <c r="W93" s="489">
        <v>0</v>
      </c>
      <c r="X93" s="489">
        <v>270.88900000000001</v>
      </c>
      <c r="Y93" s="489">
        <v>0</v>
      </c>
      <c r="AA93" s="490">
        <v>0</v>
      </c>
      <c r="AB93" s="490">
        <v>247.39148623945968</v>
      </c>
    </row>
    <row r="94" spans="1:33" x14ac:dyDescent="0.2">
      <c r="A94" s="95" t="s">
        <v>720</v>
      </c>
      <c r="B94" s="95"/>
      <c r="C94" s="511"/>
      <c r="D94" s="18"/>
      <c r="E94" s="31">
        <v>2175</v>
      </c>
      <c r="F94" s="31">
        <v>1405</v>
      </c>
      <c r="G94" s="31">
        <v>1042.9195424657519</v>
      </c>
      <c r="H94" s="31">
        <v>1147.8130000000001</v>
      </c>
      <c r="I94" s="487">
        <v>1337.6740292278814</v>
      </c>
      <c r="K94" s="31">
        <v>0</v>
      </c>
      <c r="L94" s="31">
        <v>2175</v>
      </c>
      <c r="M94" s="31">
        <v>0</v>
      </c>
      <c r="O94" s="31">
        <v>0</v>
      </c>
      <c r="P94" s="31">
        <v>1405</v>
      </c>
      <c r="Q94" s="31">
        <v>0</v>
      </c>
      <c r="S94" s="31">
        <v>0</v>
      </c>
      <c r="T94" s="31">
        <v>1042.9195424657519</v>
      </c>
      <c r="U94" s="31">
        <v>0</v>
      </c>
      <c r="W94" s="31">
        <v>0</v>
      </c>
      <c r="X94" s="31">
        <v>1147.8130000000001</v>
      </c>
      <c r="Y94" s="31">
        <v>0</v>
      </c>
      <c r="AA94" s="487">
        <v>0</v>
      </c>
      <c r="AB94" s="487">
        <v>1337.6740292278814</v>
      </c>
    </row>
    <row r="95" spans="1:33" x14ac:dyDescent="0.2">
      <c r="A95" s="95" t="s">
        <v>721</v>
      </c>
      <c r="B95" s="95"/>
      <c r="C95" s="511"/>
      <c r="D95" s="18"/>
      <c r="E95" s="31">
        <v>179</v>
      </c>
      <c r="F95" s="31">
        <v>154</v>
      </c>
      <c r="G95" s="31">
        <v>154.37822086884304</v>
      </c>
      <c r="H95" s="31">
        <v>143.149</v>
      </c>
      <c r="I95" s="487">
        <v>148.6119825047108</v>
      </c>
      <c r="K95" s="31">
        <v>0</v>
      </c>
      <c r="L95" s="31">
        <v>179</v>
      </c>
      <c r="M95" s="31">
        <v>0</v>
      </c>
      <c r="O95" s="31">
        <v>0</v>
      </c>
      <c r="P95" s="31">
        <v>154</v>
      </c>
      <c r="Q95" s="31">
        <v>0</v>
      </c>
      <c r="S95" s="31">
        <v>0</v>
      </c>
      <c r="T95" s="31">
        <v>154.37822086884304</v>
      </c>
      <c r="U95" s="31">
        <v>0</v>
      </c>
      <c r="W95" s="31">
        <v>0</v>
      </c>
      <c r="X95" s="31">
        <v>143.149</v>
      </c>
      <c r="Y95" s="31">
        <v>0</v>
      </c>
      <c r="AA95" s="487">
        <v>0</v>
      </c>
      <c r="AB95" s="487">
        <v>148.6119825047108</v>
      </c>
    </row>
    <row r="96" spans="1:33" x14ac:dyDescent="0.2">
      <c r="A96" s="21" t="s">
        <v>722</v>
      </c>
      <c r="B96" s="511"/>
      <c r="C96" s="511"/>
      <c r="D96" s="18"/>
      <c r="E96" s="31">
        <v>4</v>
      </c>
      <c r="F96" s="31">
        <v>3</v>
      </c>
      <c r="G96" s="31">
        <v>0</v>
      </c>
      <c r="H96" s="31">
        <v>0</v>
      </c>
      <c r="I96" s="487">
        <v>0</v>
      </c>
      <c r="K96" s="31">
        <v>0</v>
      </c>
      <c r="L96" s="31">
        <v>4</v>
      </c>
      <c r="M96" s="31">
        <v>0</v>
      </c>
      <c r="O96" s="31">
        <v>0</v>
      </c>
      <c r="P96" s="31">
        <v>3</v>
      </c>
      <c r="Q96" s="31">
        <v>0</v>
      </c>
      <c r="S96" s="31">
        <v>0</v>
      </c>
      <c r="T96" s="31">
        <v>0</v>
      </c>
      <c r="U96" s="31">
        <v>0</v>
      </c>
      <c r="W96" s="31">
        <v>0</v>
      </c>
      <c r="X96" s="31">
        <v>0</v>
      </c>
      <c r="Y96" s="31">
        <v>0</v>
      </c>
      <c r="AA96" s="487">
        <v>0</v>
      </c>
      <c r="AB96" s="487">
        <v>0</v>
      </c>
    </row>
    <row r="97" spans="1:28" x14ac:dyDescent="0.2">
      <c r="A97" s="516" t="s">
        <v>454</v>
      </c>
      <c r="B97" s="512"/>
      <c r="C97" s="512"/>
      <c r="D97" s="18"/>
      <c r="E97" s="489">
        <v>2358</v>
      </c>
      <c r="F97" s="489">
        <v>1561</v>
      </c>
      <c r="G97" s="489">
        <v>1197.2977633345949</v>
      </c>
      <c r="H97" s="489">
        <v>1290.962</v>
      </c>
      <c r="I97" s="490">
        <v>1486.2860117325922</v>
      </c>
      <c r="K97" s="489">
        <v>0</v>
      </c>
      <c r="L97" s="489">
        <v>2358</v>
      </c>
      <c r="M97" s="489">
        <v>0</v>
      </c>
      <c r="O97" s="489">
        <v>0</v>
      </c>
      <c r="P97" s="489">
        <v>1561</v>
      </c>
      <c r="Q97" s="489">
        <v>0</v>
      </c>
      <c r="S97" s="489">
        <v>0</v>
      </c>
      <c r="T97" s="489">
        <v>1197.2977633345949</v>
      </c>
      <c r="U97" s="489">
        <v>0</v>
      </c>
      <c r="W97" s="489">
        <v>0</v>
      </c>
      <c r="X97" s="489">
        <v>1290.962</v>
      </c>
      <c r="Y97" s="489">
        <v>0</v>
      </c>
      <c r="AA97" s="490">
        <v>0</v>
      </c>
      <c r="AB97" s="490">
        <v>1486.2860117325922</v>
      </c>
    </row>
    <row r="98" spans="1:28" x14ac:dyDescent="0.2">
      <c r="A98" s="21" t="s">
        <v>690</v>
      </c>
      <c r="B98" s="95"/>
      <c r="C98" s="511"/>
      <c r="D98" s="18"/>
      <c r="E98" s="31">
        <v>2</v>
      </c>
      <c r="F98" s="31">
        <v>2</v>
      </c>
      <c r="G98" s="31">
        <v>1.9563641213424654</v>
      </c>
      <c r="H98" s="31">
        <v>0.155</v>
      </c>
      <c r="I98" s="487">
        <v>0.155</v>
      </c>
      <c r="K98" s="31">
        <v>0</v>
      </c>
      <c r="L98" s="31">
        <v>2</v>
      </c>
      <c r="M98" s="31">
        <v>0</v>
      </c>
      <c r="O98" s="31">
        <v>0</v>
      </c>
      <c r="P98" s="31">
        <v>2</v>
      </c>
      <c r="Q98" s="31">
        <v>0</v>
      </c>
      <c r="S98" s="31">
        <v>0</v>
      </c>
      <c r="T98" s="31">
        <v>1.9563641213424654</v>
      </c>
      <c r="U98" s="31">
        <v>0</v>
      </c>
      <c r="W98" s="31">
        <v>0</v>
      </c>
      <c r="X98" s="31">
        <v>0.155</v>
      </c>
      <c r="Y98" s="31">
        <v>0</v>
      </c>
      <c r="AA98" s="487">
        <v>0</v>
      </c>
      <c r="AB98" s="487">
        <v>0</v>
      </c>
    </row>
    <row r="99" spans="1:28" x14ac:dyDescent="0.2">
      <c r="A99" s="488" t="s">
        <v>691</v>
      </c>
      <c r="B99" s="512"/>
      <c r="C99" s="512"/>
      <c r="D99" s="18"/>
      <c r="E99" s="489">
        <v>2</v>
      </c>
      <c r="F99" s="489">
        <v>2</v>
      </c>
      <c r="G99" s="489">
        <v>1.9563641213424654</v>
      </c>
      <c r="H99" s="489">
        <v>0.155</v>
      </c>
      <c r="I99" s="490">
        <v>0.155</v>
      </c>
      <c r="K99" s="489">
        <v>0</v>
      </c>
      <c r="L99" s="489">
        <v>2</v>
      </c>
      <c r="M99" s="489">
        <v>0</v>
      </c>
      <c r="O99" s="489">
        <v>0</v>
      </c>
      <c r="P99" s="489">
        <v>2</v>
      </c>
      <c r="Q99" s="489">
        <v>0</v>
      </c>
      <c r="S99" s="489">
        <v>0</v>
      </c>
      <c r="T99" s="489">
        <v>1.9563641213424654</v>
      </c>
      <c r="U99" s="489">
        <v>0</v>
      </c>
      <c r="W99" s="489">
        <v>0</v>
      </c>
      <c r="X99" s="489">
        <v>0.155</v>
      </c>
      <c r="Y99" s="489">
        <v>0</v>
      </c>
      <c r="AA99" s="490">
        <v>0</v>
      </c>
      <c r="AB99" s="490">
        <v>0</v>
      </c>
    </row>
    <row r="100" spans="1:28" x14ac:dyDescent="0.2">
      <c r="A100" s="488" t="s">
        <v>692</v>
      </c>
      <c r="B100" s="512"/>
      <c r="C100" s="512"/>
      <c r="D100" s="18"/>
      <c r="E100" s="489">
        <v>2361</v>
      </c>
      <c r="F100" s="489">
        <v>1563</v>
      </c>
      <c r="G100" s="489">
        <v>1199.2541274559374</v>
      </c>
      <c r="H100" s="489">
        <v>1291.117</v>
      </c>
      <c r="I100" s="490">
        <v>1486.4410117325922</v>
      </c>
      <c r="K100" s="489">
        <v>0</v>
      </c>
      <c r="L100" s="489">
        <v>2361</v>
      </c>
      <c r="M100" s="489">
        <v>0</v>
      </c>
      <c r="O100" s="489">
        <v>0</v>
      </c>
      <c r="P100" s="489">
        <v>1563</v>
      </c>
      <c r="Q100" s="489">
        <v>0</v>
      </c>
      <c r="S100" s="489">
        <v>0</v>
      </c>
      <c r="T100" s="489">
        <v>1199.2541274559374</v>
      </c>
      <c r="U100" s="489">
        <v>0</v>
      </c>
      <c r="W100" s="489">
        <v>0</v>
      </c>
      <c r="X100" s="489">
        <v>1291.117</v>
      </c>
      <c r="Y100" s="489">
        <v>0</v>
      </c>
      <c r="AA100" s="490">
        <v>0</v>
      </c>
      <c r="AB100" s="490">
        <v>1486.4410117325922</v>
      </c>
    </row>
    <row r="101" spans="1:28" x14ac:dyDescent="0.2">
      <c r="A101" s="95" t="s">
        <v>182</v>
      </c>
      <c r="B101" s="95"/>
      <c r="C101" s="511"/>
      <c r="D101" s="18"/>
      <c r="E101" s="31">
        <v>1977</v>
      </c>
      <c r="F101" s="31">
        <v>1695</v>
      </c>
      <c r="G101" s="31">
        <v>1259.8845509131975</v>
      </c>
      <c r="H101" s="31">
        <v>1275.806</v>
      </c>
      <c r="I101" s="487">
        <v>1190.5179749861554</v>
      </c>
      <c r="K101" s="31">
        <v>1977</v>
      </c>
      <c r="L101" s="31">
        <v>0</v>
      </c>
      <c r="M101" s="31">
        <v>0</v>
      </c>
      <c r="O101" s="31">
        <v>1695</v>
      </c>
      <c r="P101" s="31">
        <v>0</v>
      </c>
      <c r="Q101" s="31">
        <v>0</v>
      </c>
      <c r="S101" s="31">
        <v>1259.8845509131975</v>
      </c>
      <c r="T101" s="31">
        <v>0</v>
      </c>
      <c r="U101" s="31">
        <v>0</v>
      </c>
      <c r="W101" s="31">
        <v>1275.806</v>
      </c>
      <c r="X101" s="31">
        <v>0</v>
      </c>
      <c r="Y101" s="31">
        <v>0</v>
      </c>
      <c r="AA101" s="487">
        <v>1190.5179749861554</v>
      </c>
      <c r="AB101" s="487">
        <v>0</v>
      </c>
    </row>
    <row r="102" spans="1:28" x14ac:dyDescent="0.2">
      <c r="A102" s="488" t="s">
        <v>693</v>
      </c>
      <c r="B102" s="512"/>
      <c r="C102" s="512"/>
      <c r="D102" s="18"/>
      <c r="E102" s="489">
        <v>1977</v>
      </c>
      <c r="F102" s="489">
        <v>1695</v>
      </c>
      <c r="G102" s="489">
        <v>1259.8845509131975</v>
      </c>
      <c r="H102" s="489">
        <v>1275.806</v>
      </c>
      <c r="I102" s="490">
        <v>1190.5179749861554</v>
      </c>
      <c r="K102" s="489">
        <v>1977</v>
      </c>
      <c r="L102" s="489">
        <v>0</v>
      </c>
      <c r="M102" s="489">
        <v>0</v>
      </c>
      <c r="O102" s="489">
        <v>1695</v>
      </c>
      <c r="P102" s="489">
        <v>0</v>
      </c>
      <c r="Q102" s="489">
        <v>0</v>
      </c>
      <c r="S102" s="489">
        <v>1259.8845509131975</v>
      </c>
      <c r="T102" s="489">
        <v>0</v>
      </c>
      <c r="U102" s="489">
        <v>0</v>
      </c>
      <c r="W102" s="489">
        <v>1275.806</v>
      </c>
      <c r="X102" s="489">
        <v>0</v>
      </c>
      <c r="Y102" s="489">
        <v>0</v>
      </c>
      <c r="AA102" s="490">
        <v>1190.5179749861554</v>
      </c>
      <c r="AB102" s="490">
        <v>0</v>
      </c>
    </row>
    <row r="103" spans="1:28" x14ac:dyDescent="0.2">
      <c r="A103" s="95" t="s">
        <v>723</v>
      </c>
      <c r="B103" s="95"/>
      <c r="C103" s="511"/>
      <c r="D103" s="18"/>
      <c r="E103" s="31">
        <v>952</v>
      </c>
      <c r="F103" s="31">
        <v>782</v>
      </c>
      <c r="G103" s="31">
        <v>1205.9590527418723</v>
      </c>
      <c r="H103" s="31">
        <v>1272.049</v>
      </c>
      <c r="I103" s="487">
        <v>1219.8544736026902</v>
      </c>
      <c r="K103" s="31">
        <v>952</v>
      </c>
      <c r="L103" s="31">
        <v>0</v>
      </c>
      <c r="M103" s="31">
        <v>0</v>
      </c>
      <c r="O103" s="31">
        <v>782</v>
      </c>
      <c r="P103" s="31">
        <v>0</v>
      </c>
      <c r="Q103" s="31">
        <v>0</v>
      </c>
      <c r="S103" s="31">
        <v>1205.9590527418723</v>
      </c>
      <c r="T103" s="31">
        <v>0</v>
      </c>
      <c r="U103" s="31">
        <v>0</v>
      </c>
      <c r="W103" s="31">
        <v>1272.049</v>
      </c>
      <c r="X103" s="31">
        <v>0</v>
      </c>
      <c r="Y103" s="31">
        <v>0</v>
      </c>
      <c r="AA103" s="487">
        <v>1219.8544736026902</v>
      </c>
      <c r="AB103" s="487">
        <v>0</v>
      </c>
    </row>
    <row r="104" spans="1:28" x14ac:dyDescent="0.2">
      <c r="A104" s="95" t="s">
        <v>1201</v>
      </c>
      <c r="B104" s="95"/>
      <c r="C104" s="511"/>
      <c r="D104" s="18"/>
      <c r="E104" s="31">
        <v>186</v>
      </c>
      <c r="F104" s="31">
        <v>141</v>
      </c>
      <c r="G104" s="31">
        <v>125.8817179938021</v>
      </c>
      <c r="H104" s="31">
        <v>81.197999999999993</v>
      </c>
      <c r="I104" s="487">
        <v>16.045561475182307</v>
      </c>
      <c r="K104" s="31">
        <v>186</v>
      </c>
      <c r="L104" s="31">
        <v>0</v>
      </c>
      <c r="M104" s="31">
        <v>0</v>
      </c>
      <c r="O104" s="31">
        <v>141</v>
      </c>
      <c r="P104" s="31">
        <v>0</v>
      </c>
      <c r="Q104" s="31">
        <v>0</v>
      </c>
      <c r="S104" s="31">
        <v>125.8817179938021</v>
      </c>
      <c r="T104" s="31">
        <v>0</v>
      </c>
      <c r="U104" s="31">
        <v>0</v>
      </c>
      <c r="W104" s="31">
        <v>81.197999999999993</v>
      </c>
      <c r="X104" s="31">
        <v>0</v>
      </c>
      <c r="Y104" s="31">
        <v>0</v>
      </c>
      <c r="AA104" s="487">
        <v>16.045561475182307</v>
      </c>
      <c r="AB104" s="487">
        <v>0</v>
      </c>
    </row>
    <row r="105" spans="1:28" x14ac:dyDescent="0.2">
      <c r="A105" s="488" t="s">
        <v>694</v>
      </c>
      <c r="B105" s="512"/>
      <c r="C105" s="512"/>
      <c r="D105" s="18"/>
      <c r="E105" s="489">
        <v>1138</v>
      </c>
      <c r="F105" s="489">
        <v>923</v>
      </c>
      <c r="G105" s="489">
        <v>1331.8407707356744</v>
      </c>
      <c r="H105" s="489">
        <v>1353.2470000000001</v>
      </c>
      <c r="I105" s="490">
        <v>1235.9000350778724</v>
      </c>
      <c r="K105" s="489">
        <v>1138</v>
      </c>
      <c r="L105" s="489">
        <v>0</v>
      </c>
      <c r="M105" s="489">
        <v>0</v>
      </c>
      <c r="O105" s="489">
        <v>923</v>
      </c>
      <c r="P105" s="489">
        <v>0</v>
      </c>
      <c r="Q105" s="489">
        <v>0</v>
      </c>
      <c r="S105" s="489">
        <v>1331.8407707356744</v>
      </c>
      <c r="T105" s="489">
        <v>0</v>
      </c>
      <c r="U105" s="489">
        <v>0</v>
      </c>
      <c r="W105" s="489">
        <v>1353.2470000000001</v>
      </c>
      <c r="X105" s="489">
        <v>0</v>
      </c>
      <c r="Y105" s="489">
        <v>0</v>
      </c>
      <c r="AA105" s="490">
        <v>1235.9000350778724</v>
      </c>
      <c r="AB105" s="490">
        <v>0</v>
      </c>
    </row>
    <row r="106" spans="1:28" x14ac:dyDescent="0.2">
      <c r="A106" s="95" t="s">
        <v>695</v>
      </c>
      <c r="B106" s="95"/>
      <c r="C106" s="511"/>
      <c r="D106" s="18"/>
      <c r="E106" s="31">
        <v>367</v>
      </c>
      <c r="F106" s="31">
        <v>413</v>
      </c>
      <c r="G106" s="31">
        <v>539.34989315068481</v>
      </c>
      <c r="H106" s="31">
        <v>670.32100000000003</v>
      </c>
      <c r="I106" s="487">
        <v>713.66038630136973</v>
      </c>
      <c r="K106" s="31">
        <v>367</v>
      </c>
      <c r="L106" s="31">
        <v>0</v>
      </c>
      <c r="M106" s="31">
        <v>0</v>
      </c>
      <c r="O106" s="31">
        <v>413</v>
      </c>
      <c r="P106" s="31">
        <v>0</v>
      </c>
      <c r="Q106" s="31">
        <v>0</v>
      </c>
      <c r="S106" s="31">
        <v>539.34989315068481</v>
      </c>
      <c r="T106" s="31">
        <v>0</v>
      </c>
      <c r="U106" s="31">
        <v>0</v>
      </c>
      <c r="W106" s="31">
        <v>670.32100000000003</v>
      </c>
      <c r="X106" s="31">
        <v>0</v>
      </c>
      <c r="Y106" s="31">
        <v>0</v>
      </c>
      <c r="AA106" s="487">
        <v>713.66038630136973</v>
      </c>
      <c r="AB106" s="487">
        <v>0</v>
      </c>
    </row>
    <row r="107" spans="1:28" x14ac:dyDescent="0.2">
      <c r="A107" s="21" t="s">
        <v>696</v>
      </c>
      <c r="B107" s="511"/>
      <c r="C107" s="511"/>
      <c r="D107" s="18"/>
      <c r="E107" s="31">
        <v>15</v>
      </c>
      <c r="F107" s="31">
        <v>2</v>
      </c>
      <c r="G107" s="31">
        <v>169.27473219326038</v>
      </c>
      <c r="H107" s="31">
        <v>215.667</v>
      </c>
      <c r="I107" s="487">
        <v>282.81502421888069</v>
      </c>
      <c r="K107" s="31">
        <v>15</v>
      </c>
      <c r="L107" s="31">
        <v>0</v>
      </c>
      <c r="M107" s="31">
        <v>0</v>
      </c>
      <c r="O107" s="31">
        <v>2</v>
      </c>
      <c r="P107" s="31">
        <v>0</v>
      </c>
      <c r="Q107" s="31">
        <v>0</v>
      </c>
      <c r="S107" s="31">
        <v>169.27473219326038</v>
      </c>
      <c r="T107" s="31">
        <v>0</v>
      </c>
      <c r="U107" s="31">
        <v>0</v>
      </c>
      <c r="W107" s="31">
        <v>215.667</v>
      </c>
      <c r="X107" s="31">
        <v>0</v>
      </c>
      <c r="Y107" s="31">
        <v>0</v>
      </c>
      <c r="AA107" s="487">
        <v>282.81502421888069</v>
      </c>
      <c r="AB107" s="487">
        <v>0</v>
      </c>
    </row>
    <row r="108" spans="1:28" x14ac:dyDescent="0.2">
      <c r="A108" s="95" t="s">
        <v>975</v>
      </c>
      <c r="B108" s="95"/>
      <c r="C108" s="511"/>
      <c r="D108" s="18"/>
      <c r="E108" s="31">
        <v>594</v>
      </c>
      <c r="F108" s="31">
        <v>550</v>
      </c>
      <c r="G108" s="31">
        <v>570.79063511986271</v>
      </c>
      <c r="H108" s="31">
        <v>598.62400000000002</v>
      </c>
      <c r="I108" s="487">
        <v>581.95073922574875</v>
      </c>
      <c r="K108" s="31">
        <v>594</v>
      </c>
      <c r="L108" s="31">
        <v>0</v>
      </c>
      <c r="M108" s="31">
        <v>0</v>
      </c>
      <c r="O108" s="31">
        <v>550</v>
      </c>
      <c r="P108" s="31">
        <v>0</v>
      </c>
      <c r="Q108" s="31">
        <v>0</v>
      </c>
      <c r="S108" s="31">
        <v>570.79063511986271</v>
      </c>
      <c r="T108" s="31">
        <v>0</v>
      </c>
      <c r="U108" s="31">
        <v>0</v>
      </c>
      <c r="W108" s="31">
        <v>598.62400000000002</v>
      </c>
      <c r="X108" s="31">
        <v>0</v>
      </c>
      <c r="Y108" s="31">
        <v>0</v>
      </c>
      <c r="AA108" s="487">
        <v>581.95073922574875</v>
      </c>
      <c r="AB108" s="487">
        <v>0</v>
      </c>
    </row>
    <row r="109" spans="1:28" x14ac:dyDescent="0.2">
      <c r="A109" s="488" t="s">
        <v>697</v>
      </c>
      <c r="B109" s="512"/>
      <c r="C109" s="512"/>
      <c r="D109" s="18"/>
      <c r="E109" s="489">
        <v>976</v>
      </c>
      <c r="F109" s="489">
        <v>966</v>
      </c>
      <c r="G109" s="489">
        <v>1279.415260463808</v>
      </c>
      <c r="H109" s="489">
        <v>1484.6120000000001</v>
      </c>
      <c r="I109" s="490">
        <v>1578.4261497459993</v>
      </c>
      <c r="K109" s="489">
        <v>976</v>
      </c>
      <c r="L109" s="489">
        <v>0</v>
      </c>
      <c r="M109" s="489">
        <v>0</v>
      </c>
      <c r="O109" s="489">
        <v>966</v>
      </c>
      <c r="P109" s="489">
        <v>0</v>
      </c>
      <c r="Q109" s="489">
        <v>0</v>
      </c>
      <c r="S109" s="489">
        <v>1279.415260463808</v>
      </c>
      <c r="T109" s="489">
        <v>0</v>
      </c>
      <c r="U109" s="489">
        <v>0</v>
      </c>
      <c r="W109" s="489">
        <v>1484.6120000000001</v>
      </c>
      <c r="X109" s="489">
        <v>0</v>
      </c>
      <c r="Y109" s="489">
        <v>0</v>
      </c>
      <c r="AA109" s="490">
        <v>1578.4261497459993</v>
      </c>
      <c r="AB109" s="490">
        <v>0</v>
      </c>
    </row>
    <row r="110" spans="1:28" x14ac:dyDescent="0.2">
      <c r="A110" s="488" t="s">
        <v>698</v>
      </c>
      <c r="B110" s="512"/>
      <c r="C110" s="512"/>
      <c r="D110" s="18"/>
      <c r="E110" s="489">
        <v>976</v>
      </c>
      <c r="F110" s="489">
        <v>966</v>
      </c>
      <c r="G110" s="489">
        <v>1279.415260463808</v>
      </c>
      <c r="H110" s="489">
        <v>1484.6120000000001</v>
      </c>
      <c r="I110" s="490">
        <v>1578.4261497459993</v>
      </c>
      <c r="K110" s="489">
        <v>976</v>
      </c>
      <c r="L110" s="489">
        <v>0</v>
      </c>
      <c r="M110" s="489">
        <v>0</v>
      </c>
      <c r="O110" s="489">
        <v>966</v>
      </c>
      <c r="P110" s="489">
        <v>0</v>
      </c>
      <c r="Q110" s="489">
        <v>0</v>
      </c>
      <c r="S110" s="489">
        <v>1279.415260463808</v>
      </c>
      <c r="T110" s="489">
        <v>0</v>
      </c>
      <c r="U110" s="489">
        <v>0</v>
      </c>
      <c r="W110" s="489">
        <v>1484.6120000000001</v>
      </c>
      <c r="X110" s="489">
        <v>0</v>
      </c>
      <c r="Y110" s="489">
        <v>0</v>
      </c>
      <c r="AA110" s="490">
        <v>1578.4261497459993</v>
      </c>
      <c r="AB110" s="490">
        <v>0</v>
      </c>
    </row>
    <row r="111" spans="1:28" x14ac:dyDescent="0.2">
      <c r="A111" s="21" t="s">
        <v>187</v>
      </c>
      <c r="B111" s="511"/>
      <c r="C111" s="511"/>
      <c r="D111" s="18"/>
      <c r="E111" s="31">
        <v>411</v>
      </c>
      <c r="F111" s="31">
        <v>396</v>
      </c>
      <c r="G111" s="31">
        <v>331.83960652819144</v>
      </c>
      <c r="H111" s="31">
        <v>331.07799999999997</v>
      </c>
      <c r="I111" s="487">
        <v>300.69078017921498</v>
      </c>
      <c r="K111" s="31">
        <v>411</v>
      </c>
      <c r="L111" s="31">
        <v>0</v>
      </c>
      <c r="M111" s="31">
        <v>0</v>
      </c>
      <c r="O111" s="31">
        <v>396</v>
      </c>
      <c r="P111" s="31">
        <v>0</v>
      </c>
      <c r="Q111" s="31">
        <v>0</v>
      </c>
      <c r="S111" s="31">
        <v>331.83960652819144</v>
      </c>
      <c r="T111" s="31">
        <v>0</v>
      </c>
      <c r="U111" s="31">
        <v>0</v>
      </c>
      <c r="W111" s="31">
        <v>331.07799999999997</v>
      </c>
      <c r="X111" s="31">
        <v>0</v>
      </c>
      <c r="Y111" s="31">
        <v>0</v>
      </c>
      <c r="AA111" s="487">
        <v>300.69078017921498</v>
      </c>
      <c r="AB111" s="487">
        <v>0</v>
      </c>
    </row>
    <row r="112" spans="1:28" x14ac:dyDescent="0.2">
      <c r="A112" s="95" t="s">
        <v>699</v>
      </c>
      <c r="B112" s="95"/>
      <c r="C112" s="511"/>
      <c r="D112" s="18"/>
      <c r="E112" s="31">
        <v>375</v>
      </c>
      <c r="F112" s="31">
        <v>399</v>
      </c>
      <c r="G112" s="31">
        <v>428.63176040285879</v>
      </c>
      <c r="H112" s="31">
        <v>420.80700000000002</v>
      </c>
      <c r="I112" s="487">
        <v>472.81296299125302</v>
      </c>
      <c r="K112" s="31">
        <v>375</v>
      </c>
      <c r="L112" s="31">
        <v>0</v>
      </c>
      <c r="M112" s="31">
        <v>0</v>
      </c>
      <c r="O112" s="31">
        <v>399</v>
      </c>
      <c r="P112" s="31">
        <v>0</v>
      </c>
      <c r="Q112" s="31">
        <v>0</v>
      </c>
      <c r="S112" s="31">
        <v>428.63176040285879</v>
      </c>
      <c r="T112" s="31">
        <v>0</v>
      </c>
      <c r="U112" s="31">
        <v>0</v>
      </c>
      <c r="W112" s="31">
        <v>420.80700000000002</v>
      </c>
      <c r="X112" s="31">
        <v>0</v>
      </c>
      <c r="Y112" s="31">
        <v>0</v>
      </c>
      <c r="AA112" s="487">
        <v>472.81296299125302</v>
      </c>
      <c r="AB112" s="487">
        <v>0</v>
      </c>
    </row>
    <row r="113" spans="1:28" x14ac:dyDescent="0.2">
      <c r="A113" s="488" t="s">
        <v>700</v>
      </c>
      <c r="B113" s="512"/>
      <c r="C113" s="512"/>
      <c r="D113" s="18"/>
      <c r="E113" s="489">
        <v>786</v>
      </c>
      <c r="F113" s="489">
        <v>795</v>
      </c>
      <c r="G113" s="489">
        <v>760.47136693105017</v>
      </c>
      <c r="H113" s="489">
        <v>751.88499999999999</v>
      </c>
      <c r="I113" s="490">
        <v>773.50374317046794</v>
      </c>
      <c r="K113" s="489">
        <v>786</v>
      </c>
      <c r="L113" s="489">
        <v>0</v>
      </c>
      <c r="M113" s="489">
        <v>0</v>
      </c>
      <c r="O113" s="489">
        <v>795</v>
      </c>
      <c r="P113" s="489">
        <v>0</v>
      </c>
      <c r="Q113" s="489">
        <v>0</v>
      </c>
      <c r="S113" s="489">
        <v>760.47136693105017</v>
      </c>
      <c r="T113" s="489">
        <v>0</v>
      </c>
      <c r="U113" s="489">
        <v>0</v>
      </c>
      <c r="W113" s="489">
        <v>751.88499999999999</v>
      </c>
      <c r="X113" s="489">
        <v>0</v>
      </c>
      <c r="Y113" s="489">
        <v>0</v>
      </c>
      <c r="AA113" s="490">
        <v>773.50374317046794</v>
      </c>
      <c r="AB113" s="490">
        <v>0</v>
      </c>
    </row>
    <row r="114" spans="1:28" x14ac:dyDescent="0.2">
      <c r="A114" s="488" t="s">
        <v>727</v>
      </c>
      <c r="B114" s="512"/>
      <c r="C114" s="512"/>
      <c r="D114" s="18"/>
      <c r="E114" s="489">
        <v>7366</v>
      </c>
      <c r="F114" s="489">
        <v>6163</v>
      </c>
      <c r="G114" s="489">
        <v>6066.5743993454471</v>
      </c>
      <c r="H114" s="489">
        <v>6427.5560000000005</v>
      </c>
      <c r="I114" s="490">
        <v>6512.1804009525467</v>
      </c>
      <c r="K114" s="489">
        <v>4877</v>
      </c>
      <c r="L114" s="489">
        <v>2489</v>
      </c>
      <c r="M114" s="489">
        <v>0</v>
      </c>
      <c r="O114" s="489">
        <v>4379</v>
      </c>
      <c r="P114" s="489">
        <v>1784</v>
      </c>
      <c r="Q114" s="489">
        <v>0</v>
      </c>
      <c r="S114" s="489">
        <v>4631.6119490437295</v>
      </c>
      <c r="T114" s="489">
        <v>1434.9624503017171</v>
      </c>
      <c r="U114" s="489">
        <v>0</v>
      </c>
      <c r="W114" s="489">
        <v>4865.55</v>
      </c>
      <c r="X114" s="489">
        <v>1562.0059999999999</v>
      </c>
      <c r="Y114" s="489">
        <v>0</v>
      </c>
      <c r="AA114" s="490">
        <v>4778.3479029804948</v>
      </c>
      <c r="AB114" s="490">
        <v>1733.8324979720519</v>
      </c>
    </row>
    <row r="115" spans="1:28" x14ac:dyDescent="0.2">
      <c r="A115" s="95"/>
      <c r="B115" s="95"/>
      <c r="C115" s="511"/>
      <c r="D115" s="18"/>
      <c r="E115" s="511"/>
      <c r="F115" s="511"/>
      <c r="G115" s="511"/>
      <c r="H115" s="511"/>
      <c r="I115" s="511"/>
      <c r="J115" s="511"/>
      <c r="K115" s="511"/>
      <c r="L115" s="511"/>
      <c r="M115" s="511"/>
      <c r="N115" s="511"/>
      <c r="O115" s="511"/>
      <c r="P115" s="511"/>
      <c r="Q115" s="511"/>
      <c r="R115" s="511"/>
      <c r="S115" s="511"/>
      <c r="T115" s="511"/>
      <c r="U115" s="511"/>
      <c r="V115" s="511"/>
      <c r="W115" s="511"/>
      <c r="X115" s="511"/>
      <c r="Y115" s="511"/>
    </row>
    <row r="116" spans="1:28" x14ac:dyDescent="0.2">
      <c r="A116" s="509" t="s">
        <v>701</v>
      </c>
      <c r="B116" s="484"/>
      <c r="C116" s="485"/>
      <c r="D116" s="18"/>
      <c r="E116" s="510"/>
      <c r="F116" s="510"/>
      <c r="G116" s="510"/>
      <c r="H116" s="510"/>
      <c r="I116" s="508"/>
      <c r="K116" s="510"/>
      <c r="L116" s="510"/>
      <c r="M116" s="510"/>
      <c r="O116" s="510"/>
      <c r="P116" s="510"/>
      <c r="Q116" s="510"/>
      <c r="S116" s="510"/>
      <c r="T116" s="510"/>
      <c r="U116" s="510"/>
      <c r="W116" s="510"/>
      <c r="X116" s="510"/>
      <c r="Y116" s="510"/>
      <c r="AA116" s="508"/>
      <c r="AB116" s="508"/>
    </row>
    <row r="117" spans="1:28" x14ac:dyDescent="0.2">
      <c r="A117" s="95" t="s">
        <v>976</v>
      </c>
      <c r="B117" s="95"/>
      <c r="C117" s="511"/>
      <c r="D117" s="18"/>
      <c r="E117" s="31">
        <v>1279</v>
      </c>
      <c r="F117" s="31">
        <v>1286</v>
      </c>
      <c r="G117" s="31">
        <v>1380.4729051092447</v>
      </c>
      <c r="H117" s="31">
        <v>237.56164383561645</v>
      </c>
      <c r="I117" s="487">
        <v>0</v>
      </c>
      <c r="K117" s="31">
        <v>0</v>
      </c>
      <c r="L117" s="31">
        <v>0</v>
      </c>
      <c r="M117" s="31">
        <v>1279</v>
      </c>
      <c r="O117" s="31">
        <v>0</v>
      </c>
      <c r="P117" s="31">
        <v>0</v>
      </c>
      <c r="Q117" s="31">
        <v>1286</v>
      </c>
      <c r="S117" s="31">
        <v>0</v>
      </c>
      <c r="T117" s="31">
        <v>0</v>
      </c>
      <c r="U117" s="31">
        <v>1380.4729051092447</v>
      </c>
      <c r="W117" s="31">
        <v>0</v>
      </c>
      <c r="X117" s="31">
        <v>0</v>
      </c>
      <c r="Y117" s="31">
        <v>237.56164383561645</v>
      </c>
      <c r="AA117" s="487">
        <v>0</v>
      </c>
      <c r="AB117" s="487">
        <v>0</v>
      </c>
    </row>
    <row r="118" spans="1:28" x14ac:dyDescent="0.2">
      <c r="A118" s="95" t="s">
        <v>702</v>
      </c>
      <c r="B118" s="95"/>
      <c r="C118" s="511"/>
      <c r="D118" s="18"/>
      <c r="E118" s="31">
        <v>250</v>
      </c>
      <c r="F118" s="31">
        <v>230</v>
      </c>
      <c r="G118" s="31">
        <v>222.6</v>
      </c>
      <c r="H118" s="31">
        <v>237.601</v>
      </c>
      <c r="I118" s="487">
        <v>247.32499999999999</v>
      </c>
      <c r="K118" s="31">
        <v>0</v>
      </c>
      <c r="L118" s="31">
        <v>250</v>
      </c>
      <c r="M118" s="31">
        <v>0</v>
      </c>
      <c r="O118" s="31">
        <v>0</v>
      </c>
      <c r="P118" s="31">
        <v>230</v>
      </c>
      <c r="Q118" s="31">
        <v>0</v>
      </c>
      <c r="S118" s="31">
        <v>0</v>
      </c>
      <c r="T118" s="31">
        <v>222.6</v>
      </c>
      <c r="U118" s="31">
        <v>0</v>
      </c>
      <c r="W118" s="31">
        <v>0</v>
      </c>
      <c r="X118" s="31">
        <v>237.601</v>
      </c>
      <c r="Y118" s="31">
        <v>0</v>
      </c>
      <c r="AA118" s="487">
        <v>0</v>
      </c>
      <c r="AB118" s="487">
        <v>247.32499999999999</v>
      </c>
    </row>
    <row r="119" spans="1:28" x14ac:dyDescent="0.2">
      <c r="A119" s="21" t="s">
        <v>703</v>
      </c>
      <c r="B119" s="511"/>
      <c r="C119" s="511"/>
      <c r="D119" s="18"/>
      <c r="E119" s="31">
        <v>64</v>
      </c>
      <c r="F119" s="31">
        <v>56</v>
      </c>
      <c r="G119" s="31">
        <v>60.4</v>
      </c>
      <c r="H119" s="31">
        <v>55.997999999999998</v>
      </c>
      <c r="I119" s="487">
        <v>50.000999999999998</v>
      </c>
      <c r="K119" s="31">
        <v>0</v>
      </c>
      <c r="L119" s="31">
        <v>64</v>
      </c>
      <c r="M119" s="31">
        <v>0</v>
      </c>
      <c r="O119" s="31">
        <v>0</v>
      </c>
      <c r="P119" s="31">
        <v>56</v>
      </c>
      <c r="Q119" s="31">
        <v>0</v>
      </c>
      <c r="S119" s="31">
        <v>0</v>
      </c>
      <c r="T119" s="31">
        <v>60.4</v>
      </c>
      <c r="U119" s="31">
        <v>0</v>
      </c>
      <c r="W119" s="31">
        <v>0</v>
      </c>
      <c r="X119" s="31">
        <v>55.997999999999998</v>
      </c>
      <c r="Y119" s="31">
        <v>0</v>
      </c>
      <c r="AA119" s="487">
        <v>0</v>
      </c>
      <c r="AB119" s="487">
        <v>50.000999999999998</v>
      </c>
    </row>
    <row r="120" spans="1:28" x14ac:dyDescent="0.2">
      <c r="A120" s="95" t="s">
        <v>704</v>
      </c>
      <c r="B120" s="95"/>
      <c r="C120" s="511"/>
      <c r="D120" s="18"/>
      <c r="E120" s="31">
        <v>0</v>
      </c>
      <c r="F120" s="31">
        <v>0</v>
      </c>
      <c r="G120" s="31">
        <v>0.6</v>
      </c>
      <c r="H120" s="31">
        <v>2.0659999999999998</v>
      </c>
      <c r="I120" s="487">
        <v>1.7250000000000001</v>
      </c>
      <c r="K120" s="31">
        <v>0</v>
      </c>
      <c r="L120" s="31">
        <v>0</v>
      </c>
      <c r="M120" s="31">
        <v>0</v>
      </c>
      <c r="O120" s="31">
        <v>0</v>
      </c>
      <c r="P120" s="31">
        <v>0</v>
      </c>
      <c r="Q120" s="31">
        <v>0</v>
      </c>
      <c r="S120" s="31">
        <v>0</v>
      </c>
      <c r="T120" s="31">
        <v>0.6</v>
      </c>
      <c r="U120" s="31">
        <v>0</v>
      </c>
      <c r="W120" s="31">
        <v>0</v>
      </c>
      <c r="X120" s="31">
        <v>2.0659999999999998</v>
      </c>
      <c r="Y120" s="31">
        <v>0</v>
      </c>
      <c r="AA120" s="487">
        <v>0</v>
      </c>
      <c r="AB120" s="487">
        <v>1.7250000000000001</v>
      </c>
    </row>
    <row r="121" spans="1:28" x14ac:dyDescent="0.2">
      <c r="A121" s="95" t="s">
        <v>705</v>
      </c>
      <c r="B121" s="95"/>
      <c r="C121" s="511"/>
      <c r="D121" s="18"/>
      <c r="E121" s="31">
        <v>56</v>
      </c>
      <c r="F121" s="31">
        <v>61</v>
      </c>
      <c r="G121" s="31">
        <v>65.725877723064585</v>
      </c>
      <c r="H121" s="31">
        <v>66.352000000000004</v>
      </c>
      <c r="I121" s="487">
        <v>58.302715876097757</v>
      </c>
      <c r="K121" s="31">
        <v>0</v>
      </c>
      <c r="L121" s="31">
        <v>56</v>
      </c>
      <c r="M121" s="31">
        <v>0</v>
      </c>
      <c r="O121" s="31">
        <v>0</v>
      </c>
      <c r="P121" s="31">
        <v>61</v>
      </c>
      <c r="Q121" s="31">
        <v>0</v>
      </c>
      <c r="S121" s="31">
        <v>0</v>
      </c>
      <c r="T121" s="31">
        <v>65.725877723064585</v>
      </c>
      <c r="U121" s="31">
        <v>0</v>
      </c>
      <c r="W121" s="31">
        <v>0</v>
      </c>
      <c r="X121" s="31">
        <v>66.352000000000004</v>
      </c>
      <c r="Y121" s="31">
        <v>0</v>
      </c>
      <c r="AA121" s="487">
        <v>0</v>
      </c>
      <c r="AB121" s="487">
        <v>58.302715876097757</v>
      </c>
    </row>
    <row r="122" spans="1:28" x14ac:dyDescent="0.2">
      <c r="A122" s="95" t="s">
        <v>288</v>
      </c>
      <c r="B122" s="95"/>
      <c r="C122" s="511"/>
      <c r="D122" s="18"/>
      <c r="E122" s="31">
        <v>0</v>
      </c>
      <c r="F122" s="31">
        <v>41</v>
      </c>
      <c r="G122" s="31">
        <v>42.18980821917804</v>
      </c>
      <c r="H122" s="31">
        <v>10.170999999999999</v>
      </c>
      <c r="I122" s="487">
        <v>0</v>
      </c>
      <c r="K122" s="31">
        <v>0</v>
      </c>
      <c r="L122" s="31">
        <v>0</v>
      </c>
      <c r="M122" s="31">
        <v>0</v>
      </c>
      <c r="O122" s="31">
        <v>0</v>
      </c>
      <c r="P122" s="31">
        <v>41</v>
      </c>
      <c r="Q122" s="31">
        <v>0</v>
      </c>
      <c r="S122" s="31">
        <v>0</v>
      </c>
      <c r="T122" s="31">
        <v>42.18980821917804</v>
      </c>
      <c r="U122" s="31">
        <v>0</v>
      </c>
      <c r="W122" s="31">
        <v>0</v>
      </c>
      <c r="X122" s="31">
        <v>10.170999999999999</v>
      </c>
      <c r="Y122" s="31">
        <v>0</v>
      </c>
      <c r="AA122" s="487">
        <v>0</v>
      </c>
      <c r="AB122" s="487">
        <v>0</v>
      </c>
    </row>
    <row r="123" spans="1:28" x14ac:dyDescent="0.2">
      <c r="A123" s="21" t="s">
        <v>196</v>
      </c>
      <c r="B123" s="511"/>
      <c r="C123" s="511"/>
      <c r="D123" s="18"/>
      <c r="E123" s="31">
        <v>87</v>
      </c>
      <c r="F123" s="31">
        <v>92</v>
      </c>
      <c r="G123" s="31">
        <v>76.847959232842982</v>
      </c>
      <c r="H123" s="31">
        <v>64.052000000000007</v>
      </c>
      <c r="I123" s="487">
        <v>74.417832778208492</v>
      </c>
      <c r="K123" s="31">
        <v>0</v>
      </c>
      <c r="L123" s="31">
        <v>87</v>
      </c>
      <c r="M123" s="31">
        <v>0</v>
      </c>
      <c r="O123" s="31">
        <v>0</v>
      </c>
      <c r="P123" s="31">
        <v>92</v>
      </c>
      <c r="Q123" s="31">
        <v>0</v>
      </c>
      <c r="S123" s="31">
        <v>0</v>
      </c>
      <c r="T123" s="31">
        <v>76.847959232842982</v>
      </c>
      <c r="U123" s="31">
        <v>0</v>
      </c>
      <c r="W123" s="31">
        <v>0</v>
      </c>
      <c r="X123" s="31">
        <v>64.052000000000007</v>
      </c>
      <c r="Y123" s="31">
        <v>0</v>
      </c>
      <c r="AA123" s="487">
        <v>0</v>
      </c>
      <c r="AB123" s="487">
        <v>74.417832778208492</v>
      </c>
    </row>
    <row r="124" spans="1:28" x14ac:dyDescent="0.2">
      <c r="A124" s="488" t="s">
        <v>728</v>
      </c>
      <c r="B124" s="512"/>
      <c r="C124" s="512"/>
      <c r="D124" s="18"/>
      <c r="E124" s="489">
        <v>1736</v>
      </c>
      <c r="F124" s="489">
        <v>1766</v>
      </c>
      <c r="G124" s="489">
        <v>1848.8365502843303</v>
      </c>
      <c r="H124" s="489">
        <v>673.80164383561646</v>
      </c>
      <c r="I124" s="490">
        <v>431.77154865430623</v>
      </c>
      <c r="K124" s="489">
        <v>0</v>
      </c>
      <c r="L124" s="489">
        <v>457</v>
      </c>
      <c r="M124" s="489">
        <v>1279</v>
      </c>
      <c r="O124" s="489">
        <v>0</v>
      </c>
      <c r="P124" s="489">
        <v>480</v>
      </c>
      <c r="Q124" s="489">
        <v>1286</v>
      </c>
      <c r="S124" s="489">
        <v>0</v>
      </c>
      <c r="T124" s="489">
        <v>468.36364517508559</v>
      </c>
      <c r="U124" s="489">
        <v>1380.4729051092447</v>
      </c>
      <c r="W124" s="489">
        <v>0</v>
      </c>
      <c r="X124" s="489">
        <v>436.23999999999995</v>
      </c>
      <c r="Y124" s="489">
        <v>237.56164383561645</v>
      </c>
      <c r="AA124" s="490">
        <v>0</v>
      </c>
      <c r="AB124" s="490">
        <v>431.77154865430623</v>
      </c>
    </row>
    <row r="125" spans="1:28" x14ac:dyDescent="0.2">
      <c r="A125" s="488" t="s">
        <v>333</v>
      </c>
      <c r="B125" s="512"/>
      <c r="C125" s="512"/>
      <c r="D125" s="18"/>
      <c r="E125" s="489">
        <v>9102</v>
      </c>
      <c r="F125" s="489">
        <v>7929</v>
      </c>
      <c r="G125" s="489">
        <v>7915.410949629777</v>
      </c>
      <c r="H125" s="489">
        <v>7101.3576438356167</v>
      </c>
      <c r="I125" s="490">
        <v>6943.9519496068533</v>
      </c>
      <c r="K125" s="489">
        <v>4877</v>
      </c>
      <c r="L125" s="489">
        <v>2946</v>
      </c>
      <c r="M125" s="489">
        <v>1279</v>
      </c>
      <c r="O125" s="489">
        <v>4379</v>
      </c>
      <c r="P125" s="489">
        <v>2264</v>
      </c>
      <c r="Q125" s="489">
        <v>1286</v>
      </c>
      <c r="S125" s="489">
        <v>4631.6119490437295</v>
      </c>
      <c r="T125" s="489">
        <v>1903.3260954768027</v>
      </c>
      <c r="U125" s="489">
        <v>1380.4729051092447</v>
      </c>
      <c r="W125" s="489">
        <v>4865.55</v>
      </c>
      <c r="X125" s="489">
        <v>1998.2459999999999</v>
      </c>
      <c r="Y125" s="489">
        <v>237.56164383561645</v>
      </c>
      <c r="AA125" s="490">
        <v>4778.3479029804948</v>
      </c>
      <c r="AB125" s="490">
        <v>2165.604046626358</v>
      </c>
    </row>
    <row r="127" spans="1:28" x14ac:dyDescent="0.2">
      <c r="A127" s="21" t="s">
        <v>711</v>
      </c>
    </row>
    <row r="128" spans="1:28" x14ac:dyDescent="0.2">
      <c r="A128" s="999" t="s">
        <v>71</v>
      </c>
      <c r="B128" s="18" t="s">
        <v>714</v>
      </c>
    </row>
    <row r="129" spans="1:29" x14ac:dyDescent="0.2">
      <c r="A129" s="999" t="s">
        <v>73</v>
      </c>
      <c r="B129" s="18" t="s">
        <v>715</v>
      </c>
    </row>
    <row r="130" spans="1:29" ht="21.75" customHeight="1" x14ac:dyDescent="0.2">
      <c r="A130" s="999" t="s">
        <v>110</v>
      </c>
      <c r="B130" s="1193" t="s">
        <v>1205</v>
      </c>
      <c r="C130" s="1193"/>
      <c r="D130" s="1193"/>
      <c r="E130" s="1193"/>
      <c r="F130" s="1193"/>
      <c r="G130" s="1193"/>
      <c r="H130" s="1193"/>
      <c r="I130" s="1193"/>
      <c r="J130" s="1193"/>
      <c r="K130" s="1193"/>
      <c r="L130" s="1193"/>
      <c r="M130" s="1193"/>
      <c r="N130" s="1193"/>
      <c r="O130" s="1193"/>
      <c r="P130" s="1193"/>
      <c r="Q130" s="1193"/>
      <c r="R130" s="1193"/>
      <c r="S130" s="1193"/>
      <c r="T130" s="1193"/>
      <c r="U130" s="1193"/>
      <c r="V130" s="1193"/>
      <c r="W130" s="1193"/>
      <c r="X130" s="1193"/>
      <c r="Y130" s="1193"/>
      <c r="Z130" s="1193"/>
      <c r="AA130" s="1193"/>
      <c r="AB130" s="1193"/>
    </row>
    <row r="131" spans="1:29" x14ac:dyDescent="0.2">
      <c r="A131" s="999" t="s">
        <v>111</v>
      </c>
      <c r="B131" s="18" t="s">
        <v>716</v>
      </c>
    </row>
    <row r="132" spans="1:29" x14ac:dyDescent="0.2">
      <c r="A132" s="999" t="s">
        <v>112</v>
      </c>
      <c r="B132" s="18" t="s">
        <v>717</v>
      </c>
    </row>
    <row r="133" spans="1:29" x14ac:dyDescent="0.2">
      <c r="A133" s="999" t="s">
        <v>113</v>
      </c>
      <c r="B133" s="12" t="s">
        <v>1206</v>
      </c>
      <c r="C133" s="22"/>
      <c r="D133" s="22"/>
      <c r="E133" s="22"/>
      <c r="F133" s="22"/>
      <c r="G133" s="22"/>
      <c r="H133" s="22"/>
      <c r="I133" s="22"/>
      <c r="J133" s="22"/>
      <c r="K133" s="22"/>
      <c r="L133" s="22"/>
      <c r="M133" s="22"/>
      <c r="N133" s="22"/>
      <c r="O133" s="22"/>
      <c r="P133" s="22"/>
      <c r="Q133" s="22"/>
      <c r="R133" s="22"/>
      <c r="S133" s="22"/>
      <c r="T133" s="22"/>
      <c r="U133" s="22"/>
      <c r="V133" s="22"/>
      <c r="W133" s="22"/>
      <c r="X133" s="22"/>
    </row>
    <row r="134" spans="1:29" x14ac:dyDescent="0.2">
      <c r="A134" s="999" t="s">
        <v>114</v>
      </c>
      <c r="B134" s="12" t="s">
        <v>726</v>
      </c>
      <c r="C134" s="22"/>
      <c r="D134" s="22"/>
      <c r="E134" s="22"/>
      <c r="F134" s="22"/>
      <c r="G134" s="22"/>
      <c r="H134" s="22"/>
      <c r="I134" s="22"/>
      <c r="J134" s="22"/>
      <c r="K134" s="22"/>
      <c r="L134" s="22"/>
      <c r="M134" s="22"/>
      <c r="N134" s="22"/>
      <c r="O134" s="22"/>
      <c r="P134" s="22"/>
      <c r="Q134" s="22"/>
      <c r="R134" s="22"/>
      <c r="S134" s="22"/>
      <c r="T134" s="22"/>
      <c r="U134" s="22"/>
      <c r="V134" s="22"/>
      <c r="W134" s="22"/>
      <c r="X134" s="22"/>
    </row>
    <row r="135" spans="1:29" ht="21.75" customHeight="1" x14ac:dyDescent="0.2">
      <c r="A135" s="999" t="s">
        <v>115</v>
      </c>
      <c r="B135" s="1193" t="s">
        <v>1070</v>
      </c>
      <c r="C135" s="1193"/>
      <c r="D135" s="1193"/>
      <c r="E135" s="1193"/>
      <c r="F135" s="1193"/>
      <c r="G135" s="1193"/>
      <c r="H135" s="1193"/>
      <c r="I135" s="1193"/>
      <c r="J135" s="1193"/>
      <c r="K135" s="1193"/>
      <c r="L135" s="1193"/>
      <c r="M135" s="1193"/>
      <c r="N135" s="1193"/>
      <c r="O135" s="1193"/>
      <c r="P135" s="1193"/>
      <c r="Q135" s="1193"/>
      <c r="R135" s="1193"/>
      <c r="S135" s="1193"/>
      <c r="T135" s="1193"/>
      <c r="U135" s="1193"/>
      <c r="V135" s="1193"/>
      <c r="W135" s="1193"/>
      <c r="X135" s="1193"/>
      <c r="Y135" s="1193"/>
      <c r="Z135" s="1193"/>
      <c r="AA135" s="1193"/>
      <c r="AB135" s="1193"/>
      <c r="AC135" s="1193"/>
    </row>
  </sheetData>
  <mergeCells count="3">
    <mergeCell ref="AC8:AK9"/>
    <mergeCell ref="B130:AB130"/>
    <mergeCell ref="B135:AC135"/>
  </mergeCells>
  <conditionalFormatting sqref="D10:D125">
    <cfRule type="containsText" dxfId="1" priority="1" operator="containsText" text="FALSE">
      <formula>NOT(ISERROR(SEARCH("FALSE",D10)))</formula>
    </cfRule>
  </conditionalFormatting>
  <hyperlinks>
    <hyperlink ref="AB2" location="Contents!B20" display="Contents" xr:uid="{77E5E022-6D01-4EE3-A27F-D9F497679F44}"/>
  </hyperlinks>
  <pageMargins left="0.25" right="0.25" top="0.75" bottom="0.75" header="0.3" footer="0.3"/>
  <pageSetup paperSize="8" scale="84" fitToHeight="0" orientation="landscape" r:id="rId1"/>
  <rowBreaks count="1" manualBreakCount="1">
    <brk id="75" max="29" man="1"/>
  </rowBreaks>
  <customProperties>
    <customPr name="_pios_id" r:id="rId2"/>
  </customPropertie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8E1DB1-DC7F-42DC-981A-EF128ED1F1DD}">
  <sheetPr>
    <tabColor rgb="FF7BC143"/>
    <pageSetUpPr fitToPage="1"/>
  </sheetPr>
  <dimension ref="A1:AE123"/>
  <sheetViews>
    <sheetView showGridLines="0" topLeftCell="A4" zoomScaleNormal="100" workbookViewId="0">
      <selection activeCell="B1" sqref="B1"/>
    </sheetView>
  </sheetViews>
  <sheetFormatPr defaultColWidth="9.140625" defaultRowHeight="12.75" x14ac:dyDescent="0.2"/>
  <cols>
    <col min="1" max="2" width="1.42578125" style="612" customWidth="1"/>
    <col min="3" max="3" width="14.28515625" style="202" customWidth="1"/>
    <col min="4" max="4" width="12.42578125" style="202" customWidth="1"/>
    <col min="5" max="5" width="1.42578125" style="202" customWidth="1"/>
    <col min="6" max="15" width="9.140625" style="202"/>
    <col min="16" max="16" width="2.7109375" style="202" customWidth="1"/>
    <col min="17" max="16384" width="9.140625" style="202"/>
  </cols>
  <sheetData>
    <row r="1" spans="1:31" s="5" customFormat="1" ht="10.15" customHeight="1" x14ac:dyDescent="0.2">
      <c r="A1" s="519"/>
      <c r="B1" s="519"/>
      <c r="C1" s="61" t="s">
        <v>1057</v>
      </c>
      <c r="D1"/>
      <c r="E1"/>
      <c r="F1"/>
      <c r="G1"/>
    </row>
    <row r="2" spans="1:31" s="5" customFormat="1" ht="10.15" customHeight="1" x14ac:dyDescent="0.2">
      <c r="A2" s="519"/>
      <c r="B2" s="519"/>
      <c r="C2" s="472" t="s">
        <v>169</v>
      </c>
      <c r="D2"/>
      <c r="E2"/>
      <c r="F2"/>
      <c r="G2"/>
      <c r="Q2" s="122" t="s">
        <v>5</v>
      </c>
    </row>
    <row r="3" spans="1:31" ht="35.1" customHeight="1" x14ac:dyDescent="0.25">
      <c r="A3" s="605"/>
      <c r="B3" s="605"/>
      <c r="C3" s="2" t="s">
        <v>278</v>
      </c>
      <c r="D3" s="606"/>
      <c r="E3" s="606"/>
      <c r="F3" s="607"/>
      <c r="G3" s="607"/>
      <c r="H3" s="607"/>
      <c r="I3" s="776"/>
      <c r="J3" s="609"/>
      <c r="K3" s="610"/>
      <c r="L3" s="610"/>
      <c r="M3" s="610"/>
      <c r="N3" s="610"/>
    </row>
    <row r="4" spans="1:31" ht="10.15" customHeight="1" thickBot="1" x14ac:dyDescent="0.25">
      <c r="A4" s="611"/>
      <c r="B4" s="611"/>
      <c r="C4" s="526"/>
      <c r="D4" s="642"/>
      <c r="E4" s="83"/>
      <c r="F4" s="642"/>
      <c r="G4" s="642"/>
      <c r="H4" s="642"/>
      <c r="I4" s="642"/>
      <c r="J4" s="642"/>
      <c r="K4" s="642"/>
      <c r="L4" s="642"/>
      <c r="M4" s="642"/>
      <c r="N4" s="642"/>
      <c r="O4" s="642"/>
      <c r="P4" s="83"/>
      <c r="Q4" s="642"/>
      <c r="R4" s="642"/>
      <c r="S4" s="642"/>
    </row>
    <row r="5" spans="1:31" ht="13.35" customHeight="1" x14ac:dyDescent="0.2">
      <c r="A5" s="615"/>
      <c r="B5" s="615"/>
      <c r="C5" s="643"/>
      <c r="D5" s="644"/>
      <c r="E5" s="617"/>
      <c r="F5" s="1183" t="s">
        <v>153</v>
      </c>
      <c r="G5" s="1184"/>
      <c r="H5" s="1183" t="s">
        <v>259</v>
      </c>
      <c r="I5" s="1183"/>
      <c r="J5" s="11" t="s">
        <v>260</v>
      </c>
      <c r="K5" s="11" t="s">
        <v>261</v>
      </c>
      <c r="L5" s="1183" t="s">
        <v>262</v>
      </c>
      <c r="M5" s="1186"/>
      <c r="N5" s="11" t="s">
        <v>263</v>
      </c>
      <c r="O5" s="645" t="s">
        <v>279</v>
      </c>
      <c r="Q5" s="7" t="s">
        <v>199</v>
      </c>
      <c r="R5" s="7" t="s">
        <v>265</v>
      </c>
      <c r="S5" s="7" t="s">
        <v>199</v>
      </c>
      <c r="T5" s="1175" t="s">
        <v>1197</v>
      </c>
      <c r="U5" s="1175"/>
      <c r="V5" s="1175"/>
      <c r="W5" s="1175"/>
      <c r="X5" s="1175"/>
      <c r="Y5" s="1175"/>
      <c r="Z5" s="1175"/>
      <c r="AA5" s="1175"/>
      <c r="AB5" s="1175"/>
      <c r="AC5" s="1175"/>
      <c r="AD5" s="1175"/>
      <c r="AE5" s="1175"/>
    </row>
    <row r="6" spans="1:31" ht="11.25" customHeight="1" x14ac:dyDescent="0.2">
      <c r="A6" s="615"/>
      <c r="B6" s="615"/>
      <c r="C6" s="643"/>
      <c r="D6" s="644"/>
      <c r="E6" s="617"/>
      <c r="F6" s="1183"/>
      <c r="G6" s="1184"/>
      <c r="H6" s="1183" t="s">
        <v>266</v>
      </c>
      <c r="I6" s="1183"/>
      <c r="J6" s="11" t="s">
        <v>266</v>
      </c>
      <c r="K6" s="11"/>
      <c r="L6" s="645"/>
      <c r="M6" s="645"/>
      <c r="N6" s="645"/>
      <c r="O6" s="645"/>
      <c r="Q6" s="6" t="s">
        <v>267</v>
      </c>
      <c r="R6" s="6" t="s">
        <v>268</v>
      </c>
      <c r="S6" s="6" t="s">
        <v>28</v>
      </c>
      <c r="T6" s="1175"/>
      <c r="U6" s="1175"/>
      <c r="V6" s="1175"/>
      <c r="W6" s="1175"/>
      <c r="X6" s="1175"/>
      <c r="Y6" s="1175"/>
      <c r="Z6" s="1175"/>
      <c r="AA6" s="1175"/>
      <c r="AB6" s="1175"/>
      <c r="AC6" s="1175"/>
      <c r="AD6" s="1175"/>
      <c r="AE6" s="1175"/>
    </row>
    <row r="7" spans="1:31" ht="10.15" customHeight="1" x14ac:dyDescent="0.2">
      <c r="A7" s="615"/>
      <c r="B7" s="615"/>
      <c r="C7" s="646"/>
      <c r="D7" s="647"/>
      <c r="E7" s="626"/>
      <c r="F7" s="647"/>
      <c r="G7" s="647"/>
      <c r="H7" s="647"/>
      <c r="I7" s="647" t="s">
        <v>269</v>
      </c>
      <c r="J7" s="647"/>
      <c r="K7" s="647"/>
      <c r="L7" s="647"/>
      <c r="M7" s="647"/>
      <c r="N7" s="647"/>
      <c r="O7" s="647"/>
      <c r="Q7" s="647"/>
      <c r="R7" s="647"/>
      <c r="S7" s="647"/>
    </row>
    <row r="8" spans="1:31" ht="10.15" customHeight="1" x14ac:dyDescent="0.2">
      <c r="A8" s="615"/>
      <c r="B8" s="615"/>
      <c r="C8" s="643"/>
      <c r="D8" s="645"/>
      <c r="E8" s="626"/>
      <c r="F8" s="645"/>
      <c r="G8" s="645" t="s">
        <v>269</v>
      </c>
      <c r="H8" s="645"/>
      <c r="I8" s="645" t="s">
        <v>259</v>
      </c>
      <c r="J8" s="645"/>
      <c r="K8" s="645"/>
      <c r="L8" s="645"/>
      <c r="M8" s="645" t="s">
        <v>269</v>
      </c>
      <c r="N8" s="645"/>
      <c r="O8" s="645"/>
      <c r="Q8" s="645"/>
      <c r="R8" s="645"/>
      <c r="S8" s="645"/>
    </row>
    <row r="9" spans="1:31" ht="10.15" customHeight="1" x14ac:dyDescent="0.2">
      <c r="A9" s="615"/>
      <c r="B9" s="615"/>
      <c r="C9" s="648"/>
      <c r="D9" s="648"/>
      <c r="E9" s="619"/>
      <c r="F9" s="649" t="s">
        <v>208</v>
      </c>
      <c r="G9" s="649" t="s">
        <v>153</v>
      </c>
      <c r="H9" s="649" t="s">
        <v>84</v>
      </c>
      <c r="I9" s="649" t="s">
        <v>266</v>
      </c>
      <c r="J9" s="649"/>
      <c r="K9" s="649"/>
      <c r="L9" s="649" t="s">
        <v>280</v>
      </c>
      <c r="M9" s="649" t="s">
        <v>262</v>
      </c>
      <c r="N9" s="649"/>
      <c r="O9" s="649"/>
      <c r="Q9" s="649"/>
      <c r="R9" s="649"/>
      <c r="S9" s="649"/>
    </row>
    <row r="10" spans="1:31" ht="10.15" customHeight="1" x14ac:dyDescent="0.2">
      <c r="C10" s="881">
        <v>2023</v>
      </c>
      <c r="D10" s="630"/>
      <c r="E10" s="631"/>
      <c r="F10" s="630"/>
      <c r="G10" s="630"/>
      <c r="H10" s="630"/>
      <c r="I10" s="630"/>
      <c r="J10" s="630"/>
      <c r="K10" s="630"/>
      <c r="L10" s="630"/>
      <c r="M10" s="630"/>
      <c r="N10" s="630"/>
      <c r="O10" s="630"/>
      <c r="Q10" s="630"/>
      <c r="R10" s="630"/>
      <c r="S10" s="630"/>
    </row>
    <row r="11" spans="1:31" ht="11.45" customHeight="1" x14ac:dyDescent="0.2">
      <c r="C11" s="632" t="s">
        <v>281</v>
      </c>
      <c r="D11" s="632" t="s">
        <v>282</v>
      </c>
      <c r="E11" s="650"/>
      <c r="F11" s="651">
        <v>0</v>
      </c>
      <c r="G11" s="651">
        <v>0</v>
      </c>
      <c r="H11" s="651">
        <v>2</v>
      </c>
      <c r="I11" s="651">
        <v>0</v>
      </c>
      <c r="J11" s="651">
        <v>0</v>
      </c>
      <c r="K11" s="651">
        <v>0</v>
      </c>
      <c r="L11" s="651">
        <v>0</v>
      </c>
      <c r="M11" s="651">
        <v>0.8</v>
      </c>
      <c r="N11" s="651">
        <v>0.4</v>
      </c>
      <c r="O11" s="651">
        <v>3.2</v>
      </c>
      <c r="Q11" s="651">
        <v>0.4022</v>
      </c>
      <c r="R11" s="651">
        <v>2.8</v>
      </c>
      <c r="S11" s="651">
        <v>0</v>
      </c>
      <c r="T11" s="885"/>
    </row>
    <row r="12" spans="1:31" ht="11.45" customHeight="1" x14ac:dyDescent="0.2">
      <c r="C12" s="652"/>
      <c r="D12" s="632" t="s">
        <v>283</v>
      </c>
      <c r="E12" s="650"/>
      <c r="F12" s="651">
        <v>0.5</v>
      </c>
      <c r="G12" s="651">
        <v>0</v>
      </c>
      <c r="H12" s="651">
        <v>0.8</v>
      </c>
      <c r="I12" s="651">
        <v>0.5</v>
      </c>
      <c r="J12" s="651">
        <v>0</v>
      </c>
      <c r="K12" s="651">
        <v>0</v>
      </c>
      <c r="L12" s="651">
        <v>0</v>
      </c>
      <c r="M12" s="651">
        <v>0.2</v>
      </c>
      <c r="N12" s="651">
        <v>0</v>
      </c>
      <c r="O12" s="651">
        <v>2</v>
      </c>
      <c r="Q12" s="651">
        <v>0</v>
      </c>
      <c r="R12" s="651">
        <v>2.0299999999999998</v>
      </c>
      <c r="S12" s="651">
        <v>0</v>
      </c>
      <c r="T12" s="885"/>
    </row>
    <row r="13" spans="1:31" ht="11.45" customHeight="1" x14ac:dyDescent="0.2">
      <c r="C13" s="632" t="s">
        <v>284</v>
      </c>
      <c r="D13" s="632" t="s">
        <v>282</v>
      </c>
      <c r="E13" s="650"/>
      <c r="F13" s="651">
        <v>2.6</v>
      </c>
      <c r="G13" s="651">
        <v>0.6</v>
      </c>
      <c r="H13" s="651">
        <v>141.9</v>
      </c>
      <c r="I13" s="651">
        <v>0.1</v>
      </c>
      <c r="J13" s="651">
        <v>6.2</v>
      </c>
      <c r="K13" s="651">
        <v>4.2</v>
      </c>
      <c r="L13" s="651">
        <v>0</v>
      </c>
      <c r="M13" s="651">
        <v>39.700000000000003</v>
      </c>
      <c r="N13" s="651">
        <v>0.4</v>
      </c>
      <c r="O13" s="651">
        <v>195.6</v>
      </c>
      <c r="Q13" s="651">
        <v>5.2132000000000005</v>
      </c>
      <c r="R13" s="651">
        <v>190.35577499999999</v>
      </c>
      <c r="S13" s="651">
        <v>0</v>
      </c>
      <c r="T13" s="885"/>
    </row>
    <row r="14" spans="1:31" ht="11.45" customHeight="1" x14ac:dyDescent="0.2">
      <c r="C14" s="653"/>
      <c r="D14" s="634" t="s">
        <v>283</v>
      </c>
      <c r="E14" s="650"/>
      <c r="F14" s="654">
        <v>0</v>
      </c>
      <c r="G14" s="654">
        <v>0</v>
      </c>
      <c r="H14" s="654">
        <v>0</v>
      </c>
      <c r="I14" s="654">
        <v>0</v>
      </c>
      <c r="J14" s="654">
        <v>0</v>
      </c>
      <c r="K14" s="654">
        <v>0</v>
      </c>
      <c r="L14" s="654">
        <v>0</v>
      </c>
      <c r="M14" s="654">
        <v>0.4</v>
      </c>
      <c r="N14" s="654">
        <v>0</v>
      </c>
      <c r="O14" s="654">
        <v>0.4</v>
      </c>
      <c r="Q14" s="654">
        <v>0</v>
      </c>
      <c r="R14" s="654">
        <v>0.4</v>
      </c>
      <c r="S14" s="654">
        <v>0</v>
      </c>
      <c r="T14" s="885"/>
    </row>
    <row r="15" spans="1:31" ht="11.45" customHeight="1" x14ac:dyDescent="0.2">
      <c r="C15" s="650">
        <v>2022</v>
      </c>
      <c r="D15" s="635"/>
      <c r="E15" s="635"/>
      <c r="F15" s="635"/>
      <c r="G15" s="635"/>
      <c r="H15" s="635"/>
      <c r="I15" s="635"/>
      <c r="J15" s="635"/>
      <c r="K15" s="635"/>
      <c r="L15" s="635"/>
      <c r="M15" s="635"/>
      <c r="N15" s="635"/>
      <c r="O15" s="635"/>
      <c r="Q15" s="635"/>
      <c r="R15" s="635"/>
      <c r="T15" s="885"/>
    </row>
    <row r="16" spans="1:31" ht="11.45" customHeight="1" x14ac:dyDescent="0.2">
      <c r="C16" s="52" t="s">
        <v>281</v>
      </c>
      <c r="D16" s="52" t="s">
        <v>282</v>
      </c>
      <c r="E16" s="52"/>
      <c r="F16" s="655">
        <v>0</v>
      </c>
      <c r="G16" s="655">
        <v>0</v>
      </c>
      <c r="H16" s="655">
        <v>0.5</v>
      </c>
      <c r="I16" s="655">
        <v>1</v>
      </c>
      <c r="J16" s="655">
        <v>1</v>
      </c>
      <c r="K16" s="655">
        <v>0.57799999999999996</v>
      </c>
      <c r="L16" s="655">
        <v>0</v>
      </c>
      <c r="M16" s="655">
        <v>0.5</v>
      </c>
      <c r="N16" s="655">
        <v>0.3</v>
      </c>
      <c r="O16" s="655">
        <v>3.9780000000000002</v>
      </c>
      <c r="Q16" s="655">
        <v>0.3</v>
      </c>
      <c r="R16" s="655">
        <v>3.6779999999999999</v>
      </c>
      <c r="S16" s="655">
        <v>0</v>
      </c>
      <c r="T16" s="885"/>
    </row>
    <row r="17" spans="3:20" ht="11.45" customHeight="1" x14ac:dyDescent="0.2">
      <c r="D17" s="52" t="s">
        <v>283</v>
      </c>
      <c r="E17" s="52"/>
      <c r="F17" s="655">
        <v>0</v>
      </c>
      <c r="G17" s="655">
        <v>0</v>
      </c>
      <c r="H17" s="655">
        <v>0</v>
      </c>
      <c r="I17" s="655">
        <v>1.2</v>
      </c>
      <c r="J17" s="655">
        <v>0.3</v>
      </c>
      <c r="K17" s="655">
        <v>7.9000000000000001E-2</v>
      </c>
      <c r="L17" s="655">
        <v>0</v>
      </c>
      <c r="M17" s="655">
        <v>0.75</v>
      </c>
      <c r="N17" s="655">
        <v>0</v>
      </c>
      <c r="O17" s="655">
        <v>2.3290000000000002</v>
      </c>
      <c r="Q17" s="655">
        <v>0</v>
      </c>
      <c r="R17" s="655">
        <v>2.3289999999999997</v>
      </c>
      <c r="S17" s="655">
        <v>0</v>
      </c>
      <c r="T17" s="885"/>
    </row>
    <row r="18" spans="3:20" ht="11.45" customHeight="1" x14ac:dyDescent="0.2">
      <c r="C18" s="52" t="s">
        <v>284</v>
      </c>
      <c r="D18" s="52" t="s">
        <v>282</v>
      </c>
      <c r="E18" s="52"/>
      <c r="F18" s="655">
        <v>0.90200000000000002</v>
      </c>
      <c r="G18" s="655">
        <v>1.516</v>
      </c>
      <c r="H18" s="655">
        <v>137.21</v>
      </c>
      <c r="I18" s="655">
        <v>0.34399999999999409</v>
      </c>
      <c r="J18" s="655">
        <v>71.403000000000006</v>
      </c>
      <c r="K18" s="655">
        <v>2.75</v>
      </c>
      <c r="L18" s="655">
        <v>0</v>
      </c>
      <c r="M18" s="655">
        <v>38.989000000000004</v>
      </c>
      <c r="N18" s="655">
        <v>1.3679999999999999</v>
      </c>
      <c r="O18" s="655">
        <v>254.482</v>
      </c>
      <c r="Q18" s="655">
        <v>4.4279999999999999</v>
      </c>
      <c r="R18" s="655">
        <v>250.05400000000003</v>
      </c>
      <c r="S18" s="655">
        <v>0</v>
      </c>
      <c r="T18" s="885"/>
    </row>
    <row r="19" spans="3:20" ht="11.45" customHeight="1" x14ac:dyDescent="0.2">
      <c r="C19" s="656"/>
      <c r="D19" s="638" t="s">
        <v>283</v>
      </c>
      <c r="E19" s="52"/>
      <c r="F19" s="657">
        <v>0</v>
      </c>
      <c r="G19" s="657">
        <v>0</v>
      </c>
      <c r="H19" s="657">
        <v>1.1000000000000001</v>
      </c>
      <c r="I19" s="657">
        <v>0</v>
      </c>
      <c r="J19" s="657">
        <v>0.5</v>
      </c>
      <c r="K19" s="657">
        <v>0.1</v>
      </c>
      <c r="L19" s="657">
        <v>0</v>
      </c>
      <c r="M19" s="657">
        <v>1.08</v>
      </c>
      <c r="N19" s="657">
        <v>0</v>
      </c>
      <c r="O19" s="657">
        <v>2.78</v>
      </c>
      <c r="Q19" s="657">
        <v>0</v>
      </c>
      <c r="R19" s="657">
        <v>2.7800000000000002</v>
      </c>
      <c r="S19" s="657">
        <v>0</v>
      </c>
      <c r="T19" s="885"/>
    </row>
    <row r="20" spans="3:20" ht="11.45" customHeight="1" x14ac:dyDescent="0.2">
      <c r="C20" s="650">
        <v>2021</v>
      </c>
      <c r="D20" s="635"/>
      <c r="E20" s="635"/>
      <c r="F20" s="635"/>
      <c r="G20" s="635"/>
      <c r="H20" s="635"/>
      <c r="I20" s="635"/>
      <c r="J20" s="635"/>
      <c r="K20" s="635"/>
      <c r="L20" s="635"/>
      <c r="M20" s="635"/>
      <c r="N20" s="635"/>
      <c r="O20" s="635"/>
      <c r="Q20" s="635"/>
      <c r="R20" s="635"/>
      <c r="T20" s="885"/>
    </row>
    <row r="21" spans="3:20" ht="11.45" customHeight="1" x14ac:dyDescent="0.2">
      <c r="C21" s="52" t="s">
        <v>281</v>
      </c>
      <c r="D21" s="52" t="s">
        <v>282</v>
      </c>
      <c r="E21" s="52"/>
      <c r="F21" s="655" t="s">
        <v>968</v>
      </c>
      <c r="G21" s="655" t="s">
        <v>968</v>
      </c>
      <c r="H21" s="655">
        <v>0.2</v>
      </c>
      <c r="I21" s="655" t="s">
        <v>968</v>
      </c>
      <c r="J21" s="655">
        <v>1.1000000000000001</v>
      </c>
      <c r="K21" s="655">
        <v>1.4</v>
      </c>
      <c r="L21" s="655">
        <v>16.3</v>
      </c>
      <c r="M21" s="655">
        <v>1.2</v>
      </c>
      <c r="N21" s="655" t="s">
        <v>968</v>
      </c>
      <c r="O21" s="655">
        <v>20.2</v>
      </c>
      <c r="Q21" s="655">
        <v>1.9</v>
      </c>
      <c r="R21" s="655">
        <v>2.7</v>
      </c>
      <c r="S21" s="655">
        <v>15.6</v>
      </c>
      <c r="T21" s="885"/>
    </row>
    <row r="22" spans="3:20" ht="11.45" customHeight="1" x14ac:dyDescent="0.2">
      <c r="D22" s="52" t="s">
        <v>283</v>
      </c>
      <c r="E22" s="52"/>
      <c r="F22" s="655" t="s">
        <v>968</v>
      </c>
      <c r="G22" s="655" t="s">
        <v>968</v>
      </c>
      <c r="H22" s="655">
        <v>0.6</v>
      </c>
      <c r="I22" s="655" t="s">
        <v>968</v>
      </c>
      <c r="J22" s="655" t="s">
        <v>968</v>
      </c>
      <c r="K22" s="655">
        <v>1.4</v>
      </c>
      <c r="L22" s="655" t="s">
        <v>968</v>
      </c>
      <c r="M22" s="655">
        <v>0.3</v>
      </c>
      <c r="N22" s="655">
        <v>0.4</v>
      </c>
      <c r="O22" s="655">
        <v>2.7</v>
      </c>
      <c r="Q22" s="655">
        <v>1.8</v>
      </c>
      <c r="R22" s="655">
        <v>0.9</v>
      </c>
      <c r="S22" s="655" t="s">
        <v>968</v>
      </c>
      <c r="T22" s="885"/>
    </row>
    <row r="23" spans="3:20" ht="11.45" customHeight="1" x14ac:dyDescent="0.2">
      <c r="C23" s="52" t="s">
        <v>284</v>
      </c>
      <c r="D23" s="52" t="s">
        <v>282</v>
      </c>
      <c r="E23" s="52"/>
      <c r="F23" s="655">
        <v>2.4</v>
      </c>
      <c r="G23" s="655">
        <v>0.6</v>
      </c>
      <c r="H23" s="655">
        <v>107.2</v>
      </c>
      <c r="I23" s="655">
        <v>0.8</v>
      </c>
      <c r="J23" s="655">
        <v>69.400000000000006</v>
      </c>
      <c r="K23" s="655">
        <v>2.5</v>
      </c>
      <c r="L23" s="655">
        <v>285.2</v>
      </c>
      <c r="M23" s="655">
        <v>27.3</v>
      </c>
      <c r="N23" s="655">
        <v>1.3</v>
      </c>
      <c r="O23" s="655">
        <v>496.6</v>
      </c>
      <c r="Q23" s="655">
        <v>8.6999999999999993</v>
      </c>
      <c r="R23" s="655">
        <v>207.5</v>
      </c>
      <c r="S23" s="655">
        <v>280.39999999999998</v>
      </c>
      <c r="T23" s="885"/>
    </row>
    <row r="24" spans="3:20" ht="11.45" customHeight="1" x14ac:dyDescent="0.2">
      <c r="C24" s="656"/>
      <c r="D24" s="638" t="s">
        <v>283</v>
      </c>
      <c r="E24" s="52"/>
      <c r="F24" s="657" t="s">
        <v>968</v>
      </c>
      <c r="G24" s="657">
        <v>0.1</v>
      </c>
      <c r="H24" s="657">
        <v>7.3</v>
      </c>
      <c r="I24" s="657" t="s">
        <v>968</v>
      </c>
      <c r="J24" s="657">
        <v>0.7</v>
      </c>
      <c r="K24" s="657" t="s">
        <v>968</v>
      </c>
      <c r="L24" s="657" t="s">
        <v>968</v>
      </c>
      <c r="M24" s="657">
        <v>0.1</v>
      </c>
      <c r="N24" s="657" t="s">
        <v>968</v>
      </c>
      <c r="O24" s="657">
        <v>8.1999999999999993</v>
      </c>
      <c r="Q24" s="657" t="s">
        <v>968</v>
      </c>
      <c r="R24" s="657">
        <v>8</v>
      </c>
      <c r="S24" s="657">
        <v>0.2</v>
      </c>
      <c r="T24" s="885"/>
    </row>
    <row r="25" spans="3:20" ht="11.45" customHeight="1" x14ac:dyDescent="0.2">
      <c r="C25" s="650">
        <v>2020</v>
      </c>
      <c r="D25" s="635"/>
      <c r="E25" s="635"/>
      <c r="F25" s="635"/>
      <c r="G25" s="635"/>
      <c r="H25" s="635"/>
      <c r="I25" s="635"/>
      <c r="J25" s="635"/>
      <c r="K25" s="635"/>
      <c r="L25" s="635"/>
      <c r="M25" s="635"/>
      <c r="N25" s="635"/>
      <c r="O25" s="635"/>
      <c r="Q25" s="635"/>
      <c r="R25" s="635"/>
      <c r="T25" s="885"/>
    </row>
    <row r="26" spans="3:20" ht="11.45" customHeight="1" x14ac:dyDescent="0.2">
      <c r="C26" s="52" t="s">
        <v>281</v>
      </c>
      <c r="D26" s="52" t="s">
        <v>282</v>
      </c>
      <c r="E26" s="52"/>
      <c r="F26" s="655">
        <v>0</v>
      </c>
      <c r="G26" s="655">
        <v>0</v>
      </c>
      <c r="H26" s="655">
        <v>1.1000000000000001</v>
      </c>
      <c r="I26" s="655">
        <v>0.8</v>
      </c>
      <c r="J26" s="655">
        <v>0</v>
      </c>
      <c r="K26" s="655">
        <v>0.6</v>
      </c>
      <c r="L26" s="655">
        <v>14.3</v>
      </c>
      <c r="M26" s="655">
        <v>0.4</v>
      </c>
      <c r="N26" s="655">
        <v>0</v>
      </c>
      <c r="O26" s="655">
        <v>17.2</v>
      </c>
      <c r="Q26" s="655">
        <v>0.625</v>
      </c>
      <c r="R26" s="655">
        <v>2.7700000000000005</v>
      </c>
      <c r="S26" s="655">
        <v>13.824999999999999</v>
      </c>
      <c r="T26" s="885"/>
    </row>
    <row r="27" spans="3:20" ht="11.45" customHeight="1" x14ac:dyDescent="0.2">
      <c r="D27" s="52" t="s">
        <v>283</v>
      </c>
      <c r="E27" s="52"/>
      <c r="F27" s="655">
        <v>0</v>
      </c>
      <c r="G27" s="655">
        <v>0</v>
      </c>
      <c r="H27" s="655">
        <v>1.8</v>
      </c>
      <c r="I27" s="655">
        <v>0</v>
      </c>
      <c r="J27" s="655">
        <v>0</v>
      </c>
      <c r="K27" s="655">
        <v>0</v>
      </c>
      <c r="L27" s="655">
        <v>0</v>
      </c>
      <c r="M27" s="655">
        <v>0.2</v>
      </c>
      <c r="N27" s="655">
        <v>0</v>
      </c>
      <c r="O27" s="655">
        <v>2</v>
      </c>
      <c r="Q27" s="655">
        <v>0</v>
      </c>
      <c r="R27" s="655">
        <v>1.95</v>
      </c>
      <c r="S27" s="655">
        <v>0</v>
      </c>
      <c r="T27" s="885"/>
    </row>
    <row r="28" spans="3:20" ht="11.45" customHeight="1" x14ac:dyDescent="0.2">
      <c r="C28" s="52" t="s">
        <v>284</v>
      </c>
      <c r="D28" s="52" t="s">
        <v>282</v>
      </c>
      <c r="E28" s="52"/>
      <c r="F28" s="655">
        <v>5.3</v>
      </c>
      <c r="G28" s="655">
        <v>3.1</v>
      </c>
      <c r="H28" s="655">
        <v>114.6</v>
      </c>
      <c r="I28" s="655">
        <v>0.4</v>
      </c>
      <c r="J28" s="655">
        <v>61.7</v>
      </c>
      <c r="K28" s="655">
        <v>4.4000000000000004</v>
      </c>
      <c r="L28" s="655">
        <v>199.1</v>
      </c>
      <c r="M28" s="655">
        <v>40.299999999999997</v>
      </c>
      <c r="N28" s="655">
        <v>2</v>
      </c>
      <c r="O28" s="655">
        <v>430.9</v>
      </c>
      <c r="Q28" s="655">
        <v>21.318999999999999</v>
      </c>
      <c r="R28" s="655">
        <v>215.00299999999999</v>
      </c>
      <c r="S28" s="655">
        <v>194.56399999999999</v>
      </c>
      <c r="T28" s="885"/>
    </row>
    <row r="29" spans="3:20" ht="11.45" customHeight="1" x14ac:dyDescent="0.2">
      <c r="C29" s="656"/>
      <c r="D29" s="638" t="s">
        <v>283</v>
      </c>
      <c r="E29" s="52"/>
      <c r="F29" s="657">
        <v>0</v>
      </c>
      <c r="G29" s="657">
        <v>0</v>
      </c>
      <c r="H29" s="657">
        <v>3</v>
      </c>
      <c r="I29" s="657">
        <v>0</v>
      </c>
      <c r="J29" s="657">
        <v>1</v>
      </c>
      <c r="K29" s="657">
        <v>0</v>
      </c>
      <c r="L29" s="657">
        <v>0</v>
      </c>
      <c r="M29" s="657">
        <v>0.6</v>
      </c>
      <c r="N29" s="657">
        <v>0</v>
      </c>
      <c r="O29" s="657">
        <v>4.5999999999999996</v>
      </c>
      <c r="Q29" s="657">
        <v>0.6</v>
      </c>
      <c r="R29" s="657">
        <v>4</v>
      </c>
      <c r="S29" s="657">
        <v>0</v>
      </c>
      <c r="T29" s="885"/>
    </row>
    <row r="30" spans="3:20" ht="11.45" customHeight="1" x14ac:dyDescent="0.2">
      <c r="C30" s="650">
        <v>2019</v>
      </c>
      <c r="D30" s="635"/>
      <c r="E30" s="635"/>
      <c r="F30" s="635"/>
      <c r="G30" s="635"/>
      <c r="H30" s="635"/>
      <c r="I30" s="635"/>
      <c r="J30" s="635"/>
      <c r="K30" s="635"/>
      <c r="L30" s="635"/>
      <c r="M30" s="635"/>
      <c r="N30" s="635"/>
      <c r="O30" s="635"/>
      <c r="Q30" s="635"/>
      <c r="R30" s="635"/>
    </row>
    <row r="31" spans="3:20" ht="11.45" customHeight="1" x14ac:dyDescent="0.2">
      <c r="C31" s="52" t="s">
        <v>281</v>
      </c>
      <c r="D31" s="52" t="s">
        <v>282</v>
      </c>
      <c r="E31" s="52"/>
      <c r="F31" s="655">
        <v>0</v>
      </c>
      <c r="G31" s="655">
        <v>0.2</v>
      </c>
      <c r="H31" s="655">
        <v>0.8</v>
      </c>
      <c r="I31" s="655">
        <v>0.8</v>
      </c>
      <c r="J31" s="655">
        <v>3.5</v>
      </c>
      <c r="K31" s="655">
        <v>2.2999999999999998</v>
      </c>
      <c r="L31" s="655">
        <v>11.6</v>
      </c>
      <c r="M31" s="655">
        <v>5.2</v>
      </c>
      <c r="N31" s="655">
        <v>0</v>
      </c>
      <c r="O31" s="655">
        <v>24.4</v>
      </c>
      <c r="Q31" s="655">
        <v>8.6999999999999993</v>
      </c>
      <c r="R31" s="655">
        <v>4.2</v>
      </c>
      <c r="S31" s="655">
        <v>11.5</v>
      </c>
    </row>
    <row r="32" spans="3:20" ht="11.45" customHeight="1" x14ac:dyDescent="0.2">
      <c r="D32" s="52" t="s">
        <v>283</v>
      </c>
      <c r="E32" s="52"/>
      <c r="F32" s="655">
        <v>1</v>
      </c>
      <c r="G32" s="655">
        <v>0.3</v>
      </c>
      <c r="H32" s="655">
        <v>1.6</v>
      </c>
      <c r="I32" s="655">
        <v>0.5</v>
      </c>
      <c r="J32" s="655">
        <v>1.1000000000000001</v>
      </c>
      <c r="K32" s="655">
        <v>0.3</v>
      </c>
      <c r="L32" s="655">
        <v>0.5</v>
      </c>
      <c r="M32" s="655">
        <v>0.4</v>
      </c>
      <c r="N32" s="655">
        <v>0.2</v>
      </c>
      <c r="O32" s="655">
        <v>5.9</v>
      </c>
      <c r="Q32" s="655">
        <v>1.3</v>
      </c>
      <c r="R32" s="655">
        <v>4.5</v>
      </c>
      <c r="S32" s="655">
        <v>0.10000000000000053</v>
      </c>
    </row>
    <row r="33" spans="1:19" ht="11.45" customHeight="1" x14ac:dyDescent="0.2">
      <c r="C33" s="52" t="s">
        <v>284</v>
      </c>
      <c r="D33" s="52" t="s">
        <v>282</v>
      </c>
      <c r="E33" s="52"/>
      <c r="F33" s="655">
        <v>1.7</v>
      </c>
      <c r="G33" s="655">
        <v>2.4</v>
      </c>
      <c r="H33" s="655">
        <v>193</v>
      </c>
      <c r="I33" s="655">
        <v>0.2</v>
      </c>
      <c r="J33" s="655">
        <v>110.7</v>
      </c>
      <c r="K33" s="655">
        <v>6</v>
      </c>
      <c r="L33" s="655">
        <v>230.8</v>
      </c>
      <c r="M33" s="655">
        <v>49.6</v>
      </c>
      <c r="N33" s="655">
        <v>0.4</v>
      </c>
      <c r="O33" s="655">
        <v>594.79999999999995</v>
      </c>
      <c r="Q33" s="655">
        <v>29.4</v>
      </c>
      <c r="R33" s="655">
        <v>340.9</v>
      </c>
      <c r="S33" s="655">
        <v>224.5</v>
      </c>
    </row>
    <row r="34" spans="1:19" ht="11.45" customHeight="1" x14ac:dyDescent="0.2">
      <c r="C34" s="656"/>
      <c r="D34" s="638" t="s">
        <v>283</v>
      </c>
      <c r="E34" s="52"/>
      <c r="F34" s="657">
        <v>0</v>
      </c>
      <c r="G34" s="657">
        <v>0.3</v>
      </c>
      <c r="H34" s="657">
        <v>10</v>
      </c>
      <c r="I34" s="657">
        <v>0</v>
      </c>
      <c r="J34" s="657">
        <v>0.6</v>
      </c>
      <c r="K34" s="657">
        <v>0</v>
      </c>
      <c r="L34" s="657">
        <v>0</v>
      </c>
      <c r="M34" s="657">
        <v>1</v>
      </c>
      <c r="N34" s="657">
        <v>0</v>
      </c>
      <c r="O34" s="657">
        <v>11.9</v>
      </c>
      <c r="Q34" s="657">
        <v>0.6</v>
      </c>
      <c r="R34" s="657">
        <v>11.2</v>
      </c>
      <c r="S34" s="657">
        <v>0.10000000000000142</v>
      </c>
    </row>
    <row r="35" spans="1:19" ht="11.45" customHeight="1" x14ac:dyDescent="0.2">
      <c r="A35" s="502"/>
      <c r="B35" s="502"/>
      <c r="C35" s="18"/>
      <c r="F35" s="639"/>
      <c r="G35" s="639"/>
      <c r="H35" s="639"/>
      <c r="I35" s="639"/>
      <c r="J35" s="639"/>
      <c r="K35" s="639"/>
      <c r="L35" s="639"/>
      <c r="M35" s="639"/>
      <c r="N35" s="639"/>
    </row>
    <row r="36" spans="1:19" ht="11.45" customHeight="1" x14ac:dyDescent="0.2">
      <c r="A36" s="603"/>
      <c r="B36" s="603" t="s">
        <v>71</v>
      </c>
      <c r="C36" s="1195" t="s">
        <v>1207</v>
      </c>
      <c r="D36" s="1195"/>
      <c r="E36" s="1195"/>
      <c r="F36" s="1195"/>
      <c r="G36" s="1195"/>
      <c r="H36" s="1195"/>
      <c r="I36" s="1195"/>
      <c r="J36" s="1195"/>
      <c r="K36" s="1195"/>
      <c r="L36" s="1195"/>
      <c r="M36" s="1195"/>
      <c r="N36" s="1195"/>
      <c r="O36" s="1195"/>
      <c r="P36" s="1195"/>
      <c r="Q36" s="1195"/>
      <c r="R36" s="1195"/>
      <c r="S36" s="1195"/>
    </row>
    <row r="37" spans="1:19" ht="10.15" customHeight="1" x14ac:dyDescent="0.2">
      <c r="C37" s="1195"/>
      <c r="D37" s="1195"/>
      <c r="E37" s="1195"/>
      <c r="F37" s="1195"/>
      <c r="G37" s="1195"/>
      <c r="H37" s="1195"/>
      <c r="I37" s="1195"/>
      <c r="J37" s="1195"/>
      <c r="K37" s="1195"/>
      <c r="L37" s="1195"/>
      <c r="M37" s="1195"/>
      <c r="N37" s="1195"/>
      <c r="O37" s="1195"/>
      <c r="P37" s="1195"/>
      <c r="Q37" s="1195"/>
      <c r="R37" s="1195"/>
      <c r="S37" s="1195"/>
    </row>
    <row r="38" spans="1:19" ht="10.15" customHeight="1" x14ac:dyDescent="0.2">
      <c r="C38" s="1195"/>
      <c r="D38" s="1195"/>
      <c r="E38" s="1195"/>
      <c r="F38" s="1195"/>
      <c r="G38" s="1195"/>
      <c r="H38" s="1195"/>
      <c r="I38" s="1195"/>
      <c r="J38" s="1195"/>
      <c r="K38" s="1195"/>
      <c r="L38" s="1195"/>
      <c r="M38" s="1195"/>
      <c r="N38" s="1195"/>
      <c r="O38" s="1195"/>
      <c r="P38" s="1195"/>
      <c r="Q38" s="1195"/>
      <c r="R38" s="1195"/>
      <c r="S38" s="1195"/>
    </row>
    <row r="39" spans="1:19" ht="11.45" customHeight="1" x14ac:dyDescent="0.2">
      <c r="B39" s="502" t="s">
        <v>73</v>
      </c>
      <c r="C39" s="19" t="s">
        <v>651</v>
      </c>
      <c r="F39" s="639"/>
      <c r="G39" s="639"/>
      <c r="H39" s="639"/>
      <c r="I39" s="639"/>
      <c r="J39" s="639"/>
      <c r="K39" s="639"/>
      <c r="L39" s="639"/>
      <c r="M39" s="639"/>
      <c r="N39" s="639"/>
    </row>
    <row r="40" spans="1:19" ht="11.45" customHeight="1" x14ac:dyDescent="0.2">
      <c r="B40" s="502" t="s">
        <v>110</v>
      </c>
      <c r="C40" s="19" t="s">
        <v>276</v>
      </c>
      <c r="F40" s="639"/>
      <c r="G40" s="639"/>
      <c r="H40" s="639"/>
      <c r="I40" s="639"/>
      <c r="J40" s="639"/>
      <c r="K40" s="639"/>
      <c r="L40" s="639"/>
      <c r="M40" s="639"/>
      <c r="N40" s="639"/>
    </row>
    <row r="41" spans="1:19" ht="11.45" customHeight="1" x14ac:dyDescent="0.2">
      <c r="C41" s="18"/>
      <c r="F41" s="639"/>
      <c r="G41" s="639"/>
      <c r="H41" s="639"/>
      <c r="I41" s="639"/>
      <c r="J41" s="639"/>
      <c r="K41" s="639"/>
      <c r="L41" s="639"/>
      <c r="M41" s="639"/>
      <c r="N41" s="639"/>
    </row>
    <row r="42" spans="1:19" ht="11.45" customHeight="1" thickBot="1" x14ac:dyDescent="0.25">
      <c r="A42" s="521"/>
      <c r="B42" s="521"/>
      <c r="C42" s="524" t="s">
        <v>859</v>
      </c>
      <c r="D42" s="537"/>
      <c r="E42" s="21"/>
      <c r="F42" s="537"/>
      <c r="G42" s="537"/>
      <c r="H42" s="538"/>
      <c r="I42" s="537"/>
      <c r="J42" s="537"/>
      <c r="K42" s="537"/>
      <c r="L42" s="537"/>
      <c r="M42" s="537"/>
      <c r="N42" s="537"/>
      <c r="O42" s="537"/>
      <c r="Q42" s="537"/>
      <c r="R42" s="537"/>
      <c r="S42" s="537"/>
    </row>
    <row r="43" spans="1:19" ht="11.45" customHeight="1" x14ac:dyDescent="0.2">
      <c r="A43" s="521"/>
      <c r="B43" s="521"/>
      <c r="C43" s="643"/>
      <c r="D43" s="644"/>
      <c r="E43" s="617"/>
      <c r="F43" s="1183" t="s">
        <v>153</v>
      </c>
      <c r="G43" s="1184"/>
      <c r="H43" s="1183" t="s">
        <v>259</v>
      </c>
      <c r="I43" s="1183"/>
      <c r="J43" s="11" t="s">
        <v>260</v>
      </c>
      <c r="K43" s="11" t="s">
        <v>261</v>
      </c>
      <c r="L43" s="1183" t="s">
        <v>262</v>
      </c>
      <c r="M43" s="1186"/>
      <c r="N43" s="11" t="s">
        <v>263</v>
      </c>
      <c r="O43" s="645" t="s">
        <v>264</v>
      </c>
      <c r="Q43" s="7" t="s">
        <v>199</v>
      </c>
      <c r="R43" s="7" t="s">
        <v>265</v>
      </c>
      <c r="S43" s="7" t="s">
        <v>265</v>
      </c>
    </row>
    <row r="44" spans="1:19" ht="10.15" customHeight="1" x14ac:dyDescent="0.2">
      <c r="A44" s="521"/>
      <c r="B44" s="521"/>
      <c r="C44" s="643"/>
      <c r="D44" s="644"/>
      <c r="E44" s="617"/>
      <c r="F44" s="1183"/>
      <c r="G44" s="1184"/>
      <c r="H44" s="1183" t="s">
        <v>266</v>
      </c>
      <c r="I44" s="1183"/>
      <c r="J44" s="11" t="s">
        <v>266</v>
      </c>
      <c r="K44" s="11"/>
      <c r="L44" s="645"/>
      <c r="M44" s="645"/>
      <c r="N44" s="645"/>
      <c r="O44" s="645"/>
      <c r="Q44" s="6" t="s">
        <v>267</v>
      </c>
      <c r="R44" s="6" t="s">
        <v>268</v>
      </c>
      <c r="S44" s="6" t="s">
        <v>28</v>
      </c>
    </row>
    <row r="45" spans="1:19" ht="10.15" customHeight="1" x14ac:dyDescent="0.2">
      <c r="A45" s="521"/>
      <c r="B45" s="521"/>
      <c r="C45" s="646"/>
      <c r="D45" s="647"/>
      <c r="E45" s="626"/>
      <c r="F45" s="647"/>
      <c r="G45" s="647"/>
      <c r="H45" s="647"/>
      <c r="I45" s="647" t="s">
        <v>269</v>
      </c>
      <c r="J45" s="647"/>
      <c r="K45" s="647"/>
      <c r="L45" s="647"/>
      <c r="M45" s="647"/>
      <c r="N45" s="647"/>
      <c r="O45" s="647"/>
      <c r="Q45" s="647"/>
      <c r="R45" s="647"/>
      <c r="S45" s="647"/>
    </row>
    <row r="46" spans="1:19" ht="10.15" customHeight="1" x14ac:dyDescent="0.2">
      <c r="A46" s="521"/>
      <c r="B46" s="521"/>
      <c r="C46" s="643"/>
      <c r="D46" s="645"/>
      <c r="E46" s="626"/>
      <c r="F46" s="645"/>
      <c r="G46" s="645" t="s">
        <v>269</v>
      </c>
      <c r="H46" s="645"/>
      <c r="I46" s="645" t="s">
        <v>259</v>
      </c>
      <c r="J46" s="645"/>
      <c r="K46" s="645"/>
      <c r="L46" s="645"/>
      <c r="M46" s="645" t="s">
        <v>269</v>
      </c>
      <c r="N46" s="645"/>
      <c r="O46" s="645"/>
      <c r="Q46" s="645"/>
      <c r="R46" s="645"/>
      <c r="S46" s="645"/>
    </row>
    <row r="47" spans="1:19" ht="10.15" customHeight="1" x14ac:dyDescent="0.2">
      <c r="A47" s="521"/>
      <c r="B47" s="521"/>
      <c r="C47" s="648"/>
      <c r="D47" s="648"/>
      <c r="E47" s="619"/>
      <c r="F47" s="649" t="s">
        <v>208</v>
      </c>
      <c r="G47" s="649" t="s">
        <v>153</v>
      </c>
      <c r="H47" s="649" t="s">
        <v>84</v>
      </c>
      <c r="I47" s="649" t="s">
        <v>266</v>
      </c>
      <c r="J47" s="649"/>
      <c r="K47" s="649"/>
      <c r="L47" s="649" t="s">
        <v>270</v>
      </c>
      <c r="M47" s="649" t="s">
        <v>262</v>
      </c>
      <c r="N47" s="649"/>
      <c r="O47" s="649"/>
      <c r="Q47" s="649"/>
      <c r="R47" s="649"/>
      <c r="S47" s="649"/>
    </row>
    <row r="48" spans="1:19" ht="13.35" customHeight="1" x14ac:dyDescent="0.2">
      <c r="A48" s="521"/>
      <c r="B48" s="521"/>
      <c r="C48" s="881">
        <v>2023</v>
      </c>
      <c r="D48" s="630"/>
      <c r="E48" s="631"/>
      <c r="F48" s="630"/>
      <c r="G48" s="630"/>
      <c r="H48" s="630"/>
      <c r="I48" s="630"/>
      <c r="J48" s="630"/>
      <c r="K48" s="630"/>
      <c r="L48" s="630"/>
      <c r="M48" s="630"/>
      <c r="N48" s="630"/>
      <c r="O48" s="630"/>
      <c r="Q48" s="630"/>
      <c r="R48" s="630"/>
      <c r="S48" s="630"/>
    </row>
    <row r="49" spans="1:19" ht="13.35" customHeight="1" x14ac:dyDescent="0.2">
      <c r="A49" s="521"/>
      <c r="B49" s="521"/>
      <c r="C49" s="632" t="s">
        <v>285</v>
      </c>
      <c r="D49" s="632" t="s">
        <v>286</v>
      </c>
      <c r="E49" s="650"/>
      <c r="F49" s="878">
        <v>114</v>
      </c>
      <c r="G49" s="878">
        <v>123</v>
      </c>
      <c r="H49" s="878">
        <v>1390</v>
      </c>
      <c r="I49" s="878">
        <v>8</v>
      </c>
      <c r="J49" s="878">
        <v>5367</v>
      </c>
      <c r="K49" s="878">
        <v>864</v>
      </c>
      <c r="L49" s="878">
        <v>0</v>
      </c>
      <c r="M49" s="878">
        <v>2979</v>
      </c>
      <c r="N49" s="878">
        <v>0</v>
      </c>
      <c r="O49" s="878">
        <v>10845</v>
      </c>
      <c r="P49" s="879"/>
      <c r="Q49" s="878">
        <v>4</v>
      </c>
      <c r="R49" s="878">
        <v>10841.073311</v>
      </c>
      <c r="S49" s="878">
        <v>0</v>
      </c>
    </row>
    <row r="50" spans="1:19" ht="13.35" customHeight="1" x14ac:dyDescent="0.2">
      <c r="A50" s="521"/>
      <c r="B50" s="521"/>
      <c r="C50" s="652"/>
      <c r="D50" s="632" t="s">
        <v>287</v>
      </c>
      <c r="E50" s="650"/>
      <c r="F50" s="878">
        <v>65</v>
      </c>
      <c r="G50" s="878">
        <v>20</v>
      </c>
      <c r="H50" s="878">
        <v>736</v>
      </c>
      <c r="I50" s="878">
        <v>2</v>
      </c>
      <c r="J50" s="878">
        <v>2644</v>
      </c>
      <c r="K50" s="878">
        <v>79</v>
      </c>
      <c r="L50" s="878">
        <v>0</v>
      </c>
      <c r="M50" s="878">
        <v>619</v>
      </c>
      <c r="N50" s="878">
        <v>0</v>
      </c>
      <c r="O50" s="878">
        <v>4166</v>
      </c>
      <c r="P50" s="879"/>
      <c r="Q50" s="878">
        <v>4</v>
      </c>
      <c r="R50" s="878">
        <v>4162.0714237399998</v>
      </c>
      <c r="S50" s="878">
        <v>0</v>
      </c>
    </row>
    <row r="51" spans="1:19" ht="13.35" customHeight="1" x14ac:dyDescent="0.2">
      <c r="A51" s="521"/>
      <c r="B51" s="521"/>
      <c r="C51" s="632" t="s">
        <v>652</v>
      </c>
      <c r="D51" s="632" t="s">
        <v>286</v>
      </c>
      <c r="E51" s="650"/>
      <c r="F51" s="878">
        <v>36</v>
      </c>
      <c r="G51" s="878">
        <v>10</v>
      </c>
      <c r="H51" s="878">
        <v>4681</v>
      </c>
      <c r="I51" s="878">
        <v>0</v>
      </c>
      <c r="J51" s="878">
        <v>1184</v>
      </c>
      <c r="K51" s="878">
        <v>91</v>
      </c>
      <c r="L51" s="878">
        <v>0</v>
      </c>
      <c r="M51" s="878">
        <v>172</v>
      </c>
      <c r="N51" s="878">
        <v>100</v>
      </c>
      <c r="O51" s="878">
        <v>6274</v>
      </c>
      <c r="P51" s="879"/>
      <c r="Q51" s="878">
        <v>456</v>
      </c>
      <c r="R51" s="878">
        <v>5817.6584999999995</v>
      </c>
      <c r="S51" s="878">
        <v>0</v>
      </c>
    </row>
    <row r="52" spans="1:19" ht="13.35" customHeight="1" x14ac:dyDescent="0.2">
      <c r="A52" s="521"/>
      <c r="B52" s="521"/>
      <c r="C52" s="653"/>
      <c r="D52" s="634" t="s">
        <v>287</v>
      </c>
      <c r="E52" s="650"/>
      <c r="F52" s="880">
        <v>8</v>
      </c>
      <c r="G52" s="880">
        <v>2</v>
      </c>
      <c r="H52" s="880">
        <v>2520</v>
      </c>
      <c r="I52" s="880">
        <v>0</v>
      </c>
      <c r="J52" s="880">
        <v>413</v>
      </c>
      <c r="K52" s="880">
        <v>42</v>
      </c>
      <c r="L52" s="880">
        <v>0</v>
      </c>
      <c r="M52" s="880">
        <v>65</v>
      </c>
      <c r="N52" s="880">
        <v>23</v>
      </c>
      <c r="O52" s="880">
        <v>3073</v>
      </c>
      <c r="P52" s="879"/>
      <c r="Q52" s="880">
        <v>219.2824</v>
      </c>
      <c r="R52" s="880">
        <v>2853.22049204</v>
      </c>
      <c r="S52" s="880">
        <v>0</v>
      </c>
    </row>
    <row r="53" spans="1:19" ht="13.35" customHeight="1" x14ac:dyDescent="0.2">
      <c r="A53" s="521"/>
      <c r="B53" s="521"/>
      <c r="C53" s="650">
        <v>2022</v>
      </c>
      <c r="D53" s="635"/>
      <c r="E53" s="635"/>
      <c r="F53" s="635"/>
      <c r="G53" s="635"/>
      <c r="H53" s="635"/>
      <c r="I53" s="635"/>
      <c r="J53" s="635"/>
      <c r="K53" s="635"/>
      <c r="L53" s="635"/>
      <c r="M53" s="635"/>
      <c r="N53" s="635"/>
      <c r="O53" s="635"/>
      <c r="Q53" s="635"/>
      <c r="R53" s="635"/>
    </row>
    <row r="54" spans="1:19" ht="13.35" customHeight="1" x14ac:dyDescent="0.2">
      <c r="A54" s="521"/>
      <c r="B54" s="521"/>
      <c r="C54" s="52" t="s">
        <v>285</v>
      </c>
      <c r="D54" s="52" t="s">
        <v>286</v>
      </c>
      <c r="E54" s="52"/>
      <c r="F54" s="733">
        <v>108</v>
      </c>
      <c r="G54" s="733">
        <v>121.51300000000001</v>
      </c>
      <c r="H54" s="733">
        <v>1248</v>
      </c>
      <c r="I54" s="733">
        <v>7</v>
      </c>
      <c r="J54" s="733">
        <v>5231</v>
      </c>
      <c r="K54" s="733">
        <v>839</v>
      </c>
      <c r="L54" s="733">
        <v>0</v>
      </c>
      <c r="M54" s="733">
        <v>2580</v>
      </c>
      <c r="N54" s="733">
        <v>0</v>
      </c>
      <c r="O54" s="733">
        <v>10134.512999999999</v>
      </c>
      <c r="Q54" s="733">
        <v>4</v>
      </c>
      <c r="R54" s="733">
        <v>10130.513000000001</v>
      </c>
      <c r="S54" s="733">
        <v>0</v>
      </c>
    </row>
    <row r="55" spans="1:19" ht="13.35" customHeight="1" x14ac:dyDescent="0.2">
      <c r="A55" s="521"/>
      <c r="B55" s="521"/>
      <c r="D55" s="52" t="s">
        <v>287</v>
      </c>
      <c r="E55" s="52"/>
      <c r="F55" s="733">
        <v>60.213000000000001</v>
      </c>
      <c r="G55" s="733">
        <v>19.283999999999999</v>
      </c>
      <c r="H55" s="733">
        <v>702.25599999999997</v>
      </c>
      <c r="I55" s="733">
        <v>1.94399999999996</v>
      </c>
      <c r="J55" s="733">
        <v>2578.6930000000002</v>
      </c>
      <c r="K55" s="733">
        <v>76.766000000000005</v>
      </c>
      <c r="L55" s="733">
        <v>0</v>
      </c>
      <c r="M55" s="733">
        <v>565.80999999999995</v>
      </c>
      <c r="N55" s="733">
        <v>0</v>
      </c>
      <c r="O55" s="733">
        <v>4004.9660000000003</v>
      </c>
      <c r="Q55" s="733">
        <v>4</v>
      </c>
      <c r="R55" s="733">
        <v>4000.9660000000008</v>
      </c>
      <c r="S55" s="733">
        <v>0</v>
      </c>
    </row>
    <row r="56" spans="1:19" ht="13.35" customHeight="1" x14ac:dyDescent="0.2">
      <c r="A56" s="521"/>
      <c r="B56" s="521"/>
      <c r="C56" s="52" t="s">
        <v>652</v>
      </c>
      <c r="D56" s="52" t="s">
        <v>286</v>
      </c>
      <c r="E56" s="52"/>
      <c r="F56" s="733">
        <v>35</v>
      </c>
      <c r="G56" s="733">
        <v>9.4190000000000005</v>
      </c>
      <c r="H56" s="733">
        <v>4559</v>
      </c>
      <c r="I56" s="733">
        <v>0</v>
      </c>
      <c r="J56" s="733">
        <v>1163</v>
      </c>
      <c r="K56" s="733">
        <v>206</v>
      </c>
      <c r="L56" s="733">
        <v>0</v>
      </c>
      <c r="M56" s="733">
        <v>153</v>
      </c>
      <c r="N56" s="733">
        <v>89</v>
      </c>
      <c r="O56" s="733">
        <v>6214.4189999999999</v>
      </c>
      <c r="Q56" s="733">
        <v>557</v>
      </c>
      <c r="R56" s="733">
        <v>5657.4189999999999</v>
      </c>
      <c r="S56" s="733">
        <v>0</v>
      </c>
    </row>
    <row r="57" spans="1:19" ht="13.35" customHeight="1" x14ac:dyDescent="0.2">
      <c r="A57" s="521"/>
      <c r="B57" s="521"/>
      <c r="C57" s="656"/>
      <c r="D57" s="638" t="s">
        <v>287</v>
      </c>
      <c r="E57" s="52"/>
      <c r="F57" s="997">
        <v>6.415</v>
      </c>
      <c r="G57" s="997">
        <v>1.4950000000000001</v>
      </c>
      <c r="H57" s="997">
        <v>2507.1170000000002</v>
      </c>
      <c r="I57" s="997">
        <v>0</v>
      </c>
      <c r="J57" s="997">
        <v>416.738</v>
      </c>
      <c r="K57" s="997">
        <v>87.805999999999997</v>
      </c>
      <c r="L57" s="997">
        <v>0</v>
      </c>
      <c r="M57" s="997">
        <v>57.831000000000003</v>
      </c>
      <c r="N57" s="997">
        <v>18.46</v>
      </c>
      <c r="O57" s="997">
        <v>3095.8620000000001</v>
      </c>
      <c r="P57" s="879"/>
      <c r="Q57" s="997">
        <v>269.59699999999998</v>
      </c>
      <c r="R57" s="997">
        <v>2826.2649999999999</v>
      </c>
      <c r="S57" s="997">
        <v>0</v>
      </c>
    </row>
    <row r="58" spans="1:19" ht="13.35" customHeight="1" x14ac:dyDescent="0.2">
      <c r="A58" s="521"/>
      <c r="B58" s="521"/>
      <c r="C58" s="650">
        <v>2021</v>
      </c>
      <c r="D58" s="635"/>
      <c r="E58" s="635"/>
      <c r="F58" s="635"/>
      <c r="G58" s="635"/>
      <c r="H58" s="635"/>
      <c r="I58" s="635"/>
      <c r="J58" s="635"/>
      <c r="K58" s="635"/>
      <c r="L58" s="635"/>
      <c r="M58" s="635"/>
      <c r="N58" s="635"/>
      <c r="O58" s="635"/>
      <c r="Q58" s="635"/>
      <c r="R58" s="635"/>
    </row>
    <row r="59" spans="1:19" ht="13.35" customHeight="1" x14ac:dyDescent="0.2">
      <c r="A59" s="521"/>
      <c r="B59" s="521"/>
      <c r="C59" s="52" t="s">
        <v>285</v>
      </c>
      <c r="D59" s="52" t="s">
        <v>286</v>
      </c>
      <c r="E59" s="52"/>
      <c r="F59" s="733">
        <v>106</v>
      </c>
      <c r="G59" s="733">
        <v>92</v>
      </c>
      <c r="H59" s="733">
        <v>1441</v>
      </c>
      <c r="I59" s="733">
        <v>178</v>
      </c>
      <c r="J59" s="733">
        <v>5125</v>
      </c>
      <c r="K59" s="733">
        <v>297</v>
      </c>
      <c r="L59" s="733">
        <v>58704</v>
      </c>
      <c r="M59" s="733">
        <v>2275</v>
      </c>
      <c r="N59" s="733">
        <v>12</v>
      </c>
      <c r="O59" s="733">
        <v>68230</v>
      </c>
      <c r="Q59" s="733">
        <v>16</v>
      </c>
      <c r="R59" s="733">
        <v>10055</v>
      </c>
      <c r="S59" s="733">
        <v>58159</v>
      </c>
    </row>
    <row r="60" spans="1:19" ht="13.35" customHeight="1" x14ac:dyDescent="0.2">
      <c r="A60" s="521"/>
      <c r="B60" s="521"/>
      <c r="D60" s="52" t="s">
        <v>287</v>
      </c>
      <c r="E60" s="52"/>
      <c r="F60" s="733">
        <v>59</v>
      </c>
      <c r="G60" s="733">
        <v>26</v>
      </c>
      <c r="H60" s="733">
        <v>791</v>
      </c>
      <c r="I60" s="733">
        <v>50</v>
      </c>
      <c r="J60" s="733">
        <v>2526</v>
      </c>
      <c r="K60" s="733">
        <v>63</v>
      </c>
      <c r="L60" s="733">
        <v>13030</v>
      </c>
      <c r="M60" s="733">
        <v>506</v>
      </c>
      <c r="N60" s="733">
        <v>2</v>
      </c>
      <c r="O60" s="733">
        <v>17053</v>
      </c>
      <c r="Q60" s="733">
        <v>6</v>
      </c>
      <c r="R60" s="733">
        <v>4248</v>
      </c>
      <c r="S60" s="733">
        <v>12799</v>
      </c>
    </row>
    <row r="61" spans="1:19" ht="13.35" customHeight="1" x14ac:dyDescent="0.2">
      <c r="A61" s="521"/>
      <c r="B61" s="521"/>
      <c r="C61" s="52" t="s">
        <v>652</v>
      </c>
      <c r="D61" s="52" t="s">
        <v>286</v>
      </c>
      <c r="E61" s="52"/>
      <c r="F61" s="733">
        <v>35</v>
      </c>
      <c r="G61" s="733">
        <v>3</v>
      </c>
      <c r="H61" s="733">
        <v>4305</v>
      </c>
      <c r="I61" s="733">
        <v>237</v>
      </c>
      <c r="J61" s="733">
        <v>1135</v>
      </c>
      <c r="K61" s="733">
        <v>233</v>
      </c>
      <c r="L61" s="733">
        <v>435</v>
      </c>
      <c r="M61" s="733">
        <v>149</v>
      </c>
      <c r="N61" s="733">
        <v>86</v>
      </c>
      <c r="O61" s="733">
        <v>6618</v>
      </c>
      <c r="Q61" s="733">
        <v>557</v>
      </c>
      <c r="R61" s="733">
        <v>5617</v>
      </c>
      <c r="S61" s="733">
        <v>444</v>
      </c>
    </row>
    <row r="62" spans="1:19" ht="13.35" customHeight="1" x14ac:dyDescent="0.2">
      <c r="A62" s="521"/>
      <c r="B62" s="521"/>
      <c r="C62" s="656"/>
      <c r="D62" s="638" t="s">
        <v>287</v>
      </c>
      <c r="E62" s="52"/>
      <c r="F62" s="997">
        <v>6</v>
      </c>
      <c r="G62" s="997">
        <v>1</v>
      </c>
      <c r="H62" s="997">
        <v>2365</v>
      </c>
      <c r="I62" s="997">
        <v>117</v>
      </c>
      <c r="J62" s="997">
        <v>413</v>
      </c>
      <c r="K62" s="997">
        <v>97</v>
      </c>
      <c r="L62" s="997">
        <v>99</v>
      </c>
      <c r="M62" s="997">
        <v>54</v>
      </c>
      <c r="N62" s="997">
        <v>17</v>
      </c>
      <c r="O62" s="997">
        <v>3171</v>
      </c>
      <c r="P62" s="879"/>
      <c r="Q62" s="997">
        <v>274</v>
      </c>
      <c r="R62" s="997">
        <v>2802</v>
      </c>
      <c r="S62" s="997">
        <v>95</v>
      </c>
    </row>
    <row r="63" spans="1:19" ht="13.35" customHeight="1" x14ac:dyDescent="0.2">
      <c r="A63" s="521"/>
      <c r="B63" s="521"/>
      <c r="C63" s="650">
        <v>2020</v>
      </c>
      <c r="D63" s="635"/>
      <c r="E63" s="635"/>
      <c r="F63" s="635"/>
      <c r="G63" s="635"/>
      <c r="H63" s="635"/>
      <c r="I63" s="635"/>
      <c r="J63" s="635"/>
      <c r="K63" s="635"/>
      <c r="L63" s="635"/>
      <c r="M63" s="635"/>
      <c r="N63" s="635"/>
      <c r="O63" s="635"/>
      <c r="Q63" s="635"/>
      <c r="R63" s="635"/>
    </row>
    <row r="64" spans="1:19" ht="13.35" customHeight="1" x14ac:dyDescent="0.2">
      <c r="A64" s="521"/>
      <c r="B64" s="521"/>
      <c r="C64" s="52" t="s">
        <v>285</v>
      </c>
      <c r="D64" s="52" t="s">
        <v>286</v>
      </c>
      <c r="E64" s="52"/>
      <c r="F64" s="733">
        <v>125</v>
      </c>
      <c r="G64" s="733">
        <v>90</v>
      </c>
      <c r="H64" s="733">
        <v>1326</v>
      </c>
      <c r="I64" s="733">
        <v>175</v>
      </c>
      <c r="J64" s="733">
        <v>5551</v>
      </c>
      <c r="K64" s="733">
        <v>291</v>
      </c>
      <c r="L64" s="733">
        <v>68286</v>
      </c>
      <c r="M64" s="733">
        <v>2020</v>
      </c>
      <c r="N64" s="733">
        <v>12</v>
      </c>
      <c r="O64" s="733">
        <v>77876</v>
      </c>
      <c r="Q64" s="733">
        <v>16</v>
      </c>
      <c r="R64" s="733">
        <v>9603.4069999999992</v>
      </c>
      <c r="S64" s="733">
        <v>68257</v>
      </c>
    </row>
    <row r="65" spans="1:19" ht="13.35" customHeight="1" x14ac:dyDescent="0.2">
      <c r="A65" s="521"/>
      <c r="B65" s="521"/>
      <c r="D65" s="52" t="s">
        <v>287</v>
      </c>
      <c r="E65" s="52"/>
      <c r="F65" s="733">
        <v>73</v>
      </c>
      <c r="G65" s="733">
        <v>27</v>
      </c>
      <c r="H65" s="733">
        <v>741</v>
      </c>
      <c r="I65" s="733">
        <v>47</v>
      </c>
      <c r="J65" s="733">
        <v>2557</v>
      </c>
      <c r="K65" s="733">
        <v>62</v>
      </c>
      <c r="L65" s="733">
        <v>13594</v>
      </c>
      <c r="M65" s="733">
        <v>475</v>
      </c>
      <c r="N65" s="733">
        <v>2</v>
      </c>
      <c r="O65" s="733">
        <v>17578</v>
      </c>
      <c r="Q65" s="733">
        <v>6</v>
      </c>
      <c r="R65" s="733">
        <v>4141.9900000000007</v>
      </c>
      <c r="S65" s="733">
        <v>13429.643</v>
      </c>
    </row>
    <row r="66" spans="1:19" ht="13.35" customHeight="1" x14ac:dyDescent="0.2">
      <c r="A66" s="521"/>
      <c r="B66" s="521"/>
      <c r="C66" s="52" t="s">
        <v>652</v>
      </c>
      <c r="D66" s="52" t="s">
        <v>286</v>
      </c>
      <c r="E66" s="52"/>
      <c r="F66" s="733">
        <v>39</v>
      </c>
      <c r="G66" s="733">
        <v>2</v>
      </c>
      <c r="H66" s="733">
        <v>6405</v>
      </c>
      <c r="I66" s="733">
        <v>238</v>
      </c>
      <c r="J66" s="733">
        <v>1118</v>
      </c>
      <c r="K66" s="733">
        <v>241</v>
      </c>
      <c r="L66" s="733">
        <v>455</v>
      </c>
      <c r="M66" s="733">
        <v>138</v>
      </c>
      <c r="N66" s="733">
        <v>78</v>
      </c>
      <c r="O66" s="733">
        <v>8714</v>
      </c>
      <c r="Q66" s="733">
        <v>547</v>
      </c>
      <c r="R66" s="733">
        <v>7706.143</v>
      </c>
      <c r="S66" s="733">
        <v>461</v>
      </c>
    </row>
    <row r="67" spans="1:19" ht="13.35" customHeight="1" x14ac:dyDescent="0.2">
      <c r="A67" s="521"/>
      <c r="B67" s="521"/>
      <c r="C67" s="656"/>
      <c r="D67" s="638" t="s">
        <v>287</v>
      </c>
      <c r="E67" s="52"/>
      <c r="F67" s="997">
        <v>8</v>
      </c>
      <c r="G67" s="997">
        <v>1</v>
      </c>
      <c r="H67" s="997">
        <v>3898</v>
      </c>
      <c r="I67" s="997">
        <v>118</v>
      </c>
      <c r="J67" s="997">
        <v>403</v>
      </c>
      <c r="K67" s="997">
        <v>102</v>
      </c>
      <c r="L67" s="997">
        <v>93</v>
      </c>
      <c r="M67" s="997">
        <v>70</v>
      </c>
      <c r="N67" s="997">
        <v>16</v>
      </c>
      <c r="O67" s="997">
        <v>4709</v>
      </c>
      <c r="P67" s="879"/>
      <c r="Q67" s="997">
        <v>292.56100000000004</v>
      </c>
      <c r="R67" s="997">
        <v>4328.1370000000006</v>
      </c>
      <c r="S67" s="997">
        <v>88.72699999999999</v>
      </c>
    </row>
    <row r="68" spans="1:19" ht="10.15" customHeight="1" x14ac:dyDescent="0.2">
      <c r="A68" s="521"/>
      <c r="B68" s="521"/>
      <c r="C68" s="650">
        <v>2019</v>
      </c>
      <c r="D68" s="635"/>
      <c r="E68" s="635"/>
      <c r="F68" s="635"/>
      <c r="G68" s="635"/>
      <c r="H68" s="635"/>
      <c r="I68" s="635"/>
      <c r="J68" s="635"/>
      <c r="K68" s="635"/>
      <c r="L68" s="635"/>
      <c r="M68" s="635"/>
      <c r="N68" s="635"/>
      <c r="O68" s="635"/>
      <c r="Q68" s="635"/>
      <c r="R68" s="635"/>
    </row>
    <row r="69" spans="1:19" ht="13.35" customHeight="1" x14ac:dyDescent="0.2">
      <c r="A69" s="521"/>
      <c r="B69" s="521"/>
      <c r="C69" s="52" t="s">
        <v>285</v>
      </c>
      <c r="D69" s="21" t="s">
        <v>286</v>
      </c>
      <c r="E69" s="21"/>
      <c r="F69" s="733">
        <v>117</v>
      </c>
      <c r="G69" s="733">
        <v>80</v>
      </c>
      <c r="H69" s="733">
        <v>2775</v>
      </c>
      <c r="I69" s="733">
        <v>177</v>
      </c>
      <c r="J69" s="733">
        <v>5526</v>
      </c>
      <c r="K69" s="733">
        <v>290</v>
      </c>
      <c r="L69" s="733">
        <v>66696</v>
      </c>
      <c r="M69" s="733">
        <v>2067</v>
      </c>
      <c r="N69" s="733">
        <v>12</v>
      </c>
      <c r="O69" s="733">
        <v>77740</v>
      </c>
      <c r="Q69" s="733">
        <v>22</v>
      </c>
      <c r="R69" s="733">
        <v>10949.4421</v>
      </c>
      <c r="S69" s="733">
        <f>O69-Q69-R69</f>
        <v>66768.5579</v>
      </c>
    </row>
    <row r="70" spans="1:19" ht="11.45" customHeight="1" x14ac:dyDescent="0.2">
      <c r="A70" s="521"/>
      <c r="B70" s="521"/>
      <c r="D70" s="21" t="s">
        <v>287</v>
      </c>
      <c r="E70" s="21"/>
      <c r="F70" s="733">
        <v>70</v>
      </c>
      <c r="G70" s="733">
        <v>24</v>
      </c>
      <c r="H70" s="733">
        <v>1152</v>
      </c>
      <c r="I70" s="733">
        <v>48</v>
      </c>
      <c r="J70" s="733">
        <v>2528</v>
      </c>
      <c r="K70" s="733">
        <v>65</v>
      </c>
      <c r="L70" s="733">
        <v>13278</v>
      </c>
      <c r="M70" s="733">
        <v>477</v>
      </c>
      <c r="N70" s="733">
        <v>2</v>
      </c>
      <c r="O70" s="733">
        <v>17644</v>
      </c>
      <c r="Q70" s="733">
        <v>12</v>
      </c>
      <c r="R70" s="733">
        <v>4499.3891000000003</v>
      </c>
      <c r="S70" s="733">
        <f>O70-Q70-R70</f>
        <v>13132.6109</v>
      </c>
    </row>
    <row r="71" spans="1:19" ht="13.35" customHeight="1" x14ac:dyDescent="0.2">
      <c r="A71" s="521"/>
      <c r="B71" s="521"/>
      <c r="C71" s="52" t="s">
        <v>652</v>
      </c>
      <c r="D71" s="21" t="s">
        <v>286</v>
      </c>
      <c r="E71" s="21"/>
      <c r="F71" s="733">
        <v>36</v>
      </c>
      <c r="G71" s="733">
        <v>1</v>
      </c>
      <c r="H71" s="733">
        <v>18552</v>
      </c>
      <c r="I71" s="733">
        <v>238</v>
      </c>
      <c r="J71" s="733">
        <v>1119</v>
      </c>
      <c r="K71" s="733">
        <v>220</v>
      </c>
      <c r="L71" s="733">
        <v>447</v>
      </c>
      <c r="M71" s="733">
        <v>129</v>
      </c>
      <c r="N71" s="733">
        <v>78</v>
      </c>
      <c r="O71" s="733">
        <v>20820</v>
      </c>
      <c r="Q71" s="733">
        <v>518</v>
      </c>
      <c r="R71" s="733">
        <v>19850.289400000001</v>
      </c>
      <c r="S71" s="733">
        <f>O71-Q71-R71</f>
        <v>451.71059999999852</v>
      </c>
    </row>
    <row r="72" spans="1:19" ht="11.45" customHeight="1" thickBot="1" x14ac:dyDescent="0.25">
      <c r="A72" s="521"/>
      <c r="B72" s="521"/>
      <c r="C72" s="537"/>
      <c r="D72" s="537" t="s">
        <v>287</v>
      </c>
      <c r="E72" s="21"/>
      <c r="F72" s="772">
        <v>7</v>
      </c>
      <c r="G72" s="772">
        <v>0</v>
      </c>
      <c r="H72" s="772">
        <v>8811</v>
      </c>
      <c r="I72" s="772">
        <v>118</v>
      </c>
      <c r="J72" s="772">
        <v>401</v>
      </c>
      <c r="K72" s="772">
        <v>91</v>
      </c>
      <c r="L72" s="772">
        <v>92</v>
      </c>
      <c r="M72" s="772">
        <v>60</v>
      </c>
      <c r="N72" s="772">
        <v>16</v>
      </c>
      <c r="O72" s="772">
        <v>9596</v>
      </c>
      <c r="Q72" s="772">
        <v>270.92200000000003</v>
      </c>
      <c r="R72" s="772">
        <v>9238.2754999999997</v>
      </c>
      <c r="S72" s="772">
        <f>O72-Q72-R72</f>
        <v>86.802499999999782</v>
      </c>
    </row>
    <row r="73" spans="1:19" ht="11.45" customHeight="1" x14ac:dyDescent="0.2">
      <c r="A73" s="521"/>
      <c r="B73" s="521"/>
      <c r="C73"/>
      <c r="D73"/>
      <c r="E73"/>
      <c r="F73"/>
      <c r="G73"/>
      <c r="H73"/>
      <c r="I73"/>
      <c r="J73"/>
      <c r="K73"/>
      <c r="L73"/>
      <c r="M73"/>
      <c r="N73"/>
      <c r="O73"/>
      <c r="P73"/>
      <c r="Q73"/>
      <c r="R73"/>
    </row>
    <row r="74" spans="1:19" ht="11.45" customHeight="1" x14ac:dyDescent="0.2">
      <c r="A74" s="521"/>
      <c r="B74" s="502" t="s">
        <v>71</v>
      </c>
      <c r="C74" s="19" t="s">
        <v>651</v>
      </c>
      <c r="D74"/>
      <c r="E74"/>
      <c r="F74"/>
      <c r="G74"/>
      <c r="H74"/>
      <c r="I74"/>
      <c r="J74"/>
      <c r="K74"/>
      <c r="L74"/>
      <c r="M74"/>
      <c r="N74"/>
      <c r="O74"/>
      <c r="P74"/>
      <c r="Q74"/>
      <c r="R74"/>
    </row>
    <row r="75" spans="1:19" ht="11.45" customHeight="1" x14ac:dyDescent="0.2">
      <c r="A75" s="521"/>
      <c r="B75" s="502" t="s">
        <v>73</v>
      </c>
      <c r="C75" s="19" t="s">
        <v>276</v>
      </c>
      <c r="D75"/>
      <c r="E75"/>
      <c r="F75"/>
      <c r="G75"/>
      <c r="H75"/>
      <c r="I75"/>
      <c r="J75"/>
      <c r="K75"/>
      <c r="L75"/>
      <c r="M75"/>
      <c r="N75"/>
      <c r="O75"/>
      <c r="P75"/>
      <c r="Q75"/>
      <c r="R75"/>
    </row>
    <row r="76" spans="1:19" ht="11.45" customHeight="1" x14ac:dyDescent="0.2">
      <c r="A76" s="521"/>
      <c r="B76" s="502" t="s">
        <v>110</v>
      </c>
      <c r="C76" s="19" t="s">
        <v>1208</v>
      </c>
      <c r="D76"/>
      <c r="E76"/>
      <c r="F76"/>
      <c r="G76"/>
      <c r="H76"/>
      <c r="I76"/>
      <c r="J76"/>
      <c r="K76"/>
      <c r="L76"/>
      <c r="M76"/>
      <c r="N76"/>
      <c r="O76"/>
      <c r="P76"/>
      <c r="Q76"/>
      <c r="R76"/>
    </row>
    <row r="77" spans="1:19" ht="11.45" customHeight="1" x14ac:dyDescent="0.2">
      <c r="A77" s="521"/>
      <c r="B77" s="502" t="s">
        <v>111</v>
      </c>
      <c r="C77" s="19" t="s">
        <v>1209</v>
      </c>
      <c r="D77"/>
      <c r="E77"/>
      <c r="F77"/>
      <c r="G77"/>
      <c r="H77"/>
      <c r="I77"/>
      <c r="J77"/>
      <c r="K77"/>
      <c r="L77"/>
      <c r="M77"/>
      <c r="N77"/>
      <c r="O77"/>
      <c r="P77"/>
      <c r="Q77"/>
      <c r="R77"/>
    </row>
    <row r="78" spans="1:19" ht="11.45" customHeight="1" x14ac:dyDescent="0.2">
      <c r="A78" s="521"/>
      <c r="B78" s="502"/>
      <c r="C78" s="19"/>
      <c r="D78"/>
      <c r="E78"/>
      <c r="F78"/>
      <c r="G78"/>
      <c r="H78"/>
      <c r="I78"/>
      <c r="J78"/>
      <c r="K78"/>
      <c r="L78"/>
      <c r="M78"/>
      <c r="N78"/>
      <c r="O78"/>
      <c r="P78"/>
      <c r="Q78"/>
      <c r="R78"/>
    </row>
    <row r="79" spans="1:19" ht="11.45" customHeight="1" x14ac:dyDescent="0.2">
      <c r="A79" s="502"/>
      <c r="B79" s="502"/>
      <c r="C79"/>
      <c r="D79"/>
      <c r="E79"/>
      <c r="F79"/>
      <c r="G79"/>
      <c r="H79"/>
      <c r="I79"/>
      <c r="J79"/>
      <c r="K79"/>
      <c r="L79"/>
      <c r="M79"/>
      <c r="N79"/>
      <c r="O79"/>
      <c r="P79"/>
      <c r="Q79"/>
      <c r="R79"/>
    </row>
    <row r="80" spans="1:19" ht="13.35" customHeight="1" thickBot="1" x14ac:dyDescent="0.25">
      <c r="A80" s="502"/>
      <c r="B80" s="502"/>
      <c r="C80" s="524" t="s">
        <v>860</v>
      </c>
      <c r="D80" s="560"/>
      <c r="E80" s="658"/>
      <c r="F80" s="560"/>
      <c r="G80" s="560"/>
      <c r="H80" s="560"/>
      <c r="I80" s="560"/>
      <c r="J80" s="560"/>
      <c r="K80" s="560"/>
      <c r="L80" s="560"/>
      <c r="M80" s="560"/>
      <c r="N80" s="560"/>
      <c r="O80" s="560"/>
      <c r="Q80" s="537"/>
      <c r="R80" s="537"/>
    </row>
    <row r="81" spans="1:18" ht="13.35" customHeight="1" x14ac:dyDescent="0.2">
      <c r="A81" s="502"/>
      <c r="B81" s="502"/>
      <c r="C81" s="659"/>
      <c r="D81" s="659"/>
      <c r="E81" s="658"/>
      <c r="F81" s="1183" t="s">
        <v>153</v>
      </c>
      <c r="G81" s="1184"/>
      <c r="H81" s="1183" t="s">
        <v>259</v>
      </c>
      <c r="I81" s="1183"/>
      <c r="J81" s="11" t="s">
        <v>260</v>
      </c>
      <c r="K81" s="11" t="s">
        <v>261</v>
      </c>
      <c r="L81" s="1183" t="s">
        <v>262</v>
      </c>
      <c r="M81" s="1186"/>
      <c r="N81" s="11" t="s">
        <v>263</v>
      </c>
      <c r="O81" s="645" t="s">
        <v>264</v>
      </c>
      <c r="Q81" s="7" t="s">
        <v>199</v>
      </c>
      <c r="R81" s="7" t="s">
        <v>265</v>
      </c>
    </row>
    <row r="82" spans="1:18" ht="11.45" customHeight="1" x14ac:dyDescent="0.2">
      <c r="A82" s="502"/>
      <c r="B82" s="502"/>
      <c r="C82" s="1183"/>
      <c r="D82" s="1184"/>
      <c r="E82" s="660"/>
      <c r="F82" s="1183"/>
      <c r="G82" s="1184"/>
      <c r="H82" s="1183" t="s">
        <v>266</v>
      </c>
      <c r="I82" s="1183"/>
      <c r="J82" s="11" t="s">
        <v>266</v>
      </c>
      <c r="K82" s="11"/>
      <c r="L82" s="645"/>
      <c r="M82" s="645"/>
      <c r="N82" s="645"/>
      <c r="O82" s="645"/>
      <c r="Q82" s="6" t="s">
        <v>267</v>
      </c>
      <c r="R82" s="6" t="s">
        <v>268</v>
      </c>
    </row>
    <row r="83" spans="1:18" ht="11.45" customHeight="1" x14ac:dyDescent="0.2">
      <c r="A83" s="502"/>
      <c r="B83" s="502"/>
      <c r="C83" s="661"/>
      <c r="D83" s="661"/>
      <c r="E83" s="658"/>
      <c r="F83" s="647"/>
      <c r="G83" s="647"/>
      <c r="H83" s="647"/>
      <c r="I83" s="647" t="s">
        <v>269</v>
      </c>
      <c r="J83" s="647"/>
      <c r="K83" s="647"/>
      <c r="L83" s="647"/>
      <c r="M83" s="647"/>
      <c r="N83" s="647"/>
      <c r="O83" s="647"/>
      <c r="Q83" s="647"/>
      <c r="R83" s="647"/>
    </row>
    <row r="84" spans="1:18" ht="11.45" customHeight="1" x14ac:dyDescent="0.2">
      <c r="A84" s="502"/>
      <c r="B84" s="502"/>
      <c r="C84" s="659"/>
      <c r="D84" s="659"/>
      <c r="E84" s="658"/>
      <c r="F84" s="645"/>
      <c r="G84" s="645" t="s">
        <v>269</v>
      </c>
      <c r="H84" s="645"/>
      <c r="I84" s="645" t="s">
        <v>259</v>
      </c>
      <c r="J84" s="645"/>
      <c r="K84" s="645"/>
      <c r="L84" s="645"/>
      <c r="M84" s="645" t="s">
        <v>269</v>
      </c>
      <c r="N84" s="645"/>
      <c r="O84" s="645"/>
      <c r="Q84" s="645"/>
      <c r="R84" s="645"/>
    </row>
    <row r="85" spans="1:18" ht="11.45" customHeight="1" x14ac:dyDescent="0.2">
      <c r="A85" s="502"/>
      <c r="B85" s="502"/>
      <c r="C85" s="649"/>
      <c r="D85" s="649"/>
      <c r="E85" s="626"/>
      <c r="F85" s="649" t="s">
        <v>208</v>
      </c>
      <c r="G85" s="649" t="s">
        <v>153</v>
      </c>
      <c r="H85" s="649" t="s">
        <v>84</v>
      </c>
      <c r="I85" s="649" t="s">
        <v>266</v>
      </c>
      <c r="J85" s="649"/>
      <c r="K85" s="649"/>
      <c r="L85" s="649" t="s">
        <v>288</v>
      </c>
      <c r="M85" s="649" t="s">
        <v>262</v>
      </c>
      <c r="N85" s="649"/>
      <c r="O85" s="649"/>
      <c r="Q85" s="649"/>
      <c r="R85" s="649"/>
    </row>
    <row r="86" spans="1:18" ht="11.45" customHeight="1" x14ac:dyDescent="0.2">
      <c r="A86" s="502"/>
      <c r="B86" s="502"/>
      <c r="C86" s="881">
        <v>2023</v>
      </c>
      <c r="D86" s="630"/>
      <c r="E86" s="631"/>
      <c r="F86" s="630"/>
      <c r="G86" s="630"/>
      <c r="H86" s="630"/>
      <c r="I86" s="630"/>
      <c r="J86" s="630"/>
      <c r="K86" s="630"/>
      <c r="L86" s="630"/>
      <c r="M86" s="630"/>
      <c r="N86" s="630"/>
      <c r="O86" s="630"/>
      <c r="Q86" s="630"/>
      <c r="R86" s="630"/>
    </row>
    <row r="87" spans="1:18" ht="11.45" customHeight="1" x14ac:dyDescent="0.2">
      <c r="A87" s="502"/>
      <c r="B87" s="502"/>
      <c r="C87" s="882" t="s">
        <v>281</v>
      </c>
      <c r="D87" s="882" t="s">
        <v>289</v>
      </c>
      <c r="E87" s="650"/>
      <c r="F87" s="651">
        <v>0</v>
      </c>
      <c r="G87" s="651">
        <v>0</v>
      </c>
      <c r="H87" s="651">
        <v>0</v>
      </c>
      <c r="I87" s="651">
        <v>0</v>
      </c>
      <c r="J87" s="651">
        <v>0</v>
      </c>
      <c r="K87" s="651">
        <v>1</v>
      </c>
      <c r="L87" s="651">
        <v>0</v>
      </c>
      <c r="M87" s="651">
        <v>10</v>
      </c>
      <c r="N87" s="651">
        <v>0</v>
      </c>
      <c r="O87" s="651">
        <v>11</v>
      </c>
      <c r="Q87" s="651">
        <v>3</v>
      </c>
      <c r="R87" s="651">
        <v>8</v>
      </c>
    </row>
    <row r="88" spans="1:18" ht="11.45" customHeight="1" x14ac:dyDescent="0.2">
      <c r="A88" s="502"/>
      <c r="B88" s="502"/>
      <c r="C88" s="882"/>
      <c r="D88" s="882" t="s">
        <v>290</v>
      </c>
      <c r="E88" s="650"/>
      <c r="F88" s="651">
        <v>0</v>
      </c>
      <c r="G88" s="651">
        <v>0</v>
      </c>
      <c r="H88" s="651">
        <v>0</v>
      </c>
      <c r="I88" s="651">
        <v>0</v>
      </c>
      <c r="J88" s="651">
        <v>0</v>
      </c>
      <c r="K88" s="651">
        <v>0.1</v>
      </c>
      <c r="L88" s="651">
        <v>0</v>
      </c>
      <c r="M88" s="651">
        <v>1.9</v>
      </c>
      <c r="N88" s="651">
        <v>0</v>
      </c>
      <c r="O88" s="651">
        <v>2</v>
      </c>
      <c r="Q88" s="651">
        <v>1.2</v>
      </c>
      <c r="R88" s="651">
        <v>0.79999999999999993</v>
      </c>
    </row>
    <row r="89" spans="1:18" ht="11.45" customHeight="1" x14ac:dyDescent="0.2">
      <c r="A89" s="502"/>
      <c r="B89" s="502"/>
      <c r="C89" s="882" t="s">
        <v>284</v>
      </c>
      <c r="D89" s="882" t="s">
        <v>289</v>
      </c>
      <c r="E89" s="650"/>
      <c r="F89" s="651">
        <v>5</v>
      </c>
      <c r="G89" s="651">
        <v>3.1</v>
      </c>
      <c r="H89" s="651">
        <v>161</v>
      </c>
      <c r="I89" s="651">
        <v>0</v>
      </c>
      <c r="J89" s="651">
        <v>25</v>
      </c>
      <c r="K89" s="651">
        <v>9</v>
      </c>
      <c r="L89" s="651">
        <v>0</v>
      </c>
      <c r="M89" s="651">
        <v>97</v>
      </c>
      <c r="N89" s="651">
        <v>1</v>
      </c>
      <c r="O89" s="651">
        <v>301.10000000000002</v>
      </c>
      <c r="Q89" s="651">
        <v>13</v>
      </c>
      <c r="R89" s="651">
        <v>288.13</v>
      </c>
    </row>
    <row r="90" spans="1:18" ht="11.45" customHeight="1" x14ac:dyDescent="0.2">
      <c r="A90" s="502"/>
      <c r="B90" s="502"/>
      <c r="C90" s="883"/>
      <c r="D90" s="883" t="s">
        <v>290</v>
      </c>
      <c r="E90" s="650"/>
      <c r="F90" s="654">
        <v>3.1</v>
      </c>
      <c r="G90" s="654">
        <v>0.5</v>
      </c>
      <c r="H90" s="654">
        <v>118.7</v>
      </c>
      <c r="I90" s="654">
        <v>0</v>
      </c>
      <c r="J90" s="654">
        <v>4.5999999999999996</v>
      </c>
      <c r="K90" s="654">
        <v>3.1</v>
      </c>
      <c r="L90" s="654">
        <v>0</v>
      </c>
      <c r="M90" s="654">
        <v>18.899999999999999</v>
      </c>
      <c r="N90" s="654">
        <v>0.4</v>
      </c>
      <c r="O90" s="654">
        <v>149.30000000000001</v>
      </c>
      <c r="Q90" s="654">
        <v>5.3722000000000003</v>
      </c>
      <c r="R90" s="654">
        <v>143.97468200000003</v>
      </c>
    </row>
    <row r="91" spans="1:18" ht="11.45" customHeight="1" x14ac:dyDescent="0.2">
      <c r="A91" s="502"/>
      <c r="B91" s="502"/>
      <c r="C91" s="650">
        <v>2022</v>
      </c>
      <c r="D91" s="635"/>
      <c r="E91" s="635"/>
      <c r="F91" s="635"/>
      <c r="G91" s="635"/>
      <c r="H91" s="635"/>
      <c r="I91" s="635"/>
      <c r="J91" s="635"/>
      <c r="K91" s="635"/>
      <c r="L91" s="635"/>
      <c r="M91" s="635"/>
      <c r="N91" s="635"/>
      <c r="O91" s="635"/>
      <c r="Q91" s="635"/>
      <c r="R91" s="635"/>
    </row>
    <row r="92" spans="1:18" ht="11.45" customHeight="1" x14ac:dyDescent="0.2">
      <c r="A92" s="502"/>
      <c r="B92" s="502"/>
      <c r="C92" s="52" t="s">
        <v>281</v>
      </c>
      <c r="D92" s="52" t="s">
        <v>289</v>
      </c>
      <c r="E92" s="52"/>
      <c r="F92" s="655">
        <v>0</v>
      </c>
      <c r="G92" s="655">
        <v>0</v>
      </c>
      <c r="H92" s="655">
        <v>4</v>
      </c>
      <c r="I92" s="655">
        <v>0</v>
      </c>
      <c r="J92" s="655">
        <v>0</v>
      </c>
      <c r="K92" s="655">
        <v>0</v>
      </c>
      <c r="L92" s="655">
        <v>0</v>
      </c>
      <c r="M92" s="655">
        <v>6</v>
      </c>
      <c r="N92" s="655">
        <v>0</v>
      </c>
      <c r="O92" s="655">
        <v>10</v>
      </c>
      <c r="Q92" s="655">
        <v>0</v>
      </c>
      <c r="R92" s="655">
        <v>10</v>
      </c>
    </row>
    <row r="93" spans="1:18" ht="11.45" customHeight="1" x14ac:dyDescent="0.2">
      <c r="A93" s="502"/>
      <c r="B93" s="502"/>
      <c r="D93" s="52" t="s">
        <v>290</v>
      </c>
      <c r="E93" s="52"/>
      <c r="F93" s="655">
        <v>0</v>
      </c>
      <c r="G93" s="655">
        <v>0</v>
      </c>
      <c r="H93" s="655">
        <v>2.83</v>
      </c>
      <c r="I93" s="655">
        <v>0</v>
      </c>
      <c r="J93" s="655">
        <v>0</v>
      </c>
      <c r="K93" s="655">
        <v>0</v>
      </c>
      <c r="L93" s="655">
        <v>0</v>
      </c>
      <c r="M93" s="655">
        <v>0.6</v>
      </c>
      <c r="N93" s="655">
        <v>0</v>
      </c>
      <c r="O93" s="655">
        <v>3.43</v>
      </c>
      <c r="Q93" s="655">
        <v>0</v>
      </c>
      <c r="R93" s="655">
        <v>3.43</v>
      </c>
    </row>
    <row r="94" spans="1:18" ht="11.45" customHeight="1" x14ac:dyDescent="0.2">
      <c r="A94" s="502"/>
      <c r="B94" s="502"/>
      <c r="C94" s="52" t="s">
        <v>284</v>
      </c>
      <c r="D94" s="52" t="s">
        <v>289</v>
      </c>
      <c r="E94" s="52"/>
      <c r="F94" s="655">
        <v>3</v>
      </c>
      <c r="G94" s="655">
        <v>2.6389999999999998</v>
      </c>
      <c r="H94" s="655">
        <v>185</v>
      </c>
      <c r="I94" s="655">
        <v>0</v>
      </c>
      <c r="J94" s="655">
        <v>22</v>
      </c>
      <c r="K94" s="655">
        <v>15</v>
      </c>
      <c r="L94" s="655">
        <v>0</v>
      </c>
      <c r="M94" s="655">
        <v>122</v>
      </c>
      <c r="N94" s="655">
        <v>11</v>
      </c>
      <c r="O94" s="655">
        <v>360.63900000000001</v>
      </c>
      <c r="Q94" s="655">
        <v>32</v>
      </c>
      <c r="R94" s="655">
        <v>328.63900000000001</v>
      </c>
    </row>
    <row r="95" spans="1:18" ht="11.45" customHeight="1" x14ac:dyDescent="0.2">
      <c r="A95" s="502"/>
      <c r="B95" s="502"/>
      <c r="C95" s="656"/>
      <c r="D95" s="638" t="s">
        <v>290</v>
      </c>
      <c r="E95" s="52"/>
      <c r="F95" s="657">
        <v>1.4510000000000001</v>
      </c>
      <c r="G95" s="657">
        <v>0.41899999999999998</v>
      </c>
      <c r="H95" s="657">
        <v>91.03</v>
      </c>
      <c r="I95" s="657">
        <v>0</v>
      </c>
      <c r="J95" s="657">
        <v>5.383</v>
      </c>
      <c r="K95" s="657">
        <v>4.633</v>
      </c>
      <c r="L95" s="657">
        <v>0</v>
      </c>
      <c r="M95" s="657">
        <v>28.06</v>
      </c>
      <c r="N95" s="657">
        <v>4.4240000000000004</v>
      </c>
      <c r="O95" s="657">
        <v>135.4</v>
      </c>
      <c r="Q95" s="657">
        <v>12.742000000000001</v>
      </c>
      <c r="R95" s="657">
        <v>122.65799999999999</v>
      </c>
    </row>
    <row r="96" spans="1:18" ht="11.45" customHeight="1" x14ac:dyDescent="0.2">
      <c r="A96" s="502"/>
      <c r="B96" s="502"/>
      <c r="C96" s="650">
        <v>2021</v>
      </c>
      <c r="D96" s="635"/>
      <c r="E96" s="635"/>
      <c r="F96" s="635"/>
      <c r="G96" s="635"/>
      <c r="H96" s="635"/>
      <c r="I96" s="635"/>
      <c r="J96" s="635"/>
      <c r="K96" s="635"/>
      <c r="L96" s="635"/>
      <c r="M96" s="635"/>
      <c r="N96" s="635"/>
      <c r="O96" s="635"/>
      <c r="Q96" s="635"/>
      <c r="R96" s="635"/>
    </row>
    <row r="97" spans="1:19" ht="11.45" customHeight="1" x14ac:dyDescent="0.2">
      <c r="A97" s="502"/>
      <c r="B97" s="502"/>
      <c r="C97" s="52" t="s">
        <v>281</v>
      </c>
      <c r="D97" s="52" t="s">
        <v>289</v>
      </c>
      <c r="E97" s="52"/>
      <c r="F97" s="655" t="s">
        <v>968</v>
      </c>
      <c r="G97" s="655" t="s">
        <v>968</v>
      </c>
      <c r="H97" s="655">
        <v>3</v>
      </c>
      <c r="I97" s="655">
        <v>1</v>
      </c>
      <c r="J97" s="655" t="s">
        <v>968</v>
      </c>
      <c r="K97" s="655" t="s">
        <v>968</v>
      </c>
      <c r="L97" s="655" t="s">
        <v>968</v>
      </c>
      <c r="M97" s="655">
        <v>6</v>
      </c>
      <c r="N97" s="655" t="s">
        <v>968</v>
      </c>
      <c r="O97" s="655">
        <v>10</v>
      </c>
      <c r="Q97" s="655" t="s">
        <v>968</v>
      </c>
      <c r="R97" s="655">
        <v>10</v>
      </c>
    </row>
    <row r="98" spans="1:19" ht="11.45" customHeight="1" x14ac:dyDescent="0.2">
      <c r="A98" s="502"/>
      <c r="B98" s="502"/>
      <c r="D98" s="52" t="s">
        <v>290</v>
      </c>
      <c r="E98" s="52"/>
      <c r="F98" s="655" t="s">
        <v>968</v>
      </c>
      <c r="G98" s="655" t="s">
        <v>968</v>
      </c>
      <c r="H98" s="655">
        <v>2.2999999999999998</v>
      </c>
      <c r="I98" s="655">
        <v>0.4</v>
      </c>
      <c r="J98" s="655" t="s">
        <v>968</v>
      </c>
      <c r="K98" s="655" t="s">
        <v>968</v>
      </c>
      <c r="L98" s="655" t="s">
        <v>968</v>
      </c>
      <c r="M98" s="655">
        <v>0.9</v>
      </c>
      <c r="N98" s="655" t="s">
        <v>968</v>
      </c>
      <c r="O98" s="655">
        <v>3.6</v>
      </c>
      <c r="Q98" s="655" t="s">
        <v>968</v>
      </c>
      <c r="R98" s="655">
        <v>3.6</v>
      </c>
    </row>
    <row r="99" spans="1:19" ht="11.45" customHeight="1" x14ac:dyDescent="0.2">
      <c r="A99" s="502"/>
      <c r="B99" s="502"/>
      <c r="C99" s="52" t="s">
        <v>284</v>
      </c>
      <c r="D99" s="52" t="s">
        <v>289</v>
      </c>
      <c r="E99" s="52"/>
      <c r="F99" s="655">
        <v>3</v>
      </c>
      <c r="G99" s="655">
        <v>3.5</v>
      </c>
      <c r="H99" s="655">
        <v>181</v>
      </c>
      <c r="I99" s="655">
        <v>6</v>
      </c>
      <c r="J99" s="655">
        <v>21</v>
      </c>
      <c r="K99" s="655">
        <v>15</v>
      </c>
      <c r="L99" s="655" t="s">
        <v>968</v>
      </c>
      <c r="M99" s="655">
        <v>160</v>
      </c>
      <c r="N99" s="655">
        <v>3</v>
      </c>
      <c r="O99" s="655">
        <v>392.5</v>
      </c>
      <c r="Q99" s="655">
        <v>23</v>
      </c>
      <c r="R99" s="655">
        <v>369.5</v>
      </c>
    </row>
    <row r="100" spans="1:19" ht="11.45" customHeight="1" x14ac:dyDescent="0.2">
      <c r="A100" s="502"/>
      <c r="B100" s="502"/>
      <c r="C100" s="656"/>
      <c r="D100" s="638" t="s">
        <v>290</v>
      </c>
      <c r="E100" s="52"/>
      <c r="F100" s="657">
        <v>1.5</v>
      </c>
      <c r="G100" s="657">
        <v>1</v>
      </c>
      <c r="H100" s="657">
        <v>106.7</v>
      </c>
      <c r="I100" s="657">
        <v>3</v>
      </c>
      <c r="J100" s="657">
        <v>5.6</v>
      </c>
      <c r="K100" s="657">
        <v>3.6</v>
      </c>
      <c r="L100" s="657" t="s">
        <v>968</v>
      </c>
      <c r="M100" s="657">
        <v>22.8</v>
      </c>
      <c r="N100" s="657">
        <v>1</v>
      </c>
      <c r="O100" s="657">
        <v>145</v>
      </c>
      <c r="Q100" s="657">
        <v>7.9</v>
      </c>
      <c r="R100" s="657">
        <v>137.1</v>
      </c>
    </row>
    <row r="101" spans="1:19" ht="11.45" customHeight="1" x14ac:dyDescent="0.2">
      <c r="A101" s="502"/>
      <c r="B101" s="502"/>
      <c r="C101" s="650">
        <v>2020</v>
      </c>
      <c r="D101" s="635"/>
      <c r="E101" s="635"/>
      <c r="F101" s="635"/>
      <c r="G101" s="635"/>
      <c r="H101" s="635"/>
      <c r="I101" s="635"/>
      <c r="J101" s="635"/>
      <c r="K101" s="635"/>
      <c r="L101" s="635"/>
      <c r="M101" s="635"/>
      <c r="N101" s="635"/>
      <c r="O101" s="635"/>
      <c r="Q101" s="635"/>
      <c r="R101" s="635"/>
    </row>
    <row r="102" spans="1:19" ht="11.45" customHeight="1" x14ac:dyDescent="0.2">
      <c r="A102" s="502"/>
      <c r="B102" s="502"/>
      <c r="C102" s="52" t="s">
        <v>281</v>
      </c>
      <c r="D102" s="52" t="s">
        <v>289</v>
      </c>
      <c r="E102" s="52"/>
      <c r="F102" s="655">
        <v>0</v>
      </c>
      <c r="G102" s="655">
        <v>0</v>
      </c>
      <c r="H102" s="655">
        <v>5</v>
      </c>
      <c r="I102" s="655">
        <v>1</v>
      </c>
      <c r="J102" s="655">
        <v>2</v>
      </c>
      <c r="K102" s="655">
        <v>7</v>
      </c>
      <c r="L102" s="655">
        <v>0</v>
      </c>
      <c r="M102" s="655">
        <v>4</v>
      </c>
      <c r="N102" s="655">
        <v>1</v>
      </c>
      <c r="O102" s="655">
        <v>20</v>
      </c>
      <c r="Q102" s="655">
        <v>7</v>
      </c>
      <c r="R102" s="655">
        <v>13</v>
      </c>
      <c r="S102" s="655"/>
    </row>
    <row r="103" spans="1:19" ht="11.45" customHeight="1" x14ac:dyDescent="0.2">
      <c r="A103" s="502"/>
      <c r="B103" s="502"/>
      <c r="D103" s="52" t="s">
        <v>290</v>
      </c>
      <c r="E103" s="52"/>
      <c r="F103" s="655">
        <v>0</v>
      </c>
      <c r="G103" s="655">
        <v>0</v>
      </c>
      <c r="H103" s="655">
        <v>3.1</v>
      </c>
      <c r="I103" s="655">
        <v>0.4</v>
      </c>
      <c r="J103" s="655">
        <v>0.1</v>
      </c>
      <c r="K103" s="655">
        <v>3.2</v>
      </c>
      <c r="L103" s="655">
        <v>0</v>
      </c>
      <c r="M103" s="655">
        <v>0.8</v>
      </c>
      <c r="N103" s="655">
        <v>0.4</v>
      </c>
      <c r="O103" s="655">
        <v>8</v>
      </c>
      <c r="Q103" s="655">
        <v>3.4239999999999999</v>
      </c>
      <c r="R103" s="655">
        <v>4.6100000000000003</v>
      </c>
      <c r="S103" s="655"/>
    </row>
    <row r="104" spans="1:19" ht="11.45" customHeight="1" x14ac:dyDescent="0.2">
      <c r="A104" s="502"/>
      <c r="B104" s="502"/>
      <c r="C104" s="52" t="s">
        <v>284</v>
      </c>
      <c r="D104" s="52" t="s">
        <v>289</v>
      </c>
      <c r="E104" s="52"/>
      <c r="F104" s="655">
        <v>2</v>
      </c>
      <c r="G104" s="655">
        <v>0.7</v>
      </c>
      <c r="H104" s="655">
        <v>166</v>
      </c>
      <c r="I104" s="655">
        <v>6</v>
      </c>
      <c r="J104" s="655">
        <v>13</v>
      </c>
      <c r="K104" s="655">
        <v>19</v>
      </c>
      <c r="L104" s="655">
        <v>0</v>
      </c>
      <c r="M104" s="655">
        <v>198</v>
      </c>
      <c r="N104" s="655">
        <v>2</v>
      </c>
      <c r="O104" s="655">
        <v>406.7</v>
      </c>
      <c r="Q104" s="655">
        <v>24</v>
      </c>
      <c r="R104" s="655">
        <v>382.69200000000001</v>
      </c>
      <c r="S104" s="655"/>
    </row>
    <row r="105" spans="1:19" ht="11.45" customHeight="1" x14ac:dyDescent="0.2">
      <c r="A105" s="502"/>
      <c r="B105" s="502"/>
      <c r="C105" s="656"/>
      <c r="D105" s="638" t="s">
        <v>290</v>
      </c>
      <c r="E105" s="52"/>
      <c r="F105" s="657">
        <v>0.7</v>
      </c>
      <c r="G105" s="657">
        <v>0.2</v>
      </c>
      <c r="H105" s="657">
        <v>104.8</v>
      </c>
      <c r="I105" s="657">
        <v>3</v>
      </c>
      <c r="J105" s="657">
        <v>4.7</v>
      </c>
      <c r="K105" s="657">
        <v>4.8</v>
      </c>
      <c r="L105" s="657">
        <v>0</v>
      </c>
      <c r="M105" s="657">
        <v>25</v>
      </c>
      <c r="N105" s="657">
        <v>0.8</v>
      </c>
      <c r="O105" s="657">
        <v>144</v>
      </c>
      <c r="Q105" s="657">
        <v>9.98</v>
      </c>
      <c r="R105" s="657">
        <v>134.02699999999996</v>
      </c>
      <c r="S105" s="655"/>
    </row>
    <row r="106" spans="1:19" ht="11.45" customHeight="1" x14ac:dyDescent="0.2">
      <c r="A106" s="502"/>
      <c r="B106" s="502"/>
      <c r="C106" s="650">
        <v>2019</v>
      </c>
      <c r="D106" s="502"/>
      <c r="E106" s="502"/>
      <c r="F106" s="502"/>
      <c r="G106" s="502"/>
      <c r="H106" s="502"/>
      <c r="I106" s="502"/>
      <c r="J106" s="502"/>
      <c r="K106" s="502"/>
      <c r="L106" s="502"/>
      <c r="M106" s="502"/>
      <c r="N106" s="502"/>
      <c r="O106" s="502"/>
      <c r="P106" s="502"/>
      <c r="Q106" s="502"/>
      <c r="R106" s="502"/>
    </row>
    <row r="107" spans="1:19" ht="11.45" customHeight="1" x14ac:dyDescent="0.2">
      <c r="A107" s="502"/>
      <c r="B107" s="502"/>
      <c r="C107" s="21" t="s">
        <v>281</v>
      </c>
      <c r="D107" s="52" t="s">
        <v>289</v>
      </c>
      <c r="E107" s="52"/>
      <c r="F107" s="233">
        <v>0</v>
      </c>
      <c r="G107" s="233">
        <v>0</v>
      </c>
      <c r="H107" s="233">
        <v>8</v>
      </c>
      <c r="I107" s="233">
        <v>0</v>
      </c>
      <c r="J107" s="233">
        <v>2</v>
      </c>
      <c r="K107" s="233">
        <v>4</v>
      </c>
      <c r="L107" s="233">
        <v>0</v>
      </c>
      <c r="M107" s="233">
        <v>5</v>
      </c>
      <c r="N107" s="233">
        <v>0</v>
      </c>
      <c r="O107" s="233">
        <v>19</v>
      </c>
      <c r="Q107" s="233">
        <v>4</v>
      </c>
      <c r="R107" s="233">
        <v>15</v>
      </c>
    </row>
    <row r="108" spans="1:19" ht="11.45" customHeight="1" x14ac:dyDescent="0.2">
      <c r="A108" s="502"/>
      <c r="B108" s="502"/>
      <c r="D108" s="52" t="s">
        <v>290</v>
      </c>
      <c r="E108" s="52"/>
      <c r="F108" s="233">
        <v>0</v>
      </c>
      <c r="G108" s="233">
        <v>0</v>
      </c>
      <c r="H108" s="233">
        <v>4.9000000000000004</v>
      </c>
      <c r="I108" s="233">
        <v>0</v>
      </c>
      <c r="J108" s="233">
        <v>0.5</v>
      </c>
      <c r="K108" s="233">
        <v>1.6</v>
      </c>
      <c r="L108" s="233">
        <v>0</v>
      </c>
      <c r="M108" s="233">
        <v>0.5</v>
      </c>
      <c r="N108" s="233">
        <v>0</v>
      </c>
      <c r="O108" s="233">
        <v>7.5</v>
      </c>
      <c r="Q108" s="233">
        <v>1.6</v>
      </c>
      <c r="R108" s="233">
        <v>5.9</v>
      </c>
    </row>
    <row r="109" spans="1:19" ht="11.45" customHeight="1" x14ac:dyDescent="0.2">
      <c r="A109" s="502"/>
      <c r="B109" s="502"/>
      <c r="C109" s="21" t="s">
        <v>284</v>
      </c>
      <c r="D109" s="52" t="s">
        <v>289</v>
      </c>
      <c r="E109" s="52"/>
      <c r="F109" s="233">
        <v>6</v>
      </c>
      <c r="G109" s="233">
        <v>3.6</v>
      </c>
      <c r="H109" s="233">
        <v>213</v>
      </c>
      <c r="I109" s="233">
        <v>6</v>
      </c>
      <c r="J109" s="233">
        <v>13</v>
      </c>
      <c r="K109" s="233">
        <v>26</v>
      </c>
      <c r="L109" s="233">
        <v>0</v>
      </c>
      <c r="M109" s="233">
        <v>216</v>
      </c>
      <c r="N109" s="233">
        <v>2</v>
      </c>
      <c r="O109" s="233">
        <v>485.6</v>
      </c>
      <c r="Q109" s="233">
        <v>45</v>
      </c>
      <c r="R109" s="233">
        <v>440.6</v>
      </c>
    </row>
    <row r="110" spans="1:19" ht="11.45" customHeight="1" thickBot="1" x14ac:dyDescent="0.25">
      <c r="A110" s="502"/>
      <c r="B110" s="502"/>
      <c r="C110" s="473"/>
      <c r="D110" s="473" t="s">
        <v>290</v>
      </c>
      <c r="E110" s="52"/>
      <c r="F110" s="868">
        <v>2</v>
      </c>
      <c r="G110" s="868">
        <v>1.1000000000000001</v>
      </c>
      <c r="H110" s="868">
        <v>140</v>
      </c>
      <c r="I110" s="868">
        <v>3</v>
      </c>
      <c r="J110" s="868">
        <v>4.0999999999999996</v>
      </c>
      <c r="K110" s="868">
        <v>14.5</v>
      </c>
      <c r="L110" s="868">
        <v>0</v>
      </c>
      <c r="M110" s="868">
        <v>29.1</v>
      </c>
      <c r="N110" s="868">
        <v>0.8</v>
      </c>
      <c r="O110" s="868">
        <v>194.6</v>
      </c>
      <c r="Q110" s="868">
        <v>23</v>
      </c>
      <c r="R110" s="868">
        <v>171.6</v>
      </c>
    </row>
    <row r="111" spans="1:19" ht="11.45" customHeight="1" x14ac:dyDescent="0.2">
      <c r="A111" s="502"/>
      <c r="B111" s="502"/>
      <c r="C111"/>
      <c r="D111"/>
      <c r="E111"/>
      <c r="F111"/>
      <c r="G111"/>
      <c r="H111"/>
      <c r="I111"/>
      <c r="J111"/>
      <c r="K111"/>
      <c r="L111"/>
      <c r="M111"/>
      <c r="N111"/>
      <c r="O111"/>
    </row>
    <row r="112" spans="1:19" ht="11.45" customHeight="1" x14ac:dyDescent="0.2">
      <c r="A112" s="502"/>
      <c r="B112" s="502" t="s">
        <v>71</v>
      </c>
      <c r="C112" s="19" t="s">
        <v>291</v>
      </c>
      <c r="D112"/>
      <c r="E112"/>
      <c r="F112"/>
      <c r="G112"/>
      <c r="H112"/>
      <c r="I112"/>
      <c r="J112"/>
      <c r="K112"/>
      <c r="L112"/>
      <c r="M112"/>
      <c r="N112"/>
      <c r="O112"/>
    </row>
    <row r="113" spans="1:18" ht="11.45" customHeight="1" x14ac:dyDescent="0.2">
      <c r="A113" s="502"/>
      <c r="B113" s="502" t="s">
        <v>73</v>
      </c>
      <c r="C113" s="19" t="s">
        <v>276</v>
      </c>
      <c r="D113"/>
      <c r="E113"/>
      <c r="F113"/>
      <c r="G113"/>
      <c r="H113"/>
      <c r="I113"/>
      <c r="J113"/>
      <c r="K113"/>
      <c r="L113"/>
      <c r="M113"/>
      <c r="N113"/>
      <c r="O113"/>
      <c r="P113"/>
      <c r="Q113"/>
      <c r="R113"/>
    </row>
    <row r="123" spans="1:18" x14ac:dyDescent="0.2">
      <c r="C123" s="604"/>
      <c r="O123" s="3"/>
    </row>
  </sheetData>
  <mergeCells count="18">
    <mergeCell ref="F5:G5"/>
    <mergeCell ref="H5:I5"/>
    <mergeCell ref="L5:M5"/>
    <mergeCell ref="T5:AE6"/>
    <mergeCell ref="F6:G6"/>
    <mergeCell ref="H6:I6"/>
    <mergeCell ref="C36:S38"/>
    <mergeCell ref="F43:G43"/>
    <mergeCell ref="H43:I43"/>
    <mergeCell ref="L43:M43"/>
    <mergeCell ref="F44:G44"/>
    <mergeCell ref="H44:I44"/>
    <mergeCell ref="F81:G81"/>
    <mergeCell ref="H81:I81"/>
    <mergeCell ref="L81:M81"/>
    <mergeCell ref="C82:D82"/>
    <mergeCell ref="F82:G82"/>
    <mergeCell ref="H82:I82"/>
  </mergeCells>
  <hyperlinks>
    <hyperlink ref="Q2" location="Contents!B20" display="Contents" xr:uid="{A3C53F2A-19CB-42D3-876D-D6E2FFD26CDB}"/>
  </hyperlinks>
  <pageMargins left="0.25" right="0.25" top="0.75" bottom="0.75" header="0.3" footer="0.3"/>
  <pageSetup paperSize="8" scale="86" orientation="portrait" r:id="rId1"/>
  <customProperties>
    <customPr name="_pios_id" r:id="rId2"/>
  </customProperties>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C2F03F-6B54-4187-BC3B-A4A3B9FF21C0}">
  <sheetPr codeName="Sheet5">
    <tabColor rgb="FF008080"/>
    <pageSetUpPr fitToPage="1"/>
  </sheetPr>
  <dimension ref="A1:AM63"/>
  <sheetViews>
    <sheetView showGridLines="0" zoomScale="120" zoomScaleNormal="120" workbookViewId="0">
      <pane xSplit="5" ySplit="8" topLeftCell="F9" activePane="bottomRight" state="frozen"/>
      <selection activeCell="B1" sqref="B1"/>
      <selection pane="topRight" activeCell="B1" sqref="B1"/>
      <selection pane="bottomLeft" activeCell="B1" sqref="B1"/>
      <selection pane="bottomRight" activeCell="B1" sqref="B1"/>
    </sheetView>
  </sheetViews>
  <sheetFormatPr defaultColWidth="9.140625" defaultRowHeight="12.75" x14ac:dyDescent="0.2"/>
  <cols>
    <col min="1" max="1" width="2.28515625" style="79" customWidth="1"/>
    <col min="2" max="2" width="2" style="200" customWidth="1"/>
    <col min="3" max="3" width="61.42578125" style="200" bestFit="1" customWidth="1"/>
    <col min="4" max="4" width="12.140625" style="929" customWidth="1"/>
    <col min="5" max="5" width="2.7109375" style="201" customWidth="1"/>
    <col min="6" max="25" width="8.28515625" style="164" customWidth="1"/>
    <col min="26" max="16384" width="9.140625" style="164"/>
  </cols>
  <sheetData>
    <row r="1" spans="1:39" x14ac:dyDescent="0.2">
      <c r="B1" s="61" t="s">
        <v>1172</v>
      </c>
    </row>
    <row r="2" spans="1:39" x14ac:dyDescent="0.2">
      <c r="B2" s="29" t="s">
        <v>7</v>
      </c>
      <c r="F2" s="203"/>
      <c r="G2" s="203"/>
      <c r="H2" s="203"/>
      <c r="I2" s="203"/>
      <c r="J2" s="203"/>
      <c r="K2" s="203"/>
      <c r="L2" s="203"/>
      <c r="M2" s="203"/>
      <c r="N2" s="203"/>
      <c r="O2" s="203"/>
      <c r="P2" s="203"/>
      <c r="Q2" s="203"/>
      <c r="R2" s="203"/>
      <c r="S2" s="203"/>
      <c r="T2" s="203"/>
      <c r="U2" s="203"/>
      <c r="V2" s="203"/>
      <c r="W2" s="203"/>
      <c r="X2" s="203"/>
      <c r="Y2" s="203"/>
      <c r="Z2" s="929"/>
      <c r="AD2" s="122"/>
    </row>
    <row r="3" spans="1:39" x14ac:dyDescent="0.2">
      <c r="F3" s="203"/>
      <c r="G3" s="203"/>
      <c r="H3" s="203"/>
      <c r="I3" s="203"/>
      <c r="J3" s="203"/>
      <c r="K3" s="203"/>
      <c r="L3" s="203"/>
      <c r="M3" s="203"/>
      <c r="N3" s="203"/>
      <c r="O3" s="203"/>
      <c r="P3" s="203"/>
      <c r="Q3" s="203"/>
      <c r="R3" s="203"/>
      <c r="S3" s="203"/>
      <c r="T3" s="203"/>
      <c r="U3" s="203"/>
      <c r="V3" s="203"/>
      <c r="W3" s="203"/>
      <c r="X3" s="203"/>
      <c r="Y3" s="203"/>
      <c r="Z3" s="894" t="s">
        <v>5</v>
      </c>
      <c r="AA3" s="203"/>
      <c r="AB3" s="203"/>
      <c r="AC3" s="203"/>
      <c r="AD3" s="203"/>
    </row>
    <row r="4" spans="1:39" x14ac:dyDescent="0.2">
      <c r="F4" s="203"/>
      <c r="G4" s="203"/>
      <c r="H4" s="203"/>
      <c r="I4" s="203"/>
      <c r="J4" s="203"/>
      <c r="K4" s="203"/>
      <c r="L4" s="203"/>
      <c r="M4" s="203"/>
      <c r="N4" s="203"/>
      <c r="O4" s="203"/>
      <c r="P4" s="203"/>
      <c r="Q4" s="203"/>
      <c r="R4" s="203"/>
      <c r="S4" s="203"/>
      <c r="T4" s="203"/>
      <c r="U4" s="203"/>
      <c r="V4" s="203"/>
      <c r="W4" s="203"/>
      <c r="X4" s="203"/>
      <c r="Y4" s="203"/>
      <c r="Z4" s="203"/>
      <c r="AA4" s="203"/>
      <c r="AB4" s="203"/>
      <c r="AC4" s="203"/>
      <c r="AD4" s="203"/>
    </row>
    <row r="5" spans="1:39" ht="18.75" x14ac:dyDescent="0.25">
      <c r="B5" s="24" t="s">
        <v>732</v>
      </c>
      <c r="C5" s="24"/>
      <c r="D5" s="931"/>
      <c r="E5" s="24"/>
    </row>
    <row r="6" spans="1:39" ht="19.5" thickBot="1" x14ac:dyDescent="0.3">
      <c r="B6" s="24"/>
      <c r="C6" s="24"/>
      <c r="D6" s="931"/>
      <c r="E6" s="24"/>
    </row>
    <row r="7" spans="1:39" s="18" customFormat="1" ht="12" customHeight="1" x14ac:dyDescent="0.2">
      <c r="A7" s="76"/>
      <c r="B7" s="192"/>
      <c r="C7" s="192"/>
      <c r="D7" s="932"/>
      <c r="F7" s="80"/>
      <c r="G7" s="80"/>
      <c r="H7" s="80"/>
      <c r="I7" s="80"/>
      <c r="J7" s="80"/>
      <c r="K7" s="80"/>
      <c r="L7" s="80"/>
      <c r="M7" s="80"/>
      <c r="N7" s="80"/>
      <c r="O7" s="80"/>
      <c r="P7" s="80"/>
      <c r="Q7" s="80"/>
      <c r="R7" s="80"/>
      <c r="S7" s="80"/>
      <c r="T7" s="80"/>
      <c r="U7" s="80"/>
      <c r="V7" s="80"/>
      <c r="W7" s="80"/>
      <c r="X7" s="80"/>
      <c r="Y7" s="80"/>
      <c r="Z7" s="88"/>
      <c r="AA7" s="88"/>
      <c r="AB7" s="88"/>
      <c r="AC7" s="88"/>
      <c r="AD7" s="80" t="s">
        <v>88</v>
      </c>
    </row>
    <row r="8" spans="1:39" s="18" customFormat="1" ht="12" x14ac:dyDescent="0.2">
      <c r="A8" s="76"/>
      <c r="B8" s="66"/>
      <c r="C8" s="66"/>
      <c r="D8" s="965" t="s">
        <v>925</v>
      </c>
      <c r="F8" s="995" t="s">
        <v>34</v>
      </c>
      <c r="G8" s="66" t="s">
        <v>35</v>
      </c>
      <c r="H8" s="66" t="s">
        <v>36</v>
      </c>
      <c r="I8" s="66" t="s">
        <v>37</v>
      </c>
      <c r="J8" s="298">
        <v>2020</v>
      </c>
      <c r="K8" s="66" t="s">
        <v>34</v>
      </c>
      <c r="L8" s="66" t="s">
        <v>35</v>
      </c>
      <c r="M8" s="66" t="s">
        <v>36</v>
      </c>
      <c r="N8" s="66" t="s">
        <v>37</v>
      </c>
      <c r="O8" s="298">
        <v>2021</v>
      </c>
      <c r="P8" s="66" t="s">
        <v>34</v>
      </c>
      <c r="Q8" s="66" t="s">
        <v>35</v>
      </c>
      <c r="R8" s="66" t="s">
        <v>36</v>
      </c>
      <c r="S8" s="66" t="s">
        <v>37</v>
      </c>
      <c r="T8" s="298">
        <v>2022</v>
      </c>
      <c r="U8" s="66" t="s">
        <v>34</v>
      </c>
      <c r="V8" s="66" t="s">
        <v>35</v>
      </c>
      <c r="W8" s="66" t="s">
        <v>36</v>
      </c>
      <c r="X8" s="66" t="s">
        <v>37</v>
      </c>
      <c r="Y8" s="298">
        <v>2023</v>
      </c>
      <c r="Z8" s="66" t="s">
        <v>34</v>
      </c>
      <c r="AA8" s="66" t="s">
        <v>35</v>
      </c>
      <c r="AB8" s="66" t="s">
        <v>36</v>
      </c>
      <c r="AC8" s="66" t="s">
        <v>37</v>
      </c>
      <c r="AD8" s="298">
        <v>2024</v>
      </c>
    </row>
    <row r="9" spans="1:39" s="18" customFormat="1" ht="12.75" customHeight="1" x14ac:dyDescent="0.2">
      <c r="A9" s="204"/>
      <c r="B9" s="27" t="s">
        <v>635</v>
      </c>
      <c r="C9" s="27"/>
      <c r="D9" s="933"/>
      <c r="F9" s="37">
        <v>-4365</v>
      </c>
      <c r="G9" s="37">
        <v>-16848</v>
      </c>
      <c r="H9" s="37">
        <v>-450</v>
      </c>
      <c r="I9" s="37">
        <v>1358</v>
      </c>
      <c r="J9" s="38">
        <v>-20305</v>
      </c>
      <c r="K9" s="37">
        <v>4667</v>
      </c>
      <c r="L9" s="37">
        <v>3116</v>
      </c>
      <c r="M9" s="37">
        <v>-2544</v>
      </c>
      <c r="N9" s="37">
        <v>2326</v>
      </c>
      <c r="O9" s="38">
        <v>7565</v>
      </c>
      <c r="P9" s="37">
        <v>-20384</v>
      </c>
      <c r="Q9" s="37">
        <v>9257</v>
      </c>
      <c r="R9" s="37">
        <v>-2163</v>
      </c>
      <c r="S9" s="37">
        <v>10803</v>
      </c>
      <c r="T9" s="38">
        <v>-2487</v>
      </c>
      <c r="U9" s="37">
        <v>8218</v>
      </c>
      <c r="V9" s="37">
        <v>1792</v>
      </c>
      <c r="W9" s="37">
        <v>4858</v>
      </c>
      <c r="X9" s="37">
        <v>371</v>
      </c>
      <c r="Y9" s="38">
        <v>15239</v>
      </c>
      <c r="Z9" s="37">
        <v>2263</v>
      </c>
      <c r="AA9" s="37">
        <v>-129</v>
      </c>
      <c r="AB9" s="37" t="s">
        <v>1266</v>
      </c>
      <c r="AC9" s="37" t="s">
        <v>1266</v>
      </c>
      <c r="AD9" s="38">
        <v>2134</v>
      </c>
      <c r="AE9" s="155"/>
      <c r="AF9" s="155"/>
      <c r="AG9" s="155"/>
      <c r="AH9" s="155"/>
      <c r="AI9" s="155"/>
      <c r="AJ9" s="155"/>
      <c r="AK9" s="155"/>
      <c r="AL9" s="155"/>
      <c r="AM9" s="155"/>
    </row>
    <row r="10" spans="1:39" s="18" customFormat="1" ht="12" customHeight="1" x14ac:dyDescent="0.2">
      <c r="A10" s="204"/>
      <c r="B10" s="21" t="s">
        <v>633</v>
      </c>
      <c r="C10" s="21"/>
      <c r="D10" s="470"/>
      <c r="F10" s="128">
        <v>3737</v>
      </c>
      <c r="G10" s="128">
        <v>-809</v>
      </c>
      <c r="H10" s="128">
        <v>-194</v>
      </c>
      <c r="I10" s="128">
        <v>-533</v>
      </c>
      <c r="J10" s="129">
        <v>2201</v>
      </c>
      <c r="K10" s="128">
        <v>-1342</v>
      </c>
      <c r="L10" s="128">
        <v>-736</v>
      </c>
      <c r="M10" s="128">
        <v>-390</v>
      </c>
      <c r="N10" s="128">
        <v>-358</v>
      </c>
      <c r="O10" s="129">
        <v>-2826</v>
      </c>
      <c r="P10" s="128">
        <v>-2664</v>
      </c>
      <c r="Q10" s="128">
        <v>-1607</v>
      </c>
      <c r="R10" s="128">
        <v>2186</v>
      </c>
      <c r="S10" s="128">
        <v>1066</v>
      </c>
      <c r="T10" s="129">
        <v>-1019</v>
      </c>
      <c r="U10" s="128">
        <v>452</v>
      </c>
      <c r="V10" s="128">
        <v>549</v>
      </c>
      <c r="W10" s="128">
        <v>-1212</v>
      </c>
      <c r="X10" s="128">
        <v>1155</v>
      </c>
      <c r="Y10" s="129">
        <v>944</v>
      </c>
      <c r="Z10" s="128">
        <v>-657</v>
      </c>
      <c r="AA10" s="128">
        <v>113</v>
      </c>
      <c r="AB10" s="128" t="s">
        <v>1266</v>
      </c>
      <c r="AC10" s="128" t="s">
        <v>1266</v>
      </c>
      <c r="AD10" s="129">
        <v>-544</v>
      </c>
      <c r="AE10" s="155"/>
      <c r="AF10" s="155"/>
      <c r="AG10" s="155"/>
      <c r="AH10" s="155"/>
      <c r="AI10" s="155"/>
      <c r="AJ10" s="155"/>
      <c r="AK10" s="155"/>
    </row>
    <row r="11" spans="1:39" s="18" customFormat="1" ht="12" customHeight="1" x14ac:dyDescent="0.2">
      <c r="A11" s="60"/>
      <c r="B11" s="213" t="s">
        <v>637</v>
      </c>
      <c r="C11" s="213"/>
      <c r="D11" s="934"/>
      <c r="F11" s="420">
        <v>-628</v>
      </c>
      <c r="G11" s="420">
        <v>-17657</v>
      </c>
      <c r="H11" s="420">
        <v>-644</v>
      </c>
      <c r="I11" s="420">
        <v>825</v>
      </c>
      <c r="J11" s="299">
        <v>-18104</v>
      </c>
      <c r="K11" s="420">
        <v>3325</v>
      </c>
      <c r="L11" s="420">
        <v>2380</v>
      </c>
      <c r="M11" s="420">
        <v>-2934</v>
      </c>
      <c r="N11" s="420">
        <v>1968</v>
      </c>
      <c r="O11" s="299">
        <v>4739</v>
      </c>
      <c r="P11" s="420">
        <v>-23048</v>
      </c>
      <c r="Q11" s="420">
        <v>7650</v>
      </c>
      <c r="R11" s="420">
        <v>23</v>
      </c>
      <c r="S11" s="420">
        <v>11869</v>
      </c>
      <c r="T11" s="299">
        <v>-3506</v>
      </c>
      <c r="U11" s="420">
        <v>8670</v>
      </c>
      <c r="V11" s="420">
        <v>2341</v>
      </c>
      <c r="W11" s="420">
        <v>3646</v>
      </c>
      <c r="X11" s="420">
        <v>1526</v>
      </c>
      <c r="Y11" s="299">
        <v>16183</v>
      </c>
      <c r="Z11" s="420">
        <v>1606</v>
      </c>
      <c r="AA11" s="420">
        <v>-16</v>
      </c>
      <c r="AB11" s="420" t="s">
        <v>1266</v>
      </c>
      <c r="AC11" s="420" t="s">
        <v>1266</v>
      </c>
      <c r="AD11" s="299">
        <v>1590</v>
      </c>
      <c r="AE11" s="155"/>
      <c r="AF11" s="155"/>
      <c r="AG11" s="155"/>
      <c r="AH11" s="155"/>
      <c r="AI11" s="155"/>
      <c r="AJ11" s="155"/>
      <c r="AK11" s="155"/>
    </row>
    <row r="12" spans="1:39" s="18" customFormat="1" ht="12" customHeight="1" x14ac:dyDescent="0.2">
      <c r="A12" s="60"/>
      <c r="B12" s="215" t="s">
        <v>38</v>
      </c>
      <c r="C12" s="215"/>
      <c r="D12" s="935"/>
      <c r="F12" s="128">
        <v>1419</v>
      </c>
      <c r="G12" s="128">
        <v>10975</v>
      </c>
      <c r="H12" s="128">
        <v>730</v>
      </c>
      <c r="I12" s="128">
        <v>-710</v>
      </c>
      <c r="J12" s="129">
        <v>12414</v>
      </c>
      <c r="K12" s="128">
        <v>-695</v>
      </c>
      <c r="L12" s="128">
        <v>418</v>
      </c>
      <c r="M12" s="128">
        <v>6256</v>
      </c>
      <c r="N12" s="128">
        <v>2097</v>
      </c>
      <c r="O12" s="129">
        <v>8076</v>
      </c>
      <c r="P12" s="128">
        <v>29293</v>
      </c>
      <c r="Q12" s="128">
        <v>801</v>
      </c>
      <c r="R12" s="128">
        <v>8127</v>
      </c>
      <c r="S12" s="128">
        <v>-7062</v>
      </c>
      <c r="T12" s="129">
        <v>31159</v>
      </c>
      <c r="U12" s="128">
        <v>-3707</v>
      </c>
      <c r="V12" s="128">
        <v>248</v>
      </c>
      <c r="W12" s="128">
        <v>-353</v>
      </c>
      <c r="X12" s="128">
        <v>1465</v>
      </c>
      <c r="Y12" s="129">
        <v>-2347</v>
      </c>
      <c r="Z12" s="128">
        <v>1117</v>
      </c>
      <c r="AA12" s="128">
        <v>2772</v>
      </c>
      <c r="AB12" s="128" t="s">
        <v>1266</v>
      </c>
      <c r="AC12" s="128" t="s">
        <v>1266</v>
      </c>
      <c r="AD12" s="129">
        <v>3889</v>
      </c>
      <c r="AE12" s="155"/>
      <c r="AF12" s="155"/>
      <c r="AG12" s="155"/>
      <c r="AH12" s="155"/>
      <c r="AI12" s="155"/>
      <c r="AJ12" s="155"/>
      <c r="AK12" s="155"/>
    </row>
    <row r="13" spans="1:39" s="18" customFormat="1" ht="12" customHeight="1" x14ac:dyDescent="0.2">
      <c r="A13" s="60"/>
      <c r="B13" s="91" t="s">
        <v>638</v>
      </c>
      <c r="C13" s="91"/>
      <c r="D13" s="936"/>
      <c r="F13" s="41">
        <v>791</v>
      </c>
      <c r="G13" s="41">
        <v>-6682</v>
      </c>
      <c r="H13" s="41">
        <v>86</v>
      </c>
      <c r="I13" s="41">
        <v>115</v>
      </c>
      <c r="J13" s="42">
        <v>-5690</v>
      </c>
      <c r="K13" s="41">
        <v>2630</v>
      </c>
      <c r="L13" s="41">
        <v>2798</v>
      </c>
      <c r="M13" s="41">
        <v>3322</v>
      </c>
      <c r="N13" s="41">
        <v>4065</v>
      </c>
      <c r="O13" s="42">
        <v>12815</v>
      </c>
      <c r="P13" s="41">
        <v>6245</v>
      </c>
      <c r="Q13" s="41">
        <v>8451</v>
      </c>
      <c r="R13" s="41">
        <v>8150</v>
      </c>
      <c r="S13" s="41">
        <v>4807</v>
      </c>
      <c r="T13" s="42">
        <v>27653</v>
      </c>
      <c r="U13" s="41">
        <v>4963</v>
      </c>
      <c r="V13" s="41">
        <v>2589</v>
      </c>
      <c r="W13" s="41">
        <v>3293</v>
      </c>
      <c r="X13" s="41">
        <v>2991</v>
      </c>
      <c r="Y13" s="42">
        <v>13836</v>
      </c>
      <c r="Z13" s="41">
        <v>2723</v>
      </c>
      <c r="AA13" s="41">
        <v>2756</v>
      </c>
      <c r="AB13" s="41" t="s">
        <v>1266</v>
      </c>
      <c r="AC13" s="41" t="s">
        <v>1266</v>
      </c>
      <c r="AD13" s="42">
        <v>5479</v>
      </c>
      <c r="AE13" s="155"/>
      <c r="AF13" s="155"/>
      <c r="AG13" s="155"/>
      <c r="AH13" s="155"/>
      <c r="AI13" s="155"/>
      <c r="AJ13" s="155"/>
      <c r="AK13" s="155"/>
    </row>
    <row r="14" spans="1:39" s="18" customFormat="1" ht="12" customHeight="1" x14ac:dyDescent="0.2">
      <c r="A14" s="60"/>
      <c r="B14" s="456"/>
      <c r="C14" s="456"/>
      <c r="D14" s="937"/>
      <c r="E14" s="457"/>
      <c r="F14" s="458"/>
      <c r="G14" s="458"/>
      <c r="H14" s="458"/>
      <c r="I14" s="458"/>
      <c r="J14" s="459"/>
      <c r="K14" s="458"/>
      <c r="L14" s="458"/>
      <c r="M14" s="458"/>
      <c r="N14" s="458"/>
      <c r="O14" s="459"/>
      <c r="P14" s="458"/>
      <c r="Q14" s="458"/>
      <c r="R14" s="458"/>
      <c r="S14" s="458"/>
      <c r="T14" s="459"/>
      <c r="U14" s="458"/>
      <c r="V14" s="458"/>
      <c r="W14" s="458"/>
      <c r="X14" s="458"/>
      <c r="Y14" s="459"/>
      <c r="Z14" s="458"/>
      <c r="AA14" s="458"/>
      <c r="AB14" s="458"/>
      <c r="AC14" s="458"/>
      <c r="AD14" s="459"/>
    </row>
    <row r="15" spans="1:39" s="18" customFormat="1" ht="12" hidden="1" customHeight="1" x14ac:dyDescent="0.2">
      <c r="A15" s="60"/>
      <c r="B15" s="456" t="s">
        <v>634</v>
      </c>
      <c r="C15" s="456"/>
      <c r="D15" s="937"/>
      <c r="E15" s="457"/>
      <c r="F15" s="460">
        <v>0.55000000000000004</v>
      </c>
      <c r="G15" s="460">
        <v>0.09</v>
      </c>
      <c r="H15" s="460">
        <v>0.64</v>
      </c>
      <c r="I15" s="460">
        <v>0.4</v>
      </c>
      <c r="J15" s="461">
        <v>-0.14000000000000001</v>
      </c>
      <c r="K15" s="460"/>
      <c r="L15" s="460"/>
      <c r="M15" s="460"/>
      <c r="N15" s="460"/>
      <c r="O15" s="461">
        <v>-0.14000000000000001</v>
      </c>
      <c r="P15" s="460"/>
      <c r="Q15" s="460"/>
      <c r="R15" s="460"/>
      <c r="S15" s="460"/>
      <c r="T15" s="461">
        <v>-0.14000000000000001</v>
      </c>
      <c r="U15" s="460"/>
      <c r="V15" s="460"/>
      <c r="W15" s="460"/>
      <c r="X15" s="460"/>
      <c r="Y15" s="461">
        <v>-0.14000000000000001</v>
      </c>
      <c r="Z15" s="465"/>
      <c r="AA15" s="465"/>
      <c r="AB15" s="465"/>
      <c r="AC15" s="465"/>
      <c r="AD15" s="461">
        <v>-0.14000000000000001</v>
      </c>
      <c r="AE15" s="155"/>
      <c r="AF15" s="155"/>
      <c r="AG15" s="155"/>
      <c r="AH15" s="155"/>
      <c r="AI15" s="155"/>
      <c r="AJ15" s="155"/>
      <c r="AK15" s="155"/>
    </row>
    <row r="16" spans="1:39" s="18" customFormat="1" ht="12" customHeight="1" x14ac:dyDescent="0.2">
      <c r="A16" s="60"/>
      <c r="B16" s="456" t="s">
        <v>654</v>
      </c>
      <c r="C16" s="456"/>
      <c r="D16" s="937"/>
      <c r="E16" s="457"/>
      <c r="F16" s="458">
        <v>952</v>
      </c>
      <c r="G16" s="458">
        <v>3737</v>
      </c>
      <c r="H16" s="458">
        <v>5204</v>
      </c>
      <c r="I16" s="458">
        <v>2269</v>
      </c>
      <c r="J16" s="459">
        <v>12162</v>
      </c>
      <c r="K16" s="458">
        <v>6109</v>
      </c>
      <c r="L16" s="458">
        <v>5411</v>
      </c>
      <c r="M16" s="458">
        <v>5976</v>
      </c>
      <c r="N16" s="458">
        <v>6116</v>
      </c>
      <c r="O16" s="459">
        <v>23612</v>
      </c>
      <c r="P16" s="458">
        <v>8210</v>
      </c>
      <c r="Q16" s="458">
        <v>10863</v>
      </c>
      <c r="R16" s="458">
        <v>8288</v>
      </c>
      <c r="S16" s="458">
        <v>13571</v>
      </c>
      <c r="T16" s="459">
        <v>40932</v>
      </c>
      <c r="U16" s="458">
        <v>7622</v>
      </c>
      <c r="V16" s="458">
        <v>6293</v>
      </c>
      <c r="W16" s="458">
        <v>8747</v>
      </c>
      <c r="X16" s="458">
        <v>9377</v>
      </c>
      <c r="Y16" s="459">
        <v>32039</v>
      </c>
      <c r="Z16" s="41">
        <v>5009</v>
      </c>
      <c r="AA16" s="41">
        <v>8100</v>
      </c>
      <c r="AB16" s="41" t="s">
        <v>1266</v>
      </c>
      <c r="AC16" s="41" t="s">
        <v>1266</v>
      </c>
      <c r="AD16" s="42">
        <v>13109</v>
      </c>
      <c r="AE16" s="155"/>
      <c r="AF16" s="155"/>
      <c r="AG16" s="155"/>
      <c r="AH16" s="155"/>
      <c r="AI16" s="155"/>
      <c r="AJ16" s="155"/>
      <c r="AK16" s="155"/>
    </row>
    <row r="17" spans="1:37" s="18" customFormat="1" ht="12" customHeight="1" x14ac:dyDescent="0.2">
      <c r="A17" s="60"/>
      <c r="B17" s="456" t="s">
        <v>39</v>
      </c>
      <c r="C17" s="456"/>
      <c r="D17" s="937"/>
      <c r="E17" s="457"/>
      <c r="F17" s="458">
        <v>3861</v>
      </c>
      <c r="G17" s="458">
        <v>3067</v>
      </c>
      <c r="H17" s="458">
        <v>3636</v>
      </c>
      <c r="I17" s="458">
        <v>3491</v>
      </c>
      <c r="J17" s="459">
        <v>14055</v>
      </c>
      <c r="K17" s="458">
        <v>3798</v>
      </c>
      <c r="L17" s="458">
        <v>2514</v>
      </c>
      <c r="M17" s="458">
        <v>2903</v>
      </c>
      <c r="N17" s="458">
        <v>3633</v>
      </c>
      <c r="O17" s="459">
        <v>12848</v>
      </c>
      <c r="P17" s="458">
        <v>2929</v>
      </c>
      <c r="Q17" s="458">
        <v>2838</v>
      </c>
      <c r="R17" s="458">
        <v>3194</v>
      </c>
      <c r="S17" s="458">
        <v>7369</v>
      </c>
      <c r="T17" s="459">
        <v>16330</v>
      </c>
      <c r="U17" s="458">
        <v>3625</v>
      </c>
      <c r="V17" s="458">
        <v>4314</v>
      </c>
      <c r="W17" s="458">
        <v>3603</v>
      </c>
      <c r="X17" s="458">
        <v>4711</v>
      </c>
      <c r="Y17" s="459">
        <v>16253</v>
      </c>
      <c r="Z17" s="41">
        <v>4278</v>
      </c>
      <c r="AA17" s="41">
        <v>3691</v>
      </c>
      <c r="AB17" s="41" t="s">
        <v>1266</v>
      </c>
      <c r="AC17" s="41" t="s">
        <v>1266</v>
      </c>
      <c r="AD17" s="42">
        <v>7969</v>
      </c>
      <c r="AE17" s="155"/>
      <c r="AF17" s="155"/>
      <c r="AG17" s="155"/>
      <c r="AH17" s="155"/>
      <c r="AI17" s="155"/>
      <c r="AJ17" s="155"/>
      <c r="AK17" s="155"/>
    </row>
    <row r="18" spans="1:37" s="18" customFormat="1" ht="12" customHeight="1" x14ac:dyDescent="0.2">
      <c r="A18" s="60"/>
      <c r="B18" s="456" t="s">
        <v>40</v>
      </c>
      <c r="C18" s="456"/>
      <c r="D18" s="937"/>
      <c r="E18" s="457"/>
      <c r="F18" s="458">
        <v>681</v>
      </c>
      <c r="G18" s="458">
        <v>1135</v>
      </c>
      <c r="H18" s="458">
        <v>597</v>
      </c>
      <c r="I18" s="458">
        <v>4173</v>
      </c>
      <c r="J18" s="459">
        <v>6586</v>
      </c>
      <c r="K18" s="458">
        <v>4839</v>
      </c>
      <c r="L18" s="458">
        <v>215</v>
      </c>
      <c r="M18" s="458">
        <v>313</v>
      </c>
      <c r="N18" s="458">
        <v>2265</v>
      </c>
      <c r="O18" s="459">
        <v>7632</v>
      </c>
      <c r="P18" s="458">
        <v>1181</v>
      </c>
      <c r="Q18" s="458">
        <v>722</v>
      </c>
      <c r="R18" s="458">
        <v>606</v>
      </c>
      <c r="S18" s="458">
        <v>614</v>
      </c>
      <c r="T18" s="459">
        <v>3123</v>
      </c>
      <c r="U18" s="458">
        <v>800</v>
      </c>
      <c r="V18" s="458">
        <v>88</v>
      </c>
      <c r="W18" s="458">
        <v>655</v>
      </c>
      <c r="X18" s="458">
        <v>300</v>
      </c>
      <c r="Y18" s="459">
        <v>1843</v>
      </c>
      <c r="Z18" s="41">
        <v>413</v>
      </c>
      <c r="AA18" s="41">
        <v>760</v>
      </c>
      <c r="AB18" s="41" t="s">
        <v>1266</v>
      </c>
      <c r="AC18" s="41" t="s">
        <v>1266</v>
      </c>
      <c r="AD18" s="42">
        <v>1173</v>
      </c>
      <c r="AE18" s="155"/>
      <c r="AF18" s="155"/>
      <c r="AG18" s="155"/>
      <c r="AH18" s="155"/>
      <c r="AI18" s="155"/>
      <c r="AJ18" s="155"/>
      <c r="AK18" s="155"/>
    </row>
    <row r="19" spans="1:37" s="18" customFormat="1" ht="12" customHeight="1" x14ac:dyDescent="0.2">
      <c r="A19" s="60"/>
      <c r="B19" s="841" t="s">
        <v>1033</v>
      </c>
      <c r="C19" s="841"/>
      <c r="D19" s="962" t="str">
        <f>Footnotes!B4</f>
        <v>c</v>
      </c>
      <c r="E19" s="457"/>
      <c r="F19" s="464"/>
      <c r="G19" s="464"/>
      <c r="H19" s="464"/>
      <c r="I19" s="464"/>
      <c r="J19" s="464"/>
      <c r="K19" s="464">
        <v>1703.9</v>
      </c>
      <c r="L19" s="464">
        <v>655.46</v>
      </c>
      <c r="M19" s="464">
        <v>898.61</v>
      </c>
      <c r="N19" s="464">
        <v>2955.32</v>
      </c>
      <c r="O19" s="464">
        <v>6213.29</v>
      </c>
      <c r="P19" s="1010">
        <v>4037.35</v>
      </c>
      <c r="Q19" s="1010">
        <v>6546.49</v>
      </c>
      <c r="R19" s="1010">
        <v>3495.98</v>
      </c>
      <c r="S19" s="1010">
        <v>4984.6899999999996</v>
      </c>
      <c r="T19" s="1011">
        <v>19064.509999999998</v>
      </c>
      <c r="U19" s="1010">
        <v>2283</v>
      </c>
      <c r="V19" s="1010">
        <v>-269</v>
      </c>
      <c r="W19" s="1010">
        <v>3107</v>
      </c>
      <c r="X19" s="1010">
        <v>2755</v>
      </c>
      <c r="Y19" s="1011">
        <v>7876</v>
      </c>
      <c r="Z19" s="468"/>
      <c r="AA19" s="468"/>
      <c r="AB19" s="468"/>
      <c r="AC19" s="468"/>
      <c r="AD19" s="1013"/>
      <c r="AE19" s="155"/>
      <c r="AF19" s="155"/>
      <c r="AG19" s="155"/>
      <c r="AH19" s="155"/>
      <c r="AI19" s="155"/>
      <c r="AJ19" s="155"/>
      <c r="AK19" s="155"/>
    </row>
    <row r="20" spans="1:37" s="18" customFormat="1" ht="12" customHeight="1" x14ac:dyDescent="0.2">
      <c r="A20" s="60"/>
      <c r="B20" s="456" t="s">
        <v>569</v>
      </c>
      <c r="C20" s="456"/>
      <c r="D20" s="937"/>
      <c r="E20" s="457"/>
      <c r="F20" s="458">
        <v>-776</v>
      </c>
      <c r="G20" s="458">
        <v>0</v>
      </c>
      <c r="H20" s="458">
        <v>0</v>
      </c>
      <c r="I20" s="458">
        <v>0</v>
      </c>
      <c r="J20" s="459">
        <v>-776</v>
      </c>
      <c r="K20" s="458">
        <v>0</v>
      </c>
      <c r="L20" s="458">
        <v>-500</v>
      </c>
      <c r="M20" s="458">
        <v>-926</v>
      </c>
      <c r="N20" s="458">
        <v>-1725</v>
      </c>
      <c r="O20" s="459">
        <v>-3151</v>
      </c>
      <c r="P20" s="458">
        <v>-1592</v>
      </c>
      <c r="Q20" s="458">
        <v>-2288</v>
      </c>
      <c r="R20" s="458">
        <v>-2876</v>
      </c>
      <c r="S20" s="458">
        <v>-3240</v>
      </c>
      <c r="T20" s="459">
        <v>-9996</v>
      </c>
      <c r="U20" s="458">
        <v>-2448</v>
      </c>
      <c r="V20" s="458">
        <v>-2073</v>
      </c>
      <c r="W20" s="458">
        <v>-2047</v>
      </c>
      <c r="X20" s="458">
        <v>-1350</v>
      </c>
      <c r="Y20" s="459">
        <v>-7918</v>
      </c>
      <c r="Z20" s="41">
        <v>-1750</v>
      </c>
      <c r="AA20" s="41">
        <v>-1751</v>
      </c>
      <c r="AB20" s="41" t="s">
        <v>1266</v>
      </c>
      <c r="AC20" s="41" t="s">
        <v>1266</v>
      </c>
      <c r="AD20" s="42">
        <v>-3501</v>
      </c>
      <c r="AE20" s="155"/>
      <c r="AF20" s="155"/>
      <c r="AG20" s="155"/>
      <c r="AH20" s="155"/>
      <c r="AI20" s="155"/>
      <c r="AJ20" s="155"/>
      <c r="AK20" s="155"/>
    </row>
    <row r="21" spans="1:37" s="18" customFormat="1" ht="12" customHeight="1" x14ac:dyDescent="0.2">
      <c r="A21" s="60"/>
      <c r="B21" s="456" t="s">
        <v>41</v>
      </c>
      <c r="C21" s="456"/>
      <c r="D21" s="937"/>
      <c r="E21" s="457"/>
      <c r="F21" s="458">
        <v>51404</v>
      </c>
      <c r="G21" s="458">
        <v>40920</v>
      </c>
      <c r="H21" s="458">
        <v>40379</v>
      </c>
      <c r="I21" s="458">
        <v>38941</v>
      </c>
      <c r="J21" s="459">
        <v>38941</v>
      </c>
      <c r="K21" s="458">
        <v>33313</v>
      </c>
      <c r="L21" s="458">
        <v>32706</v>
      </c>
      <c r="M21" s="458">
        <v>31971</v>
      </c>
      <c r="N21" s="458">
        <v>30613</v>
      </c>
      <c r="O21" s="459">
        <v>30613</v>
      </c>
      <c r="P21" s="458">
        <v>27457</v>
      </c>
      <c r="Q21" s="458">
        <v>22816</v>
      </c>
      <c r="R21" s="458">
        <v>22002</v>
      </c>
      <c r="S21" s="458">
        <v>21422</v>
      </c>
      <c r="T21" s="459">
        <v>21422</v>
      </c>
      <c r="U21" s="458">
        <v>21232</v>
      </c>
      <c r="V21" s="458">
        <v>23660</v>
      </c>
      <c r="W21" s="458">
        <v>22324</v>
      </c>
      <c r="X21" s="458">
        <v>20912</v>
      </c>
      <c r="Y21" s="459">
        <v>20912</v>
      </c>
      <c r="Z21" s="41">
        <v>24015</v>
      </c>
      <c r="AA21" s="41">
        <v>22614</v>
      </c>
      <c r="AB21" s="41" t="s">
        <v>1266</v>
      </c>
      <c r="AC21" s="41" t="s">
        <v>1266</v>
      </c>
      <c r="AD21" s="42">
        <v>22614</v>
      </c>
      <c r="AE21" s="155"/>
      <c r="AF21" s="155"/>
      <c r="AG21" s="155"/>
      <c r="AH21" s="155"/>
      <c r="AI21" s="155"/>
      <c r="AJ21" s="155"/>
      <c r="AK21" s="155"/>
    </row>
    <row r="22" spans="1:37" s="18" customFormat="1" ht="12" customHeight="1" x14ac:dyDescent="0.2">
      <c r="A22" s="60"/>
      <c r="B22" s="456" t="s">
        <v>42</v>
      </c>
      <c r="C22" s="456"/>
      <c r="D22" s="937"/>
      <c r="E22" s="457"/>
      <c r="F22" s="464"/>
      <c r="G22" s="464"/>
      <c r="H22" s="464"/>
      <c r="I22" s="464"/>
      <c r="J22" s="573">
        <v>-3.7999999999999999E-2</v>
      </c>
      <c r="K22" s="464"/>
      <c r="L22" s="464"/>
      <c r="M22" s="464"/>
      <c r="N22" s="464"/>
      <c r="O22" s="573">
        <v>0.13318472773541457</v>
      </c>
      <c r="P22" s="464"/>
      <c r="Q22" s="464"/>
      <c r="R22" s="464"/>
      <c r="S22" s="464"/>
      <c r="T22" s="573">
        <v>0.30524606060606058</v>
      </c>
      <c r="U22" s="464"/>
      <c r="V22" s="464"/>
      <c r="W22" s="464"/>
      <c r="X22" s="464"/>
      <c r="Y22" s="573">
        <v>0.18099999999999999</v>
      </c>
      <c r="Z22" s="468"/>
      <c r="AA22" s="468"/>
      <c r="AB22" s="468"/>
      <c r="AC22" s="468"/>
      <c r="AD22" s="915"/>
    </row>
    <row r="23" spans="1:37" s="18" customFormat="1" ht="12" customHeight="1" x14ac:dyDescent="0.2">
      <c r="A23" s="60"/>
      <c r="B23" s="456" t="s">
        <v>43</v>
      </c>
      <c r="C23" s="456"/>
      <c r="D23" s="937"/>
      <c r="E23" s="457"/>
      <c r="F23" s="464"/>
      <c r="G23" s="464"/>
      <c r="H23" s="464"/>
      <c r="I23" s="464"/>
      <c r="J23" s="459">
        <v>19244</v>
      </c>
      <c r="K23" s="464"/>
      <c r="L23" s="464"/>
      <c r="M23" s="464"/>
      <c r="N23" s="464"/>
      <c r="O23" s="459">
        <v>30783</v>
      </c>
      <c r="P23" s="464"/>
      <c r="Q23" s="464"/>
      <c r="R23" s="464"/>
      <c r="S23" s="464"/>
      <c r="T23" s="459">
        <v>45695</v>
      </c>
      <c r="U23" s="464"/>
      <c r="V23" s="464"/>
      <c r="W23" s="464"/>
      <c r="X23" s="464"/>
      <c r="Y23" s="459">
        <v>34345</v>
      </c>
      <c r="Z23" s="468"/>
      <c r="AA23" s="468"/>
      <c r="AB23" s="468"/>
      <c r="AC23" s="468"/>
      <c r="AD23" s="42"/>
      <c r="AE23" s="155"/>
      <c r="AF23" s="155"/>
      <c r="AG23" s="155"/>
      <c r="AH23" s="155"/>
      <c r="AI23" s="155"/>
      <c r="AJ23" s="155"/>
      <c r="AK23" s="155"/>
    </row>
    <row r="24" spans="1:37" s="18" customFormat="1" ht="12" customHeight="1" x14ac:dyDescent="0.2">
      <c r="A24" s="60"/>
      <c r="B24" s="456" t="s">
        <v>44</v>
      </c>
      <c r="C24" s="456"/>
      <c r="D24" s="937"/>
      <c r="E24" s="457"/>
      <c r="F24" s="458">
        <v>2579</v>
      </c>
      <c r="G24" s="458">
        <v>2525</v>
      </c>
      <c r="H24" s="458">
        <v>2243</v>
      </c>
      <c r="I24" s="458">
        <v>2155</v>
      </c>
      <c r="J24" s="459">
        <v>2375</v>
      </c>
      <c r="K24" s="458">
        <v>2218</v>
      </c>
      <c r="L24" s="458">
        <v>2120</v>
      </c>
      <c r="M24" s="458">
        <v>2202</v>
      </c>
      <c r="N24" s="458">
        <v>2332</v>
      </c>
      <c r="O24" s="459">
        <v>2219</v>
      </c>
      <c r="P24" s="458">
        <v>2252</v>
      </c>
      <c r="Q24" s="458">
        <v>2198</v>
      </c>
      <c r="R24" s="458">
        <v>2298</v>
      </c>
      <c r="S24" s="458">
        <v>2265</v>
      </c>
      <c r="T24" s="459">
        <v>2254</v>
      </c>
      <c r="U24" s="458">
        <v>2329</v>
      </c>
      <c r="V24" s="458">
        <v>2272</v>
      </c>
      <c r="W24" s="458">
        <v>2328</v>
      </c>
      <c r="X24" s="458">
        <v>2320</v>
      </c>
      <c r="Y24" s="459">
        <v>2313</v>
      </c>
      <c r="Z24" s="41">
        <v>2378</v>
      </c>
      <c r="AA24" s="41">
        <f>IF(AND('Data input'!$B$1&lt;&gt;"Q2",'Gas &amp; Low Carbon Energy'!AB70="",'Oil Production &amp; Operations'!AB64=""),"",SUM('Gas &amp; Low Carbon Energy'!AB70,'Oil Production &amp; Operations'!AB64))</f>
        <v>2379.4506501999999</v>
      </c>
      <c r="AB24" s="41" t="str">
        <f>IF(AND('Data input'!$B$1&lt;&gt;"Q3",'Gas &amp; Low Carbon Energy'!AC70="",'Oil Production &amp; Operations'!AC64=""),"",SUM('Gas &amp; Low Carbon Energy'!AC70,'Oil Production &amp; Operations'!AC64))</f>
        <v/>
      </c>
      <c r="AC24" s="41" t="str">
        <f>IF(AND('Data input'!$B$1&lt;&gt;"Q4",'Gas &amp; Low Carbon Energy'!AD70="",'Oil Production &amp; Operations'!AD64=""),"",SUM('Gas &amp; Low Carbon Energy'!AD70,'Oil Production &amp; Operations'!AD64))</f>
        <v/>
      </c>
      <c r="AD24" s="42">
        <f>IF(AND('Data input'!$B$1&lt;&gt;"Q2",'Gas &amp; Low Carbon Energy'!AE70="",'Oil Production &amp; Operations'!AE64=""),"",SUM('Gas &amp; Low Carbon Energy'!AE70,'Oil Production &amp; Operations'!AE64))</f>
        <v>2378.5373967199998</v>
      </c>
      <c r="AE24" s="155"/>
      <c r="AF24" s="155"/>
      <c r="AG24" s="155"/>
      <c r="AH24" s="155"/>
      <c r="AI24" s="155"/>
      <c r="AJ24" s="155"/>
      <c r="AK24" s="155"/>
    </row>
    <row r="25" spans="1:37" s="18" customFormat="1" ht="12" customHeight="1" x14ac:dyDescent="0.2">
      <c r="A25" s="60"/>
      <c r="B25" s="456" t="s">
        <v>45</v>
      </c>
      <c r="C25" s="456"/>
      <c r="D25" s="937"/>
      <c r="E25" s="457"/>
      <c r="F25" s="918">
        <v>10.5</v>
      </c>
      <c r="G25" s="918">
        <v>5.25</v>
      </c>
      <c r="H25" s="918">
        <v>5.25</v>
      </c>
      <c r="I25" s="303">
        <v>5.25</v>
      </c>
      <c r="J25" s="919">
        <v>26.25</v>
      </c>
      <c r="K25" s="918">
        <v>5.25</v>
      </c>
      <c r="L25" s="918">
        <v>5.46</v>
      </c>
      <c r="M25" s="918">
        <v>5.46</v>
      </c>
      <c r="N25" s="303">
        <v>5.46</v>
      </c>
      <c r="O25" s="919">
        <v>21.63</v>
      </c>
      <c r="P25" s="918">
        <v>5.46</v>
      </c>
      <c r="Q25" s="918">
        <v>6.0060000000000002</v>
      </c>
      <c r="R25" s="918">
        <v>6.0060000000000002</v>
      </c>
      <c r="S25" s="303">
        <v>6.61</v>
      </c>
      <c r="T25" s="919">
        <v>24.082000000000001</v>
      </c>
      <c r="U25" s="1114">
        <v>6.61</v>
      </c>
      <c r="V25" s="1114">
        <v>7.27</v>
      </c>
      <c r="W25" s="1114">
        <v>7.27</v>
      </c>
      <c r="X25" s="1115">
        <v>7.27</v>
      </c>
      <c r="Y25" s="1116">
        <v>28.42</v>
      </c>
      <c r="Z25" s="747">
        <v>7.27</v>
      </c>
      <c r="AA25" s="747">
        <v>8</v>
      </c>
      <c r="AB25" s="466" t="s">
        <v>1266</v>
      </c>
      <c r="AC25" s="466" t="s">
        <v>1266</v>
      </c>
      <c r="AD25" s="1029">
        <v>15.27</v>
      </c>
      <c r="AE25" s="155"/>
      <c r="AF25" s="155"/>
      <c r="AG25" s="155"/>
      <c r="AH25" s="155"/>
      <c r="AI25" s="155"/>
      <c r="AJ25" s="155"/>
      <c r="AK25" s="155"/>
    </row>
    <row r="26" spans="1:37" s="18" customFormat="1" ht="12" customHeight="1" x14ac:dyDescent="0.2">
      <c r="A26" s="60"/>
      <c r="B26" s="456" t="s">
        <v>46</v>
      </c>
      <c r="C26" s="456"/>
      <c r="D26" s="937"/>
      <c r="E26" s="457"/>
      <c r="F26" s="462">
        <v>-3.11</v>
      </c>
      <c r="G26" s="462">
        <v>-87.32</v>
      </c>
      <c r="H26" s="462">
        <v>-3.18</v>
      </c>
      <c r="I26" s="462">
        <v>4.08</v>
      </c>
      <c r="J26" s="463">
        <v>-89.53</v>
      </c>
      <c r="K26" s="462">
        <v>16.38</v>
      </c>
      <c r="L26" s="462">
        <v>11.74</v>
      </c>
      <c r="M26" s="462">
        <v>-14.57</v>
      </c>
      <c r="N26" s="462">
        <v>9.94</v>
      </c>
      <c r="O26" s="463">
        <v>23.53</v>
      </c>
      <c r="P26" s="462">
        <v>-118.11</v>
      </c>
      <c r="Q26" s="462">
        <v>39.450000000000003</v>
      </c>
      <c r="R26" s="462">
        <v>0.12</v>
      </c>
      <c r="S26" s="462">
        <v>65.290000000000006</v>
      </c>
      <c r="T26" s="463">
        <v>-18.47</v>
      </c>
      <c r="U26" s="462">
        <v>48.46</v>
      </c>
      <c r="V26" s="462">
        <v>13.35</v>
      </c>
      <c r="W26" s="462">
        <v>21.19</v>
      </c>
      <c r="X26" s="462">
        <v>9.06</v>
      </c>
      <c r="Y26" s="463">
        <v>93.21</v>
      </c>
      <c r="Z26" s="794">
        <v>9.65</v>
      </c>
      <c r="AA26" s="795">
        <v>-0.1</v>
      </c>
      <c r="AB26" s="795" t="s">
        <v>1266</v>
      </c>
      <c r="AC26" s="794" t="s">
        <v>1266</v>
      </c>
      <c r="AD26" s="916">
        <v>9.59</v>
      </c>
      <c r="AE26" s="155"/>
      <c r="AF26" s="155"/>
      <c r="AG26" s="155"/>
      <c r="AH26" s="155"/>
      <c r="AI26" s="155"/>
      <c r="AJ26" s="155"/>
      <c r="AK26" s="155"/>
    </row>
    <row r="27" spans="1:37" s="18" customFormat="1" ht="12" customHeight="1" x14ac:dyDescent="0.2">
      <c r="A27" s="60"/>
      <c r="B27" s="456" t="s">
        <v>47</v>
      </c>
      <c r="C27" s="456"/>
      <c r="D27" s="937"/>
      <c r="E27" s="457"/>
      <c r="F27" s="462">
        <v>-0.19</v>
      </c>
      <c r="G27" s="462">
        <v>-5.24</v>
      </c>
      <c r="H27" s="462">
        <v>-0.19</v>
      </c>
      <c r="I27" s="462">
        <v>0.24</v>
      </c>
      <c r="J27" s="463">
        <v>-5.37</v>
      </c>
      <c r="K27" s="462">
        <v>0.98</v>
      </c>
      <c r="L27" s="462">
        <v>0.7</v>
      </c>
      <c r="M27" s="462">
        <v>-0.87</v>
      </c>
      <c r="N27" s="462">
        <v>0.6</v>
      </c>
      <c r="O27" s="463">
        <v>1.41</v>
      </c>
      <c r="P27" s="462">
        <v>-7.09</v>
      </c>
      <c r="Q27" s="462">
        <v>2.37</v>
      </c>
      <c r="R27" s="462">
        <v>0.01</v>
      </c>
      <c r="S27" s="462">
        <v>3.92</v>
      </c>
      <c r="T27" s="463">
        <v>-1.1100000000000001</v>
      </c>
      <c r="U27" s="462">
        <v>2.91</v>
      </c>
      <c r="V27" s="462">
        <v>0.8</v>
      </c>
      <c r="W27" s="462">
        <v>1.27</v>
      </c>
      <c r="X27" s="462">
        <v>0.54</v>
      </c>
      <c r="Y27" s="463">
        <v>5.59</v>
      </c>
      <c r="Z27" s="795">
        <v>0.57999999999999996</v>
      </c>
      <c r="AA27" s="795">
        <v>-0.01</v>
      </c>
      <c r="AB27" s="795" t="s">
        <v>1266</v>
      </c>
      <c r="AC27" s="795" t="s">
        <v>1266</v>
      </c>
      <c r="AD27" s="916">
        <v>0.57999999999999996</v>
      </c>
      <c r="AE27" s="155"/>
      <c r="AF27" s="155"/>
      <c r="AG27" s="155"/>
      <c r="AH27" s="155"/>
      <c r="AI27" s="155"/>
      <c r="AJ27" s="155"/>
      <c r="AK27" s="155"/>
    </row>
    <row r="28" spans="1:37" s="18" customFormat="1" ht="12" customHeight="1" x14ac:dyDescent="0.2">
      <c r="A28" s="60"/>
      <c r="B28" s="456" t="s">
        <v>49</v>
      </c>
      <c r="C28" s="456"/>
      <c r="D28" s="937"/>
      <c r="E28" s="457"/>
      <c r="F28" s="462">
        <v>3.92</v>
      </c>
      <c r="G28" s="462">
        <v>-33.049999999999997</v>
      </c>
      <c r="H28" s="462">
        <v>0.42</v>
      </c>
      <c r="I28" s="462">
        <v>0.56999999999999995</v>
      </c>
      <c r="J28" s="463">
        <v>-28.14</v>
      </c>
      <c r="K28" s="462">
        <v>12.95</v>
      </c>
      <c r="L28" s="462">
        <v>13.8</v>
      </c>
      <c r="M28" s="462">
        <v>16.48</v>
      </c>
      <c r="N28" s="462">
        <v>20.53</v>
      </c>
      <c r="O28" s="463">
        <v>63.65</v>
      </c>
      <c r="P28" s="462">
        <v>32</v>
      </c>
      <c r="Q28" s="462">
        <v>43.58</v>
      </c>
      <c r="R28" s="462">
        <v>43.15</v>
      </c>
      <c r="S28" s="462">
        <v>26.44</v>
      </c>
      <c r="T28" s="463">
        <v>145.63</v>
      </c>
      <c r="U28" s="462">
        <v>27.74</v>
      </c>
      <c r="V28" s="462">
        <v>14.77</v>
      </c>
      <c r="W28" s="462">
        <v>19.14</v>
      </c>
      <c r="X28" s="462">
        <v>17.77</v>
      </c>
      <c r="Y28" s="463">
        <v>79.69</v>
      </c>
      <c r="Z28" s="795">
        <v>16.239999999999998</v>
      </c>
      <c r="AA28" s="795">
        <v>16.61</v>
      </c>
      <c r="AB28" s="795" t="s">
        <v>1266</v>
      </c>
      <c r="AC28" s="795" t="s">
        <v>1266</v>
      </c>
      <c r="AD28" s="916">
        <v>32.86</v>
      </c>
      <c r="AE28" s="155"/>
      <c r="AF28" s="155"/>
      <c r="AG28" s="155"/>
      <c r="AH28" s="155"/>
      <c r="AI28" s="155"/>
      <c r="AJ28" s="155"/>
      <c r="AK28" s="155"/>
    </row>
    <row r="29" spans="1:37" s="18" customFormat="1" ht="12" customHeight="1" x14ac:dyDescent="0.2">
      <c r="A29" s="60"/>
      <c r="B29" s="456" t="s">
        <v>50</v>
      </c>
      <c r="C29" s="456"/>
      <c r="D29" s="937"/>
      <c r="E29" s="457"/>
      <c r="F29" s="462">
        <v>0.24</v>
      </c>
      <c r="G29" s="462">
        <v>-1.98</v>
      </c>
      <c r="H29" s="462">
        <v>0.03</v>
      </c>
      <c r="I29" s="462">
        <v>0.03</v>
      </c>
      <c r="J29" s="463">
        <v>-1.69</v>
      </c>
      <c r="K29" s="462">
        <v>0.78</v>
      </c>
      <c r="L29" s="462">
        <v>0.83</v>
      </c>
      <c r="M29" s="462">
        <v>0.99</v>
      </c>
      <c r="N29" s="462">
        <v>1.23</v>
      </c>
      <c r="O29" s="463">
        <v>3.82</v>
      </c>
      <c r="P29" s="462">
        <v>1.92</v>
      </c>
      <c r="Q29" s="462">
        <v>2.61</v>
      </c>
      <c r="R29" s="462">
        <v>2.59</v>
      </c>
      <c r="S29" s="462">
        <v>1.59</v>
      </c>
      <c r="T29" s="463">
        <v>8.74</v>
      </c>
      <c r="U29" s="462">
        <v>1.66</v>
      </c>
      <c r="V29" s="462">
        <v>0.89</v>
      </c>
      <c r="W29" s="462">
        <v>1.1499999999999999</v>
      </c>
      <c r="X29" s="462">
        <v>1.07</v>
      </c>
      <c r="Y29" s="463">
        <v>4.78</v>
      </c>
      <c r="Z29" s="795">
        <v>0.97</v>
      </c>
      <c r="AA29" s="795">
        <v>1</v>
      </c>
      <c r="AB29" s="795" t="s">
        <v>1266</v>
      </c>
      <c r="AC29" s="795" t="s">
        <v>1266</v>
      </c>
      <c r="AD29" s="916">
        <v>1.97</v>
      </c>
      <c r="AE29" s="155"/>
      <c r="AF29" s="155"/>
      <c r="AG29" s="155"/>
      <c r="AH29" s="155"/>
      <c r="AI29" s="155"/>
      <c r="AJ29" s="155"/>
      <c r="AK29" s="155"/>
    </row>
    <row r="31" spans="1:37" x14ac:dyDescent="0.2">
      <c r="F31" s="350"/>
      <c r="G31" s="350"/>
      <c r="H31" s="350"/>
      <c r="I31" s="350"/>
      <c r="J31" s="350"/>
      <c r="K31" s="350"/>
      <c r="L31" s="350"/>
      <c r="M31" s="350"/>
      <c r="N31" s="350"/>
      <c r="O31" s="350"/>
      <c r="P31" s="350"/>
      <c r="Q31" s="350"/>
      <c r="R31" s="350"/>
      <c r="S31" s="350"/>
      <c r="T31" s="350"/>
      <c r="U31" s="350"/>
      <c r="V31" s="350"/>
      <c r="W31" s="350"/>
      <c r="X31" s="350"/>
      <c r="Y31" s="350"/>
    </row>
    <row r="32" spans="1:37" x14ac:dyDescent="0.2">
      <c r="B32" s="775" t="s">
        <v>1216</v>
      </c>
      <c r="C32" s="456"/>
      <c r="D32" s="937"/>
      <c r="E32" s="457"/>
      <c r="F32" s="462"/>
      <c r="G32" s="462"/>
      <c r="H32" s="462"/>
      <c r="I32" s="462"/>
      <c r="J32" s="463"/>
      <c r="K32" s="462"/>
      <c r="L32" s="462"/>
      <c r="M32" s="462"/>
      <c r="N32" s="462"/>
      <c r="O32" s="463"/>
      <c r="P32" s="462"/>
      <c r="Q32" s="462"/>
      <c r="R32" s="462"/>
      <c r="S32" s="462"/>
      <c r="T32" s="463"/>
      <c r="U32" s="462"/>
      <c r="V32" s="462"/>
      <c r="W32" s="462"/>
      <c r="X32" s="462"/>
      <c r="Y32" s="463"/>
      <c r="Z32" s="1119"/>
      <c r="AA32" s="1119"/>
      <c r="AB32" s="1119"/>
      <c r="AC32" s="1119"/>
      <c r="AD32" s="1120"/>
    </row>
    <row r="33" spans="1:32" x14ac:dyDescent="0.2">
      <c r="B33" s="1137" t="s">
        <v>734</v>
      </c>
      <c r="C33" s="841"/>
      <c r="D33" s="1136"/>
      <c r="E33" s="457"/>
      <c r="F33" s="855">
        <v>3715</v>
      </c>
      <c r="G33" s="855">
        <v>3596</v>
      </c>
      <c r="H33" s="855">
        <v>3318</v>
      </c>
      <c r="I33" s="855">
        <v>3266</v>
      </c>
      <c r="J33" s="856">
        <v>3473</v>
      </c>
      <c r="K33" s="855">
        <v>3268</v>
      </c>
      <c r="L33" s="855">
        <v>3215</v>
      </c>
      <c r="M33" s="855">
        <v>3322</v>
      </c>
      <c r="N33" s="855">
        <v>3458</v>
      </c>
      <c r="O33" s="856">
        <v>3317</v>
      </c>
      <c r="P33" s="855">
        <v>3002</v>
      </c>
      <c r="Q33" s="855">
        <v>2198</v>
      </c>
      <c r="R33" s="855">
        <v>2298</v>
      </c>
      <c r="S33" s="855">
        <v>2265</v>
      </c>
      <c r="T33" s="856">
        <v>3004</v>
      </c>
      <c r="U33" s="855">
        <v>2329</v>
      </c>
      <c r="V33" s="855">
        <v>2272</v>
      </c>
      <c r="W33" s="855">
        <v>2328</v>
      </c>
      <c r="X33" s="855">
        <v>2320</v>
      </c>
      <c r="Y33" s="856">
        <v>2313</v>
      </c>
      <c r="Z33" s="798">
        <v>2378</v>
      </c>
      <c r="AA33" s="798">
        <f>IFERROR('Gas &amp; Low Carbon Energy'!AB70+'Oil Production &amp; Operations'!AB64," ")</f>
        <v>2379.4506501999999</v>
      </c>
      <c r="AB33" s="798" t="str">
        <f>IFERROR('Gas &amp; Low Carbon Energy'!AC70+'Oil Production &amp; Operations'!AC64," ")</f>
        <v xml:space="preserve"> </v>
      </c>
      <c r="AC33" s="798" t="str">
        <f>IFERROR('Gas &amp; Low Carbon Energy'!AD70+'Oil Production &amp; Operations'!AD64," ")</f>
        <v xml:space="preserve"> </v>
      </c>
      <c r="AD33" s="799">
        <f>AD24</f>
        <v>2378.5373967199998</v>
      </c>
    </row>
    <row r="34" spans="1:32" s="18" customFormat="1" ht="12" customHeight="1" x14ac:dyDescent="0.2">
      <c r="A34" s="60"/>
      <c r="B34" s="215" t="s">
        <v>733</v>
      </c>
      <c r="C34" s="456"/>
      <c r="D34" s="937"/>
      <c r="E34" s="457"/>
      <c r="F34" s="857">
        <v>93</v>
      </c>
      <c r="G34" s="857">
        <v>94.2</v>
      </c>
      <c r="H34" s="857">
        <v>93.8</v>
      </c>
      <c r="I34" s="857">
        <v>94</v>
      </c>
      <c r="J34" s="859">
        <v>94</v>
      </c>
      <c r="K34" s="857">
        <v>93</v>
      </c>
      <c r="L34" s="857">
        <v>93.7</v>
      </c>
      <c r="M34" s="857">
        <v>94.3</v>
      </c>
      <c r="N34" s="857">
        <v>94</v>
      </c>
      <c r="O34" s="859">
        <v>94</v>
      </c>
      <c r="P34" s="857">
        <v>96.1</v>
      </c>
      <c r="Q34" s="857">
        <v>95.3</v>
      </c>
      <c r="R34" s="857">
        <v>95.8</v>
      </c>
      <c r="S34" s="857">
        <v>96</v>
      </c>
      <c r="T34" s="859">
        <v>96</v>
      </c>
      <c r="U34" s="857">
        <v>95.5</v>
      </c>
      <c r="V34" s="857">
        <v>95</v>
      </c>
      <c r="W34" s="857">
        <v>95.7</v>
      </c>
      <c r="X34" s="857">
        <v>95</v>
      </c>
      <c r="Y34" s="859">
        <v>95</v>
      </c>
      <c r="Z34" s="858">
        <f>IF('oil &amp; gas group metrics'!Z16="","",'oil &amp; gas group metrics'!Z16)</f>
        <v>94.9</v>
      </c>
      <c r="AA34" s="858">
        <f>IF('oil &amp; gas group metrics'!AA16="","",'oil &amp; gas group metrics'!AA16)</f>
        <v>95.5</v>
      </c>
      <c r="AB34" s="858" t="str">
        <f>IF('oil &amp; gas group metrics'!AB16="","",'oil &amp; gas group metrics'!AB16)</f>
        <v/>
      </c>
      <c r="AC34" s="858" t="str">
        <f>IF('oil &amp; gas group metrics'!AC16="","",'oil &amp; gas group metrics'!AC16)</f>
        <v/>
      </c>
      <c r="AD34" s="917">
        <f>IF('oil &amp; gas group metrics'!AD16="","",'oil &amp; gas group metrics'!AD16)</f>
        <v>95.5</v>
      </c>
    </row>
    <row r="35" spans="1:32" x14ac:dyDescent="0.2">
      <c r="B35" s="215" t="s">
        <v>650</v>
      </c>
      <c r="C35" s="456"/>
      <c r="D35" s="937"/>
      <c r="E35" s="457"/>
      <c r="F35" s="462">
        <v>7.07</v>
      </c>
      <c r="G35" s="462">
        <v>6.13</v>
      </c>
      <c r="H35" s="462">
        <v>6.3</v>
      </c>
      <c r="I35" s="462">
        <v>6.39</v>
      </c>
      <c r="J35" s="463">
        <v>6.39</v>
      </c>
      <c r="K35" s="462">
        <v>7.36</v>
      </c>
      <c r="L35" s="462">
        <v>7.33</v>
      </c>
      <c r="M35" s="462">
        <v>6.96</v>
      </c>
      <c r="N35" s="462">
        <v>6.82</v>
      </c>
      <c r="O35" s="463">
        <v>6.82</v>
      </c>
      <c r="P35" s="462">
        <v>6.52</v>
      </c>
      <c r="Q35" s="462">
        <v>6.53</v>
      </c>
      <c r="R35" s="462">
        <v>6.25</v>
      </c>
      <c r="S35" s="462">
        <v>6.07</v>
      </c>
      <c r="T35" s="463">
        <v>6.07</v>
      </c>
      <c r="U35" s="462">
        <v>5.73</v>
      </c>
      <c r="V35" s="462">
        <v>5.94</v>
      </c>
      <c r="W35" s="462">
        <v>5.88</v>
      </c>
      <c r="X35" s="462">
        <v>5.78</v>
      </c>
      <c r="Y35" s="463">
        <v>5.78</v>
      </c>
      <c r="Z35" s="467">
        <f>IF('oil &amp; gas group metrics'!Z15="","",'oil &amp; gas group metrics'!Z15)</f>
        <v>6</v>
      </c>
      <c r="AA35" s="467">
        <f>IF('oil &amp; gas group metrics'!AA15="","",'oil &amp; gas group metrics'!AA15)</f>
        <v>6.17</v>
      </c>
      <c r="AB35" s="467" t="str">
        <f>IF('oil &amp; gas group metrics'!AB15="","",'oil &amp; gas group metrics'!AB15)</f>
        <v/>
      </c>
      <c r="AC35" s="467" t="str">
        <f>IF('oil &amp; gas group metrics'!AC15="","",'oil &amp; gas group metrics'!AC15)</f>
        <v/>
      </c>
      <c r="AD35" s="916">
        <f>IF('oil &amp; gas group metrics'!AD15="","",'oil &amp; gas group metrics'!AD15)</f>
        <v>6.17</v>
      </c>
      <c r="AF35" s="202"/>
    </row>
    <row r="36" spans="1:32" x14ac:dyDescent="0.2">
      <c r="B36" s="215" t="s">
        <v>1258</v>
      </c>
      <c r="C36" s="456"/>
      <c r="D36" s="937"/>
      <c r="E36" s="457"/>
      <c r="F36" s="857">
        <v>96.1</v>
      </c>
      <c r="G36" s="857">
        <v>95.6</v>
      </c>
      <c r="H36" s="857">
        <v>96.2</v>
      </c>
      <c r="I36" s="857">
        <v>96.1</v>
      </c>
      <c r="J36" s="859">
        <v>96</v>
      </c>
      <c r="K36" s="857">
        <v>94.8</v>
      </c>
      <c r="L36" s="857">
        <v>93.5</v>
      </c>
      <c r="M36" s="857">
        <v>95.6</v>
      </c>
      <c r="N36" s="857">
        <v>95.4</v>
      </c>
      <c r="O36" s="859">
        <v>94.8</v>
      </c>
      <c r="P36" s="857">
        <v>95</v>
      </c>
      <c r="Q36" s="857">
        <v>93.9</v>
      </c>
      <c r="R36" s="857">
        <v>94.3</v>
      </c>
      <c r="S36" s="857">
        <v>95</v>
      </c>
      <c r="T36" s="859">
        <v>94.5</v>
      </c>
      <c r="U36" s="857">
        <v>96.1</v>
      </c>
      <c r="V36" s="857">
        <v>95.7</v>
      </c>
      <c r="W36" s="857">
        <v>96.3</v>
      </c>
      <c r="X36" s="857">
        <v>96.1</v>
      </c>
      <c r="Y36" s="859">
        <v>96.1</v>
      </c>
      <c r="Z36" s="858">
        <v>90.4</v>
      </c>
      <c r="AA36" s="858">
        <v>96.4</v>
      </c>
      <c r="AB36" s="858" t="s">
        <v>1266</v>
      </c>
      <c r="AC36" s="858" t="s">
        <v>1266</v>
      </c>
      <c r="AD36" s="917">
        <v>93.4</v>
      </c>
      <c r="AF36" s="202"/>
    </row>
    <row r="37" spans="1:32" x14ac:dyDescent="0.2">
      <c r="B37" s="1134" t="s">
        <v>1220</v>
      </c>
      <c r="C37" s="841"/>
      <c r="D37" s="1136"/>
      <c r="E37" s="457"/>
      <c r="F37" s="842"/>
      <c r="G37" s="842"/>
      <c r="H37" s="842"/>
      <c r="I37" s="842"/>
      <c r="J37" s="1140">
        <v>30</v>
      </c>
      <c r="K37" s="842"/>
      <c r="L37" s="842"/>
      <c r="M37" s="842"/>
      <c r="N37" s="842"/>
      <c r="O37" s="1140">
        <v>26</v>
      </c>
      <c r="P37" s="842"/>
      <c r="Q37" s="842"/>
      <c r="R37" s="842"/>
      <c r="S37" s="842"/>
      <c r="T37" s="1140">
        <v>27</v>
      </c>
      <c r="U37" s="842"/>
      <c r="V37" s="842"/>
      <c r="W37" s="842"/>
      <c r="X37" s="842"/>
      <c r="Y37" s="1140">
        <v>32</v>
      </c>
      <c r="Z37" s="842"/>
      <c r="AA37" s="842"/>
      <c r="AB37" s="842"/>
      <c r="AC37" s="842"/>
      <c r="AD37" s="1139"/>
      <c r="AF37" s="202"/>
    </row>
    <row r="38" spans="1:32" x14ac:dyDescent="0.2">
      <c r="B38" s="1134" t="s">
        <v>1221</v>
      </c>
      <c r="C38" s="841"/>
      <c r="D38" s="1136"/>
      <c r="E38" s="457"/>
      <c r="F38" s="842"/>
      <c r="G38" s="842"/>
      <c r="H38" s="842"/>
      <c r="I38" s="842"/>
      <c r="J38" s="1140">
        <v>11</v>
      </c>
      <c r="K38" s="842"/>
      <c r="L38" s="842"/>
      <c r="M38" s="842"/>
      <c r="N38" s="842"/>
      <c r="O38" s="1140">
        <v>9</v>
      </c>
      <c r="P38" s="842"/>
      <c r="Q38" s="842"/>
      <c r="R38" s="842"/>
      <c r="S38" s="842"/>
      <c r="T38" s="1140">
        <v>12</v>
      </c>
      <c r="U38" s="842"/>
      <c r="V38" s="842"/>
      <c r="W38" s="842"/>
      <c r="X38" s="842"/>
      <c r="Y38" s="1140">
        <v>22</v>
      </c>
      <c r="Z38" s="842"/>
      <c r="AA38" s="842"/>
      <c r="AB38" s="842"/>
      <c r="AC38" s="842"/>
      <c r="AD38" s="1139"/>
      <c r="AF38" s="202"/>
    </row>
    <row r="39" spans="1:32" x14ac:dyDescent="0.2">
      <c r="B39" s="215" t="s">
        <v>1219</v>
      </c>
      <c r="C39" s="456"/>
      <c r="D39" s="937"/>
      <c r="E39" s="457"/>
      <c r="F39" s="842"/>
      <c r="G39" s="842"/>
      <c r="H39" s="842"/>
      <c r="I39" s="842"/>
      <c r="J39" s="856">
        <v>20</v>
      </c>
      <c r="K39" s="842"/>
      <c r="L39" s="842"/>
      <c r="M39" s="842"/>
      <c r="N39" s="842"/>
      <c r="O39" s="856">
        <v>18</v>
      </c>
      <c r="P39" s="842"/>
      <c r="Q39" s="842"/>
      <c r="R39" s="842"/>
      <c r="S39" s="842"/>
      <c r="T39" s="856">
        <v>19</v>
      </c>
      <c r="U39" s="842"/>
      <c r="V39" s="842"/>
      <c r="W39" s="842"/>
      <c r="X39" s="842"/>
      <c r="Y39" s="856">
        <v>23</v>
      </c>
      <c r="Z39" s="842"/>
      <c r="AA39" s="842"/>
      <c r="AB39" s="842"/>
      <c r="AC39" s="842"/>
      <c r="AD39" s="799"/>
    </row>
    <row r="40" spans="1:32" x14ac:dyDescent="0.2">
      <c r="B40" s="852"/>
      <c r="C40" s="852"/>
      <c r="D40" s="938"/>
      <c r="E40" s="457"/>
      <c r="F40" s="853"/>
      <c r="G40" s="853"/>
      <c r="H40" s="853"/>
      <c r="I40" s="853"/>
      <c r="J40" s="854"/>
      <c r="K40" s="853"/>
      <c r="L40" s="853"/>
      <c r="M40" s="853"/>
      <c r="N40" s="853"/>
      <c r="O40" s="854"/>
      <c r="P40" s="853"/>
      <c r="Q40" s="853"/>
      <c r="R40" s="853"/>
      <c r="S40" s="853"/>
      <c r="T40" s="854"/>
      <c r="U40" s="853"/>
      <c r="V40" s="853"/>
      <c r="W40" s="853"/>
      <c r="X40" s="853"/>
      <c r="Y40" s="854"/>
      <c r="Z40" s="854"/>
      <c r="AA40" s="854"/>
      <c r="AB40" s="854"/>
      <c r="AC40" s="854"/>
      <c r="AD40" s="854"/>
    </row>
    <row r="41" spans="1:32" x14ac:dyDescent="0.2">
      <c r="B41" s="775" t="s">
        <v>1217</v>
      </c>
      <c r="C41" s="456"/>
      <c r="D41" s="937"/>
      <c r="E41" s="457"/>
      <c r="F41" s="462"/>
      <c r="G41" s="462"/>
      <c r="H41" s="462"/>
      <c r="I41" s="462"/>
      <c r="J41" s="463"/>
      <c r="K41" s="462"/>
      <c r="L41" s="462"/>
      <c r="M41" s="462"/>
      <c r="N41" s="462"/>
      <c r="O41" s="463"/>
      <c r="P41" s="462"/>
      <c r="Q41" s="462"/>
      <c r="R41" s="462"/>
      <c r="S41" s="462"/>
      <c r="T41" s="463"/>
      <c r="U41" s="462"/>
      <c r="V41" s="462"/>
      <c r="W41" s="462"/>
      <c r="X41" s="462"/>
      <c r="Y41" s="463"/>
      <c r="Z41" s="1119"/>
      <c r="AA41" s="1119"/>
      <c r="AB41" s="1119"/>
      <c r="AC41" s="1119"/>
      <c r="AD41" s="1120"/>
    </row>
    <row r="42" spans="1:32" x14ac:dyDescent="0.2">
      <c r="B42" s="215" t="s">
        <v>924</v>
      </c>
      <c r="C42" s="456"/>
      <c r="D42" s="962" t="str">
        <f>Footnotes!B2</f>
        <v>a</v>
      </c>
      <c r="E42" s="457"/>
      <c r="F42" s="855">
        <v>1650</v>
      </c>
      <c r="G42" s="855">
        <v>1650</v>
      </c>
      <c r="H42" s="855">
        <v>1900</v>
      </c>
      <c r="I42" s="855">
        <v>1900</v>
      </c>
      <c r="J42" s="856">
        <v>1900</v>
      </c>
      <c r="K42" s="855">
        <v>1950</v>
      </c>
      <c r="L42" s="855">
        <v>2000</v>
      </c>
      <c r="M42" s="855">
        <v>2050</v>
      </c>
      <c r="N42" s="855">
        <v>2150</v>
      </c>
      <c r="O42" s="856">
        <v>2150</v>
      </c>
      <c r="P42" s="855">
        <v>2150</v>
      </c>
      <c r="Q42" s="855">
        <v>2200</v>
      </c>
      <c r="R42" s="855">
        <v>2250</v>
      </c>
      <c r="S42" s="855">
        <v>2400</v>
      </c>
      <c r="T42" s="856">
        <v>2400</v>
      </c>
      <c r="U42" s="855">
        <v>2450</v>
      </c>
      <c r="V42" s="855">
        <v>2750</v>
      </c>
      <c r="W42" s="855">
        <v>2750</v>
      </c>
      <c r="X42" s="855">
        <v>2850</v>
      </c>
      <c r="Y42" s="856">
        <v>2850</v>
      </c>
      <c r="Z42" s="798">
        <v>2900</v>
      </c>
      <c r="AA42" s="798">
        <v>2950</v>
      </c>
      <c r="AB42" s="798" t="s">
        <v>1266</v>
      </c>
      <c r="AC42" s="798" t="s">
        <v>1266</v>
      </c>
      <c r="AD42" s="799">
        <v>2950</v>
      </c>
      <c r="AF42" s="202"/>
    </row>
    <row r="43" spans="1:32" x14ac:dyDescent="0.2">
      <c r="B43" s="215" t="s">
        <v>364</v>
      </c>
      <c r="C43" s="456"/>
      <c r="D43" s="962"/>
      <c r="E43" s="457"/>
      <c r="F43" s="842"/>
      <c r="G43" s="842"/>
      <c r="H43" s="842"/>
      <c r="I43" s="842"/>
      <c r="J43" s="1138" t="s">
        <v>1019</v>
      </c>
      <c r="K43" s="842"/>
      <c r="L43" s="842"/>
      <c r="M43" s="842"/>
      <c r="N43" s="842"/>
      <c r="O43" s="1138" t="s">
        <v>1012</v>
      </c>
      <c r="P43" s="842"/>
      <c r="Q43" s="842"/>
      <c r="R43" s="842"/>
      <c r="S43" s="842"/>
      <c r="T43" s="1138" t="s">
        <v>1134</v>
      </c>
      <c r="U43" s="842"/>
      <c r="V43" s="842"/>
      <c r="W43" s="842"/>
      <c r="X43" s="842"/>
      <c r="Y43" s="1138" t="s">
        <v>1012</v>
      </c>
      <c r="Z43" s="842"/>
      <c r="AA43" s="842">
        <v>0</v>
      </c>
      <c r="AB43" s="842" t="s">
        <v>1266</v>
      </c>
      <c r="AC43" s="842" t="s">
        <v>1266</v>
      </c>
      <c r="AD43" s="1139"/>
      <c r="AF43" s="202"/>
    </row>
    <row r="44" spans="1:32" x14ac:dyDescent="0.2">
      <c r="B44" s="215" t="s">
        <v>937</v>
      </c>
      <c r="C44" s="456"/>
      <c r="D44" s="1141" t="str">
        <f>Footnotes!B3</f>
        <v>b</v>
      </c>
      <c r="E44" s="457"/>
      <c r="F44" s="842"/>
      <c r="G44" s="842"/>
      <c r="H44" s="842"/>
      <c r="I44" s="842"/>
      <c r="J44" s="1140">
        <v>10100</v>
      </c>
      <c r="K44" s="842"/>
      <c r="L44" s="842"/>
      <c r="M44" s="842"/>
      <c r="N44" s="842"/>
      <c r="O44" s="1140">
        <v>13100</v>
      </c>
      <c r="P44" s="842"/>
      <c r="Q44" s="842"/>
      <c r="R44" s="842"/>
      <c r="S44" s="842"/>
      <c r="T44" s="1140">
        <v>21900</v>
      </c>
      <c r="U44" s="842"/>
      <c r="V44" s="842"/>
      <c r="W44" s="842"/>
      <c r="X44" s="842"/>
      <c r="Y44" s="1140">
        <v>29300</v>
      </c>
      <c r="Z44" s="842"/>
      <c r="AA44" s="842"/>
      <c r="AB44" s="842"/>
      <c r="AC44" s="842"/>
      <c r="AD44" s="1139"/>
    </row>
    <row r="45" spans="1:32" x14ac:dyDescent="0.2">
      <c r="B45" s="852"/>
      <c r="C45" s="852"/>
      <c r="D45" s="938"/>
      <c r="E45" s="457"/>
      <c r="F45" s="853"/>
      <c r="G45" s="853"/>
      <c r="H45" s="853"/>
      <c r="I45" s="853"/>
      <c r="J45" s="854"/>
      <c r="K45" s="853"/>
      <c r="L45" s="853"/>
      <c r="M45" s="853"/>
      <c r="N45" s="853"/>
      <c r="O45" s="854"/>
      <c r="P45" s="853"/>
      <c r="Q45" s="853"/>
      <c r="R45" s="853"/>
      <c r="S45" s="853"/>
      <c r="T45" s="854"/>
      <c r="U45" s="853"/>
      <c r="V45" s="853"/>
      <c r="W45" s="853"/>
      <c r="X45" s="853"/>
      <c r="Y45" s="854"/>
      <c r="Z45" s="854"/>
      <c r="AA45" s="854"/>
      <c r="AB45" s="854"/>
      <c r="AC45" s="854"/>
      <c r="AD45" s="854"/>
    </row>
    <row r="46" spans="1:32" x14ac:dyDescent="0.2">
      <c r="B46" s="775" t="s">
        <v>1218</v>
      </c>
      <c r="C46" s="456"/>
      <c r="D46" s="937"/>
      <c r="E46" s="457"/>
      <c r="F46" s="462"/>
      <c r="G46" s="462"/>
      <c r="H46" s="462"/>
      <c r="I46" s="462"/>
      <c r="J46" s="463"/>
      <c r="K46" s="462"/>
      <c r="L46" s="462"/>
      <c r="M46" s="462"/>
      <c r="N46" s="462"/>
      <c r="O46" s="463"/>
      <c r="P46" s="462"/>
      <c r="Q46" s="462"/>
      <c r="R46" s="462"/>
      <c r="S46" s="462"/>
      <c r="T46" s="463"/>
      <c r="U46" s="462"/>
      <c r="V46" s="462"/>
      <c r="W46" s="462"/>
      <c r="X46" s="462"/>
      <c r="Y46" s="463"/>
      <c r="Z46" s="1119"/>
      <c r="AA46" s="1119"/>
      <c r="AB46" s="1119"/>
      <c r="AC46" s="1119"/>
      <c r="AD46" s="1120"/>
    </row>
    <row r="47" spans="1:32" x14ac:dyDescent="0.2">
      <c r="B47" s="215" t="s">
        <v>1257</v>
      </c>
      <c r="C47" s="456"/>
      <c r="D47" s="937"/>
      <c r="E47" s="457"/>
      <c r="F47" s="857">
        <v>2.7</v>
      </c>
      <c r="G47" s="857">
        <v>2.8</v>
      </c>
      <c r="H47" s="857">
        <v>3.0750000000000002</v>
      </c>
      <c r="I47" s="857">
        <v>3.3</v>
      </c>
      <c r="J47" s="859">
        <v>3.3</v>
      </c>
      <c r="K47" s="857">
        <v>3.3</v>
      </c>
      <c r="L47" s="857">
        <v>3.5</v>
      </c>
      <c r="M47" s="857">
        <v>3.6</v>
      </c>
      <c r="N47" s="857">
        <v>4.4000000000000004</v>
      </c>
      <c r="O47" s="859">
        <v>4.4000000000000004</v>
      </c>
      <c r="P47" s="857">
        <v>4.4000000000000004</v>
      </c>
      <c r="Q47" s="857">
        <v>4.4000000000000004</v>
      </c>
      <c r="R47" s="857">
        <v>4.5999999999999996</v>
      </c>
      <c r="S47" s="857">
        <v>5.8</v>
      </c>
      <c r="T47" s="859">
        <v>5.8</v>
      </c>
      <c r="U47" s="857">
        <v>5.9</v>
      </c>
      <c r="V47" s="857">
        <v>6.1</v>
      </c>
      <c r="W47" s="857">
        <v>6.1</v>
      </c>
      <c r="X47" s="857">
        <v>6.2</v>
      </c>
      <c r="Y47" s="859">
        <v>6.2</v>
      </c>
      <c r="Z47" s="858">
        <f>IF('Gas &amp; Low Carbon Energy'!AA82="","",'Gas &amp; Low Carbon Energy'!AA82)</f>
        <v>6.2</v>
      </c>
      <c r="AA47" s="858">
        <f>IF('Gas &amp; Low Carbon Energy'!AB82="","",'Gas &amp; Low Carbon Energy'!AB82)</f>
        <v>6.5</v>
      </c>
      <c r="AB47" s="858" t="str">
        <f>IF('Gas &amp; Low Carbon Energy'!AC82="","",'Gas &amp; Low Carbon Energy'!AC82)</f>
        <v/>
      </c>
      <c r="AC47" s="858" t="str">
        <f>IF('Gas &amp; Low Carbon Energy'!AD82="","",'Gas &amp; Low Carbon Energy'!AD82)</f>
        <v/>
      </c>
      <c r="AD47" s="917">
        <f>IF('Gas &amp; Low Carbon Energy'!AE82="","",'Gas &amp; Low Carbon Energy'!AE82)</f>
        <v>6.5</v>
      </c>
      <c r="AF47" s="202"/>
    </row>
    <row r="48" spans="1:32" x14ac:dyDescent="0.2">
      <c r="B48" s="215" t="s">
        <v>1222</v>
      </c>
      <c r="C48" s="456"/>
      <c r="D48" s="937"/>
      <c r="E48" s="457"/>
      <c r="F48" s="857">
        <v>1.1000000000000001</v>
      </c>
      <c r="G48" s="857">
        <v>1.1000000000000001</v>
      </c>
      <c r="H48" s="857">
        <v>1.2</v>
      </c>
      <c r="I48" s="857">
        <v>1.5</v>
      </c>
      <c r="J48" s="859">
        <v>1.5</v>
      </c>
      <c r="K48" s="857">
        <v>1.6</v>
      </c>
      <c r="L48" s="857">
        <v>1.6</v>
      </c>
      <c r="M48" s="857">
        <v>1.7</v>
      </c>
      <c r="N48" s="857">
        <v>1.9</v>
      </c>
      <c r="O48" s="859">
        <v>1.9</v>
      </c>
      <c r="P48" s="857">
        <v>1.9</v>
      </c>
      <c r="Q48" s="857">
        <v>2</v>
      </c>
      <c r="R48" s="857">
        <v>2</v>
      </c>
      <c r="S48" s="857">
        <v>2.2000000000000002</v>
      </c>
      <c r="T48" s="859">
        <v>2.2000000000000002</v>
      </c>
      <c r="U48" s="857">
        <v>2.2000000000000002</v>
      </c>
      <c r="V48" s="857">
        <v>2.4</v>
      </c>
      <c r="W48" s="857">
        <v>2.5</v>
      </c>
      <c r="X48" s="857">
        <v>2.7</v>
      </c>
      <c r="Y48" s="859">
        <v>2.7</v>
      </c>
      <c r="Z48" s="858">
        <f>IF('Gas &amp; Low Carbon Energy'!AA80="","",'Gas &amp; Low Carbon Energy'!AA80)</f>
        <v>2.7</v>
      </c>
      <c r="AA48" s="858">
        <f>IF('Gas &amp; Low Carbon Energy'!AB80="","",'Gas &amp; Low Carbon Energy'!AB80)</f>
        <v>2.7</v>
      </c>
      <c r="AB48" s="858" t="str">
        <f>IF('Gas &amp; Low Carbon Energy'!AC80="","",'Gas &amp; Low Carbon Energy'!AC80)</f>
        <v/>
      </c>
      <c r="AC48" s="858" t="str">
        <f>IF('Gas &amp; Low Carbon Energy'!AD80="","",'Gas &amp; Low Carbon Energy'!AD80)</f>
        <v/>
      </c>
      <c r="AD48" s="917">
        <f>IF('Gas &amp; Low Carbon Energy'!AE80="","",'Gas &amp; Low Carbon Energy'!AE80)</f>
        <v>2.7</v>
      </c>
      <c r="AF48" s="202"/>
    </row>
    <row r="49" spans="2:12" x14ac:dyDescent="0.2">
      <c r="B49" s="352"/>
      <c r="C49" s="19"/>
    </row>
    <row r="50" spans="2:12" x14ac:dyDescent="0.2">
      <c r="B50" s="352"/>
      <c r="C50" s="19"/>
    </row>
    <row r="51" spans="2:12" ht="15" x14ac:dyDescent="0.2">
      <c r="B51" s="756"/>
      <c r="L51" s="203"/>
    </row>
    <row r="52" spans="2:12" ht="15" x14ac:dyDescent="0.2">
      <c r="B52" s="756"/>
    </row>
    <row r="53" spans="2:12" ht="15" x14ac:dyDescent="0.2">
      <c r="B53" s="756"/>
    </row>
    <row r="54" spans="2:12" ht="15" x14ac:dyDescent="0.2">
      <c r="B54" s="756"/>
    </row>
    <row r="55" spans="2:12" x14ac:dyDescent="0.2">
      <c r="B55" s="164"/>
      <c r="C55" s="164"/>
    </row>
    <row r="56" spans="2:12" x14ac:dyDescent="0.2">
      <c r="B56" s="164"/>
      <c r="C56" s="164"/>
    </row>
    <row r="57" spans="2:12" x14ac:dyDescent="0.2">
      <c r="B57" s="164"/>
      <c r="C57" s="164"/>
    </row>
    <row r="58" spans="2:12" x14ac:dyDescent="0.2">
      <c r="B58" s="164"/>
      <c r="C58" s="164"/>
    </row>
    <row r="59" spans="2:12" x14ac:dyDescent="0.2">
      <c r="B59" s="164"/>
      <c r="C59" s="164"/>
    </row>
    <row r="60" spans="2:12" x14ac:dyDescent="0.2">
      <c r="B60" s="164"/>
      <c r="C60" s="164"/>
    </row>
    <row r="61" spans="2:12" x14ac:dyDescent="0.2">
      <c r="B61" s="164"/>
      <c r="C61" s="164"/>
    </row>
    <row r="62" spans="2:12" x14ac:dyDescent="0.2">
      <c r="B62" s="164"/>
      <c r="C62" s="164"/>
    </row>
    <row r="63" spans="2:12" x14ac:dyDescent="0.2">
      <c r="B63" s="164"/>
      <c r="C63" s="164"/>
    </row>
  </sheetData>
  <hyperlinks>
    <hyperlink ref="D42" location="Footnotes!B2" display="Footnotes!B2" xr:uid="{A1067B06-A960-45A8-A761-898A33F12327}"/>
    <hyperlink ref="D8" location="Footnotes!A1" display="Footnotes" xr:uid="{C1EC73EE-F6F8-4F40-8BB6-9279E2BBF0F3}"/>
    <hyperlink ref="Z3" location="Contents!B20" display="Contents" xr:uid="{3292579F-22DD-4795-A0E3-97B2011225E4}"/>
    <hyperlink ref="D19" location="Footnotes!B4" display="Footnotes!B4" xr:uid="{7325152B-402A-4AED-A3AD-8867C6C9136E}"/>
    <hyperlink ref="D44" location="Footnotes!B3" display="Footnotes!B3" xr:uid="{849FB582-BC02-40B3-A680-792E689FA70A}"/>
  </hyperlinks>
  <pageMargins left="0.25" right="0.25" top="0.14000000000000001" bottom="0.75" header="0" footer="0.3"/>
  <pageSetup paperSize="8" scale="77" orientation="landscape" r:id="rId1"/>
  <customProperties>
    <customPr name="_pios_id" r:id="rId2"/>
  </customProperties>
  <ignoredErrors>
    <ignoredError sqref="AB34:AC35 AB47:AC48" emptyCellReference="1"/>
  </ignoredErrors>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109A92-0A72-4F21-82F1-6F7D41E4E18F}">
  <sheetPr>
    <tabColor rgb="FF7BC543"/>
    <pageSetUpPr fitToPage="1"/>
  </sheetPr>
  <dimension ref="A1:V80"/>
  <sheetViews>
    <sheetView showGridLines="0" topLeftCell="A4" zoomScaleNormal="100" workbookViewId="0">
      <selection activeCell="B1" sqref="B1"/>
    </sheetView>
  </sheetViews>
  <sheetFormatPr defaultColWidth="11.42578125" defaultRowHeight="11.25" x14ac:dyDescent="0.2"/>
  <cols>
    <col min="1" max="1" width="1.42578125" style="470" customWidth="1"/>
    <col min="2" max="2" width="1.42578125" style="18" customWidth="1"/>
    <col min="3" max="3" width="1.28515625" style="18" customWidth="1"/>
    <col min="4" max="4" width="45.140625" style="18" customWidth="1"/>
    <col min="5" max="5" width="1.42578125" style="18" customWidth="1"/>
    <col min="6" max="9" width="9.140625" style="18" customWidth="1"/>
    <col min="10" max="10" width="8.85546875" style="18" customWidth="1"/>
    <col min="11" max="21" width="5.7109375" style="18" customWidth="1"/>
    <col min="22" max="16384" width="11.42578125" style="18"/>
  </cols>
  <sheetData>
    <row r="1" spans="2:22" x14ac:dyDescent="0.2">
      <c r="B1" s="61" t="s">
        <v>1057</v>
      </c>
    </row>
    <row r="2" spans="2:22" ht="12" x14ac:dyDescent="0.2">
      <c r="B2" s="472" t="s">
        <v>7</v>
      </c>
      <c r="J2" s="122" t="s">
        <v>5</v>
      </c>
    </row>
    <row r="3" spans="2:22" ht="12" x14ac:dyDescent="0.2">
      <c r="B3" s="472"/>
      <c r="J3" s="122"/>
    </row>
    <row r="4" spans="2:22" ht="12" customHeight="1" x14ac:dyDescent="0.2">
      <c r="B4" s="1181"/>
      <c r="C4" s="1177"/>
      <c r="D4" s="1177"/>
      <c r="E4" s="1177"/>
      <c r="F4" s="1177"/>
      <c r="G4" s="1177"/>
      <c r="H4" s="1177"/>
      <c r="I4" s="1177"/>
      <c r="J4" s="1177"/>
    </row>
    <row r="5" spans="2:22" ht="35.1" customHeight="1" x14ac:dyDescent="0.25">
      <c r="B5" s="2" t="s">
        <v>140</v>
      </c>
      <c r="G5" s="776"/>
      <c r="H5" s="776"/>
      <c r="I5" s="776"/>
    </row>
    <row r="6" spans="2:22" ht="12" thickBot="1" x14ac:dyDescent="0.25">
      <c r="B6" s="473"/>
      <c r="C6" s="473"/>
      <c r="D6" s="474"/>
      <c r="E6" s="475"/>
      <c r="F6" s="476"/>
      <c r="G6" s="476"/>
      <c r="H6" s="476"/>
      <c r="I6" s="476"/>
      <c r="J6" s="476"/>
    </row>
    <row r="7" spans="2:22" x14ac:dyDescent="0.2">
      <c r="B7" s="188" t="s">
        <v>81</v>
      </c>
      <c r="J7" s="477" t="s">
        <v>88</v>
      </c>
    </row>
    <row r="8" spans="2:22" x14ac:dyDescent="0.2">
      <c r="B8" s="478"/>
      <c r="C8" s="478"/>
      <c r="D8" s="479"/>
      <c r="E8" s="480"/>
      <c r="F8" s="481">
        <v>2019</v>
      </c>
      <c r="G8" s="481">
        <v>2020</v>
      </c>
      <c r="H8" s="481">
        <v>2021</v>
      </c>
      <c r="I8" s="481">
        <v>2022</v>
      </c>
      <c r="J8" s="482">
        <v>2023</v>
      </c>
      <c r="K8" s="1175" t="s">
        <v>1197</v>
      </c>
      <c r="L8" s="1175"/>
      <c r="M8" s="1175"/>
      <c r="N8" s="1175"/>
      <c r="O8" s="1175"/>
      <c r="P8" s="1175"/>
      <c r="Q8" s="1175"/>
      <c r="R8" s="1175"/>
      <c r="S8" s="1175"/>
      <c r="T8" s="1175"/>
      <c r="U8" s="1175"/>
      <c r="V8" s="1175"/>
    </row>
    <row r="9" spans="2:22" ht="11.45" customHeight="1" x14ac:dyDescent="0.2">
      <c r="B9" s="483" t="s">
        <v>83</v>
      </c>
      <c r="C9" s="484"/>
      <c r="D9" s="485"/>
      <c r="E9" s="480"/>
      <c r="F9" s="486"/>
      <c r="G9" s="486"/>
      <c r="H9" s="486"/>
      <c r="I9" s="486"/>
      <c r="J9" s="482"/>
      <c r="K9" s="1175"/>
      <c r="L9" s="1175"/>
      <c r="M9" s="1175"/>
      <c r="N9" s="1175"/>
      <c r="O9" s="1175"/>
      <c r="P9" s="1175"/>
      <c r="Q9" s="1175"/>
      <c r="R9" s="1175"/>
      <c r="S9" s="1175"/>
      <c r="T9" s="1175"/>
      <c r="U9" s="1175"/>
      <c r="V9" s="1175"/>
    </row>
    <row r="10" spans="2:22" ht="11.45" customHeight="1" x14ac:dyDescent="0.2">
      <c r="B10" s="21" t="s">
        <v>25</v>
      </c>
      <c r="C10" s="21"/>
      <c r="D10" s="21"/>
      <c r="E10" s="21"/>
      <c r="F10" s="31"/>
      <c r="G10" s="31"/>
      <c r="H10" s="31"/>
      <c r="I10" s="31"/>
      <c r="J10" s="487"/>
    </row>
    <row r="11" spans="2:22" ht="11.45" customHeight="1" x14ac:dyDescent="0.2">
      <c r="B11" s="21"/>
      <c r="C11" s="21" t="s">
        <v>84</v>
      </c>
      <c r="D11" s="21"/>
      <c r="E11" s="21"/>
      <c r="F11" s="31">
        <v>1207</v>
      </c>
      <c r="G11" s="31">
        <v>1790</v>
      </c>
      <c r="H11" s="31">
        <v>2221</v>
      </c>
      <c r="I11" s="31">
        <v>1510</v>
      </c>
      <c r="J11" s="487">
        <v>2622</v>
      </c>
    </row>
    <row r="12" spans="2:22" ht="11.45" customHeight="1" x14ac:dyDescent="0.2">
      <c r="B12" s="21"/>
      <c r="C12" s="21" t="s">
        <v>85</v>
      </c>
      <c r="D12" s="21"/>
      <c r="E12" s="21"/>
      <c r="F12" s="31">
        <v>38855</v>
      </c>
      <c r="G12" s="31">
        <v>28969</v>
      </c>
      <c r="H12" s="31">
        <v>27177</v>
      </c>
      <c r="I12" s="31">
        <v>29855</v>
      </c>
      <c r="J12" s="487">
        <v>30548</v>
      </c>
    </row>
    <row r="13" spans="2:22" ht="11.45" customHeight="1" x14ac:dyDescent="0.2">
      <c r="B13" s="488"/>
      <c r="C13" s="488"/>
      <c r="D13" s="488"/>
      <c r="E13" s="21"/>
      <c r="F13" s="489">
        <v>40062</v>
      </c>
      <c r="G13" s="489">
        <v>30759</v>
      </c>
      <c r="H13" s="489">
        <v>29398</v>
      </c>
      <c r="I13" s="489">
        <v>31365</v>
      </c>
      <c r="J13" s="490">
        <v>33170</v>
      </c>
    </row>
    <row r="14" spans="2:22" ht="11.45" customHeight="1" x14ac:dyDescent="0.2">
      <c r="B14" s="21" t="s">
        <v>26</v>
      </c>
      <c r="C14" s="21"/>
      <c r="D14" s="21"/>
      <c r="E14" s="21"/>
      <c r="F14" s="31"/>
      <c r="G14" s="31"/>
      <c r="H14" s="31"/>
      <c r="I14" s="31"/>
      <c r="J14" s="487"/>
    </row>
    <row r="15" spans="2:22" ht="11.45" customHeight="1" x14ac:dyDescent="0.2">
      <c r="B15" s="21"/>
      <c r="C15" s="21" t="s">
        <v>84</v>
      </c>
      <c r="D15" s="21"/>
      <c r="E15" s="21"/>
      <c r="F15" s="31">
        <v>29962</v>
      </c>
      <c r="G15" s="31">
        <v>23596</v>
      </c>
      <c r="H15" s="31">
        <v>22232</v>
      </c>
      <c r="I15" s="31">
        <v>22515</v>
      </c>
      <c r="J15" s="487">
        <v>23461</v>
      </c>
      <c r="K15" s="155"/>
    </row>
    <row r="16" spans="2:22" ht="11.45" customHeight="1" x14ac:dyDescent="0.2">
      <c r="B16" s="21"/>
      <c r="C16" s="21" t="s">
        <v>85</v>
      </c>
      <c r="D16" s="21"/>
      <c r="E16" s="21"/>
      <c r="F16" s="31">
        <v>43803</v>
      </c>
      <c r="G16" s="31">
        <v>31640</v>
      </c>
      <c r="H16" s="31">
        <v>30809</v>
      </c>
      <c r="I16" s="31">
        <v>29927</v>
      </c>
      <c r="J16" s="487">
        <v>28130</v>
      </c>
    </row>
    <row r="17" spans="2:14" ht="11.45" customHeight="1" x14ac:dyDescent="0.2">
      <c r="B17" s="488"/>
      <c r="C17" s="488"/>
      <c r="D17" s="488"/>
      <c r="E17" s="21"/>
      <c r="F17" s="489">
        <v>73765</v>
      </c>
      <c r="G17" s="489">
        <v>55236</v>
      </c>
      <c r="H17" s="489">
        <v>53041</v>
      </c>
      <c r="I17" s="489">
        <v>52442</v>
      </c>
      <c r="J17" s="490">
        <v>51591</v>
      </c>
    </row>
    <row r="18" spans="2:14" ht="11.45" customHeight="1" x14ac:dyDescent="0.2">
      <c r="B18" s="21" t="s">
        <v>27</v>
      </c>
      <c r="C18" s="21"/>
      <c r="D18" s="21"/>
      <c r="E18" s="21"/>
      <c r="F18" s="31"/>
      <c r="G18" s="31"/>
      <c r="H18" s="31"/>
      <c r="I18" s="31"/>
      <c r="J18" s="487"/>
    </row>
    <row r="19" spans="2:14" ht="11.45" customHeight="1" x14ac:dyDescent="0.2">
      <c r="B19" s="21"/>
      <c r="C19" s="21" t="s">
        <v>84</v>
      </c>
      <c r="D19" s="21"/>
      <c r="E19" s="21"/>
      <c r="F19" s="31">
        <v>15126</v>
      </c>
      <c r="G19" s="31">
        <v>12821</v>
      </c>
      <c r="H19" s="31">
        <v>12606</v>
      </c>
      <c r="I19" s="31">
        <v>17149</v>
      </c>
      <c r="J19" s="487">
        <v>17199</v>
      </c>
    </row>
    <row r="20" spans="2:14" ht="11.45" customHeight="1" x14ac:dyDescent="0.2">
      <c r="B20" s="21"/>
      <c r="C20" s="21" t="s">
        <v>85</v>
      </c>
      <c r="D20" s="21"/>
      <c r="E20" s="21"/>
      <c r="F20" s="31">
        <v>15920</v>
      </c>
      <c r="G20" s="31">
        <v>14878</v>
      </c>
      <c r="H20" s="31">
        <v>11315</v>
      </c>
      <c r="I20" s="31">
        <v>9861</v>
      </c>
      <c r="J20" s="487">
        <v>8843</v>
      </c>
    </row>
    <row r="21" spans="2:14" ht="11.45" customHeight="1" x14ac:dyDescent="0.2">
      <c r="B21" s="488"/>
      <c r="C21" s="488"/>
      <c r="D21" s="488"/>
      <c r="E21" s="21"/>
      <c r="F21" s="489">
        <v>31046</v>
      </c>
      <c r="G21" s="489">
        <v>27699</v>
      </c>
      <c r="H21" s="489">
        <v>23921</v>
      </c>
      <c r="I21" s="489">
        <v>27010</v>
      </c>
      <c r="J21" s="490">
        <v>26042</v>
      </c>
      <c r="M21" s="155"/>
      <c r="N21" s="155"/>
    </row>
    <row r="22" spans="2:14" ht="11.45" customHeight="1" x14ac:dyDescent="0.2">
      <c r="B22" s="21" t="s">
        <v>28</v>
      </c>
      <c r="C22" s="21"/>
      <c r="D22" s="21"/>
      <c r="E22" s="21"/>
      <c r="F22" s="31"/>
      <c r="G22" s="31"/>
      <c r="H22" s="31"/>
      <c r="I22" s="31"/>
      <c r="J22" s="487"/>
    </row>
    <row r="23" spans="2:14" ht="11.45" customHeight="1" x14ac:dyDescent="0.2">
      <c r="B23" s="21"/>
      <c r="C23" s="21" t="s">
        <v>84</v>
      </c>
      <c r="D23" s="21"/>
      <c r="E23" s="21"/>
      <c r="F23" s="31">
        <v>0</v>
      </c>
      <c r="G23" s="31">
        <v>0</v>
      </c>
      <c r="H23" s="31">
        <v>0</v>
      </c>
      <c r="I23" s="31">
        <v>0</v>
      </c>
      <c r="J23" s="487">
        <v>0</v>
      </c>
    </row>
    <row r="24" spans="2:14" ht="11.45" customHeight="1" x14ac:dyDescent="0.2">
      <c r="B24" s="21"/>
      <c r="C24" s="21" t="s">
        <v>85</v>
      </c>
      <c r="D24" s="21"/>
      <c r="E24" s="21"/>
      <c r="F24" s="31">
        <v>12927</v>
      </c>
      <c r="G24" s="31">
        <v>11808</v>
      </c>
      <c r="H24" s="31">
        <v>14354</v>
      </c>
      <c r="I24" s="31">
        <v>0</v>
      </c>
      <c r="J24" s="487">
        <v>0</v>
      </c>
    </row>
    <row r="25" spans="2:14" ht="11.45" customHeight="1" x14ac:dyDescent="0.2">
      <c r="B25" s="488"/>
      <c r="C25" s="488"/>
      <c r="D25" s="488"/>
      <c r="E25" s="21"/>
      <c r="F25" s="489">
        <v>12927</v>
      </c>
      <c r="G25" s="489">
        <v>11808</v>
      </c>
      <c r="H25" s="489">
        <v>14354</v>
      </c>
      <c r="I25" s="489">
        <v>0</v>
      </c>
      <c r="J25" s="490">
        <v>0</v>
      </c>
    </row>
    <row r="26" spans="2:14" ht="11.45" customHeight="1" x14ac:dyDescent="0.2">
      <c r="B26" s="21" t="s">
        <v>29</v>
      </c>
      <c r="C26" s="21"/>
      <c r="D26" s="21"/>
      <c r="E26" s="21"/>
      <c r="F26" s="31"/>
      <c r="G26" s="31"/>
      <c r="H26" s="31"/>
      <c r="I26" s="31"/>
      <c r="J26" s="487"/>
    </row>
    <row r="27" spans="2:14" ht="11.45" customHeight="1" x14ac:dyDescent="0.2">
      <c r="B27" s="21"/>
      <c r="C27" s="21" t="s">
        <v>141</v>
      </c>
      <c r="D27" s="21"/>
      <c r="E27" s="21"/>
      <c r="F27" s="31">
        <v>-16393</v>
      </c>
      <c r="G27" s="31">
        <v>-15145</v>
      </c>
      <c r="H27" s="31">
        <v>-12303</v>
      </c>
      <c r="I27" s="31">
        <v>-10776</v>
      </c>
      <c r="J27" s="487">
        <v>-10249</v>
      </c>
    </row>
    <row r="28" spans="2:14" ht="11.45" customHeight="1" x14ac:dyDescent="0.2">
      <c r="B28" s="21"/>
      <c r="C28" s="21" t="s">
        <v>85</v>
      </c>
      <c r="D28" s="21"/>
      <c r="E28" s="21"/>
      <c r="F28" s="31">
        <v>21294</v>
      </c>
      <c r="G28" s="31">
        <v>34949</v>
      </c>
      <c r="H28" s="31">
        <v>34380</v>
      </c>
      <c r="I28" s="31">
        <v>28024</v>
      </c>
      <c r="J28" s="487">
        <v>31708</v>
      </c>
    </row>
    <row r="29" spans="2:14" ht="11.45" customHeight="1" x14ac:dyDescent="0.2">
      <c r="B29" s="488"/>
      <c r="C29" s="488"/>
      <c r="D29" s="488"/>
      <c r="E29" s="21"/>
      <c r="F29" s="489">
        <v>4901</v>
      </c>
      <c r="G29" s="489">
        <v>19804</v>
      </c>
      <c r="H29" s="489">
        <v>22077</v>
      </c>
      <c r="I29" s="489">
        <v>17248</v>
      </c>
      <c r="J29" s="490">
        <v>21459</v>
      </c>
    </row>
    <row r="30" spans="2:14" ht="11.45" customHeight="1" x14ac:dyDescent="0.2">
      <c r="B30" s="21" t="s">
        <v>142</v>
      </c>
      <c r="C30" s="21"/>
      <c r="D30" s="21"/>
      <c r="E30" s="21"/>
      <c r="F30" s="31">
        <v>-190</v>
      </c>
      <c r="G30" s="31">
        <v>-101</v>
      </c>
      <c r="H30" s="31">
        <v>-167</v>
      </c>
      <c r="I30" s="31">
        <v>-29</v>
      </c>
      <c r="J30" s="487">
        <v>-43</v>
      </c>
    </row>
    <row r="31" spans="2:14" ht="11.45" customHeight="1" x14ac:dyDescent="0.2">
      <c r="B31" s="491"/>
      <c r="C31" s="491"/>
      <c r="D31" s="491"/>
      <c r="E31" s="21"/>
      <c r="F31" s="492">
        <v>162511</v>
      </c>
      <c r="G31" s="492">
        <v>145205</v>
      </c>
      <c r="H31" s="492">
        <v>142624</v>
      </c>
      <c r="I31" s="492">
        <v>128036</v>
      </c>
      <c r="J31" s="490">
        <v>132219</v>
      </c>
    </row>
    <row r="32" spans="2:14" ht="11.45" customHeight="1" x14ac:dyDescent="0.2">
      <c r="B32" s="493" t="s">
        <v>87</v>
      </c>
      <c r="C32" s="494"/>
      <c r="D32" s="495"/>
      <c r="E32" s="480"/>
      <c r="F32" s="496"/>
      <c r="G32" s="496"/>
      <c r="H32" s="496"/>
      <c r="I32" s="496"/>
      <c r="J32" s="496"/>
    </row>
    <row r="33" spans="1:11" ht="11.45" customHeight="1" x14ac:dyDescent="0.2">
      <c r="B33" s="21" t="s">
        <v>84</v>
      </c>
      <c r="C33" s="21"/>
      <c r="D33" s="21"/>
      <c r="E33" s="21"/>
      <c r="F33" s="31">
        <v>29748</v>
      </c>
      <c r="G33" s="31">
        <v>23018</v>
      </c>
      <c r="H33" s="31">
        <v>24744</v>
      </c>
      <c r="I33" s="31">
        <v>30369</v>
      </c>
      <c r="J33" s="487">
        <v>33013</v>
      </c>
    </row>
    <row r="34" spans="1:11" ht="11.45" customHeight="1" x14ac:dyDescent="0.2">
      <c r="B34" s="1134" t="s">
        <v>85</v>
      </c>
      <c r="C34" s="1134"/>
      <c r="D34" s="1134"/>
      <c r="E34" s="21"/>
      <c r="F34" s="497">
        <v>132763</v>
      </c>
      <c r="G34" s="497">
        <v>122187</v>
      </c>
      <c r="H34" s="497">
        <v>117880</v>
      </c>
      <c r="I34" s="497">
        <v>97667</v>
      </c>
      <c r="J34" s="498">
        <v>99206</v>
      </c>
    </row>
    <row r="35" spans="1:11" ht="11.45" customHeight="1" x14ac:dyDescent="0.2">
      <c r="B35" s="21" t="s">
        <v>143</v>
      </c>
      <c r="C35" s="21"/>
      <c r="D35" s="21"/>
      <c r="E35" s="21"/>
      <c r="F35" s="31">
        <v>162511</v>
      </c>
      <c r="G35" s="31">
        <v>145205</v>
      </c>
      <c r="H35" s="31">
        <v>142624</v>
      </c>
      <c r="I35" s="31">
        <v>128036</v>
      </c>
      <c r="J35" s="487">
        <v>132219</v>
      </c>
    </row>
    <row r="36" spans="1:11" ht="11.45" customHeight="1" x14ac:dyDescent="0.2">
      <c r="B36" s="21" t="s">
        <v>688</v>
      </c>
      <c r="C36" s="21"/>
      <c r="D36" s="21"/>
      <c r="E36" s="21"/>
      <c r="F36" s="31">
        <v>-5947</v>
      </c>
      <c r="G36" s="31">
        <v>547</v>
      </c>
      <c r="H36" s="31">
        <v>-3382</v>
      </c>
      <c r="I36" s="31">
        <v>-10062</v>
      </c>
      <c r="J36" s="487">
        <v>-7244</v>
      </c>
    </row>
    <row r="37" spans="1:11" ht="11.45" customHeight="1" x14ac:dyDescent="0.2">
      <c r="B37" s="21" t="s">
        <v>144</v>
      </c>
      <c r="C37" s="21"/>
      <c r="D37" s="21"/>
      <c r="E37" s="21"/>
      <c r="F37" s="31">
        <v>11868</v>
      </c>
      <c r="G37" s="31">
        <v>12480</v>
      </c>
      <c r="H37" s="31">
        <v>12373</v>
      </c>
      <c r="I37" s="31">
        <v>11960</v>
      </c>
      <c r="J37" s="487">
        <v>12472</v>
      </c>
    </row>
    <row r="38" spans="1:11" ht="11.45" customHeight="1" x14ac:dyDescent="0.2">
      <c r="B38" s="491" t="s">
        <v>145</v>
      </c>
      <c r="C38" s="491"/>
      <c r="D38" s="491"/>
      <c r="E38" s="21"/>
      <c r="F38" s="492">
        <v>168432</v>
      </c>
      <c r="G38" s="492">
        <v>158232</v>
      </c>
      <c r="H38" s="492">
        <v>151615</v>
      </c>
      <c r="I38" s="492">
        <v>129934</v>
      </c>
      <c r="J38" s="490">
        <v>137447</v>
      </c>
      <c r="K38" s="155"/>
    </row>
    <row r="39" spans="1:11" ht="11.45" customHeight="1" x14ac:dyDescent="0.2">
      <c r="B39" s="21" t="s">
        <v>146</v>
      </c>
      <c r="C39" s="21"/>
      <c r="D39" s="21"/>
      <c r="E39" s="21"/>
      <c r="F39" s="31"/>
      <c r="G39" s="31"/>
      <c r="H39" s="31"/>
      <c r="I39" s="31"/>
      <c r="J39" s="31"/>
    </row>
    <row r="40" spans="1:11" ht="11.45" customHeight="1" x14ac:dyDescent="0.2">
      <c r="B40" s="21"/>
      <c r="C40" s="21" t="s">
        <v>147</v>
      </c>
      <c r="D40" s="21"/>
      <c r="E40" s="21"/>
      <c r="F40" s="31">
        <v>67724</v>
      </c>
      <c r="G40" s="31">
        <v>72664</v>
      </c>
      <c r="H40" s="31">
        <v>61176</v>
      </c>
      <c r="I40" s="31">
        <v>46944</v>
      </c>
      <c r="J40" s="487">
        <v>51954</v>
      </c>
    </row>
    <row r="41" spans="1:11" ht="11.45" customHeight="1" x14ac:dyDescent="0.2">
      <c r="B41" s="21"/>
      <c r="C41" s="21" t="s">
        <v>61</v>
      </c>
      <c r="D41" s="21"/>
      <c r="E41" s="21"/>
      <c r="F41" s="31">
        <v>2296</v>
      </c>
      <c r="G41" s="31">
        <v>14318</v>
      </c>
      <c r="H41" s="31">
        <v>14976</v>
      </c>
      <c r="I41" s="31">
        <v>15437</v>
      </c>
      <c r="J41" s="487">
        <v>15210</v>
      </c>
    </row>
    <row r="42" spans="1:11" ht="11.45" customHeight="1" x14ac:dyDescent="0.2">
      <c r="B42" s="21"/>
      <c r="C42" s="21" t="s">
        <v>148</v>
      </c>
      <c r="D42" s="21"/>
      <c r="E42" s="21"/>
      <c r="F42" s="31">
        <v>98412</v>
      </c>
      <c r="G42" s="31">
        <v>71250</v>
      </c>
      <c r="H42" s="31">
        <v>75463</v>
      </c>
      <c r="I42" s="31">
        <v>67553</v>
      </c>
      <c r="J42" s="487">
        <v>70283</v>
      </c>
    </row>
    <row r="43" spans="1:11" ht="11.45" customHeight="1" thickBot="1" x14ac:dyDescent="0.25">
      <c r="B43" s="499" t="s">
        <v>145</v>
      </c>
      <c r="C43" s="499"/>
      <c r="D43" s="499"/>
      <c r="E43" s="21"/>
      <c r="F43" s="500">
        <v>168432</v>
      </c>
      <c r="G43" s="500">
        <v>158232</v>
      </c>
      <c r="H43" s="500">
        <v>151615</v>
      </c>
      <c r="I43" s="500">
        <v>129934</v>
      </c>
      <c r="J43" s="501">
        <v>137447</v>
      </c>
    </row>
    <row r="44" spans="1:11" ht="3" customHeight="1" x14ac:dyDescent="0.2">
      <c r="B44" s="21"/>
      <c r="C44" s="21"/>
      <c r="D44" s="21"/>
      <c r="E44" s="21"/>
      <c r="F44" s="21"/>
      <c r="G44" s="31"/>
      <c r="H44" s="31"/>
      <c r="I44" s="31"/>
      <c r="J44" s="31"/>
    </row>
    <row r="45" spans="1:11" x14ac:dyDescent="0.2">
      <c r="A45" s="18"/>
      <c r="B45" s="502" t="s">
        <v>71</v>
      </c>
      <c r="C45" s="503" t="s">
        <v>149</v>
      </c>
      <c r="D45" s="503"/>
      <c r="E45" s="504"/>
      <c r="F45" s="504"/>
      <c r="G45" s="31"/>
      <c r="H45" s="31"/>
      <c r="I45" s="31"/>
      <c r="J45" s="31"/>
      <c r="K45" s="31"/>
    </row>
    <row r="46" spans="1:11" x14ac:dyDescent="0.2">
      <c r="B46" s="505" t="s">
        <v>73</v>
      </c>
      <c r="C46" s="19" t="s">
        <v>656</v>
      </c>
      <c r="D46" s="19"/>
    </row>
    <row r="47" spans="1:11" x14ac:dyDescent="0.2">
      <c r="A47" s="502"/>
      <c r="B47" s="13"/>
      <c r="C47" s="13"/>
      <c r="D47" s="13"/>
      <c r="E47" s="13"/>
      <c r="F47" s="13"/>
      <c r="G47" s="13"/>
      <c r="H47" s="13"/>
      <c r="I47" s="13"/>
      <c r="J47" s="13"/>
    </row>
    <row r="48" spans="1:11" x14ac:dyDescent="0.2">
      <c r="A48" s="502"/>
      <c r="G48" s="155"/>
      <c r="H48" s="155"/>
      <c r="I48" s="155"/>
      <c r="J48" s="155"/>
    </row>
    <row r="49" spans="7:10" x14ac:dyDescent="0.2">
      <c r="G49" s="155"/>
      <c r="H49" s="155"/>
      <c r="I49" s="155"/>
      <c r="J49" s="155"/>
    </row>
    <row r="50" spans="7:10" x14ac:dyDescent="0.2">
      <c r="G50" s="155"/>
      <c r="H50" s="155"/>
      <c r="I50" s="155"/>
      <c r="J50" s="155"/>
    </row>
    <row r="51" spans="7:10" x14ac:dyDescent="0.2">
      <c r="G51" s="155"/>
      <c r="H51" s="155"/>
      <c r="I51" s="155"/>
      <c r="J51" s="155"/>
    </row>
    <row r="52" spans="7:10" x14ac:dyDescent="0.2">
      <c r="G52" s="155"/>
      <c r="H52" s="155"/>
      <c r="I52" s="155"/>
      <c r="J52" s="155"/>
    </row>
    <row r="53" spans="7:10" x14ac:dyDescent="0.2">
      <c r="G53" s="155"/>
      <c r="H53" s="155"/>
      <c r="I53" s="155"/>
      <c r="J53" s="155"/>
    </row>
    <row r="54" spans="7:10" x14ac:dyDescent="0.2">
      <c r="G54" s="155"/>
      <c r="H54" s="155"/>
      <c r="I54" s="155"/>
      <c r="J54" s="155"/>
    </row>
    <row r="55" spans="7:10" x14ac:dyDescent="0.2">
      <c r="G55" s="155"/>
      <c r="H55" s="155"/>
      <c r="I55" s="155"/>
      <c r="J55" s="155"/>
    </row>
    <row r="56" spans="7:10" x14ac:dyDescent="0.2">
      <c r="G56" s="155"/>
      <c r="H56" s="155"/>
      <c r="I56" s="155"/>
      <c r="J56" s="155"/>
    </row>
    <row r="57" spans="7:10" x14ac:dyDescent="0.2">
      <c r="G57" s="155"/>
      <c r="H57" s="155"/>
      <c r="I57" s="155"/>
      <c r="J57" s="155"/>
    </row>
    <row r="58" spans="7:10" x14ac:dyDescent="0.2">
      <c r="G58" s="155"/>
      <c r="H58" s="155"/>
      <c r="I58" s="155"/>
      <c r="J58" s="155"/>
    </row>
    <row r="59" spans="7:10" x14ac:dyDescent="0.2">
      <c r="G59" s="155"/>
      <c r="H59" s="155"/>
      <c r="I59" s="155"/>
      <c r="J59" s="155"/>
    </row>
    <row r="60" spans="7:10" x14ac:dyDescent="0.2">
      <c r="G60" s="155"/>
      <c r="H60" s="155"/>
      <c r="I60" s="155"/>
      <c r="J60" s="155"/>
    </row>
    <row r="68" spans="10:11" x14ac:dyDescent="0.2">
      <c r="J68" s="471"/>
    </row>
    <row r="76" spans="10:11" x14ac:dyDescent="0.2">
      <c r="J76" s="471"/>
    </row>
    <row r="79" spans="10:11" x14ac:dyDescent="0.2">
      <c r="J79" s="471"/>
      <c r="K79" s="471"/>
    </row>
    <row r="80" spans="10:11" x14ac:dyDescent="0.2">
      <c r="J80" s="471"/>
    </row>
  </sheetData>
  <mergeCells count="2">
    <mergeCell ref="B4:J4"/>
    <mergeCell ref="K8:V9"/>
  </mergeCells>
  <hyperlinks>
    <hyperlink ref="J2" location="Contents!B20" display="Contents" xr:uid="{5F7019C0-2E03-4192-8A5E-44CB4CFC0C4A}"/>
  </hyperlinks>
  <pageMargins left="0.25" right="0.25" top="0.75" bottom="0.75" header="0.3" footer="0.3"/>
  <pageSetup paperSize="8" orientation="landscape" r:id="rId1"/>
  <customProperties>
    <customPr name="_pios_id" r:id="rId2"/>
  </customProperties>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9A28DF-D0A7-4848-A5C8-8ABEEF115737}">
  <sheetPr>
    <tabColor rgb="FF7BC143"/>
    <pageSetUpPr fitToPage="1"/>
  </sheetPr>
  <dimension ref="A1:AE41"/>
  <sheetViews>
    <sheetView showGridLines="0" zoomScaleNormal="100" workbookViewId="0">
      <selection activeCell="B1" sqref="B1"/>
    </sheetView>
  </sheetViews>
  <sheetFormatPr defaultColWidth="9.140625" defaultRowHeight="12.75" x14ac:dyDescent="0.2"/>
  <cols>
    <col min="1" max="1" width="1.42578125" style="612" customWidth="1"/>
    <col min="2" max="2" width="1.42578125" style="202" customWidth="1"/>
    <col min="3" max="3" width="15.42578125" style="202" customWidth="1"/>
    <col min="4" max="4" width="14.42578125" style="202" customWidth="1"/>
    <col min="5" max="5" width="1.42578125" style="202" customWidth="1"/>
    <col min="6" max="15" width="9.140625" style="202"/>
    <col min="16" max="16" width="2.85546875" style="202" customWidth="1"/>
    <col min="17" max="17" width="3.28515625" style="202" customWidth="1"/>
    <col min="18" max="16384" width="9.140625" style="202"/>
  </cols>
  <sheetData>
    <row r="1" spans="1:31" s="5" customFormat="1" ht="10.15" customHeight="1" x14ac:dyDescent="0.2">
      <c r="A1" s="519"/>
      <c r="B1" s="61" t="s">
        <v>1057</v>
      </c>
      <c r="C1" s="471"/>
      <c r="D1"/>
      <c r="E1"/>
      <c r="F1"/>
      <c r="G1"/>
    </row>
    <row r="2" spans="1:31" s="5" customFormat="1" ht="10.15" customHeight="1" x14ac:dyDescent="0.2">
      <c r="A2" s="519"/>
      <c r="B2" s="472" t="s">
        <v>169</v>
      </c>
      <c r="C2" s="472"/>
      <c r="D2"/>
      <c r="E2"/>
      <c r="F2"/>
      <c r="G2"/>
      <c r="R2" s="122" t="s">
        <v>5</v>
      </c>
    </row>
    <row r="3" spans="1:31" ht="35.1" customHeight="1" x14ac:dyDescent="0.25">
      <c r="A3" s="605"/>
      <c r="B3" s="2" t="s">
        <v>24</v>
      </c>
      <c r="C3" s="2"/>
      <c r="D3" s="606"/>
      <c r="E3" s="606"/>
      <c r="F3" s="607"/>
      <c r="G3" s="776"/>
      <c r="H3" s="607"/>
      <c r="I3" s="608"/>
      <c r="J3" s="609"/>
      <c r="K3" s="610"/>
      <c r="L3" s="610"/>
      <c r="M3" s="610"/>
      <c r="N3" s="610"/>
    </row>
    <row r="4" spans="1:31" ht="10.15" customHeight="1" x14ac:dyDescent="0.2">
      <c r="A4" s="611"/>
      <c r="B4" s="523"/>
      <c r="C4" s="523"/>
      <c r="D4" s="83"/>
      <c r="E4" s="83"/>
      <c r="F4" s="83"/>
      <c r="G4" s="83"/>
      <c r="H4" s="83"/>
      <c r="I4" s="83"/>
      <c r="J4" s="83"/>
      <c r="K4" s="83"/>
      <c r="L4" s="83"/>
      <c r="M4" s="83"/>
      <c r="N4" s="83"/>
      <c r="O4" s="83"/>
      <c r="P4" s="83"/>
    </row>
    <row r="5" spans="1:31" ht="10.15" customHeight="1" thickBot="1" x14ac:dyDescent="0.25">
      <c r="B5" s="524" t="s">
        <v>87</v>
      </c>
      <c r="C5" s="524"/>
      <c r="D5" s="613"/>
      <c r="E5" s="442"/>
      <c r="F5" s="613"/>
      <c r="G5" s="613"/>
      <c r="H5" s="613"/>
      <c r="I5" s="613"/>
      <c r="J5" s="613"/>
      <c r="K5" s="613"/>
      <c r="L5" s="613"/>
      <c r="M5" s="613"/>
      <c r="N5" s="614"/>
      <c r="O5" s="614"/>
      <c r="R5" s="614"/>
      <c r="S5" s="614"/>
      <c r="T5" s="614"/>
    </row>
    <row r="6" spans="1:31" x14ac:dyDescent="0.2">
      <c r="A6" s="615"/>
      <c r="B6" s="616" t="s">
        <v>257</v>
      </c>
      <c r="C6" s="616"/>
      <c r="D6" s="617"/>
      <c r="E6" s="617"/>
      <c r="F6" s="617"/>
      <c r="G6" s="618"/>
      <c r="H6" s="618"/>
      <c r="I6" s="618"/>
      <c r="J6" s="618"/>
      <c r="K6" s="618"/>
      <c r="L6" s="618"/>
      <c r="M6" s="618"/>
      <c r="N6" s="618"/>
      <c r="O6" s="619" t="s">
        <v>258</v>
      </c>
      <c r="R6" s="618"/>
      <c r="S6" s="619"/>
      <c r="T6" s="619"/>
    </row>
    <row r="7" spans="1:31" ht="13.35" customHeight="1" x14ac:dyDescent="0.2">
      <c r="A7" s="615"/>
      <c r="B7" s="620"/>
      <c r="C7" s="620"/>
      <c r="D7" s="621"/>
      <c r="E7" s="617"/>
      <c r="F7" s="1198" t="s">
        <v>153</v>
      </c>
      <c r="G7" s="1199"/>
      <c r="H7" s="1198" t="s">
        <v>259</v>
      </c>
      <c r="I7" s="1198"/>
      <c r="J7" s="7" t="s">
        <v>260</v>
      </c>
      <c r="K7" s="7" t="s">
        <v>261</v>
      </c>
      <c r="L7" s="1198" t="s">
        <v>262</v>
      </c>
      <c r="M7" s="1200"/>
      <c r="N7" s="7" t="s">
        <v>263</v>
      </c>
      <c r="O7" s="622" t="s">
        <v>264</v>
      </c>
      <c r="R7" s="7" t="s">
        <v>199</v>
      </c>
      <c r="S7" s="7" t="s">
        <v>265</v>
      </c>
      <c r="T7" s="7" t="s">
        <v>265</v>
      </c>
      <c r="U7" s="1193" t="s">
        <v>1197</v>
      </c>
      <c r="V7" s="1193"/>
      <c r="W7" s="1193"/>
      <c r="X7" s="1193"/>
      <c r="Y7" s="1193"/>
      <c r="Z7" s="1193"/>
      <c r="AA7" s="16"/>
      <c r="AB7" s="16"/>
      <c r="AC7" s="16"/>
      <c r="AD7" s="16"/>
      <c r="AE7" s="16"/>
    </row>
    <row r="8" spans="1:31" ht="21" customHeight="1" x14ac:dyDescent="0.2">
      <c r="A8" s="615"/>
      <c r="B8" s="623"/>
      <c r="C8" s="623"/>
      <c r="D8" s="623"/>
      <c r="E8" s="617"/>
      <c r="F8" s="1201"/>
      <c r="G8" s="1202"/>
      <c r="H8" s="1203" t="s">
        <v>266</v>
      </c>
      <c r="I8" s="1203"/>
      <c r="J8" s="1008" t="s">
        <v>266</v>
      </c>
      <c r="K8" s="6"/>
      <c r="L8" s="624"/>
      <c r="M8" s="624"/>
      <c r="N8" s="624"/>
      <c r="O8" s="624"/>
      <c r="R8" s="1008" t="s">
        <v>267</v>
      </c>
      <c r="S8" s="1008" t="s">
        <v>268</v>
      </c>
      <c r="T8" s="1008" t="s">
        <v>28</v>
      </c>
      <c r="U8" s="1193"/>
      <c r="V8" s="1193"/>
      <c r="W8" s="1193"/>
      <c r="X8" s="1193"/>
      <c r="Y8" s="1193"/>
      <c r="Z8" s="1193"/>
      <c r="AA8" s="16"/>
      <c r="AB8" s="16"/>
      <c r="AC8" s="16"/>
      <c r="AD8" s="16"/>
      <c r="AE8" s="16"/>
    </row>
    <row r="9" spans="1:31" ht="9.75" customHeight="1" x14ac:dyDescent="0.2">
      <c r="A9" s="615"/>
      <c r="B9" s="625"/>
      <c r="C9" s="625"/>
      <c r="D9" s="622"/>
      <c r="E9" s="626"/>
      <c r="F9" s="622"/>
      <c r="G9" s="622"/>
      <c r="H9" s="622"/>
      <c r="I9" s="622" t="s">
        <v>269</v>
      </c>
      <c r="J9" s="622"/>
      <c r="K9" s="622"/>
      <c r="L9" s="622"/>
      <c r="M9" s="622"/>
      <c r="N9" s="622"/>
      <c r="O9" s="622"/>
      <c r="R9" s="622"/>
      <c r="S9" s="622"/>
      <c r="T9" s="622"/>
    </row>
    <row r="10" spans="1:31" ht="9.75" customHeight="1" x14ac:dyDescent="0.2">
      <c r="A10" s="615"/>
      <c r="B10" s="627"/>
      <c r="C10" s="627"/>
      <c r="D10" s="628"/>
      <c r="E10" s="626"/>
      <c r="F10" s="628"/>
      <c r="G10" s="628" t="s">
        <v>269</v>
      </c>
      <c r="H10" s="628"/>
      <c r="I10" s="628" t="s">
        <v>259</v>
      </c>
      <c r="J10" s="628"/>
      <c r="K10" s="628"/>
      <c r="L10" s="628"/>
      <c r="M10" s="628" t="s">
        <v>269</v>
      </c>
      <c r="N10" s="628"/>
      <c r="O10" s="628"/>
      <c r="R10" s="628"/>
      <c r="S10" s="628"/>
      <c r="T10" s="628"/>
    </row>
    <row r="11" spans="1:31" ht="9.75" customHeight="1" x14ac:dyDescent="0.2">
      <c r="A11" s="615"/>
      <c r="B11" s="629"/>
      <c r="C11" s="629"/>
      <c r="D11" s="629"/>
      <c r="E11" s="619"/>
      <c r="F11" s="624" t="s">
        <v>208</v>
      </c>
      <c r="G11" s="624" t="s">
        <v>153</v>
      </c>
      <c r="H11" s="624" t="s">
        <v>84</v>
      </c>
      <c r="I11" s="624" t="s">
        <v>266</v>
      </c>
      <c r="J11" s="624"/>
      <c r="K11" s="624"/>
      <c r="L11" s="624" t="s">
        <v>270</v>
      </c>
      <c r="M11" s="624" t="s">
        <v>262</v>
      </c>
      <c r="N11" s="624"/>
      <c r="O11" s="624"/>
      <c r="R11" s="624"/>
      <c r="S11" s="624"/>
      <c r="T11" s="624"/>
    </row>
    <row r="12" spans="1:31" ht="9.75" customHeight="1" x14ac:dyDescent="0.2">
      <c r="A12" s="615"/>
      <c r="B12" s="1196">
        <v>2023</v>
      </c>
      <c r="C12" s="1196"/>
      <c r="D12" s="627"/>
      <c r="E12" s="619"/>
      <c r="F12" s="628"/>
      <c r="G12" s="628"/>
      <c r="H12" s="628"/>
      <c r="I12" s="628"/>
      <c r="J12" s="628"/>
      <c r="K12" s="628"/>
      <c r="L12" s="628"/>
      <c r="M12" s="628"/>
      <c r="N12" s="628"/>
      <c r="O12" s="628"/>
      <c r="R12" s="628"/>
      <c r="S12" s="628"/>
      <c r="T12" s="628"/>
    </row>
    <row r="13" spans="1:31" ht="9.75" customHeight="1" x14ac:dyDescent="0.2">
      <c r="A13" s="615"/>
      <c r="B13" s="627"/>
      <c r="C13" s="881" t="s">
        <v>271</v>
      </c>
      <c r="D13" s="881" t="s">
        <v>272</v>
      </c>
      <c r="E13" s="619"/>
      <c r="F13" s="1135">
        <v>71</v>
      </c>
      <c r="G13" s="1135">
        <v>82</v>
      </c>
      <c r="H13" s="1135">
        <v>1903</v>
      </c>
      <c r="I13" s="1135">
        <v>8</v>
      </c>
      <c r="J13" s="1135">
        <v>1330</v>
      </c>
      <c r="K13" s="1135">
        <v>690</v>
      </c>
      <c r="L13" s="1135">
        <v>0</v>
      </c>
      <c r="M13" s="1135">
        <v>1334</v>
      </c>
      <c r="N13" s="1135">
        <v>838</v>
      </c>
      <c r="O13" s="1135">
        <v>6255</v>
      </c>
      <c r="R13" s="1135">
        <v>1216.5423999999998</v>
      </c>
      <c r="S13" s="1135">
        <v>5038.4853292299995</v>
      </c>
      <c r="T13" s="1135">
        <v>0</v>
      </c>
    </row>
    <row r="14" spans="1:31" ht="9.75" customHeight="1" x14ac:dyDescent="0.2">
      <c r="A14" s="615"/>
      <c r="B14" s="627"/>
      <c r="C14" s="881"/>
      <c r="D14" s="881" t="s">
        <v>273</v>
      </c>
      <c r="E14" s="619"/>
      <c r="F14" s="1135">
        <v>41</v>
      </c>
      <c r="G14" s="1135">
        <v>13</v>
      </c>
      <c r="H14" s="1135">
        <v>1024</v>
      </c>
      <c r="I14" s="1135">
        <v>1</v>
      </c>
      <c r="J14" s="1135">
        <v>381</v>
      </c>
      <c r="K14" s="1135">
        <v>120</v>
      </c>
      <c r="L14" s="1135">
        <v>0</v>
      </c>
      <c r="M14" s="1135">
        <v>277</v>
      </c>
      <c r="N14" s="1135">
        <v>157</v>
      </c>
      <c r="O14" s="1135">
        <v>2014</v>
      </c>
      <c r="R14" s="1135">
        <v>343.94791000000004</v>
      </c>
      <c r="S14" s="1135">
        <v>1669.5666142</v>
      </c>
      <c r="T14" s="1135">
        <v>0</v>
      </c>
    </row>
    <row r="15" spans="1:31" ht="9.75" customHeight="1" x14ac:dyDescent="0.2">
      <c r="A15" s="615"/>
      <c r="B15" s="627"/>
      <c r="C15" s="881" t="s">
        <v>1067</v>
      </c>
      <c r="D15" s="881" t="s">
        <v>272</v>
      </c>
      <c r="E15" s="619"/>
      <c r="F15" s="1135">
        <v>561</v>
      </c>
      <c r="G15" s="1135">
        <v>333</v>
      </c>
      <c r="H15" s="1135">
        <v>3900</v>
      </c>
      <c r="I15" s="1135">
        <v>11011</v>
      </c>
      <c r="J15" s="1135">
        <v>9402</v>
      </c>
      <c r="K15" s="1135">
        <v>18538</v>
      </c>
      <c r="L15" s="1135">
        <v>0</v>
      </c>
      <c r="M15" s="1135">
        <v>5604</v>
      </c>
      <c r="N15" s="1135">
        <v>9660</v>
      </c>
      <c r="O15" s="1135">
        <v>59010</v>
      </c>
      <c r="R15" s="1135">
        <v>31575.804040000003</v>
      </c>
      <c r="S15" s="1135">
        <v>27433.763724669996</v>
      </c>
      <c r="T15" s="1135">
        <v>0</v>
      </c>
    </row>
    <row r="16" spans="1:31" ht="9.75" customHeight="1" x14ac:dyDescent="0.2">
      <c r="A16" s="615"/>
      <c r="B16" s="627"/>
      <c r="C16" s="881"/>
      <c r="D16" s="881" t="s">
        <v>273</v>
      </c>
      <c r="E16" s="619"/>
      <c r="F16" s="1135">
        <v>410</v>
      </c>
      <c r="G16" s="1135">
        <v>53</v>
      </c>
      <c r="H16" s="1135">
        <v>3320</v>
      </c>
      <c r="I16" s="1135">
        <v>6966</v>
      </c>
      <c r="J16" s="1135">
        <v>4193</v>
      </c>
      <c r="K16" s="1135">
        <v>8631</v>
      </c>
      <c r="L16" s="1135">
        <v>0</v>
      </c>
      <c r="M16" s="1135">
        <v>1743</v>
      </c>
      <c r="N16" s="1135">
        <v>6676</v>
      </c>
      <c r="O16" s="1135">
        <v>31991</v>
      </c>
      <c r="P16" s="619"/>
      <c r="Q16" s="619"/>
      <c r="R16" s="1135">
        <v>17391.378604100002</v>
      </c>
      <c r="S16" s="1135">
        <v>14599.742724560001</v>
      </c>
      <c r="T16" s="1135">
        <v>0</v>
      </c>
    </row>
    <row r="17" spans="1:20" ht="9.75" customHeight="1" x14ac:dyDescent="0.2">
      <c r="A17" s="615"/>
      <c r="B17" s="1197">
        <v>2022</v>
      </c>
      <c r="C17" s="1197"/>
      <c r="D17" s="8"/>
      <c r="E17" s="631"/>
      <c r="F17" s="8"/>
      <c r="G17" s="8"/>
      <c r="H17" s="8"/>
      <c r="I17" s="8"/>
      <c r="J17" s="8"/>
      <c r="K17" s="8"/>
      <c r="L17" s="8"/>
      <c r="M17" s="8"/>
      <c r="N17" s="8"/>
      <c r="O17" s="8"/>
      <c r="R17" s="8"/>
      <c r="S17" s="8"/>
      <c r="T17" s="8"/>
    </row>
    <row r="18" spans="1:20" ht="9.75" customHeight="1" x14ac:dyDescent="0.2">
      <c r="A18" s="615"/>
      <c r="B18" s="52" t="s">
        <v>271</v>
      </c>
      <c r="C18" s="52" t="s">
        <v>271</v>
      </c>
      <c r="D18" s="636" t="s">
        <v>272</v>
      </c>
      <c r="E18" s="633"/>
      <c r="F18" s="31">
        <v>68.614999999999995</v>
      </c>
      <c r="G18" s="31">
        <v>98.108999999999995</v>
      </c>
      <c r="H18" s="31">
        <v>1811.35</v>
      </c>
      <c r="I18" s="31">
        <v>7.69399999999996</v>
      </c>
      <c r="J18" s="31">
        <v>1298.1390000000001</v>
      </c>
      <c r="K18" s="31">
        <v>1373.69</v>
      </c>
      <c r="L18" s="31">
        <v>0</v>
      </c>
      <c r="M18" s="31">
        <v>1315.296</v>
      </c>
      <c r="N18" s="31">
        <v>839.61400000000003</v>
      </c>
      <c r="O18" s="31">
        <v>6812.5069999999996</v>
      </c>
      <c r="R18" s="31">
        <v>1889.9770000000001</v>
      </c>
      <c r="S18" s="31">
        <v>4922.5300000000007</v>
      </c>
      <c r="T18" s="31">
        <v>0</v>
      </c>
    </row>
    <row r="19" spans="1:20" ht="9.75" customHeight="1" x14ac:dyDescent="0.2">
      <c r="A19" s="615"/>
      <c r="B19" s="52"/>
      <c r="C19" s="52"/>
      <c r="D19" s="636" t="s">
        <v>273</v>
      </c>
      <c r="E19" s="633"/>
      <c r="F19" s="31">
        <v>39.625999999999998</v>
      </c>
      <c r="G19" s="31">
        <v>15.57</v>
      </c>
      <c r="H19" s="31">
        <v>1039.0540000000001</v>
      </c>
      <c r="I19" s="31">
        <v>0.88200000000006185</v>
      </c>
      <c r="J19" s="31">
        <v>367.03300000000007</v>
      </c>
      <c r="K19" s="31">
        <v>389.09899999999999</v>
      </c>
      <c r="L19" s="31">
        <v>0</v>
      </c>
      <c r="M19" s="31">
        <v>271.30500000000001</v>
      </c>
      <c r="N19" s="31">
        <v>147.79300000000001</v>
      </c>
      <c r="O19" s="31">
        <v>2270.3620000000001</v>
      </c>
      <c r="R19" s="31">
        <v>599.16600000000017</v>
      </c>
      <c r="S19" s="31">
        <v>1671.1959999999999</v>
      </c>
      <c r="T19" s="31">
        <v>0</v>
      </c>
    </row>
    <row r="20" spans="1:20" ht="9.75" customHeight="1" x14ac:dyDescent="0.2">
      <c r="A20" s="615"/>
      <c r="B20" s="52" t="s">
        <v>274</v>
      </c>
      <c r="C20" s="52" t="s">
        <v>275</v>
      </c>
      <c r="D20" s="636" t="s">
        <v>272</v>
      </c>
      <c r="E20" s="633"/>
      <c r="F20" s="31">
        <v>666.41800000000001</v>
      </c>
      <c r="G20" s="31">
        <v>171.899</v>
      </c>
      <c r="H20" s="31">
        <v>3875.9120000000003</v>
      </c>
      <c r="I20" s="31">
        <v>9338.5419999999995</v>
      </c>
      <c r="J20" s="31">
        <v>12302.146000000001</v>
      </c>
      <c r="K20" s="31">
        <v>22107.188999999995</v>
      </c>
      <c r="L20" s="31">
        <v>0</v>
      </c>
      <c r="M20" s="31">
        <v>5924.8879999999999</v>
      </c>
      <c r="N20" s="31">
        <v>10260.066000000001</v>
      </c>
      <c r="O20" s="31">
        <v>64647.06</v>
      </c>
      <c r="R20" s="31">
        <v>33872.620999999992</v>
      </c>
      <c r="S20" s="31">
        <v>30774.439000000006</v>
      </c>
      <c r="T20" s="31">
        <v>0</v>
      </c>
    </row>
    <row r="21" spans="1:20" ht="9.75" customHeight="1" x14ac:dyDescent="0.2">
      <c r="A21" s="615"/>
      <c r="B21" s="638"/>
      <c r="C21" s="638"/>
      <c r="D21" s="641" t="s">
        <v>273</v>
      </c>
      <c r="E21" s="633"/>
      <c r="F21" s="1000">
        <v>491.93200000000002</v>
      </c>
      <c r="G21" s="1000">
        <v>27.28</v>
      </c>
      <c r="H21" s="1000">
        <v>3259.8180000000002</v>
      </c>
      <c r="I21" s="1000">
        <v>5970.8179999999984</v>
      </c>
      <c r="J21" s="1000">
        <v>5594.6380000000017</v>
      </c>
      <c r="K21" s="1000">
        <v>9188.7610000000004</v>
      </c>
      <c r="L21" s="1000">
        <v>0</v>
      </c>
      <c r="M21" s="1000">
        <v>1862.9739999999999</v>
      </c>
      <c r="N21" s="1000">
        <v>7121.4769999999999</v>
      </c>
      <c r="O21" s="1000">
        <v>33517.697999999997</v>
      </c>
      <c r="R21" s="1000">
        <v>17853.565000000002</v>
      </c>
      <c r="S21" s="1000">
        <v>15664.133000000002</v>
      </c>
      <c r="T21" s="1000">
        <v>0</v>
      </c>
    </row>
    <row r="22" spans="1:20" ht="11.45" customHeight="1" x14ac:dyDescent="0.2">
      <c r="A22" s="615"/>
      <c r="B22" s="1197">
        <v>2021</v>
      </c>
      <c r="C22" s="1197"/>
      <c r="D22" s="635"/>
      <c r="E22" s="631"/>
      <c r="F22" s="635"/>
      <c r="G22" s="635"/>
      <c r="H22" s="635"/>
      <c r="I22" s="635"/>
      <c r="J22" s="635"/>
      <c r="K22" s="635"/>
      <c r="L22" s="635"/>
      <c r="M22" s="635"/>
      <c r="N22" s="635"/>
      <c r="O22" s="635"/>
      <c r="R22" s="635"/>
      <c r="S22" s="635"/>
    </row>
    <row r="23" spans="1:20" ht="11.45" customHeight="1" x14ac:dyDescent="0.2">
      <c r="A23" s="615"/>
      <c r="B23" s="52" t="s">
        <v>271</v>
      </c>
      <c r="C23" s="52" t="s">
        <v>271</v>
      </c>
      <c r="D23" s="636" t="s">
        <v>272</v>
      </c>
      <c r="E23" s="633"/>
      <c r="F23" s="31">
        <v>68</v>
      </c>
      <c r="G23" s="31">
        <v>64</v>
      </c>
      <c r="H23" s="31">
        <v>3167</v>
      </c>
      <c r="I23" s="31">
        <v>147</v>
      </c>
      <c r="J23" s="31">
        <v>1293</v>
      </c>
      <c r="K23" s="31">
        <v>1025</v>
      </c>
      <c r="L23" s="31">
        <v>7605</v>
      </c>
      <c r="M23" s="31">
        <v>1313</v>
      </c>
      <c r="N23" s="31">
        <v>181</v>
      </c>
      <c r="O23" s="31">
        <v>14863</v>
      </c>
      <c r="R23" s="31">
        <v>1215</v>
      </c>
      <c r="S23" s="31">
        <v>6118</v>
      </c>
      <c r="T23" s="31">
        <v>7530</v>
      </c>
    </row>
    <row r="24" spans="1:20" ht="11.45" customHeight="1" x14ac:dyDescent="0.2">
      <c r="A24" s="615"/>
      <c r="B24" s="52"/>
      <c r="C24" s="52"/>
      <c r="D24" s="636" t="s">
        <v>273</v>
      </c>
      <c r="E24" s="633"/>
      <c r="F24" s="31">
        <v>38</v>
      </c>
      <c r="G24" s="31">
        <v>18</v>
      </c>
      <c r="H24" s="31">
        <v>1869</v>
      </c>
      <c r="I24" s="31">
        <v>64</v>
      </c>
      <c r="J24" s="31">
        <v>360</v>
      </c>
      <c r="K24" s="31">
        <v>379</v>
      </c>
      <c r="L24" s="31">
        <v>1489</v>
      </c>
      <c r="M24" s="31">
        <v>269</v>
      </c>
      <c r="N24" s="31">
        <v>44</v>
      </c>
      <c r="O24" s="31">
        <v>4529</v>
      </c>
      <c r="R24" s="31">
        <v>488</v>
      </c>
      <c r="S24" s="31">
        <v>2595</v>
      </c>
      <c r="T24" s="31">
        <v>1447</v>
      </c>
    </row>
    <row r="25" spans="1:20" ht="11.45" customHeight="1" x14ac:dyDescent="0.2">
      <c r="A25" s="615"/>
      <c r="B25" s="52" t="s">
        <v>274</v>
      </c>
      <c r="C25" s="52" t="s">
        <v>275</v>
      </c>
      <c r="D25" s="636" t="s">
        <v>272</v>
      </c>
      <c r="E25" s="633"/>
      <c r="F25" s="31">
        <v>2154</v>
      </c>
      <c r="G25" s="31">
        <v>140</v>
      </c>
      <c r="H25" s="31">
        <v>4241</v>
      </c>
      <c r="I25" s="31">
        <v>15595</v>
      </c>
      <c r="J25" s="31">
        <v>21565</v>
      </c>
      <c r="K25" s="31">
        <v>30997</v>
      </c>
      <c r="L25" s="31">
        <v>436104</v>
      </c>
      <c r="M25" s="31">
        <v>10306</v>
      </c>
      <c r="N25" s="31">
        <v>7491</v>
      </c>
      <c r="O25" s="31">
        <v>528592</v>
      </c>
      <c r="R25" s="31">
        <v>36224</v>
      </c>
      <c r="S25" s="31">
        <v>46101</v>
      </c>
      <c r="T25" s="31">
        <v>446267</v>
      </c>
    </row>
    <row r="26" spans="1:20" ht="11.45" customHeight="1" x14ac:dyDescent="0.2">
      <c r="A26" s="615"/>
      <c r="B26" s="638"/>
      <c r="C26" s="638"/>
      <c r="D26" s="641" t="s">
        <v>273</v>
      </c>
      <c r="E26" s="633"/>
      <c r="F26" s="1000">
        <v>1171</v>
      </c>
      <c r="G26" s="1000">
        <v>39</v>
      </c>
      <c r="H26" s="1000">
        <v>3248</v>
      </c>
      <c r="I26" s="1000">
        <v>8539</v>
      </c>
      <c r="J26" s="1000">
        <v>7833</v>
      </c>
      <c r="K26" s="1000">
        <v>17839</v>
      </c>
      <c r="L26" s="1000">
        <v>91408</v>
      </c>
      <c r="M26" s="1000">
        <v>2543</v>
      </c>
      <c r="N26" s="1000">
        <v>3234</v>
      </c>
      <c r="O26" s="1000">
        <v>135854</v>
      </c>
      <c r="R26" s="1000">
        <v>22354</v>
      </c>
      <c r="S26" s="1000">
        <v>22676</v>
      </c>
      <c r="T26" s="1000">
        <v>90824</v>
      </c>
    </row>
    <row r="27" spans="1:20" ht="11.45" customHeight="1" x14ac:dyDescent="0.2">
      <c r="A27" s="615"/>
      <c r="B27" s="1197">
        <v>2020</v>
      </c>
      <c r="C27" s="1197"/>
      <c r="D27" s="635"/>
      <c r="E27" s="631"/>
      <c r="F27" s="635"/>
      <c r="G27" s="635"/>
      <c r="H27" s="635"/>
      <c r="I27" s="635"/>
      <c r="J27" s="635"/>
      <c r="K27" s="635"/>
      <c r="L27" s="635"/>
      <c r="M27" s="635"/>
      <c r="N27" s="635"/>
      <c r="O27" s="635"/>
      <c r="R27" s="635"/>
      <c r="S27" s="635"/>
    </row>
    <row r="28" spans="1:20" ht="11.45" customHeight="1" x14ac:dyDescent="0.2">
      <c r="A28" s="615"/>
      <c r="B28" s="52" t="s">
        <v>271</v>
      </c>
      <c r="C28" s="52" t="s">
        <v>271</v>
      </c>
      <c r="D28" s="636" t="s">
        <v>272</v>
      </c>
      <c r="E28" s="633"/>
      <c r="F28" s="31">
        <v>86</v>
      </c>
      <c r="G28" s="31">
        <v>64</v>
      </c>
      <c r="H28" s="31">
        <v>3645</v>
      </c>
      <c r="I28" s="31">
        <v>144</v>
      </c>
      <c r="J28" s="31">
        <v>1364</v>
      </c>
      <c r="K28" s="31">
        <v>850</v>
      </c>
      <c r="L28" s="31">
        <v>8210</v>
      </c>
      <c r="M28" s="31">
        <v>1281</v>
      </c>
      <c r="N28" s="31">
        <v>181</v>
      </c>
      <c r="O28" s="31">
        <v>15824</v>
      </c>
      <c r="R28" s="31">
        <v>1035.3050000000001</v>
      </c>
      <c r="S28" s="31">
        <v>6586.9870000000001</v>
      </c>
      <c r="T28" s="31">
        <v>8201.6579999999994</v>
      </c>
    </row>
    <row r="29" spans="1:20" ht="11.45" customHeight="1" x14ac:dyDescent="0.2">
      <c r="A29" s="615"/>
      <c r="B29" s="52"/>
      <c r="C29" s="52"/>
      <c r="D29" s="636" t="s">
        <v>273</v>
      </c>
      <c r="E29" s="633"/>
      <c r="F29" s="31">
        <v>50</v>
      </c>
      <c r="G29" s="31">
        <v>19</v>
      </c>
      <c r="H29" s="31">
        <v>2200</v>
      </c>
      <c r="I29" s="31">
        <v>63</v>
      </c>
      <c r="J29" s="31">
        <v>365</v>
      </c>
      <c r="K29" s="31">
        <v>303</v>
      </c>
      <c r="L29" s="31">
        <v>1459</v>
      </c>
      <c r="M29" s="31">
        <v>285</v>
      </c>
      <c r="N29" s="31">
        <v>44</v>
      </c>
      <c r="O29" s="31">
        <v>4788</v>
      </c>
      <c r="R29" s="31">
        <v>433.87000000000006</v>
      </c>
      <c r="S29" s="31">
        <v>2931.2120000000004</v>
      </c>
      <c r="T29" s="31">
        <v>1423.1769999999999</v>
      </c>
    </row>
    <row r="30" spans="1:20" ht="11.45" customHeight="1" x14ac:dyDescent="0.2">
      <c r="A30" s="615"/>
      <c r="B30" s="52" t="s">
        <v>966</v>
      </c>
      <c r="C30" s="52" t="s">
        <v>275</v>
      </c>
      <c r="D30" s="636" t="s">
        <v>272</v>
      </c>
      <c r="E30" s="633"/>
      <c r="F30" s="31">
        <v>1892</v>
      </c>
      <c r="G30" s="31">
        <v>140</v>
      </c>
      <c r="H30" s="31">
        <v>4590</v>
      </c>
      <c r="I30" s="31">
        <v>14948</v>
      </c>
      <c r="J30" s="31">
        <v>23683</v>
      </c>
      <c r="K30" s="31">
        <v>34246</v>
      </c>
      <c r="L30" s="31">
        <v>442967</v>
      </c>
      <c r="M30" s="31">
        <v>9662</v>
      </c>
      <c r="N30" s="31">
        <v>7571</v>
      </c>
      <c r="O30" s="31">
        <v>539699</v>
      </c>
      <c r="R30" s="31">
        <v>38744.936999999998</v>
      </c>
      <c r="S30" s="31">
        <v>49100.182999999997</v>
      </c>
      <c r="T30" s="31">
        <v>451854.00599999994</v>
      </c>
    </row>
    <row r="31" spans="1:20" ht="11.45" customHeight="1" x14ac:dyDescent="0.2">
      <c r="A31" s="615"/>
      <c r="B31" s="638"/>
      <c r="C31" s="638"/>
      <c r="D31" s="641" t="s">
        <v>273</v>
      </c>
      <c r="E31" s="633"/>
      <c r="F31" s="1000">
        <v>1010</v>
      </c>
      <c r="G31" s="1000">
        <v>42</v>
      </c>
      <c r="H31" s="1000">
        <v>3518</v>
      </c>
      <c r="I31" s="1000">
        <v>7887</v>
      </c>
      <c r="J31" s="1000">
        <v>8358</v>
      </c>
      <c r="K31" s="1000">
        <v>19817</v>
      </c>
      <c r="L31" s="1000">
        <v>85477</v>
      </c>
      <c r="M31" s="1000">
        <v>2520</v>
      </c>
      <c r="N31" s="1000">
        <v>3299</v>
      </c>
      <c r="O31" s="1000">
        <v>131928</v>
      </c>
      <c r="R31" s="1000">
        <v>24200.462999999996</v>
      </c>
      <c r="S31" s="1000">
        <v>23745.110999999997</v>
      </c>
      <c r="T31" s="1000">
        <v>83982.390000000014</v>
      </c>
    </row>
    <row r="32" spans="1:20" ht="11.45" customHeight="1" x14ac:dyDescent="0.2">
      <c r="B32" s="1197">
        <v>2019</v>
      </c>
      <c r="C32" s="1197"/>
      <c r="D32" s="635"/>
      <c r="E32" s="631"/>
      <c r="F32" s="635"/>
      <c r="G32" s="635"/>
      <c r="H32" s="635"/>
      <c r="I32" s="635"/>
      <c r="J32" s="635"/>
      <c r="K32" s="635"/>
      <c r="L32" s="635"/>
      <c r="M32" s="635"/>
      <c r="N32" s="635"/>
      <c r="O32" s="635"/>
      <c r="R32" s="635"/>
      <c r="S32" s="635"/>
    </row>
    <row r="33" spans="1:20" ht="11.45" customHeight="1" x14ac:dyDescent="0.2">
      <c r="B33" s="52" t="s">
        <v>271</v>
      </c>
      <c r="C33" s="52" t="s">
        <v>271</v>
      </c>
      <c r="D33" s="636" t="s">
        <v>272</v>
      </c>
      <c r="E33" s="633"/>
      <c r="F33" s="31">
        <v>75</v>
      </c>
      <c r="G33" s="31">
        <v>81</v>
      </c>
      <c r="H33" s="31">
        <v>6232</v>
      </c>
      <c r="I33" s="31">
        <v>143</v>
      </c>
      <c r="J33" s="31">
        <v>1354</v>
      </c>
      <c r="K33" s="31">
        <v>823</v>
      </c>
      <c r="L33" s="31">
        <v>7709</v>
      </c>
      <c r="M33" s="31">
        <v>1322</v>
      </c>
      <c r="N33" s="31">
        <v>173</v>
      </c>
      <c r="O33" s="31">
        <v>17912</v>
      </c>
      <c r="R33" s="31">
        <v>1045.1499999999999</v>
      </c>
      <c r="S33" s="31">
        <v>9155.5666999999994</v>
      </c>
      <c r="T33" s="31">
        <f>O33-R33-S33</f>
        <v>7711.2832999999991</v>
      </c>
    </row>
    <row r="34" spans="1:20" ht="11.45" customHeight="1" x14ac:dyDescent="0.2">
      <c r="B34" s="52"/>
      <c r="C34" s="52"/>
      <c r="D34" s="636" t="s">
        <v>273</v>
      </c>
      <c r="E34" s="633"/>
      <c r="F34" s="31">
        <v>44</v>
      </c>
      <c r="G34" s="31">
        <v>24</v>
      </c>
      <c r="H34" s="31">
        <v>3658</v>
      </c>
      <c r="I34" s="31">
        <v>62</v>
      </c>
      <c r="J34" s="31">
        <v>361</v>
      </c>
      <c r="K34" s="31">
        <v>287</v>
      </c>
      <c r="L34" s="31">
        <v>1377</v>
      </c>
      <c r="M34" s="31">
        <v>292</v>
      </c>
      <c r="N34" s="31">
        <v>41</v>
      </c>
      <c r="O34" s="31">
        <v>6146</v>
      </c>
      <c r="R34" s="31">
        <v>419.46</v>
      </c>
      <c r="S34" s="31">
        <v>4383.6094000000003</v>
      </c>
      <c r="T34" s="31">
        <f>O34-R34-S34</f>
        <v>1342.9305999999997</v>
      </c>
    </row>
    <row r="35" spans="1:20" ht="13.35" customHeight="1" x14ac:dyDescent="0.2">
      <c r="B35" s="52" t="s">
        <v>274</v>
      </c>
      <c r="C35" s="52" t="s">
        <v>275</v>
      </c>
      <c r="D35" s="636" t="s">
        <v>272</v>
      </c>
      <c r="E35" s="633"/>
      <c r="F35" s="31">
        <v>2851</v>
      </c>
      <c r="G35" s="31">
        <v>150</v>
      </c>
      <c r="H35" s="31">
        <v>5311</v>
      </c>
      <c r="I35" s="31">
        <v>14953</v>
      </c>
      <c r="J35" s="31">
        <v>23892</v>
      </c>
      <c r="K35" s="31">
        <v>51105</v>
      </c>
      <c r="L35" s="31">
        <v>439848</v>
      </c>
      <c r="M35" s="31">
        <v>9793</v>
      </c>
      <c r="N35" s="31">
        <v>4022</v>
      </c>
      <c r="O35" s="31">
        <v>551925</v>
      </c>
      <c r="R35" s="31">
        <v>51707.482400000001</v>
      </c>
      <c r="S35" s="31">
        <v>51164.638400000003</v>
      </c>
      <c r="T35" s="31">
        <f>O35-R35-S35</f>
        <v>449052.87920000002</v>
      </c>
    </row>
    <row r="36" spans="1:20" ht="11.45" customHeight="1" x14ac:dyDescent="0.2">
      <c r="B36" s="638"/>
      <c r="C36" s="638"/>
      <c r="D36" s="641" t="s">
        <v>273</v>
      </c>
      <c r="E36" s="633"/>
      <c r="F36" s="1000">
        <v>1594</v>
      </c>
      <c r="G36" s="1000">
        <v>45</v>
      </c>
      <c r="H36" s="1000">
        <v>3749</v>
      </c>
      <c r="I36" s="1000">
        <v>7890</v>
      </c>
      <c r="J36" s="1000">
        <v>8456</v>
      </c>
      <c r="K36" s="1000">
        <v>33683</v>
      </c>
      <c r="L36" s="1000">
        <v>84689</v>
      </c>
      <c r="M36" s="1000">
        <v>2430</v>
      </c>
      <c r="N36" s="1000">
        <v>1889</v>
      </c>
      <c r="O36" s="1000">
        <v>144425</v>
      </c>
      <c r="R36" s="1000">
        <v>36637.363700000009</v>
      </c>
      <c r="S36" s="1000">
        <v>24762.520500000002</v>
      </c>
      <c r="T36" s="1000">
        <f>O36-R36-S36</f>
        <v>83025.115799999985</v>
      </c>
    </row>
    <row r="37" spans="1:20" ht="11.45" customHeight="1" x14ac:dyDescent="0.2">
      <c r="B37" s="52"/>
      <c r="C37" s="52"/>
      <c r="D37" s="636"/>
      <c r="E37" s="636"/>
      <c r="F37" s="637"/>
      <c r="G37" s="637"/>
      <c r="H37" s="637"/>
      <c r="I37" s="637"/>
      <c r="J37" s="637"/>
      <c r="K37" s="637"/>
      <c r="L37" s="637"/>
      <c r="M37" s="637"/>
      <c r="N37" s="637"/>
      <c r="O37" s="637"/>
    </row>
    <row r="38" spans="1:20" ht="11.45" customHeight="1" x14ac:dyDescent="0.2">
      <c r="A38" s="603"/>
      <c r="B38" s="640" t="s">
        <v>71</v>
      </c>
      <c r="C38" s="19" t="s">
        <v>651</v>
      </c>
      <c r="E38" s="778"/>
      <c r="F38" s="778"/>
      <c r="G38" s="637"/>
      <c r="H38" s="637"/>
      <c r="I38" s="637"/>
      <c r="J38" s="637"/>
      <c r="K38" s="637"/>
      <c r="L38" s="637"/>
      <c r="M38" s="637"/>
      <c r="N38" s="637"/>
      <c r="O38" s="637"/>
    </row>
    <row r="39" spans="1:20" ht="11.45" customHeight="1" x14ac:dyDescent="0.2">
      <c r="B39" s="640" t="s">
        <v>73</v>
      </c>
      <c r="C39" s="19" t="s">
        <v>276</v>
      </c>
      <c r="D39" s="636"/>
      <c r="E39" s="636"/>
      <c r="F39" s="637"/>
      <c r="G39" s="637"/>
      <c r="H39" s="637"/>
      <c r="I39" s="637"/>
      <c r="J39" s="637"/>
      <c r="K39" s="637"/>
      <c r="L39" s="637"/>
      <c r="M39" s="637"/>
      <c r="N39" s="637"/>
      <c r="O39" s="637"/>
    </row>
    <row r="40" spans="1:20" ht="11.45" customHeight="1" x14ac:dyDescent="0.2">
      <c r="B40" s="640" t="s">
        <v>110</v>
      </c>
      <c r="C40" s="19" t="s">
        <v>277</v>
      </c>
      <c r="D40" s="636"/>
      <c r="E40" s="636"/>
      <c r="F40" s="637"/>
      <c r="G40" s="637"/>
      <c r="H40" s="637"/>
      <c r="I40" s="637"/>
      <c r="J40" s="637"/>
      <c r="K40" s="637"/>
      <c r="L40" s="637"/>
      <c r="M40" s="637"/>
      <c r="N40" s="637"/>
      <c r="O40" s="637"/>
    </row>
    <row r="41" spans="1:20" ht="11.45" customHeight="1" x14ac:dyDescent="0.2">
      <c r="B41" s="18"/>
      <c r="F41" s="639"/>
      <c r="G41" s="639"/>
      <c r="H41" s="639"/>
      <c r="I41" s="639"/>
      <c r="J41" s="639"/>
      <c r="K41" s="639"/>
      <c r="L41" s="639"/>
      <c r="M41" s="639"/>
      <c r="N41" s="639"/>
    </row>
  </sheetData>
  <mergeCells count="11">
    <mergeCell ref="F7:G7"/>
    <mergeCell ref="H7:I7"/>
    <mergeCell ref="L7:M7"/>
    <mergeCell ref="U7:Z8"/>
    <mergeCell ref="F8:G8"/>
    <mergeCell ref="H8:I8"/>
    <mergeCell ref="B12:C12"/>
    <mergeCell ref="B17:C17"/>
    <mergeCell ref="B22:C22"/>
    <mergeCell ref="B27:C27"/>
    <mergeCell ref="B32:C32"/>
  </mergeCells>
  <hyperlinks>
    <hyperlink ref="R2" location="Contents!B20" display="Contents" xr:uid="{45F9AC55-6B27-4B18-AA19-90F10568D044}"/>
  </hyperlinks>
  <pageMargins left="0.25" right="0.25" top="0.75" bottom="0.75" header="0.3" footer="0.3"/>
  <pageSetup paperSize="8" orientation="landscape" r:id="rId1"/>
  <customProperties>
    <customPr name="_pios_id" r:id="rId2"/>
  </customProperties>
  <drawing r:id="rId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A7E4DF-2F5C-4D41-9EA1-257738FA530A}">
  <sheetPr>
    <tabColor rgb="FF7BC543"/>
    <pageSetUpPr fitToPage="1"/>
  </sheetPr>
  <dimension ref="A1:BL245"/>
  <sheetViews>
    <sheetView showGridLines="0" topLeftCell="E4" zoomScaleNormal="100" workbookViewId="0">
      <selection activeCell="B1" sqref="B1"/>
    </sheetView>
  </sheetViews>
  <sheetFormatPr defaultColWidth="11.42578125" defaultRowHeight="12" x14ac:dyDescent="0.2"/>
  <cols>
    <col min="1" max="2" width="1.42578125" style="521" customWidth="1"/>
    <col min="3" max="3" width="10.85546875" customWidth="1"/>
    <col min="4" max="4" width="12.28515625" customWidth="1"/>
    <col min="5" max="5" width="1.42578125" customWidth="1"/>
    <col min="6" max="17" width="8.42578125" style="177" customWidth="1"/>
    <col min="18" max="18" width="2" style="177" customWidth="1"/>
    <col min="19" max="19" width="7.28515625" style="177" customWidth="1"/>
    <col min="20" max="24" width="8.42578125" style="177" customWidth="1"/>
    <col min="25" max="29" width="6.85546875" customWidth="1"/>
  </cols>
  <sheetData>
    <row r="1" spans="2:24" s="5" customFormat="1" ht="12.75" customHeight="1" x14ac:dyDescent="0.2">
      <c r="B1" s="1030" t="s">
        <v>1057</v>
      </c>
      <c r="D1"/>
      <c r="E1"/>
      <c r="F1" s="543"/>
      <c r="G1" s="543"/>
      <c r="H1" s="543"/>
      <c r="I1" s="543"/>
      <c r="J1" s="543"/>
      <c r="K1" s="543"/>
      <c r="L1" s="543"/>
      <c r="M1" s="543"/>
      <c r="N1" s="543"/>
      <c r="O1" s="543"/>
      <c r="P1" s="543"/>
      <c r="Q1" s="543"/>
      <c r="R1" s="543"/>
      <c r="S1" s="543"/>
      <c r="T1" s="543"/>
      <c r="U1" s="543"/>
      <c r="V1" s="543"/>
      <c r="W1" s="543"/>
      <c r="X1" s="543"/>
    </row>
    <row r="2" spans="2:24" s="5" customFormat="1" ht="12.75" customHeight="1" x14ac:dyDescent="0.3">
      <c r="B2" s="472" t="s">
        <v>27</v>
      </c>
      <c r="C2" s="544"/>
      <c r="D2"/>
      <c r="E2"/>
      <c r="F2" s="543"/>
      <c r="G2" s="543"/>
      <c r="H2" s="543"/>
      <c r="I2" s="543"/>
      <c r="J2" s="545"/>
      <c r="K2" s="543"/>
      <c r="L2" s="543"/>
      <c r="M2" s="543"/>
      <c r="N2" s="543"/>
      <c r="O2" s="543"/>
      <c r="P2" s="543"/>
      <c r="Q2" s="543"/>
      <c r="R2" s="543"/>
      <c r="S2" s="543"/>
      <c r="T2" s="543"/>
      <c r="U2" s="543"/>
      <c r="V2" s="543"/>
      <c r="W2" s="543"/>
      <c r="X2" s="543"/>
    </row>
    <row r="3" spans="2:24" ht="35.1" customHeight="1" x14ac:dyDescent="0.25">
      <c r="B3" s="2" t="s">
        <v>377</v>
      </c>
      <c r="C3" s="2"/>
      <c r="D3" s="1031"/>
      <c r="E3" s="1031"/>
      <c r="F3" s="120"/>
      <c r="G3" s="1032"/>
      <c r="K3" s="522"/>
      <c r="X3" s="1033" t="s">
        <v>5</v>
      </c>
    </row>
    <row r="4" spans="2:24" ht="12.75" thickBot="1" x14ac:dyDescent="0.25">
      <c r="B4" s="524" t="s">
        <v>1058</v>
      </c>
      <c r="C4" s="1034"/>
      <c r="D4" s="1035"/>
      <c r="E4" s="1036"/>
      <c r="F4" s="1037"/>
      <c r="G4" s="1037"/>
      <c r="H4" s="1037"/>
      <c r="I4" s="1037"/>
      <c r="J4" s="1037"/>
      <c r="K4" s="1038"/>
      <c r="L4" s="1037"/>
      <c r="M4" s="1037"/>
      <c r="N4" s="1037"/>
      <c r="O4" s="1037"/>
      <c r="P4" s="1037"/>
      <c r="Q4" s="1037"/>
      <c r="R4" s="1037"/>
      <c r="S4" s="1037"/>
      <c r="T4" s="1037"/>
      <c r="U4" s="1037"/>
      <c r="V4" s="1037"/>
      <c r="W4" s="1037"/>
    </row>
    <row r="5" spans="2:24" x14ac:dyDescent="0.2">
      <c r="B5" s="1039"/>
      <c r="C5" s="1039"/>
      <c r="D5" s="1039"/>
      <c r="F5" s="1040"/>
      <c r="G5" s="1040"/>
      <c r="H5" s="1040"/>
      <c r="I5" s="1040"/>
      <c r="J5" s="1040"/>
      <c r="K5" s="1040"/>
      <c r="L5" s="1041"/>
      <c r="M5" s="1040"/>
      <c r="N5" s="1040"/>
      <c r="O5" s="1040"/>
      <c r="P5" s="1040"/>
      <c r="Q5" s="1040"/>
      <c r="R5" s="1040"/>
      <c r="S5" s="1040"/>
      <c r="T5" s="1041"/>
      <c r="U5" s="1041"/>
      <c r="V5" s="1041"/>
      <c r="W5" s="1040"/>
      <c r="X5" s="1042" t="s">
        <v>378</v>
      </c>
    </row>
    <row r="6" spans="2:24" x14ac:dyDescent="0.2">
      <c r="B6" s="1043"/>
      <c r="C6" s="1043"/>
      <c r="D6" s="1043"/>
      <c r="E6" s="546"/>
      <c r="F6" s="1043"/>
      <c r="G6" s="1043"/>
      <c r="H6" s="1044" t="s">
        <v>379</v>
      </c>
      <c r="I6" s="1045"/>
      <c r="J6" s="1043"/>
      <c r="K6" s="1043"/>
      <c r="L6" s="1043"/>
      <c r="M6" s="1043"/>
      <c r="N6" s="1043"/>
      <c r="O6" s="1045"/>
      <c r="P6" s="1045"/>
      <c r="Q6" s="1045"/>
      <c r="R6" s="1045"/>
      <c r="S6" s="1043"/>
      <c r="T6" s="1045"/>
      <c r="U6" s="1045"/>
      <c r="V6" s="1045"/>
      <c r="W6" s="1045"/>
      <c r="X6" s="1045"/>
    </row>
    <row r="7" spans="2:24" x14ac:dyDescent="0.2">
      <c r="B7" s="1046"/>
      <c r="C7" s="1046"/>
      <c r="D7" s="1047"/>
      <c r="E7" s="546"/>
      <c r="F7" s="1048"/>
      <c r="G7" s="1048"/>
      <c r="H7" s="1048" t="s">
        <v>380</v>
      </c>
      <c r="I7" s="1048"/>
      <c r="J7" s="1048"/>
      <c r="K7" s="1048"/>
      <c r="L7" s="1048"/>
      <c r="M7" s="1048"/>
      <c r="N7" s="1048"/>
      <c r="O7" s="1048"/>
      <c r="P7" s="1048"/>
      <c r="Q7" s="1048"/>
      <c r="R7" s="1048"/>
      <c r="S7" s="1048"/>
      <c r="T7" s="1048"/>
      <c r="U7" s="1048"/>
      <c r="V7" s="1048"/>
      <c r="W7" s="1048"/>
      <c r="X7" s="1048" t="s">
        <v>381</v>
      </c>
    </row>
    <row r="8" spans="2:24" x14ac:dyDescent="0.2">
      <c r="B8" s="1049"/>
      <c r="C8" s="1049"/>
      <c r="D8" s="1049"/>
      <c r="E8" s="546"/>
      <c r="F8" s="1050"/>
      <c r="G8" s="1050"/>
      <c r="H8" s="1050"/>
      <c r="I8" s="1050"/>
      <c r="J8" s="1050"/>
      <c r="K8" s="1050"/>
      <c r="L8" s="1050"/>
      <c r="M8" s="1050"/>
      <c r="N8" s="1050"/>
      <c r="O8" s="1050" t="s">
        <v>382</v>
      </c>
      <c r="P8" s="1050"/>
      <c r="Q8" s="1050"/>
      <c r="R8" s="1050"/>
      <c r="S8" s="1050"/>
      <c r="T8" s="1050"/>
      <c r="U8" s="1050"/>
      <c r="V8" s="1050"/>
      <c r="W8" s="1049"/>
      <c r="X8" s="1051"/>
    </row>
    <row r="9" spans="2:24" x14ac:dyDescent="0.2">
      <c r="B9" s="1049"/>
      <c r="C9" s="1049"/>
      <c r="D9" s="1049"/>
      <c r="E9" s="546"/>
      <c r="F9" s="1050"/>
      <c r="G9" s="1050"/>
      <c r="H9" s="1050"/>
      <c r="I9" s="1050"/>
      <c r="J9" s="1050"/>
      <c r="K9" s="1050"/>
      <c r="L9" s="1050"/>
      <c r="M9" s="1050"/>
      <c r="N9" s="1050" t="s">
        <v>382</v>
      </c>
      <c r="O9" s="1050" t="s">
        <v>383</v>
      </c>
      <c r="P9" s="1050"/>
      <c r="Q9" s="1050"/>
      <c r="R9" s="1050"/>
      <c r="S9" s="1050"/>
      <c r="T9" s="1050"/>
      <c r="U9" s="1050"/>
      <c r="V9" s="1050"/>
      <c r="W9" s="1049"/>
      <c r="X9" s="1051"/>
    </row>
    <row r="10" spans="2:24" x14ac:dyDescent="0.2">
      <c r="B10" s="1049"/>
      <c r="C10" s="1049"/>
      <c r="D10" s="1049"/>
      <c r="E10" s="546"/>
      <c r="F10" s="1050"/>
      <c r="G10" s="1050"/>
      <c r="H10" s="1050"/>
      <c r="I10" s="1050"/>
      <c r="J10" s="1050"/>
      <c r="K10" s="1050"/>
      <c r="L10" s="1050"/>
      <c r="M10" s="1050" t="s">
        <v>384</v>
      </c>
      <c r="N10" s="1050" t="s">
        <v>383</v>
      </c>
      <c r="O10" s="1050" t="s">
        <v>385</v>
      </c>
      <c r="P10" s="1050"/>
      <c r="Q10" s="1050"/>
      <c r="R10" s="1050"/>
      <c r="S10" s="1050" t="s">
        <v>386</v>
      </c>
      <c r="T10" s="1050"/>
      <c r="U10" s="1050"/>
      <c r="V10" s="1050"/>
      <c r="W10" s="1049"/>
      <c r="X10" s="1050"/>
    </row>
    <row r="11" spans="2:24" x14ac:dyDescent="0.2">
      <c r="B11" s="1049"/>
      <c r="C11" s="1049"/>
      <c r="D11" s="1049"/>
      <c r="E11" s="546"/>
      <c r="F11" s="1050" t="s">
        <v>139</v>
      </c>
      <c r="G11" s="1050"/>
      <c r="H11" s="1050"/>
      <c r="I11" s="1050"/>
      <c r="J11" s="1050" t="s">
        <v>387</v>
      </c>
      <c r="K11" s="1050"/>
      <c r="L11" s="1050"/>
      <c r="M11" s="1050" t="s">
        <v>388</v>
      </c>
      <c r="N11" s="1050" t="s">
        <v>389</v>
      </c>
      <c r="O11" s="1050" t="s">
        <v>390</v>
      </c>
      <c r="P11" s="1050"/>
      <c r="Q11" s="1050"/>
      <c r="R11" s="1050"/>
      <c r="S11" s="1050" t="s">
        <v>388</v>
      </c>
      <c r="T11" s="1050"/>
      <c r="U11" s="1050"/>
      <c r="V11" s="1050"/>
      <c r="W11" s="1049"/>
      <c r="X11" s="1050" t="s">
        <v>391</v>
      </c>
    </row>
    <row r="12" spans="2:24" x14ac:dyDescent="0.2">
      <c r="B12" s="1052" t="s">
        <v>392</v>
      </c>
      <c r="C12" s="1052"/>
      <c r="D12" s="1053"/>
      <c r="F12" s="1050" t="s">
        <v>393</v>
      </c>
      <c r="G12" s="1050"/>
      <c r="H12" s="1050" t="s">
        <v>394</v>
      </c>
      <c r="I12" s="1050" t="s">
        <v>395</v>
      </c>
      <c r="J12" s="1050" t="s">
        <v>396</v>
      </c>
      <c r="K12" s="1050" t="s">
        <v>397</v>
      </c>
      <c r="L12" s="1050" t="s">
        <v>398</v>
      </c>
      <c r="M12" s="1050" t="s">
        <v>399</v>
      </c>
      <c r="N12" s="1050" t="s">
        <v>400</v>
      </c>
      <c r="O12" s="1050" t="s">
        <v>388</v>
      </c>
      <c r="P12" s="1050" t="s">
        <v>401</v>
      </c>
      <c r="Q12" s="1050"/>
      <c r="R12" s="1050"/>
      <c r="S12" s="1050" t="s">
        <v>402</v>
      </c>
      <c r="T12" s="1050"/>
      <c r="U12" s="1050"/>
      <c r="V12" s="1050"/>
      <c r="W12" s="1049"/>
      <c r="X12" s="1050" t="s">
        <v>403</v>
      </c>
    </row>
    <row r="13" spans="2:24" x14ac:dyDescent="0.2">
      <c r="B13" s="1052" t="s">
        <v>1069</v>
      </c>
      <c r="C13" s="1052"/>
      <c r="D13" s="1049"/>
      <c r="E13" s="546"/>
      <c r="F13" s="1049" t="s">
        <v>405</v>
      </c>
      <c r="G13" s="1050" t="s">
        <v>406</v>
      </c>
      <c r="H13" s="1050" t="s">
        <v>407</v>
      </c>
      <c r="I13" s="1050" t="s">
        <v>408</v>
      </c>
      <c r="J13" s="1050" t="s">
        <v>409</v>
      </c>
      <c r="K13" s="1050" t="s">
        <v>410</v>
      </c>
      <c r="L13" s="1050" t="s">
        <v>411</v>
      </c>
      <c r="M13" s="1050" t="s">
        <v>412</v>
      </c>
      <c r="N13" s="1050" t="s">
        <v>413</v>
      </c>
      <c r="O13" s="1050" t="s">
        <v>414</v>
      </c>
      <c r="P13" s="1050" t="s">
        <v>415</v>
      </c>
      <c r="Q13" s="1050" t="s">
        <v>416</v>
      </c>
      <c r="R13" s="1050"/>
      <c r="S13" s="1050" t="s">
        <v>417</v>
      </c>
      <c r="T13" s="1050" t="s">
        <v>418</v>
      </c>
      <c r="U13" s="1048" t="s">
        <v>419</v>
      </c>
      <c r="V13" s="1048" t="s">
        <v>420</v>
      </c>
      <c r="W13" s="1048" t="s">
        <v>421</v>
      </c>
      <c r="X13" s="1048" t="s">
        <v>422</v>
      </c>
    </row>
    <row r="14" spans="2:24" x14ac:dyDescent="0.2">
      <c r="B14" s="548" t="s">
        <v>84</v>
      </c>
      <c r="C14" s="548"/>
      <c r="D14" s="488"/>
      <c r="E14" s="21"/>
      <c r="F14" s="489"/>
      <c r="G14" s="489"/>
      <c r="H14" s="489"/>
      <c r="I14" s="489"/>
      <c r="J14" s="489"/>
      <c r="K14" s="549"/>
      <c r="L14" s="489"/>
      <c r="M14" s="489"/>
      <c r="N14" s="489"/>
      <c r="O14" s="489"/>
      <c r="P14" s="549"/>
      <c r="Q14" s="549"/>
      <c r="R14" s="549"/>
      <c r="S14" s="489"/>
      <c r="T14" s="549"/>
      <c r="U14" s="549"/>
      <c r="V14" s="549"/>
      <c r="W14" s="550"/>
      <c r="X14" s="549" t="s">
        <v>423</v>
      </c>
    </row>
    <row r="15" spans="2:24" x14ac:dyDescent="0.2">
      <c r="B15" s="21" t="s">
        <v>424</v>
      </c>
      <c r="C15" s="21"/>
      <c r="D15" s="21" t="s">
        <v>425</v>
      </c>
      <c r="E15" s="21"/>
      <c r="F15" s="1090">
        <v>100</v>
      </c>
      <c r="G15" s="30">
        <v>251</v>
      </c>
      <c r="H15" s="30">
        <v>251</v>
      </c>
      <c r="I15" s="30">
        <v>139</v>
      </c>
      <c r="J15" s="30">
        <v>0</v>
      </c>
      <c r="K15" s="30">
        <v>65</v>
      </c>
      <c r="L15" s="30">
        <v>65</v>
      </c>
      <c r="M15" s="30">
        <v>0</v>
      </c>
      <c r="N15" s="30">
        <v>102</v>
      </c>
      <c r="O15" s="30">
        <v>79</v>
      </c>
      <c r="P15" s="30">
        <v>0</v>
      </c>
      <c r="Q15" s="30">
        <v>62</v>
      </c>
      <c r="R15" s="30"/>
      <c r="S15" s="30">
        <v>26</v>
      </c>
      <c r="T15" s="30">
        <v>0</v>
      </c>
      <c r="U15" s="30">
        <v>186</v>
      </c>
      <c r="V15" s="30">
        <v>297.7</v>
      </c>
      <c r="W15" s="30">
        <v>0</v>
      </c>
      <c r="X15" s="30">
        <v>10.078278884462151</v>
      </c>
    </row>
    <row r="16" spans="2:24" x14ac:dyDescent="0.2">
      <c r="B16" s="21" t="s">
        <v>426</v>
      </c>
      <c r="C16" s="21"/>
      <c r="D16" s="21" t="s">
        <v>427</v>
      </c>
      <c r="E16" s="21"/>
      <c r="F16" s="1090">
        <v>100</v>
      </c>
      <c r="G16" s="30">
        <v>440</v>
      </c>
      <c r="H16" s="30">
        <v>440</v>
      </c>
      <c r="I16" s="30">
        <v>276</v>
      </c>
      <c r="J16" s="30">
        <v>177</v>
      </c>
      <c r="K16" s="30">
        <v>0</v>
      </c>
      <c r="L16" s="30">
        <v>67</v>
      </c>
      <c r="M16" s="30">
        <v>32</v>
      </c>
      <c r="N16" s="30">
        <v>220</v>
      </c>
      <c r="O16" s="30">
        <v>360</v>
      </c>
      <c r="P16" s="30">
        <v>0</v>
      </c>
      <c r="Q16" s="30">
        <v>102</v>
      </c>
      <c r="R16" s="30"/>
      <c r="S16" s="30">
        <v>30.3</v>
      </c>
      <c r="T16" s="30">
        <v>30</v>
      </c>
      <c r="U16" s="30">
        <v>30</v>
      </c>
      <c r="V16" s="30">
        <v>1822.8</v>
      </c>
      <c r="W16" s="30">
        <v>0</v>
      </c>
      <c r="X16" s="30">
        <v>12.123118181818182</v>
      </c>
    </row>
    <row r="17" spans="2:24" x14ac:dyDescent="0.2">
      <c r="B17" s="1057"/>
      <c r="C17" s="1057"/>
      <c r="D17" s="1057"/>
      <c r="E17" s="21"/>
      <c r="F17" s="1092"/>
      <c r="G17" s="1092">
        <v>691</v>
      </c>
      <c r="H17" s="1092">
        <v>691</v>
      </c>
      <c r="I17" s="1092">
        <v>415</v>
      </c>
      <c r="J17" s="1092">
        <v>177</v>
      </c>
      <c r="K17" s="1092">
        <v>65</v>
      </c>
      <c r="L17" s="1092">
        <v>132</v>
      </c>
      <c r="M17" s="1092">
        <v>32</v>
      </c>
      <c r="N17" s="1092">
        <v>322</v>
      </c>
      <c r="O17" s="1092">
        <v>439</v>
      </c>
      <c r="P17" s="1092">
        <v>0</v>
      </c>
      <c r="Q17" s="1092">
        <v>164</v>
      </c>
      <c r="R17" s="1092"/>
      <c r="S17" s="1092">
        <v>56</v>
      </c>
      <c r="T17" s="1092">
        <v>30</v>
      </c>
      <c r="U17" s="1092">
        <v>216</v>
      </c>
      <c r="V17" s="1092">
        <v>2121</v>
      </c>
      <c r="W17" s="1092">
        <v>0</v>
      </c>
      <c r="X17" s="1092">
        <v>11</v>
      </c>
    </row>
    <row r="18" spans="2:24" x14ac:dyDescent="0.2">
      <c r="B18" s="548" t="s">
        <v>153</v>
      </c>
      <c r="C18" s="548"/>
      <c r="D18" s="488"/>
      <c r="E18" s="21"/>
      <c r="F18" s="1093"/>
      <c r="G18" s="1093"/>
      <c r="H18" s="1093"/>
      <c r="I18" s="1093"/>
      <c r="J18" s="1093"/>
      <c r="K18" s="1093"/>
      <c r="L18" s="1093"/>
      <c r="M18" s="1093"/>
      <c r="N18" s="1093"/>
      <c r="O18" s="1093"/>
      <c r="P18" s="1093"/>
      <c r="Q18" s="1093"/>
      <c r="R18" s="1093"/>
      <c r="S18" s="1093"/>
      <c r="T18" s="1093"/>
      <c r="U18" s="1093"/>
      <c r="V18" s="1093"/>
      <c r="W18" s="1093"/>
      <c r="X18" s="1093"/>
    </row>
    <row r="19" spans="2:24" x14ac:dyDescent="0.2">
      <c r="B19" s="21" t="s">
        <v>430</v>
      </c>
      <c r="C19" s="21"/>
      <c r="D19" s="21" t="s">
        <v>431</v>
      </c>
      <c r="E19" s="21"/>
      <c r="F19" s="1090">
        <v>100</v>
      </c>
      <c r="G19" s="30">
        <v>265</v>
      </c>
      <c r="H19" s="30">
        <v>265</v>
      </c>
      <c r="I19" s="30">
        <v>119.37649999999999</v>
      </c>
      <c r="J19" s="30">
        <v>30</v>
      </c>
      <c r="K19" s="30">
        <v>57</v>
      </c>
      <c r="L19" s="30">
        <v>32</v>
      </c>
      <c r="M19" s="30">
        <v>0</v>
      </c>
      <c r="N19" s="30">
        <v>71</v>
      </c>
      <c r="O19" s="30">
        <v>105</v>
      </c>
      <c r="P19" s="30">
        <v>19</v>
      </c>
      <c r="Q19" s="30">
        <v>30</v>
      </c>
      <c r="R19" s="30"/>
      <c r="S19" s="30">
        <v>11.4</v>
      </c>
      <c r="T19" s="30">
        <v>0</v>
      </c>
      <c r="U19" s="30">
        <v>259.78899999999999</v>
      </c>
      <c r="V19" s="30">
        <v>711</v>
      </c>
      <c r="W19" s="30">
        <v>0</v>
      </c>
      <c r="X19" s="30">
        <v>9.7806356603773583</v>
      </c>
    </row>
    <row r="20" spans="2:24" x14ac:dyDescent="0.2">
      <c r="B20" s="21"/>
      <c r="C20" s="21"/>
      <c r="D20" s="21" t="s">
        <v>432</v>
      </c>
      <c r="E20" s="21"/>
      <c r="F20" s="1090">
        <v>100</v>
      </c>
      <c r="G20" s="30">
        <v>97</v>
      </c>
      <c r="H20" s="30">
        <v>97</v>
      </c>
      <c r="I20" s="30">
        <v>45</v>
      </c>
      <c r="J20" s="30">
        <v>0</v>
      </c>
      <c r="K20" s="30">
        <v>30</v>
      </c>
      <c r="L20" s="30">
        <v>30</v>
      </c>
      <c r="M20" s="30">
        <v>0</v>
      </c>
      <c r="N20" s="30">
        <v>38</v>
      </c>
      <c r="O20" s="30">
        <v>45</v>
      </c>
      <c r="P20" s="30">
        <v>0</v>
      </c>
      <c r="Q20" s="30">
        <v>25</v>
      </c>
      <c r="R20" s="30"/>
      <c r="S20" s="30">
        <v>18.489999999999998</v>
      </c>
      <c r="T20" s="30">
        <v>0</v>
      </c>
      <c r="U20" s="30">
        <v>81.968999999999994</v>
      </c>
      <c r="V20" s="30">
        <v>147</v>
      </c>
      <c r="W20" s="30">
        <v>0</v>
      </c>
      <c r="X20" s="30">
        <v>13.109567010309281</v>
      </c>
    </row>
    <row r="21" spans="2:24" x14ac:dyDescent="0.2">
      <c r="B21" s="21" t="s">
        <v>433</v>
      </c>
      <c r="C21" s="21"/>
      <c r="D21" s="21" t="s">
        <v>434</v>
      </c>
      <c r="E21" s="21"/>
      <c r="F21" s="1090">
        <v>100</v>
      </c>
      <c r="G21" s="30">
        <v>393.846</v>
      </c>
      <c r="H21" s="30">
        <v>393.846</v>
      </c>
      <c r="I21" s="30">
        <v>91</v>
      </c>
      <c r="J21" s="30">
        <v>67</v>
      </c>
      <c r="K21" s="30">
        <v>0</v>
      </c>
      <c r="L21" s="30">
        <v>33.210999999999999</v>
      </c>
      <c r="M21" s="30">
        <v>8</v>
      </c>
      <c r="N21" s="30">
        <v>79</v>
      </c>
      <c r="O21" s="30">
        <v>286.81900000000002</v>
      </c>
      <c r="P21" s="30">
        <v>34</v>
      </c>
      <c r="Q21" s="30">
        <v>0</v>
      </c>
      <c r="R21" s="30"/>
      <c r="S21" s="30">
        <v>0</v>
      </c>
      <c r="T21" s="30">
        <v>0</v>
      </c>
      <c r="U21" s="30">
        <v>37</v>
      </c>
      <c r="V21" s="30">
        <v>228</v>
      </c>
      <c r="W21" s="30">
        <v>3</v>
      </c>
      <c r="X21" s="30">
        <v>5.8143754157716465</v>
      </c>
    </row>
    <row r="22" spans="2:24" x14ac:dyDescent="0.2">
      <c r="B22" s="21" t="s">
        <v>435</v>
      </c>
      <c r="C22" s="21"/>
      <c r="D22" s="21" t="s">
        <v>436</v>
      </c>
      <c r="E22" s="21"/>
      <c r="F22" s="1090">
        <v>100</v>
      </c>
      <c r="G22" s="1091">
        <v>110</v>
      </c>
      <c r="H22" s="1091">
        <v>110</v>
      </c>
      <c r="I22" s="1091">
        <v>47.1</v>
      </c>
      <c r="J22" s="1091">
        <v>30</v>
      </c>
      <c r="K22" s="1091">
        <v>0</v>
      </c>
      <c r="L22" s="1091">
        <v>16.5</v>
      </c>
      <c r="M22" s="1091">
        <v>3.46</v>
      </c>
      <c r="N22" s="1091">
        <v>57.5</v>
      </c>
      <c r="O22" s="1091">
        <v>90.5</v>
      </c>
      <c r="P22" s="1091">
        <v>0</v>
      </c>
      <c r="Q22" s="1091">
        <v>24.5</v>
      </c>
      <c r="R22" s="1091"/>
      <c r="S22" s="30">
        <v>19</v>
      </c>
      <c r="T22" s="1091">
        <v>0</v>
      </c>
      <c r="U22" s="1091">
        <v>37</v>
      </c>
      <c r="V22" s="1091">
        <v>155</v>
      </c>
      <c r="W22" s="1091">
        <v>0</v>
      </c>
      <c r="X22" s="1091">
        <v>10.484363636363636</v>
      </c>
    </row>
    <row r="23" spans="2:24" x14ac:dyDescent="0.2">
      <c r="B23" s="1057"/>
      <c r="C23" s="1057"/>
      <c r="D23" s="1057"/>
      <c r="E23" s="21"/>
      <c r="F23" s="1092"/>
      <c r="G23" s="1092">
        <v>865.846</v>
      </c>
      <c r="H23" s="1092">
        <v>865.846</v>
      </c>
      <c r="I23" s="1092">
        <v>302.47649999999999</v>
      </c>
      <c r="J23" s="1092">
        <v>127</v>
      </c>
      <c r="K23" s="1092">
        <v>87</v>
      </c>
      <c r="L23" s="1092">
        <v>111.711</v>
      </c>
      <c r="M23" s="1092">
        <v>11.46</v>
      </c>
      <c r="N23" s="1092">
        <v>245.5</v>
      </c>
      <c r="O23" s="1092">
        <v>527.51900000000001</v>
      </c>
      <c r="P23" s="1092">
        <v>53</v>
      </c>
      <c r="Q23" s="1092">
        <v>79.5</v>
      </c>
      <c r="R23" s="1092"/>
      <c r="S23" s="1092">
        <v>48.49</v>
      </c>
      <c r="T23" s="1092">
        <v>0</v>
      </c>
      <c r="U23" s="1092">
        <v>415.75799999999998</v>
      </c>
      <c r="V23" s="1092">
        <v>1241</v>
      </c>
      <c r="W23" s="1092">
        <v>3</v>
      </c>
      <c r="X23" s="1092">
        <v>8.4388504999734355</v>
      </c>
    </row>
    <row r="24" spans="2:24" ht="12.75" thickBot="1" x14ac:dyDescent="0.25">
      <c r="B24" s="1061"/>
      <c r="C24" s="1061"/>
      <c r="D24" s="1061"/>
      <c r="E24" s="21"/>
      <c r="F24" s="1094"/>
      <c r="G24" s="1094">
        <v>1556.846</v>
      </c>
      <c r="H24" s="1094">
        <v>1556.846</v>
      </c>
      <c r="I24" s="1094">
        <v>717.47649999999999</v>
      </c>
      <c r="J24" s="1094">
        <v>304</v>
      </c>
      <c r="K24" s="1094">
        <v>152</v>
      </c>
      <c r="L24" s="1094">
        <v>243.71100000000001</v>
      </c>
      <c r="M24" s="1094">
        <v>43.46</v>
      </c>
      <c r="N24" s="1094">
        <v>567.5</v>
      </c>
      <c r="O24" s="1094">
        <v>966.51900000000001</v>
      </c>
      <c r="P24" s="1094">
        <v>53</v>
      </c>
      <c r="Q24" s="1094">
        <v>243.5</v>
      </c>
      <c r="R24" s="1094"/>
      <c r="S24" s="1094">
        <v>104.49</v>
      </c>
      <c r="T24" s="1094">
        <v>30</v>
      </c>
      <c r="U24" s="1094">
        <v>631.75800000000004</v>
      </c>
      <c r="V24" s="1094">
        <v>3361.5</v>
      </c>
      <c r="W24" s="1094">
        <v>3</v>
      </c>
      <c r="X24" s="1094">
        <v>9.7444223449204355</v>
      </c>
    </row>
    <row r="25" spans="2:24" x14ac:dyDescent="0.2">
      <c r="B25" s="502" t="s">
        <v>71</v>
      </c>
      <c r="C25" s="19" t="s">
        <v>442</v>
      </c>
    </row>
    <row r="26" spans="2:24" x14ac:dyDescent="0.2">
      <c r="B26" s="1063" t="s">
        <v>73</v>
      </c>
      <c r="C26" s="19" t="s">
        <v>1210</v>
      </c>
      <c r="D26" s="19"/>
      <c r="E26" s="19"/>
      <c r="F26" s="19"/>
      <c r="G26" s="19"/>
      <c r="H26" s="19"/>
      <c r="I26" s="19"/>
      <c r="J26" s="19"/>
      <c r="K26" s="19"/>
      <c r="L26" s="19"/>
      <c r="W26" s="1064"/>
      <c r="X26" s="1064"/>
    </row>
    <row r="27" spans="2:24" x14ac:dyDescent="0.2">
      <c r="B27" s="502" t="s">
        <v>110</v>
      </c>
      <c r="C27" s="19" t="s">
        <v>444</v>
      </c>
    </row>
    <row r="28" spans="2:24" x14ac:dyDescent="0.2">
      <c r="B28" s="502" t="s">
        <v>111</v>
      </c>
      <c r="C28" s="19" t="s">
        <v>445</v>
      </c>
    </row>
    <row r="29" spans="2:24" x14ac:dyDescent="0.2">
      <c r="B29" s="502" t="s">
        <v>112</v>
      </c>
      <c r="C29" s="19" t="s">
        <v>446</v>
      </c>
    </row>
    <row r="30" spans="2:24" x14ac:dyDescent="0.2">
      <c r="B30" s="502" t="s">
        <v>113</v>
      </c>
      <c r="C30" s="19" t="s">
        <v>447</v>
      </c>
    </row>
    <row r="31" spans="2:24" x14ac:dyDescent="0.2">
      <c r="B31" s="502" t="s">
        <v>114</v>
      </c>
      <c r="C31" s="19" t="s">
        <v>448</v>
      </c>
    </row>
    <row r="32" spans="2:24" x14ac:dyDescent="0.2">
      <c r="B32" s="502" t="s">
        <v>115</v>
      </c>
      <c r="C32" s="19" t="s">
        <v>449</v>
      </c>
    </row>
    <row r="33" spans="2:24" x14ac:dyDescent="0.2">
      <c r="B33" s="502" t="s">
        <v>117</v>
      </c>
      <c r="C33" s="19" t="s">
        <v>887</v>
      </c>
    </row>
    <row r="34" spans="2:24" x14ac:dyDescent="0.2">
      <c r="B34" s="502"/>
      <c r="C34" s="19"/>
    </row>
    <row r="35" spans="2:24" ht="12.75" thickBot="1" x14ac:dyDescent="0.25">
      <c r="B35" s="524" t="s">
        <v>1058</v>
      </c>
      <c r="C35" s="1034"/>
      <c r="D35" s="1035"/>
      <c r="E35" s="1036"/>
      <c r="F35" s="1037"/>
      <c r="G35" s="1037"/>
      <c r="H35" s="1037"/>
      <c r="I35" s="1037"/>
      <c r="J35" s="1037"/>
      <c r="K35" s="1038"/>
      <c r="L35" s="1037"/>
      <c r="M35" s="1037"/>
      <c r="N35" s="1037"/>
      <c r="O35" s="1037"/>
      <c r="P35" s="1037"/>
      <c r="Q35" s="1037"/>
      <c r="R35" s="1037"/>
      <c r="S35" s="1037"/>
      <c r="T35" s="1037"/>
      <c r="U35" s="1037"/>
      <c r="V35" s="1037"/>
      <c r="W35" s="1037"/>
    </row>
    <row r="36" spans="2:24" ht="16.5" customHeight="1" x14ac:dyDescent="0.2">
      <c r="B36" s="1039"/>
      <c r="C36" s="1039"/>
      <c r="D36" s="1039"/>
      <c r="F36" s="1040"/>
      <c r="G36" s="1040"/>
      <c r="H36" s="1040"/>
      <c r="I36" s="1040"/>
      <c r="J36" s="1040"/>
      <c r="K36" s="1040"/>
      <c r="L36" s="1041"/>
      <c r="M36" s="1040"/>
      <c r="N36" s="1040"/>
      <c r="O36" s="1040"/>
      <c r="P36" s="1040"/>
      <c r="Q36" s="1040"/>
      <c r="R36" s="1040"/>
      <c r="S36" s="1040"/>
      <c r="T36" s="1041"/>
      <c r="U36" s="1041"/>
      <c r="V36" s="1041"/>
      <c r="W36" s="1040"/>
      <c r="X36" s="1042" t="s">
        <v>378</v>
      </c>
    </row>
    <row r="37" spans="2:24" ht="16.5" customHeight="1" x14ac:dyDescent="0.2">
      <c r="B37" s="1043"/>
      <c r="C37" s="1043"/>
      <c r="D37" s="1043"/>
      <c r="E37" s="546"/>
      <c r="F37" s="1043"/>
      <c r="G37" s="1043"/>
      <c r="H37" s="1044" t="s">
        <v>379</v>
      </c>
      <c r="I37" s="1045"/>
      <c r="J37" s="1043"/>
      <c r="K37" s="1043"/>
      <c r="L37" s="1043"/>
      <c r="M37" s="1043"/>
      <c r="N37" s="1043"/>
      <c r="O37" s="1045"/>
      <c r="P37" s="1045"/>
      <c r="Q37" s="1045"/>
      <c r="R37" s="1045"/>
      <c r="S37" s="1043"/>
      <c r="T37" s="1045"/>
      <c r="U37" s="1045"/>
      <c r="V37" s="1045"/>
      <c r="W37" s="1045"/>
      <c r="X37" s="1045"/>
    </row>
    <row r="38" spans="2:24" ht="16.5" customHeight="1" x14ac:dyDescent="0.2">
      <c r="B38" s="1046"/>
      <c r="C38" s="1046"/>
      <c r="D38" s="1047"/>
      <c r="E38" s="546"/>
      <c r="F38" s="1048"/>
      <c r="G38" s="1048"/>
      <c r="H38" s="1048" t="s">
        <v>380</v>
      </c>
      <c r="I38" s="1048"/>
      <c r="J38" s="1048"/>
      <c r="K38" s="1048"/>
      <c r="L38" s="1048"/>
      <c r="M38" s="1048"/>
      <c r="N38" s="1048"/>
      <c r="O38" s="1048"/>
      <c r="P38" s="1048"/>
      <c r="Q38" s="1048"/>
      <c r="R38" s="1048"/>
      <c r="S38" s="1048"/>
      <c r="T38" s="1048"/>
      <c r="U38" s="1048"/>
      <c r="V38" s="1048"/>
      <c r="W38" s="1048"/>
      <c r="X38" s="1048" t="s">
        <v>381</v>
      </c>
    </row>
    <row r="39" spans="2:24" ht="16.5" customHeight="1" x14ac:dyDescent="0.2">
      <c r="B39" s="1049"/>
      <c r="C39" s="1049"/>
      <c r="D39" s="1049"/>
      <c r="E39" s="546"/>
      <c r="F39" s="1050"/>
      <c r="G39" s="1050"/>
      <c r="H39" s="1050"/>
      <c r="I39" s="1050"/>
      <c r="J39" s="1050"/>
      <c r="K39" s="1050"/>
      <c r="L39" s="1050"/>
      <c r="M39" s="1050"/>
      <c r="N39" s="1050"/>
      <c r="O39" s="1050" t="s">
        <v>382</v>
      </c>
      <c r="P39" s="1050"/>
      <c r="Q39" s="1050"/>
      <c r="R39" s="1050"/>
      <c r="S39" s="1050"/>
      <c r="T39" s="1050"/>
      <c r="U39" s="1050"/>
      <c r="V39" s="1050"/>
      <c r="W39" s="1049"/>
      <c r="X39" s="1051"/>
    </row>
    <row r="40" spans="2:24" ht="10.35" customHeight="1" x14ac:dyDescent="0.2">
      <c r="B40" s="1049"/>
      <c r="C40" s="1049"/>
      <c r="D40" s="1049"/>
      <c r="E40" s="546"/>
      <c r="F40" s="1050"/>
      <c r="G40" s="1050"/>
      <c r="H40" s="1050"/>
      <c r="I40" s="1050"/>
      <c r="J40" s="1050"/>
      <c r="K40" s="1050"/>
      <c r="L40" s="1050"/>
      <c r="M40" s="1050"/>
      <c r="N40" s="1050" t="s">
        <v>382</v>
      </c>
      <c r="O40" s="1050" t="s">
        <v>383</v>
      </c>
      <c r="P40" s="1050"/>
      <c r="Q40" s="1050"/>
      <c r="R40" s="1050"/>
      <c r="S40" s="1050"/>
      <c r="T40" s="1050"/>
      <c r="U40" s="1050"/>
      <c r="V40" s="1050"/>
      <c r="W40" s="1049"/>
      <c r="X40" s="1051"/>
    </row>
    <row r="41" spans="2:24" ht="10.35" customHeight="1" x14ac:dyDescent="0.2">
      <c r="B41" s="1049"/>
      <c r="C41" s="1049"/>
      <c r="D41" s="1049"/>
      <c r="E41" s="546"/>
      <c r="F41" s="1050"/>
      <c r="G41" s="1050"/>
      <c r="H41" s="1050"/>
      <c r="I41" s="1050"/>
      <c r="J41" s="1050"/>
      <c r="K41" s="1050"/>
      <c r="L41" s="1050"/>
      <c r="M41" s="1050" t="s">
        <v>384</v>
      </c>
      <c r="N41" s="1050" t="s">
        <v>383</v>
      </c>
      <c r="O41" s="1050" t="s">
        <v>385</v>
      </c>
      <c r="P41" s="1050"/>
      <c r="Q41" s="1050"/>
      <c r="R41" s="1050"/>
      <c r="S41" s="1050" t="s">
        <v>386</v>
      </c>
      <c r="T41" s="1050"/>
      <c r="U41" s="1050"/>
      <c r="V41" s="1050"/>
      <c r="W41" s="1049"/>
      <c r="X41" s="1050"/>
    </row>
    <row r="42" spans="2:24" ht="10.35" customHeight="1" x14ac:dyDescent="0.2">
      <c r="B42" s="1049"/>
      <c r="C42" s="1049"/>
      <c r="D42" s="1049"/>
      <c r="E42" s="546"/>
      <c r="F42" s="1050" t="s">
        <v>139</v>
      </c>
      <c r="G42" s="1050"/>
      <c r="H42" s="1050"/>
      <c r="I42" s="1050"/>
      <c r="J42" s="1050" t="s">
        <v>387</v>
      </c>
      <c r="K42" s="1050"/>
      <c r="L42" s="1050"/>
      <c r="M42" s="1050" t="s">
        <v>388</v>
      </c>
      <c r="N42" s="1050" t="s">
        <v>389</v>
      </c>
      <c r="O42" s="1050" t="s">
        <v>390</v>
      </c>
      <c r="P42" s="1050"/>
      <c r="Q42" s="1050"/>
      <c r="R42" s="1050"/>
      <c r="S42" s="1050" t="s">
        <v>388</v>
      </c>
      <c r="T42" s="1050"/>
      <c r="U42" s="1050"/>
      <c r="V42" s="1050"/>
      <c r="W42" s="1049"/>
      <c r="X42" s="1050" t="s">
        <v>391</v>
      </c>
    </row>
    <row r="43" spans="2:24" ht="10.35" customHeight="1" x14ac:dyDescent="0.2">
      <c r="B43" s="1052" t="s">
        <v>392</v>
      </c>
      <c r="C43" s="1052"/>
      <c r="D43" s="1053"/>
      <c r="F43" s="1050" t="s">
        <v>393</v>
      </c>
      <c r="G43" s="1050"/>
      <c r="H43" s="1050" t="s">
        <v>394</v>
      </c>
      <c r="I43" s="1050" t="s">
        <v>395</v>
      </c>
      <c r="J43" s="1050" t="s">
        <v>396</v>
      </c>
      <c r="K43" s="1050" t="s">
        <v>397</v>
      </c>
      <c r="L43" s="1050" t="s">
        <v>398</v>
      </c>
      <c r="M43" s="1050" t="s">
        <v>399</v>
      </c>
      <c r="N43" s="1050" t="s">
        <v>400</v>
      </c>
      <c r="O43" s="1050" t="s">
        <v>388</v>
      </c>
      <c r="P43" s="1050" t="s">
        <v>401</v>
      </c>
      <c r="Q43" s="1050"/>
      <c r="R43" s="1050"/>
      <c r="S43" s="1050" t="s">
        <v>402</v>
      </c>
      <c r="T43" s="1050"/>
      <c r="U43" s="1050"/>
      <c r="V43" s="1050"/>
      <c r="W43" s="1049"/>
      <c r="X43" s="1050" t="s">
        <v>403</v>
      </c>
    </row>
    <row r="44" spans="2:24" ht="10.35" customHeight="1" x14ac:dyDescent="0.2">
      <c r="B44" s="1052" t="s">
        <v>1059</v>
      </c>
      <c r="C44" s="1052"/>
      <c r="D44" s="1049"/>
      <c r="E44" s="546"/>
      <c r="F44" s="1049" t="s">
        <v>405</v>
      </c>
      <c r="G44" s="1050" t="s">
        <v>406</v>
      </c>
      <c r="H44" s="1050" t="s">
        <v>407</v>
      </c>
      <c r="I44" s="1050" t="s">
        <v>408</v>
      </c>
      <c r="J44" s="1050" t="s">
        <v>409</v>
      </c>
      <c r="K44" s="1050" t="s">
        <v>410</v>
      </c>
      <c r="L44" s="1050" t="s">
        <v>411</v>
      </c>
      <c r="M44" s="1050" t="s">
        <v>412</v>
      </c>
      <c r="N44" s="1050" t="s">
        <v>413</v>
      </c>
      <c r="O44" s="1050" t="s">
        <v>414</v>
      </c>
      <c r="P44" s="1050" t="s">
        <v>415</v>
      </c>
      <c r="Q44" s="1050" t="s">
        <v>416</v>
      </c>
      <c r="R44" s="1050"/>
      <c r="S44" s="1050" t="s">
        <v>417</v>
      </c>
      <c r="T44" s="1050" t="s">
        <v>418</v>
      </c>
      <c r="U44" s="1048" t="s">
        <v>419</v>
      </c>
      <c r="V44" s="1048" t="s">
        <v>420</v>
      </c>
      <c r="W44" s="1048" t="s">
        <v>421</v>
      </c>
      <c r="X44" s="1048" t="s">
        <v>422</v>
      </c>
    </row>
    <row r="45" spans="2:24" ht="10.35" customHeight="1" x14ac:dyDescent="0.2">
      <c r="B45" s="548" t="s">
        <v>84</v>
      </c>
      <c r="C45" s="548"/>
      <c r="D45" s="488"/>
      <c r="E45" s="21"/>
      <c r="F45" s="489"/>
      <c r="G45" s="489"/>
      <c r="H45" s="489"/>
      <c r="I45" s="489"/>
      <c r="J45" s="489"/>
      <c r="K45" s="549"/>
      <c r="L45" s="489"/>
      <c r="M45" s="489"/>
      <c r="N45" s="489"/>
      <c r="O45" s="489"/>
      <c r="P45" s="549"/>
      <c r="Q45" s="549"/>
      <c r="R45" s="549"/>
      <c r="S45" s="489"/>
      <c r="T45" s="549"/>
      <c r="U45" s="549"/>
      <c r="V45" s="549"/>
      <c r="W45" s="550"/>
      <c r="X45" s="549" t="s">
        <v>423</v>
      </c>
    </row>
    <row r="46" spans="2:24" ht="13.35" customHeight="1" x14ac:dyDescent="0.2">
      <c r="B46" s="21" t="s">
        <v>424</v>
      </c>
      <c r="C46" s="21"/>
      <c r="D46" s="21" t="s">
        <v>425</v>
      </c>
      <c r="E46" s="21"/>
      <c r="F46" s="1054">
        <v>100</v>
      </c>
      <c r="G46" s="1055">
        <v>251</v>
      </c>
      <c r="H46" s="1055">
        <v>251</v>
      </c>
      <c r="I46" s="1055">
        <v>139</v>
      </c>
      <c r="J46" s="31">
        <v>0</v>
      </c>
      <c r="K46" s="1055">
        <v>65</v>
      </c>
      <c r="L46" s="1055">
        <v>65</v>
      </c>
      <c r="M46" s="31">
        <v>0</v>
      </c>
      <c r="N46" s="1055">
        <v>102</v>
      </c>
      <c r="O46" s="1055">
        <v>79</v>
      </c>
      <c r="P46" s="31">
        <v>0</v>
      </c>
      <c r="Q46" s="1055">
        <v>62</v>
      </c>
      <c r="R46" s="31">
        <v>0</v>
      </c>
      <c r="S46" s="31">
        <v>26</v>
      </c>
      <c r="T46" s="31">
        <v>0</v>
      </c>
      <c r="U46" s="31">
        <v>186</v>
      </c>
      <c r="V46" s="31">
        <v>258</v>
      </c>
      <c r="W46" s="31">
        <v>0</v>
      </c>
      <c r="X46" s="31">
        <v>10</v>
      </c>
    </row>
    <row r="47" spans="2:24" ht="13.35" customHeight="1" x14ac:dyDescent="0.2">
      <c r="B47" s="21" t="s">
        <v>426</v>
      </c>
      <c r="C47" s="21"/>
      <c r="D47" s="21" t="s">
        <v>427</v>
      </c>
      <c r="E47" s="21"/>
      <c r="F47" s="1054">
        <v>100</v>
      </c>
      <c r="G47" s="1055">
        <v>440</v>
      </c>
      <c r="H47" s="1055">
        <v>440</v>
      </c>
      <c r="I47" s="1055">
        <v>276</v>
      </c>
      <c r="J47" s="1055">
        <v>177</v>
      </c>
      <c r="K47" s="31">
        <v>0</v>
      </c>
      <c r="L47" s="1055">
        <v>67</v>
      </c>
      <c r="M47" s="1055">
        <v>32</v>
      </c>
      <c r="N47" s="1055">
        <v>220</v>
      </c>
      <c r="O47" s="1055">
        <v>360</v>
      </c>
      <c r="P47" s="31">
        <v>0</v>
      </c>
      <c r="Q47" s="1055">
        <v>102</v>
      </c>
      <c r="R47" s="31">
        <v>0</v>
      </c>
      <c r="S47" s="31">
        <v>30</v>
      </c>
      <c r="T47" s="31">
        <v>30</v>
      </c>
      <c r="U47" s="31">
        <v>30</v>
      </c>
      <c r="V47" s="31">
        <v>1700</v>
      </c>
      <c r="W47" s="31">
        <v>0</v>
      </c>
      <c r="X47" s="31">
        <v>12</v>
      </c>
    </row>
    <row r="48" spans="2:24" ht="13.35" customHeight="1" x14ac:dyDescent="0.2">
      <c r="B48" s="21" t="s">
        <v>428</v>
      </c>
      <c r="C48" s="21"/>
      <c r="D48" s="21" t="s">
        <v>1060</v>
      </c>
      <c r="E48" s="21"/>
      <c r="F48" s="1054">
        <v>50</v>
      </c>
      <c r="G48" s="1056">
        <v>160</v>
      </c>
      <c r="H48" s="1056">
        <v>80</v>
      </c>
      <c r="I48" s="1056">
        <v>36</v>
      </c>
      <c r="J48" s="1056">
        <v>28</v>
      </c>
      <c r="K48" s="1056">
        <v>16</v>
      </c>
      <c r="L48" s="1056">
        <v>21</v>
      </c>
      <c r="M48" s="1056">
        <v>6</v>
      </c>
      <c r="N48" s="1056">
        <v>21</v>
      </c>
      <c r="O48" s="1056">
        <v>38</v>
      </c>
      <c r="P48" s="1000">
        <v>0</v>
      </c>
      <c r="Q48" s="1056">
        <v>18</v>
      </c>
      <c r="R48" s="497">
        <v>0</v>
      </c>
      <c r="S48" s="31">
        <v>0</v>
      </c>
      <c r="T48" s="31">
        <v>5</v>
      </c>
      <c r="U48" s="31">
        <v>0</v>
      </c>
      <c r="V48" s="31">
        <v>206</v>
      </c>
      <c r="W48" s="31">
        <v>0</v>
      </c>
      <c r="X48" s="31">
        <v>12</v>
      </c>
    </row>
    <row r="49" spans="1:25" ht="13.35" customHeight="1" x14ac:dyDescent="0.2">
      <c r="B49" s="1057"/>
      <c r="C49" s="1057"/>
      <c r="D49" s="1057"/>
      <c r="E49" s="21"/>
      <c r="F49" s="1058"/>
      <c r="G49" s="1059">
        <v>851</v>
      </c>
      <c r="H49" s="1059">
        <v>771</v>
      </c>
      <c r="I49" s="1059">
        <v>451.45</v>
      </c>
      <c r="J49" s="1059">
        <v>205</v>
      </c>
      <c r="K49" s="1059">
        <v>81</v>
      </c>
      <c r="L49" s="1059">
        <v>153</v>
      </c>
      <c r="M49" s="1059">
        <v>38</v>
      </c>
      <c r="N49" s="1059">
        <v>343</v>
      </c>
      <c r="O49" s="1059">
        <v>477</v>
      </c>
      <c r="P49" s="1060">
        <v>0</v>
      </c>
      <c r="Q49" s="1059">
        <v>182</v>
      </c>
      <c r="R49" s="1058">
        <v>0</v>
      </c>
      <c r="S49" s="1058">
        <v>56</v>
      </c>
      <c r="T49" s="1058">
        <v>35</v>
      </c>
      <c r="U49" s="1058">
        <v>216</v>
      </c>
      <c r="V49" s="1058">
        <v>2164</v>
      </c>
      <c r="W49" s="1058">
        <v>0</v>
      </c>
      <c r="X49" s="1058">
        <v>11</v>
      </c>
    </row>
    <row r="50" spans="1:25" ht="13.35" customHeight="1" x14ac:dyDescent="0.2">
      <c r="B50" s="548" t="s">
        <v>153</v>
      </c>
      <c r="C50" s="548"/>
      <c r="D50" s="488"/>
      <c r="E50" s="21"/>
      <c r="F50" s="489"/>
      <c r="G50" s="489"/>
      <c r="H50" s="489"/>
      <c r="I50" s="489"/>
      <c r="J50" s="489"/>
      <c r="K50" s="489"/>
      <c r="L50" s="489"/>
      <c r="M50" s="489"/>
      <c r="N50" s="489"/>
      <c r="O50" s="489"/>
      <c r="P50" s="489"/>
      <c r="Q50" s="489"/>
      <c r="R50" s="489"/>
      <c r="S50" s="489"/>
      <c r="T50" s="489"/>
      <c r="U50" s="489"/>
      <c r="V50" s="489"/>
      <c r="W50" s="489"/>
      <c r="X50" s="489"/>
    </row>
    <row r="51" spans="1:25" ht="13.35" customHeight="1" x14ac:dyDescent="0.2">
      <c r="B51" s="21" t="s">
        <v>430</v>
      </c>
      <c r="C51" s="21"/>
      <c r="D51" s="21" t="s">
        <v>431</v>
      </c>
      <c r="E51" s="21"/>
      <c r="F51" s="1054">
        <v>100</v>
      </c>
      <c r="G51" s="31">
        <v>265</v>
      </c>
      <c r="H51" s="31">
        <v>265</v>
      </c>
      <c r="I51" s="31">
        <v>154</v>
      </c>
      <c r="J51" s="31">
        <v>30</v>
      </c>
      <c r="K51" s="31">
        <v>57</v>
      </c>
      <c r="L51" s="31">
        <v>32</v>
      </c>
      <c r="M51" s="31">
        <v>0</v>
      </c>
      <c r="N51" s="31">
        <v>71</v>
      </c>
      <c r="O51" s="31">
        <v>105</v>
      </c>
      <c r="P51" s="31">
        <v>19</v>
      </c>
      <c r="Q51" s="31">
        <v>30</v>
      </c>
      <c r="R51" s="31"/>
      <c r="S51" s="31">
        <v>14</v>
      </c>
      <c r="T51" s="31">
        <v>0</v>
      </c>
      <c r="U51" s="31">
        <v>266</v>
      </c>
      <c r="V51" s="31">
        <v>711</v>
      </c>
      <c r="W51" s="31">
        <v>0</v>
      </c>
      <c r="X51" s="31">
        <v>10</v>
      </c>
    </row>
    <row r="52" spans="1:25" ht="13.35" customHeight="1" x14ac:dyDescent="0.2">
      <c r="B52" s="21"/>
      <c r="C52" s="21"/>
      <c r="D52" s="21" t="s">
        <v>432</v>
      </c>
      <c r="E52" s="21"/>
      <c r="F52" s="1054">
        <v>100</v>
      </c>
      <c r="G52" s="31">
        <v>97</v>
      </c>
      <c r="H52" s="31">
        <v>97</v>
      </c>
      <c r="I52" s="31">
        <v>45</v>
      </c>
      <c r="J52" s="31">
        <v>0</v>
      </c>
      <c r="K52" s="31">
        <v>30</v>
      </c>
      <c r="L52" s="31">
        <v>30</v>
      </c>
      <c r="M52" s="31">
        <v>0</v>
      </c>
      <c r="N52" s="31">
        <v>38</v>
      </c>
      <c r="O52" s="31">
        <v>45</v>
      </c>
      <c r="P52" s="31">
        <v>0</v>
      </c>
      <c r="Q52" s="31">
        <v>25</v>
      </c>
      <c r="R52" s="31"/>
      <c r="S52" s="31">
        <v>19</v>
      </c>
      <c r="T52" s="31">
        <v>0</v>
      </c>
      <c r="U52" s="31">
        <v>128</v>
      </c>
      <c r="V52" s="31">
        <v>147</v>
      </c>
      <c r="W52" s="31">
        <v>0</v>
      </c>
      <c r="X52" s="31">
        <v>14</v>
      </c>
    </row>
    <row r="53" spans="1:25" ht="13.35" customHeight="1" x14ac:dyDescent="0.2">
      <c r="B53" s="21" t="s">
        <v>433</v>
      </c>
      <c r="C53" s="21"/>
      <c r="D53" s="21" t="s">
        <v>434</v>
      </c>
      <c r="E53" s="21"/>
      <c r="F53" s="1054">
        <v>100</v>
      </c>
      <c r="G53" s="31">
        <v>394</v>
      </c>
      <c r="H53" s="31">
        <v>394</v>
      </c>
      <c r="I53" s="31">
        <v>91</v>
      </c>
      <c r="J53" s="31">
        <v>67</v>
      </c>
      <c r="K53" s="31">
        <v>0</v>
      </c>
      <c r="L53" s="31">
        <v>32</v>
      </c>
      <c r="M53" s="31">
        <v>8</v>
      </c>
      <c r="N53" s="31">
        <v>79</v>
      </c>
      <c r="O53" s="31">
        <v>285</v>
      </c>
      <c r="P53" s="31">
        <v>34</v>
      </c>
      <c r="Q53" s="31">
        <v>0</v>
      </c>
      <c r="R53" s="31"/>
      <c r="S53" s="31">
        <v>0</v>
      </c>
      <c r="T53" s="31">
        <v>0</v>
      </c>
      <c r="U53" s="31">
        <v>37</v>
      </c>
      <c r="V53" s="31">
        <v>228</v>
      </c>
      <c r="W53" s="31">
        <v>3</v>
      </c>
      <c r="X53" s="31">
        <v>6</v>
      </c>
    </row>
    <row r="54" spans="1:25" ht="13.35" customHeight="1" x14ac:dyDescent="0.2">
      <c r="B54" s="21" t="s">
        <v>435</v>
      </c>
      <c r="C54" s="21"/>
      <c r="D54" s="21" t="s">
        <v>436</v>
      </c>
      <c r="E54" s="21"/>
      <c r="F54" s="1054">
        <v>100</v>
      </c>
      <c r="G54" s="497">
        <v>110</v>
      </c>
      <c r="H54" s="497">
        <v>110</v>
      </c>
      <c r="I54" s="497">
        <v>47</v>
      </c>
      <c r="J54" s="497">
        <v>30</v>
      </c>
      <c r="K54" s="497">
        <v>0</v>
      </c>
      <c r="L54" s="497">
        <v>17</v>
      </c>
      <c r="M54" s="497">
        <v>3</v>
      </c>
      <c r="N54" s="497">
        <v>58</v>
      </c>
      <c r="O54" s="497">
        <v>88</v>
      </c>
      <c r="P54" s="497">
        <v>0</v>
      </c>
      <c r="Q54" s="497">
        <v>25</v>
      </c>
      <c r="R54" s="497"/>
      <c r="S54" s="31">
        <v>19</v>
      </c>
      <c r="T54" s="497">
        <v>0</v>
      </c>
      <c r="U54" s="497">
        <v>37</v>
      </c>
      <c r="V54" s="497">
        <v>65</v>
      </c>
      <c r="W54" s="497">
        <v>0</v>
      </c>
      <c r="X54" s="497">
        <v>10</v>
      </c>
    </row>
    <row r="55" spans="1:25" ht="13.35" customHeight="1" x14ac:dyDescent="0.2">
      <c r="B55" s="1057"/>
      <c r="C55" s="1057"/>
      <c r="D55" s="1057"/>
      <c r="E55" s="21"/>
      <c r="F55" s="1058"/>
      <c r="G55" s="1058">
        <v>866</v>
      </c>
      <c r="H55" s="1058">
        <v>866</v>
      </c>
      <c r="I55" s="1058">
        <v>337</v>
      </c>
      <c r="J55" s="1058">
        <v>127</v>
      </c>
      <c r="K55" s="1058">
        <v>87</v>
      </c>
      <c r="L55" s="1058">
        <v>111</v>
      </c>
      <c r="M55" s="1058">
        <v>11</v>
      </c>
      <c r="N55" s="1058">
        <v>246</v>
      </c>
      <c r="O55" s="1058">
        <v>523</v>
      </c>
      <c r="P55" s="1058">
        <v>53</v>
      </c>
      <c r="Q55" s="1058">
        <v>80</v>
      </c>
      <c r="R55" s="1058"/>
      <c r="S55" s="1058">
        <v>52</v>
      </c>
      <c r="T55" s="1058">
        <v>0</v>
      </c>
      <c r="U55" s="1058">
        <v>468</v>
      </c>
      <c r="V55" s="1058">
        <v>1151</v>
      </c>
      <c r="W55" s="1058">
        <v>3</v>
      </c>
      <c r="X55" s="1058">
        <v>9</v>
      </c>
    </row>
    <row r="56" spans="1:25" ht="13.35" customHeight="1" thickBot="1" x14ac:dyDescent="0.25">
      <c r="B56" s="1061"/>
      <c r="C56" s="1061"/>
      <c r="D56" s="1061"/>
      <c r="E56" s="21"/>
      <c r="F56" s="1062"/>
      <c r="G56" s="1062">
        <v>1717</v>
      </c>
      <c r="H56" s="1062">
        <v>1637</v>
      </c>
      <c r="I56" s="1062">
        <v>788</v>
      </c>
      <c r="J56" s="1062">
        <v>332</v>
      </c>
      <c r="K56" s="1062">
        <v>168</v>
      </c>
      <c r="L56" s="1062">
        <v>264</v>
      </c>
      <c r="M56" s="1062">
        <v>49</v>
      </c>
      <c r="N56" s="1062">
        <v>589</v>
      </c>
      <c r="O56" s="1062">
        <v>1000</v>
      </c>
      <c r="P56" s="1062">
        <v>53</v>
      </c>
      <c r="Q56" s="1062">
        <v>262</v>
      </c>
      <c r="R56" s="1062">
        <v>1716.595</v>
      </c>
      <c r="S56" s="1062">
        <v>108</v>
      </c>
      <c r="T56" s="1062">
        <v>35</v>
      </c>
      <c r="U56" s="1062">
        <v>684</v>
      </c>
      <c r="V56" s="1062">
        <v>3315</v>
      </c>
      <c r="W56" s="1062">
        <v>3</v>
      </c>
      <c r="X56" s="1062">
        <v>10</v>
      </c>
    </row>
    <row r="57" spans="1:25" ht="13.35" customHeight="1" x14ac:dyDescent="0.2">
      <c r="B57" s="502" t="s">
        <v>71</v>
      </c>
      <c r="C57" s="19" t="s">
        <v>442</v>
      </c>
    </row>
    <row r="58" spans="1:25" ht="13.35" customHeight="1" x14ac:dyDescent="0.2">
      <c r="B58" s="1063" t="s">
        <v>73</v>
      </c>
      <c r="C58" s="19" t="s">
        <v>1061</v>
      </c>
      <c r="D58" s="19"/>
      <c r="E58" s="19"/>
      <c r="F58" s="19"/>
      <c r="G58" s="19"/>
      <c r="H58" s="19"/>
      <c r="I58" s="19"/>
      <c r="J58" s="19"/>
      <c r="K58" s="19"/>
      <c r="L58" s="19"/>
      <c r="W58" s="1064"/>
      <c r="X58" s="1064"/>
      <c r="Y58" s="1065"/>
    </row>
    <row r="59" spans="1:25" ht="13.35" customHeight="1" x14ac:dyDescent="0.2">
      <c r="B59" s="502" t="s">
        <v>110</v>
      </c>
      <c r="C59" s="19" t="s">
        <v>444</v>
      </c>
    </row>
    <row r="60" spans="1:25" ht="13.35" customHeight="1" x14ac:dyDescent="0.2">
      <c r="B60" s="502" t="s">
        <v>111</v>
      </c>
      <c r="C60" s="19" t="s">
        <v>445</v>
      </c>
    </row>
    <row r="61" spans="1:25" ht="13.35" customHeight="1" x14ac:dyDescent="0.2">
      <c r="B61" s="502" t="s">
        <v>112</v>
      </c>
      <c r="C61" s="19" t="s">
        <v>446</v>
      </c>
    </row>
    <row r="62" spans="1:25" ht="11.45" customHeight="1" x14ac:dyDescent="0.2">
      <c r="A62" s="502"/>
      <c r="B62" s="502" t="s">
        <v>113</v>
      </c>
      <c r="C62" s="19" t="s">
        <v>447</v>
      </c>
    </row>
    <row r="63" spans="1:25" ht="11.45" customHeight="1" x14ac:dyDescent="0.2">
      <c r="A63" s="502"/>
      <c r="B63" s="502" t="s">
        <v>114</v>
      </c>
      <c r="C63" s="19" t="s">
        <v>448</v>
      </c>
    </row>
    <row r="64" spans="1:25" ht="11.45" customHeight="1" x14ac:dyDescent="0.2">
      <c r="A64" s="502"/>
      <c r="B64" s="502" t="s">
        <v>115</v>
      </c>
      <c r="C64" s="19" t="s">
        <v>449</v>
      </c>
    </row>
    <row r="65" spans="1:24" ht="11.45" customHeight="1" x14ac:dyDescent="0.2">
      <c r="A65" s="502"/>
      <c r="B65" s="502" t="s">
        <v>117</v>
      </c>
      <c r="C65" s="19" t="s">
        <v>887</v>
      </c>
    </row>
    <row r="66" spans="1:24" ht="11.45" customHeight="1" x14ac:dyDescent="0.2">
      <c r="A66" s="502"/>
      <c r="B66" s="502" t="s">
        <v>118</v>
      </c>
      <c r="C66" s="19" t="s">
        <v>1062</v>
      </c>
    </row>
    <row r="67" spans="1:24" ht="11.45" customHeight="1" x14ac:dyDescent="0.2">
      <c r="A67" s="502"/>
      <c r="B67" s="1066"/>
      <c r="C67" s="1066"/>
      <c r="D67" s="1066"/>
      <c r="E67" s="1066"/>
      <c r="F67" s="1067"/>
      <c r="G67" s="1067"/>
      <c r="K67" s="522"/>
    </row>
    <row r="68" spans="1:24" ht="12.75" thickBot="1" x14ac:dyDescent="0.25">
      <c r="A68" s="502"/>
      <c r="B68" s="524" t="s">
        <v>1058</v>
      </c>
      <c r="C68" s="1034"/>
      <c r="D68" s="1035"/>
      <c r="E68" s="1036"/>
      <c r="F68" s="1037"/>
      <c r="G68" s="1037"/>
      <c r="H68" s="1037"/>
      <c r="I68" s="1037"/>
      <c r="J68" s="1037"/>
      <c r="K68" s="1038"/>
      <c r="L68" s="1037"/>
      <c r="M68" s="1037"/>
      <c r="N68" s="1037"/>
      <c r="O68" s="1037"/>
      <c r="P68" s="1037"/>
      <c r="Q68" s="1037"/>
      <c r="R68" s="1037"/>
      <c r="S68" s="1037"/>
      <c r="T68" s="1037"/>
      <c r="U68" s="1037"/>
      <c r="V68" s="1037"/>
      <c r="W68" s="1037"/>
    </row>
    <row r="69" spans="1:24" ht="11.45" customHeight="1" x14ac:dyDescent="0.2">
      <c r="A69" s="502"/>
      <c r="B69" s="1039"/>
      <c r="C69" s="1039"/>
      <c r="D69" s="1039"/>
      <c r="F69" s="1040"/>
      <c r="G69" s="1040"/>
      <c r="H69" s="1040"/>
      <c r="I69" s="1040"/>
      <c r="J69" s="1040"/>
      <c r="K69" s="1040"/>
      <c r="L69" s="1041"/>
      <c r="M69" s="1040"/>
      <c r="N69" s="1040"/>
      <c r="O69" s="1040"/>
      <c r="P69" s="1040"/>
      <c r="Q69" s="1040"/>
      <c r="R69" s="1040"/>
      <c r="S69" s="1040"/>
      <c r="T69" s="1041"/>
      <c r="U69" s="1041"/>
      <c r="V69" s="1041"/>
      <c r="W69" s="1040"/>
      <c r="X69" s="1042" t="s">
        <v>378</v>
      </c>
    </row>
    <row r="70" spans="1:24" ht="11.45" customHeight="1" x14ac:dyDescent="0.2">
      <c r="A70" s="502"/>
      <c r="B70" s="1043"/>
      <c r="C70" s="1043"/>
      <c r="D70" s="1043"/>
      <c r="E70" s="546"/>
      <c r="F70" s="1043"/>
      <c r="G70" s="1043"/>
      <c r="H70" s="1044" t="s">
        <v>379</v>
      </c>
      <c r="I70" s="1045"/>
      <c r="J70" s="1043"/>
      <c r="K70" s="1043"/>
      <c r="L70" s="1043"/>
      <c r="M70" s="1043"/>
      <c r="N70" s="1043"/>
      <c r="O70" s="1045"/>
      <c r="P70" s="1045"/>
      <c r="Q70" s="1045"/>
      <c r="R70" s="1045"/>
      <c r="S70" s="1043"/>
      <c r="T70" s="1045"/>
      <c r="U70" s="1045"/>
      <c r="V70" s="1045"/>
      <c r="W70" s="1045"/>
      <c r="X70" s="1045"/>
    </row>
    <row r="71" spans="1:24" ht="11.45" customHeight="1" x14ac:dyDescent="0.2">
      <c r="A71" s="502"/>
      <c r="B71" s="1046"/>
      <c r="C71" s="1046"/>
      <c r="D71" s="1047"/>
      <c r="E71" s="546"/>
      <c r="F71" s="1048"/>
      <c r="G71" s="1048"/>
      <c r="H71" s="1048" t="s">
        <v>380</v>
      </c>
      <c r="I71" s="1048"/>
      <c r="J71" s="1048"/>
      <c r="K71" s="1048"/>
      <c r="L71" s="1048"/>
      <c r="M71" s="1048"/>
      <c r="N71" s="1048"/>
      <c r="O71" s="1048"/>
      <c r="P71" s="1048"/>
      <c r="Q71" s="1048"/>
      <c r="R71" s="1048"/>
      <c r="S71" s="1048"/>
      <c r="T71" s="1048"/>
      <c r="U71" s="1048"/>
      <c r="V71" s="1048"/>
      <c r="W71" s="1048"/>
      <c r="X71" s="1048" t="s">
        <v>381</v>
      </c>
    </row>
    <row r="72" spans="1:24" ht="11.45" customHeight="1" x14ac:dyDescent="0.2">
      <c r="A72" s="502"/>
      <c r="B72" s="1049"/>
      <c r="C72" s="1049"/>
      <c r="D72" s="1049"/>
      <c r="E72" s="546"/>
      <c r="F72" s="1050"/>
      <c r="G72" s="1050"/>
      <c r="H72" s="1050"/>
      <c r="I72" s="1050"/>
      <c r="J72" s="1050"/>
      <c r="K72" s="1050"/>
      <c r="L72" s="1050"/>
      <c r="M72" s="1050"/>
      <c r="N72" s="1050"/>
      <c r="O72" s="1050" t="s">
        <v>382</v>
      </c>
      <c r="P72" s="1050"/>
      <c r="Q72" s="1050"/>
      <c r="R72" s="1050"/>
      <c r="S72" s="1050"/>
      <c r="T72" s="1050"/>
      <c r="U72" s="1050"/>
      <c r="V72" s="1050"/>
      <c r="W72" s="1049"/>
      <c r="X72" s="1051"/>
    </row>
    <row r="73" spans="1:24" ht="11.45" customHeight="1" x14ac:dyDescent="0.2">
      <c r="A73" s="502"/>
      <c r="B73" s="1049"/>
      <c r="C73" s="1049"/>
      <c r="D73" s="1049"/>
      <c r="E73" s="546"/>
      <c r="F73" s="1050"/>
      <c r="G73" s="1050"/>
      <c r="H73" s="1050"/>
      <c r="I73" s="1050"/>
      <c r="J73" s="1050"/>
      <c r="K73" s="1050"/>
      <c r="L73" s="1050"/>
      <c r="M73" s="1050"/>
      <c r="N73" s="1050" t="s">
        <v>382</v>
      </c>
      <c r="O73" s="1050" t="s">
        <v>383</v>
      </c>
      <c r="P73" s="1050"/>
      <c r="Q73" s="1050"/>
      <c r="R73" s="1050"/>
      <c r="S73" s="1050"/>
      <c r="T73" s="1050"/>
      <c r="U73" s="1050"/>
      <c r="V73" s="1050"/>
      <c r="W73" s="1049"/>
      <c r="X73" s="1051"/>
    </row>
    <row r="74" spans="1:24" ht="16.5" customHeight="1" x14ac:dyDescent="0.2">
      <c r="B74" s="1049"/>
      <c r="C74" s="1049"/>
      <c r="D74" s="1049"/>
      <c r="E74" s="546"/>
      <c r="F74" s="1050"/>
      <c r="G74" s="1050"/>
      <c r="H74" s="1050"/>
      <c r="I74" s="1050"/>
      <c r="J74" s="1050"/>
      <c r="K74" s="1050"/>
      <c r="L74" s="1050"/>
      <c r="M74" s="1050" t="s">
        <v>384</v>
      </c>
      <c r="N74" s="1050" t="s">
        <v>383</v>
      </c>
      <c r="O74" s="1050" t="s">
        <v>385</v>
      </c>
      <c r="P74" s="1050"/>
      <c r="Q74" s="1050"/>
      <c r="R74" s="1050"/>
      <c r="S74" s="1050" t="s">
        <v>386</v>
      </c>
      <c r="T74" s="1050"/>
      <c r="U74" s="1050"/>
      <c r="V74" s="1050"/>
      <c r="W74" s="1049"/>
      <c r="X74" s="1050"/>
    </row>
    <row r="75" spans="1:24" ht="16.5" customHeight="1" x14ac:dyDescent="0.2">
      <c r="B75" s="1049"/>
      <c r="C75" s="1049"/>
      <c r="D75" s="1049"/>
      <c r="E75" s="546"/>
      <c r="F75" s="1050" t="s">
        <v>139</v>
      </c>
      <c r="G75" s="1050"/>
      <c r="H75" s="1050"/>
      <c r="I75" s="1050"/>
      <c r="J75" s="1050" t="s">
        <v>387</v>
      </c>
      <c r="K75" s="1050"/>
      <c r="L75" s="1050"/>
      <c r="M75" s="1050" t="s">
        <v>388</v>
      </c>
      <c r="N75" s="1050" t="s">
        <v>389</v>
      </c>
      <c r="O75" s="1050" t="s">
        <v>390</v>
      </c>
      <c r="P75" s="1050"/>
      <c r="Q75" s="1050"/>
      <c r="R75" s="1050"/>
      <c r="S75" s="1050" t="s">
        <v>388</v>
      </c>
      <c r="T75" s="1050"/>
      <c r="U75" s="1050"/>
      <c r="V75" s="1050"/>
      <c r="W75" s="1049"/>
      <c r="X75" s="1050" t="s">
        <v>391</v>
      </c>
    </row>
    <row r="76" spans="1:24" ht="16.5" customHeight="1" x14ac:dyDescent="0.2">
      <c r="B76" s="1052" t="s">
        <v>392</v>
      </c>
      <c r="C76" s="1052"/>
      <c r="D76" s="1053"/>
      <c r="F76" s="1050" t="s">
        <v>393</v>
      </c>
      <c r="G76" s="1050"/>
      <c r="H76" s="1050" t="s">
        <v>394</v>
      </c>
      <c r="I76" s="1050" t="s">
        <v>395</v>
      </c>
      <c r="J76" s="1050" t="s">
        <v>396</v>
      </c>
      <c r="K76" s="1050" t="s">
        <v>397</v>
      </c>
      <c r="L76" s="1050" t="s">
        <v>398</v>
      </c>
      <c r="M76" s="1050" t="s">
        <v>399</v>
      </c>
      <c r="N76" s="1050" t="s">
        <v>400</v>
      </c>
      <c r="O76" s="1050" t="s">
        <v>388</v>
      </c>
      <c r="P76" s="1050" t="s">
        <v>401</v>
      </c>
      <c r="Q76" s="1050"/>
      <c r="R76" s="1050"/>
      <c r="S76" s="1050" t="s">
        <v>402</v>
      </c>
      <c r="T76" s="1050"/>
      <c r="U76" s="1050"/>
      <c r="V76" s="1050"/>
      <c r="W76" s="1049"/>
      <c r="X76" s="1050" t="s">
        <v>403</v>
      </c>
    </row>
    <row r="77" spans="1:24" ht="10.35" customHeight="1" x14ac:dyDescent="0.2">
      <c r="B77" s="1052" t="s">
        <v>967</v>
      </c>
      <c r="C77" s="1052"/>
      <c r="D77" s="1049"/>
      <c r="E77" s="546"/>
      <c r="F77" s="1049" t="s">
        <v>405</v>
      </c>
      <c r="G77" s="1050" t="s">
        <v>406</v>
      </c>
      <c r="H77" s="1050" t="s">
        <v>407</v>
      </c>
      <c r="I77" s="1050" t="s">
        <v>408</v>
      </c>
      <c r="J77" s="1050" t="s">
        <v>409</v>
      </c>
      <c r="K77" s="1050" t="s">
        <v>410</v>
      </c>
      <c r="L77" s="1050" t="s">
        <v>411</v>
      </c>
      <c r="M77" s="1050" t="s">
        <v>412</v>
      </c>
      <c r="N77" s="1050" t="s">
        <v>413</v>
      </c>
      <c r="O77" s="1050" t="s">
        <v>414</v>
      </c>
      <c r="P77" s="1050" t="s">
        <v>415</v>
      </c>
      <c r="Q77" s="1050" t="s">
        <v>416</v>
      </c>
      <c r="R77" s="1050"/>
      <c r="S77" s="1050" t="s">
        <v>417</v>
      </c>
      <c r="T77" s="1050" t="s">
        <v>418</v>
      </c>
      <c r="U77" s="1048" t="s">
        <v>419</v>
      </c>
      <c r="V77" s="1048" t="s">
        <v>420</v>
      </c>
      <c r="W77" s="1048" t="s">
        <v>421</v>
      </c>
      <c r="X77" s="1048" t="s">
        <v>422</v>
      </c>
    </row>
    <row r="78" spans="1:24" ht="10.35" customHeight="1" x14ac:dyDescent="0.2">
      <c r="B78" s="548" t="s">
        <v>84</v>
      </c>
      <c r="C78" s="548"/>
      <c r="D78" s="488"/>
      <c r="E78" s="21"/>
      <c r="F78" s="489"/>
      <c r="G78" s="489"/>
      <c r="H78" s="489"/>
      <c r="I78" s="489"/>
      <c r="J78" s="489"/>
      <c r="K78" s="549"/>
      <c r="L78" s="489"/>
      <c r="M78" s="489"/>
      <c r="N78" s="489"/>
      <c r="O78" s="489"/>
      <c r="P78" s="549"/>
      <c r="Q78" s="549"/>
      <c r="R78" s="549"/>
      <c r="S78" s="489"/>
      <c r="T78" s="549"/>
      <c r="U78" s="549"/>
      <c r="V78" s="549"/>
      <c r="W78" s="550"/>
      <c r="X78" s="549" t="s">
        <v>423</v>
      </c>
    </row>
    <row r="79" spans="1:24" ht="10.35" customHeight="1" x14ac:dyDescent="0.2">
      <c r="B79" s="21" t="s">
        <v>424</v>
      </c>
      <c r="C79" s="21"/>
      <c r="D79" s="21" t="s">
        <v>425</v>
      </c>
      <c r="E79" s="21"/>
      <c r="F79" s="1054">
        <v>100</v>
      </c>
      <c r="G79" s="31">
        <v>251</v>
      </c>
      <c r="H79" s="31">
        <v>251</v>
      </c>
      <c r="I79" s="31">
        <v>139</v>
      </c>
      <c r="J79" s="31">
        <v>0</v>
      </c>
      <c r="K79" s="31">
        <v>65</v>
      </c>
      <c r="L79" s="31">
        <v>65</v>
      </c>
      <c r="M79" s="31">
        <v>0</v>
      </c>
      <c r="N79" s="31">
        <v>102</v>
      </c>
      <c r="O79" s="31">
        <v>79</v>
      </c>
      <c r="P79" s="31">
        <v>0</v>
      </c>
      <c r="Q79" s="31">
        <v>62</v>
      </c>
      <c r="R79" s="31">
        <v>0</v>
      </c>
      <c r="S79" s="31">
        <v>26</v>
      </c>
      <c r="T79" s="31">
        <v>0</v>
      </c>
      <c r="U79" s="31">
        <v>186</v>
      </c>
      <c r="V79" s="31">
        <v>258</v>
      </c>
      <c r="W79" s="31">
        <v>0</v>
      </c>
      <c r="X79" s="31">
        <v>10</v>
      </c>
    </row>
    <row r="80" spans="1:24" ht="10.35" customHeight="1" x14ac:dyDescent="0.2">
      <c r="B80" s="21" t="s">
        <v>426</v>
      </c>
      <c r="C80" s="21"/>
      <c r="D80" s="21" t="s">
        <v>427</v>
      </c>
      <c r="E80" s="21"/>
      <c r="F80" s="1054">
        <v>100</v>
      </c>
      <c r="G80" s="31">
        <v>440</v>
      </c>
      <c r="H80" s="31">
        <v>440</v>
      </c>
      <c r="I80" s="31">
        <v>276</v>
      </c>
      <c r="J80" s="31">
        <v>177</v>
      </c>
      <c r="K80" s="31">
        <v>0</v>
      </c>
      <c r="L80" s="31">
        <v>67</v>
      </c>
      <c r="M80" s="31">
        <v>32</v>
      </c>
      <c r="N80" s="31">
        <v>220</v>
      </c>
      <c r="O80" s="31">
        <v>360</v>
      </c>
      <c r="P80" s="31">
        <v>0</v>
      </c>
      <c r="Q80" s="31">
        <v>102</v>
      </c>
      <c r="R80" s="31">
        <v>0</v>
      </c>
      <c r="S80" s="31">
        <v>30</v>
      </c>
      <c r="T80" s="31">
        <v>30</v>
      </c>
      <c r="U80" s="31">
        <v>30</v>
      </c>
      <c r="V80" s="31">
        <v>1700</v>
      </c>
      <c r="W80" s="31">
        <v>0</v>
      </c>
      <c r="X80" s="31">
        <v>12</v>
      </c>
    </row>
    <row r="81" spans="2:24" ht="10.35" customHeight="1" x14ac:dyDescent="0.2">
      <c r="B81" s="21" t="s">
        <v>428</v>
      </c>
      <c r="C81" s="21"/>
      <c r="D81" s="21" t="s">
        <v>429</v>
      </c>
      <c r="E81" s="21"/>
      <c r="F81" s="1054">
        <v>50</v>
      </c>
      <c r="G81" s="497">
        <v>160</v>
      </c>
      <c r="H81" s="497">
        <v>80</v>
      </c>
      <c r="I81" s="497">
        <v>36</v>
      </c>
      <c r="J81" s="497">
        <v>28</v>
      </c>
      <c r="K81" s="497">
        <v>16</v>
      </c>
      <c r="L81" s="497">
        <v>21</v>
      </c>
      <c r="M81" s="497">
        <v>6</v>
      </c>
      <c r="N81" s="497">
        <v>21</v>
      </c>
      <c r="O81" s="497">
        <v>38</v>
      </c>
      <c r="P81" s="497">
        <v>0</v>
      </c>
      <c r="Q81" s="497">
        <v>18</v>
      </c>
      <c r="R81" s="497">
        <v>0</v>
      </c>
      <c r="S81" s="497">
        <v>0</v>
      </c>
      <c r="T81" s="497">
        <v>5</v>
      </c>
      <c r="U81" s="497">
        <v>0</v>
      </c>
      <c r="V81" s="497">
        <v>206</v>
      </c>
      <c r="W81" s="497">
        <v>0</v>
      </c>
      <c r="X81" s="497">
        <v>11</v>
      </c>
    </row>
    <row r="82" spans="2:24" ht="10.35" customHeight="1" x14ac:dyDescent="0.2">
      <c r="B82" s="1057"/>
      <c r="C82" s="1057"/>
      <c r="D82" s="1057"/>
      <c r="E82" s="21"/>
      <c r="F82" s="1058"/>
      <c r="G82" s="1058">
        <v>851</v>
      </c>
      <c r="H82" s="1058">
        <v>771</v>
      </c>
      <c r="I82" s="1058">
        <v>451</v>
      </c>
      <c r="J82" s="1058">
        <v>205</v>
      </c>
      <c r="K82" s="1058">
        <v>81</v>
      </c>
      <c r="L82" s="1058">
        <v>153</v>
      </c>
      <c r="M82" s="1058">
        <v>38</v>
      </c>
      <c r="N82" s="1058">
        <v>343</v>
      </c>
      <c r="O82" s="1058">
        <v>477</v>
      </c>
      <c r="P82" s="1058">
        <v>0</v>
      </c>
      <c r="Q82" s="1058">
        <v>182</v>
      </c>
      <c r="R82" s="1058">
        <v>0</v>
      </c>
      <c r="S82" s="1058">
        <v>56</v>
      </c>
      <c r="T82" s="1058">
        <v>35</v>
      </c>
      <c r="U82" s="1058">
        <v>216</v>
      </c>
      <c r="V82" s="1058">
        <v>2164</v>
      </c>
      <c r="W82" s="1058">
        <v>0</v>
      </c>
      <c r="X82" s="1058">
        <v>11</v>
      </c>
    </row>
    <row r="83" spans="2:24" ht="13.35" customHeight="1" x14ac:dyDescent="0.2">
      <c r="B83" s="548" t="s">
        <v>153</v>
      </c>
      <c r="C83" s="548"/>
      <c r="D83" s="488"/>
      <c r="E83" s="21"/>
      <c r="F83" s="489"/>
      <c r="G83" s="489"/>
      <c r="H83" s="489"/>
      <c r="I83" s="489"/>
      <c r="J83" s="489"/>
      <c r="K83" s="489"/>
      <c r="L83" s="489"/>
      <c r="M83" s="489"/>
      <c r="N83" s="489"/>
      <c r="O83" s="489"/>
      <c r="P83" s="489"/>
      <c r="Q83" s="489"/>
      <c r="R83" s="489"/>
      <c r="S83" s="489"/>
      <c r="T83" s="489"/>
      <c r="U83" s="489"/>
      <c r="V83" s="489"/>
      <c r="W83" s="489"/>
      <c r="X83" s="489"/>
    </row>
    <row r="84" spans="2:24" ht="13.35" customHeight="1" x14ac:dyDescent="0.2">
      <c r="B84" s="21" t="s">
        <v>430</v>
      </c>
      <c r="C84" s="21"/>
      <c r="D84" s="21" t="s">
        <v>431</v>
      </c>
      <c r="E84" s="21"/>
      <c r="F84" s="1054">
        <v>100</v>
      </c>
      <c r="G84" s="31">
        <v>265</v>
      </c>
      <c r="H84" s="31">
        <v>265</v>
      </c>
      <c r="I84" s="31">
        <v>154</v>
      </c>
      <c r="J84" s="31">
        <v>30</v>
      </c>
      <c r="K84" s="31">
        <v>56</v>
      </c>
      <c r="L84" s="31">
        <v>32</v>
      </c>
      <c r="M84" s="31">
        <v>0</v>
      </c>
      <c r="N84" s="31">
        <v>71</v>
      </c>
      <c r="O84" s="31">
        <v>104</v>
      </c>
      <c r="P84" s="31">
        <v>19</v>
      </c>
      <c r="Q84" s="31">
        <v>30</v>
      </c>
      <c r="R84" s="31"/>
      <c r="S84" s="31">
        <v>14</v>
      </c>
      <c r="T84" s="31">
        <v>0</v>
      </c>
      <c r="U84" s="31">
        <v>266</v>
      </c>
      <c r="V84" s="31">
        <v>711</v>
      </c>
      <c r="W84" s="31">
        <v>0</v>
      </c>
      <c r="X84" s="31">
        <v>10</v>
      </c>
    </row>
    <row r="85" spans="2:24" ht="13.35" customHeight="1" x14ac:dyDescent="0.2">
      <c r="B85" s="21"/>
      <c r="C85" s="21"/>
      <c r="D85" s="21" t="s">
        <v>432</v>
      </c>
      <c r="E85" s="21"/>
      <c r="F85" s="1054">
        <v>100</v>
      </c>
      <c r="G85" s="31">
        <v>97</v>
      </c>
      <c r="H85" s="31">
        <v>97</v>
      </c>
      <c r="I85" s="31">
        <v>45</v>
      </c>
      <c r="J85" s="31">
        <v>0</v>
      </c>
      <c r="K85" s="31">
        <v>30</v>
      </c>
      <c r="L85" s="31">
        <v>30</v>
      </c>
      <c r="M85" s="31">
        <v>0</v>
      </c>
      <c r="N85" s="31">
        <v>38</v>
      </c>
      <c r="O85" s="31">
        <v>45</v>
      </c>
      <c r="P85" s="31">
        <v>0</v>
      </c>
      <c r="Q85" s="31">
        <v>25</v>
      </c>
      <c r="R85" s="31"/>
      <c r="S85" s="31">
        <v>19</v>
      </c>
      <c r="T85" s="31">
        <v>0</v>
      </c>
      <c r="U85" s="31">
        <v>128</v>
      </c>
      <c r="V85" s="31">
        <v>147</v>
      </c>
      <c r="W85" s="31">
        <v>0</v>
      </c>
      <c r="X85" s="31">
        <v>14</v>
      </c>
    </row>
    <row r="86" spans="2:24" ht="13.35" customHeight="1" x14ac:dyDescent="0.2">
      <c r="B86" s="21" t="s">
        <v>433</v>
      </c>
      <c r="C86" s="21"/>
      <c r="D86" s="21" t="s">
        <v>434</v>
      </c>
      <c r="E86" s="21"/>
      <c r="F86" s="1054">
        <v>100</v>
      </c>
      <c r="G86" s="31">
        <v>394</v>
      </c>
      <c r="H86" s="31">
        <v>394</v>
      </c>
      <c r="I86" s="31">
        <v>91</v>
      </c>
      <c r="J86" s="31">
        <v>67</v>
      </c>
      <c r="K86" s="31">
        <v>0</v>
      </c>
      <c r="L86" s="31">
        <v>32</v>
      </c>
      <c r="M86" s="31">
        <v>8</v>
      </c>
      <c r="N86" s="31">
        <v>76</v>
      </c>
      <c r="O86" s="31">
        <v>285</v>
      </c>
      <c r="P86" s="31">
        <v>34</v>
      </c>
      <c r="Q86" s="31">
        <v>0</v>
      </c>
      <c r="R86" s="31"/>
      <c r="S86" s="31">
        <v>0</v>
      </c>
      <c r="T86" s="31">
        <v>0</v>
      </c>
      <c r="U86" s="31">
        <v>37</v>
      </c>
      <c r="V86" s="31">
        <v>228</v>
      </c>
      <c r="W86" s="31">
        <v>3</v>
      </c>
      <c r="X86" s="31">
        <v>6</v>
      </c>
    </row>
    <row r="87" spans="2:24" ht="13.35" customHeight="1" x14ac:dyDescent="0.2">
      <c r="B87" s="21" t="s">
        <v>435</v>
      </c>
      <c r="C87" s="21"/>
      <c r="D87" s="21" t="s">
        <v>436</v>
      </c>
      <c r="E87" s="21"/>
      <c r="F87" s="1054">
        <v>100</v>
      </c>
      <c r="G87" s="497">
        <v>110</v>
      </c>
      <c r="H87" s="497">
        <v>110</v>
      </c>
      <c r="I87" s="497">
        <v>47</v>
      </c>
      <c r="J87" s="497">
        <v>30</v>
      </c>
      <c r="K87" s="497">
        <v>0</v>
      </c>
      <c r="L87" s="497">
        <v>17</v>
      </c>
      <c r="M87" s="497">
        <v>3</v>
      </c>
      <c r="N87" s="497">
        <v>58</v>
      </c>
      <c r="O87" s="497">
        <v>88</v>
      </c>
      <c r="P87" s="497">
        <v>0</v>
      </c>
      <c r="Q87" s="497">
        <v>25</v>
      </c>
      <c r="R87" s="497"/>
      <c r="S87" s="497">
        <v>19</v>
      </c>
      <c r="T87" s="497">
        <v>0</v>
      </c>
      <c r="U87" s="497">
        <v>48</v>
      </c>
      <c r="V87" s="497">
        <v>65</v>
      </c>
      <c r="W87" s="497">
        <v>0</v>
      </c>
      <c r="X87" s="497">
        <v>10</v>
      </c>
    </row>
    <row r="88" spans="2:24" ht="13.35" customHeight="1" x14ac:dyDescent="0.2">
      <c r="B88" s="1057"/>
      <c r="C88" s="1057"/>
      <c r="D88" s="1057"/>
      <c r="E88" s="21"/>
      <c r="F88" s="1058"/>
      <c r="G88" s="1058">
        <v>866</v>
      </c>
      <c r="H88" s="1058">
        <v>866</v>
      </c>
      <c r="I88" s="1058">
        <v>337</v>
      </c>
      <c r="J88" s="1058">
        <v>127</v>
      </c>
      <c r="K88" s="1058">
        <v>86</v>
      </c>
      <c r="L88" s="1058">
        <v>111</v>
      </c>
      <c r="M88" s="1058">
        <v>11</v>
      </c>
      <c r="N88" s="1058">
        <v>243</v>
      </c>
      <c r="O88" s="1058">
        <v>522</v>
      </c>
      <c r="P88" s="1058">
        <v>53</v>
      </c>
      <c r="Q88" s="1058">
        <v>80</v>
      </c>
      <c r="R88" s="1058">
        <v>0</v>
      </c>
      <c r="S88" s="1058">
        <v>52</v>
      </c>
      <c r="T88" s="1058">
        <v>0</v>
      </c>
      <c r="U88" s="1058">
        <v>479</v>
      </c>
      <c r="V88" s="1058">
        <v>1151</v>
      </c>
      <c r="W88" s="1058">
        <v>3</v>
      </c>
      <c r="X88" s="1058">
        <v>9</v>
      </c>
    </row>
    <row r="89" spans="2:24" ht="13.35" customHeight="1" x14ac:dyDescent="0.2">
      <c r="B89" s="548" t="s">
        <v>437</v>
      </c>
      <c r="C89" s="548"/>
      <c r="D89" s="488"/>
      <c r="E89" s="21"/>
      <c r="F89" s="489"/>
      <c r="G89" s="489"/>
      <c r="H89" s="489"/>
      <c r="I89" s="489"/>
      <c r="J89" s="489"/>
      <c r="K89" s="489"/>
      <c r="L89" s="489"/>
      <c r="M89" s="489"/>
      <c r="N89" s="489"/>
      <c r="O89" s="489"/>
      <c r="P89" s="489"/>
      <c r="Q89" s="489"/>
      <c r="R89" s="489"/>
      <c r="S89" s="489"/>
      <c r="T89" s="489"/>
      <c r="U89" s="489"/>
      <c r="V89" s="489"/>
      <c r="W89" s="489"/>
      <c r="X89" s="489"/>
    </row>
    <row r="90" spans="2:24" ht="13.35" customHeight="1" x14ac:dyDescent="0.2">
      <c r="B90" s="21" t="s">
        <v>439</v>
      </c>
      <c r="C90" s="21"/>
      <c r="D90" s="21" t="s">
        <v>1013</v>
      </c>
      <c r="E90" s="21"/>
      <c r="F90" s="1054">
        <v>8.5</v>
      </c>
      <c r="G90" s="31">
        <v>85</v>
      </c>
      <c r="H90" s="31">
        <v>24</v>
      </c>
      <c r="I90" s="31">
        <v>12</v>
      </c>
      <c r="J90" s="31">
        <v>0</v>
      </c>
      <c r="K90" s="31">
        <v>10</v>
      </c>
      <c r="L90" s="31">
        <v>6</v>
      </c>
      <c r="M90" s="31">
        <v>0</v>
      </c>
      <c r="N90" s="31">
        <v>9</v>
      </c>
      <c r="O90" s="31">
        <v>13</v>
      </c>
      <c r="P90" s="31">
        <v>0</v>
      </c>
      <c r="Q90" s="31">
        <v>0</v>
      </c>
      <c r="R90" s="31"/>
      <c r="S90" s="31">
        <v>0</v>
      </c>
      <c r="T90" s="31">
        <v>0</v>
      </c>
      <c r="U90" s="31">
        <v>6</v>
      </c>
      <c r="V90" s="31">
        <v>43</v>
      </c>
      <c r="W90" s="31">
        <v>0</v>
      </c>
      <c r="X90" s="31">
        <v>6</v>
      </c>
    </row>
    <row r="91" spans="2:24" ht="13.35" customHeight="1" x14ac:dyDescent="0.2">
      <c r="B91" s="21" t="s">
        <v>440</v>
      </c>
      <c r="C91" s="21"/>
      <c r="D91" s="21" t="s">
        <v>441</v>
      </c>
      <c r="E91" s="21"/>
      <c r="F91" s="1054">
        <v>50</v>
      </c>
      <c r="G91" s="31">
        <v>180</v>
      </c>
      <c r="H91" s="31">
        <v>90</v>
      </c>
      <c r="I91" s="31">
        <v>38</v>
      </c>
      <c r="J91" s="31">
        <v>19</v>
      </c>
      <c r="K91" s="31">
        <v>0</v>
      </c>
      <c r="L91" s="31">
        <v>17</v>
      </c>
      <c r="M91" s="31">
        <v>1</v>
      </c>
      <c r="N91" s="31">
        <v>25</v>
      </c>
      <c r="O91" s="31">
        <v>44</v>
      </c>
      <c r="P91" s="31">
        <v>13</v>
      </c>
      <c r="Q91" s="31">
        <v>0</v>
      </c>
      <c r="R91" s="31"/>
      <c r="S91" s="31">
        <v>8</v>
      </c>
      <c r="T91" s="31">
        <v>0</v>
      </c>
      <c r="U91" s="31">
        <v>1</v>
      </c>
      <c r="V91" s="31">
        <v>63</v>
      </c>
      <c r="W91" s="31">
        <v>3</v>
      </c>
      <c r="X91" s="31">
        <v>9</v>
      </c>
    </row>
    <row r="92" spans="2:24" ht="13.35" customHeight="1" x14ac:dyDescent="0.2">
      <c r="B92" s="1057"/>
      <c r="C92" s="1057"/>
      <c r="D92" s="1057"/>
      <c r="E92" s="21"/>
      <c r="F92" s="1058"/>
      <c r="G92" s="1058">
        <v>265</v>
      </c>
      <c r="H92" s="1058">
        <v>114</v>
      </c>
      <c r="I92" s="1058">
        <v>50</v>
      </c>
      <c r="J92" s="1058">
        <v>19</v>
      </c>
      <c r="K92" s="1058">
        <v>10</v>
      </c>
      <c r="L92" s="1058">
        <v>23</v>
      </c>
      <c r="M92" s="1058">
        <v>1</v>
      </c>
      <c r="N92" s="1058">
        <v>34</v>
      </c>
      <c r="O92" s="1058">
        <v>57</v>
      </c>
      <c r="P92" s="1058">
        <v>13</v>
      </c>
      <c r="Q92" s="1058">
        <v>0</v>
      </c>
      <c r="R92" s="1058"/>
      <c r="S92" s="1058">
        <v>8</v>
      </c>
      <c r="T92" s="1058">
        <v>0</v>
      </c>
      <c r="U92" s="1058">
        <v>7</v>
      </c>
      <c r="V92" s="1058">
        <v>106</v>
      </c>
      <c r="W92" s="1058">
        <v>3</v>
      </c>
      <c r="X92" s="1058">
        <v>8</v>
      </c>
    </row>
    <row r="93" spans="2:24" ht="13.35" customHeight="1" thickBot="1" x14ac:dyDescent="0.25">
      <c r="B93" s="1061"/>
      <c r="C93" s="1061"/>
      <c r="D93" s="1061"/>
      <c r="E93" s="21"/>
      <c r="F93" s="1062"/>
      <c r="G93" s="1062">
        <v>1982</v>
      </c>
      <c r="H93" s="1062">
        <v>1751</v>
      </c>
      <c r="I93" s="1062">
        <v>838</v>
      </c>
      <c r="J93" s="1062">
        <v>351</v>
      </c>
      <c r="K93" s="1062">
        <v>177</v>
      </c>
      <c r="L93" s="1062">
        <v>287</v>
      </c>
      <c r="M93" s="1062">
        <v>50</v>
      </c>
      <c r="N93" s="1062">
        <v>620</v>
      </c>
      <c r="O93" s="1062">
        <v>1056</v>
      </c>
      <c r="P93" s="1062">
        <v>66</v>
      </c>
      <c r="Q93" s="1062">
        <v>262</v>
      </c>
      <c r="R93" s="1062"/>
      <c r="S93" s="1062">
        <v>116</v>
      </c>
      <c r="T93" s="1062">
        <v>35</v>
      </c>
      <c r="U93" s="1062">
        <v>702</v>
      </c>
      <c r="V93" s="1062">
        <v>3421</v>
      </c>
      <c r="W93" s="1062">
        <v>6</v>
      </c>
      <c r="X93" s="1062">
        <v>10</v>
      </c>
    </row>
    <row r="94" spans="2:24" ht="13.35" customHeight="1" x14ac:dyDescent="0.2">
      <c r="B94" s="502" t="s">
        <v>71</v>
      </c>
      <c r="C94" s="19" t="s">
        <v>442</v>
      </c>
    </row>
    <row r="95" spans="2:24" ht="13.35" customHeight="1" x14ac:dyDescent="0.2">
      <c r="B95" s="502" t="s">
        <v>73</v>
      </c>
      <c r="C95" s="19" t="s">
        <v>1021</v>
      </c>
    </row>
    <row r="96" spans="2:24" ht="13.35" customHeight="1" x14ac:dyDescent="0.2">
      <c r="B96" s="502" t="s">
        <v>110</v>
      </c>
      <c r="C96" s="19" t="s">
        <v>444</v>
      </c>
    </row>
    <row r="97" spans="1:24" ht="13.35" customHeight="1" x14ac:dyDescent="0.2">
      <c r="B97" s="502" t="s">
        <v>111</v>
      </c>
      <c r="C97" s="19" t="s">
        <v>445</v>
      </c>
    </row>
    <row r="98" spans="1:24" ht="13.35" customHeight="1" x14ac:dyDescent="0.2">
      <c r="B98" s="502" t="s">
        <v>112</v>
      </c>
      <c r="C98" s="19" t="s">
        <v>446</v>
      </c>
    </row>
    <row r="99" spans="1:24" ht="13.35" customHeight="1" x14ac:dyDescent="0.2">
      <c r="B99" s="502" t="s">
        <v>113</v>
      </c>
      <c r="C99" s="19" t="s">
        <v>447</v>
      </c>
    </row>
    <row r="100" spans="1:24" ht="11.45" customHeight="1" x14ac:dyDescent="0.2">
      <c r="A100" s="502"/>
      <c r="B100" s="502" t="s">
        <v>114</v>
      </c>
      <c r="C100" s="19" t="s">
        <v>448</v>
      </c>
    </row>
    <row r="101" spans="1:24" ht="11.45" customHeight="1" x14ac:dyDescent="0.2">
      <c r="A101" s="502"/>
      <c r="B101" s="502" t="s">
        <v>115</v>
      </c>
      <c r="C101" s="19" t="s">
        <v>449</v>
      </c>
    </row>
    <row r="102" spans="1:24" ht="11.45" customHeight="1" x14ac:dyDescent="0.2">
      <c r="A102" s="502"/>
      <c r="B102" s="502" t="s">
        <v>117</v>
      </c>
      <c r="C102" s="19" t="s">
        <v>887</v>
      </c>
    </row>
    <row r="103" spans="1:24" ht="11.45" customHeight="1" x14ac:dyDescent="0.2">
      <c r="A103" s="502"/>
      <c r="B103" s="502" t="s">
        <v>118</v>
      </c>
      <c r="C103" s="19" t="s">
        <v>1063</v>
      </c>
    </row>
    <row r="104" spans="1:24" ht="11.45" customHeight="1" x14ac:dyDescent="0.2">
      <c r="A104" s="502"/>
      <c r="B104" s="502" t="s">
        <v>168</v>
      </c>
      <c r="C104" s="19" t="s">
        <v>1064</v>
      </c>
    </row>
    <row r="105" spans="1:24" ht="11.45" customHeight="1" thickBot="1" x14ac:dyDescent="0.25">
      <c r="A105" s="502"/>
      <c r="B105" s="502"/>
      <c r="C105" s="19"/>
    </row>
    <row r="106" spans="1:24" ht="11.45" customHeight="1" x14ac:dyDescent="0.2">
      <c r="A106" s="502"/>
      <c r="B106" s="1039"/>
      <c r="C106" s="1039"/>
      <c r="D106" s="1039"/>
      <c r="F106" s="1040"/>
      <c r="G106" s="1040"/>
      <c r="H106" s="1040"/>
      <c r="I106" s="1040"/>
      <c r="J106" s="1040"/>
      <c r="K106" s="1040"/>
      <c r="L106" s="1041"/>
      <c r="M106" s="1040"/>
      <c r="N106" s="1040"/>
      <c r="O106" s="1040"/>
      <c r="P106" s="1040"/>
      <c r="Q106" s="1040"/>
      <c r="R106" s="1040"/>
      <c r="S106" s="1040"/>
      <c r="T106" s="1041"/>
      <c r="U106" s="1041"/>
      <c r="V106" s="1041"/>
      <c r="W106" s="1040"/>
      <c r="X106" s="1042" t="s">
        <v>378</v>
      </c>
    </row>
    <row r="107" spans="1:24" ht="11.45" customHeight="1" x14ac:dyDescent="0.2">
      <c r="A107" s="502"/>
      <c r="B107" s="1043"/>
      <c r="C107" s="1043"/>
      <c r="D107" s="1043"/>
      <c r="E107" s="546"/>
      <c r="F107" s="1043"/>
      <c r="G107" s="1043"/>
      <c r="H107" s="1044" t="s">
        <v>379</v>
      </c>
      <c r="I107" s="1045"/>
      <c r="J107" s="1043"/>
      <c r="K107" s="1043"/>
      <c r="L107" s="1043"/>
      <c r="M107" s="1043"/>
      <c r="N107" s="1043"/>
      <c r="O107" s="1045"/>
      <c r="P107" s="1045"/>
      <c r="Q107" s="1045"/>
      <c r="R107" s="1045"/>
      <c r="S107" s="1043"/>
      <c r="T107" s="1045"/>
      <c r="U107" s="1045"/>
      <c r="V107" s="1045"/>
      <c r="W107" s="1045"/>
      <c r="X107" s="1045"/>
    </row>
    <row r="108" spans="1:24" ht="11.45" customHeight="1" x14ac:dyDescent="0.2">
      <c r="A108" s="502"/>
      <c r="B108" s="1046"/>
      <c r="C108" s="1046"/>
      <c r="D108" s="1047"/>
      <c r="E108" s="546"/>
      <c r="F108" s="1048"/>
      <c r="G108" s="1048"/>
      <c r="H108" s="1048" t="s">
        <v>380</v>
      </c>
      <c r="I108" s="1048"/>
      <c r="J108" s="1048"/>
      <c r="K108" s="1048"/>
      <c r="L108" s="1048"/>
      <c r="M108" s="1048"/>
      <c r="N108" s="1048"/>
      <c r="O108" s="1048"/>
      <c r="P108" s="1048"/>
      <c r="Q108" s="1048"/>
      <c r="R108" s="1048"/>
      <c r="S108" s="1048"/>
      <c r="T108" s="1048"/>
      <c r="U108" s="1048"/>
      <c r="V108" s="1048"/>
      <c r="W108" s="1068"/>
      <c r="X108" s="1048" t="s">
        <v>381</v>
      </c>
    </row>
    <row r="109" spans="1:24" ht="11.45" customHeight="1" x14ac:dyDescent="0.2">
      <c r="A109" s="502"/>
      <c r="B109" s="1049"/>
      <c r="C109" s="1049"/>
      <c r="D109" s="1049"/>
      <c r="E109" s="546"/>
      <c r="F109" s="1050"/>
      <c r="G109" s="1050"/>
      <c r="H109" s="1050"/>
      <c r="I109" s="1050"/>
      <c r="J109" s="1050"/>
      <c r="K109" s="1050"/>
      <c r="L109" s="1050"/>
      <c r="M109" s="1050"/>
      <c r="N109" s="1050"/>
      <c r="O109" s="1050" t="s">
        <v>382</v>
      </c>
      <c r="P109" s="1050"/>
      <c r="Q109" s="1050"/>
      <c r="R109" s="1050"/>
      <c r="S109" s="1050"/>
      <c r="T109" s="1050"/>
      <c r="U109" s="1050"/>
      <c r="V109" s="1050"/>
      <c r="W109" s="1049"/>
      <c r="X109" s="1051"/>
    </row>
    <row r="110" spans="1:24" ht="11.45" customHeight="1" x14ac:dyDescent="0.2">
      <c r="A110" s="502"/>
      <c r="B110" s="1049"/>
      <c r="C110" s="1049"/>
      <c r="D110" s="1049"/>
      <c r="E110" s="546"/>
      <c r="F110" s="1050"/>
      <c r="G110" s="1050"/>
      <c r="H110" s="1050"/>
      <c r="I110" s="1050"/>
      <c r="J110" s="1050"/>
      <c r="K110" s="1050"/>
      <c r="L110" s="1050"/>
      <c r="M110" s="1050"/>
      <c r="N110" s="1050" t="s">
        <v>382</v>
      </c>
      <c r="O110" s="1050" t="s">
        <v>383</v>
      </c>
      <c r="P110" s="1050"/>
      <c r="Q110" s="1050"/>
      <c r="R110" s="1050"/>
      <c r="S110" s="1050"/>
      <c r="T110" s="1050"/>
      <c r="U110" s="1050"/>
      <c r="V110" s="1050"/>
      <c r="W110" s="1049"/>
      <c r="X110" s="1051"/>
    </row>
    <row r="111" spans="1:24" ht="11.45" customHeight="1" x14ac:dyDescent="0.2">
      <c r="A111" s="502"/>
      <c r="B111" s="1049"/>
      <c r="C111" s="1049"/>
      <c r="D111" s="1049"/>
      <c r="E111" s="546"/>
      <c r="F111" s="1050"/>
      <c r="G111" s="1050"/>
      <c r="H111" s="1050"/>
      <c r="I111" s="1050"/>
      <c r="J111" s="1050"/>
      <c r="K111" s="1050"/>
      <c r="L111" s="1050"/>
      <c r="M111" s="1050" t="s">
        <v>384</v>
      </c>
      <c r="N111" s="1050" t="s">
        <v>383</v>
      </c>
      <c r="O111" s="1050" t="s">
        <v>385</v>
      </c>
      <c r="P111" s="1050"/>
      <c r="Q111" s="1050"/>
      <c r="R111" s="1050"/>
      <c r="S111" s="1050" t="s">
        <v>386</v>
      </c>
      <c r="T111" s="1050"/>
      <c r="U111" s="1050"/>
      <c r="V111" s="1050"/>
      <c r="W111" s="1049"/>
      <c r="X111" s="1050"/>
    </row>
    <row r="112" spans="1:24" ht="11.45" customHeight="1" x14ac:dyDescent="0.2">
      <c r="B112" s="1049"/>
      <c r="C112" s="1049"/>
      <c r="D112" s="1049"/>
      <c r="E112" s="546"/>
      <c r="F112" s="1050" t="s">
        <v>139</v>
      </c>
      <c r="G112" s="1050"/>
      <c r="H112" s="1050"/>
      <c r="I112" s="1050"/>
      <c r="J112" s="1050" t="s">
        <v>387</v>
      </c>
      <c r="K112" s="1050"/>
      <c r="L112" s="1050"/>
      <c r="M112" s="1050" t="s">
        <v>388</v>
      </c>
      <c r="N112" s="1050" t="s">
        <v>389</v>
      </c>
      <c r="O112" s="1050" t="s">
        <v>390</v>
      </c>
      <c r="P112" s="1050"/>
      <c r="Q112" s="1050"/>
      <c r="R112" s="1050"/>
      <c r="S112" s="1050" t="s">
        <v>388</v>
      </c>
      <c r="T112" s="1050"/>
      <c r="U112" s="1050"/>
      <c r="V112" s="1050"/>
      <c r="W112" s="1049"/>
      <c r="X112" s="1050" t="s">
        <v>391</v>
      </c>
    </row>
    <row r="113" spans="1:64" ht="11.45" customHeight="1" x14ac:dyDescent="0.2">
      <c r="A113" s="470"/>
      <c r="B113" s="1052" t="s">
        <v>392</v>
      </c>
      <c r="C113" s="1052"/>
      <c r="D113" s="1053"/>
      <c r="F113" s="1050" t="s">
        <v>393</v>
      </c>
      <c r="G113" s="1050"/>
      <c r="H113" s="1050" t="s">
        <v>394</v>
      </c>
      <c r="I113" s="1050" t="s">
        <v>395</v>
      </c>
      <c r="J113" s="1050" t="s">
        <v>396</v>
      </c>
      <c r="K113" s="1050" t="s">
        <v>397</v>
      </c>
      <c r="L113" s="1050" t="s">
        <v>398</v>
      </c>
      <c r="M113" s="1050" t="s">
        <v>399</v>
      </c>
      <c r="N113" s="1050" t="s">
        <v>400</v>
      </c>
      <c r="O113" s="1050" t="s">
        <v>388</v>
      </c>
      <c r="P113" s="1050" t="s">
        <v>401</v>
      </c>
      <c r="Q113" s="1050"/>
      <c r="R113" s="1050"/>
      <c r="S113" s="1050" t="s">
        <v>402</v>
      </c>
      <c r="T113" s="1050"/>
      <c r="U113" s="1050"/>
      <c r="V113" s="1050"/>
      <c r="W113" s="1049"/>
      <c r="X113" s="1050" t="s">
        <v>403</v>
      </c>
    </row>
    <row r="114" spans="1:64" ht="13.35" customHeight="1" x14ac:dyDescent="0.2">
      <c r="A114" s="470"/>
      <c r="B114" s="1052" t="s">
        <v>886</v>
      </c>
      <c r="C114" s="1052"/>
      <c r="D114" s="1049"/>
      <c r="E114" s="546"/>
      <c r="F114" s="1049" t="s">
        <v>405</v>
      </c>
      <c r="G114" s="1050" t="s">
        <v>406</v>
      </c>
      <c r="H114" s="1050" t="s">
        <v>407</v>
      </c>
      <c r="I114" s="1050" t="s">
        <v>408</v>
      </c>
      <c r="J114" s="1050" t="s">
        <v>409</v>
      </c>
      <c r="K114" s="1050" t="s">
        <v>410</v>
      </c>
      <c r="L114" s="1050" t="s">
        <v>411</v>
      </c>
      <c r="M114" s="1050" t="s">
        <v>412</v>
      </c>
      <c r="N114" s="1050" t="s">
        <v>413</v>
      </c>
      <c r="O114" s="1050" t="s">
        <v>414</v>
      </c>
      <c r="P114" s="1050" t="s">
        <v>415</v>
      </c>
      <c r="Q114" s="1050" t="s">
        <v>416</v>
      </c>
      <c r="R114" s="1050"/>
      <c r="S114" s="1050" t="s">
        <v>417</v>
      </c>
      <c r="T114" s="1050" t="s">
        <v>418</v>
      </c>
      <c r="U114" s="1048" t="s">
        <v>419</v>
      </c>
      <c r="V114" s="1048" t="s">
        <v>420</v>
      </c>
      <c r="W114" s="1048" t="s">
        <v>421</v>
      </c>
      <c r="X114" s="1048" t="s">
        <v>422</v>
      </c>
    </row>
    <row r="115" spans="1:64" ht="10.35" customHeight="1" x14ac:dyDescent="0.2">
      <c r="A115" s="470"/>
      <c r="B115" s="548" t="s">
        <v>84</v>
      </c>
      <c r="C115" s="548"/>
      <c r="D115" s="488"/>
      <c r="E115" s="21"/>
      <c r="F115" s="489"/>
      <c r="G115" s="489"/>
      <c r="H115" s="489"/>
      <c r="I115" s="489"/>
      <c r="J115" s="489"/>
      <c r="K115" s="549"/>
      <c r="L115" s="489"/>
      <c r="M115" s="489"/>
      <c r="N115" s="489"/>
      <c r="O115" s="489"/>
      <c r="P115" s="549"/>
      <c r="Q115" s="549"/>
      <c r="R115" s="549"/>
      <c r="S115" s="489"/>
      <c r="T115" s="549"/>
      <c r="U115" s="549"/>
      <c r="V115" s="549"/>
      <c r="W115" s="550"/>
      <c r="X115" s="549" t="s">
        <v>423</v>
      </c>
    </row>
    <row r="116" spans="1:64" ht="10.35" customHeight="1" x14ac:dyDescent="0.2">
      <c r="A116" s="470"/>
      <c r="B116" s="21" t="s">
        <v>424</v>
      </c>
      <c r="C116" s="21"/>
      <c r="D116" s="21" t="s">
        <v>425</v>
      </c>
      <c r="E116" s="21"/>
      <c r="F116" s="1054">
        <v>100</v>
      </c>
      <c r="G116" s="31">
        <v>251</v>
      </c>
      <c r="H116" s="31">
        <v>251</v>
      </c>
      <c r="I116" s="31">
        <v>139</v>
      </c>
      <c r="J116" s="31">
        <v>0</v>
      </c>
      <c r="K116" s="31">
        <v>65</v>
      </c>
      <c r="L116" s="31">
        <v>65</v>
      </c>
      <c r="M116" s="31">
        <v>0</v>
      </c>
      <c r="N116" s="31">
        <v>102</v>
      </c>
      <c r="O116" s="31">
        <v>79</v>
      </c>
      <c r="P116" s="31">
        <v>0</v>
      </c>
      <c r="Q116" s="31">
        <v>62</v>
      </c>
      <c r="R116" s="31"/>
      <c r="S116" s="31">
        <v>26</v>
      </c>
      <c r="T116" s="31">
        <v>0</v>
      </c>
      <c r="U116" s="31">
        <v>186</v>
      </c>
      <c r="V116" s="31">
        <v>258</v>
      </c>
      <c r="W116" s="31">
        <v>0</v>
      </c>
      <c r="X116" s="31">
        <v>10</v>
      </c>
    </row>
    <row r="117" spans="1:64" ht="10.35" customHeight="1" x14ac:dyDescent="0.2">
      <c r="A117" s="470"/>
      <c r="B117" s="21" t="s">
        <v>426</v>
      </c>
      <c r="C117" s="21"/>
      <c r="D117" s="21" t="s">
        <v>427</v>
      </c>
      <c r="E117" s="21"/>
      <c r="F117" s="1054">
        <v>100</v>
      </c>
      <c r="G117" s="31">
        <v>440</v>
      </c>
      <c r="H117" s="31">
        <v>440</v>
      </c>
      <c r="I117" s="31">
        <v>276</v>
      </c>
      <c r="J117" s="31">
        <v>177</v>
      </c>
      <c r="K117" s="31">
        <v>0</v>
      </c>
      <c r="L117" s="31">
        <v>65</v>
      </c>
      <c r="M117" s="31">
        <v>32</v>
      </c>
      <c r="N117" s="31">
        <v>217</v>
      </c>
      <c r="O117" s="31">
        <v>359</v>
      </c>
      <c r="P117" s="31">
        <v>0</v>
      </c>
      <c r="Q117" s="31">
        <v>102</v>
      </c>
      <c r="R117" s="31"/>
      <c r="S117" s="31">
        <v>30</v>
      </c>
      <c r="T117" s="31">
        <v>30</v>
      </c>
      <c r="U117" s="31">
        <v>30</v>
      </c>
      <c r="V117" s="31">
        <v>1700</v>
      </c>
      <c r="W117" s="31">
        <v>0</v>
      </c>
      <c r="X117" s="31">
        <v>12</v>
      </c>
    </row>
    <row r="118" spans="1:64" ht="10.35" customHeight="1" x14ac:dyDescent="0.2">
      <c r="A118" s="470"/>
      <c r="B118" s="21" t="s">
        <v>428</v>
      </c>
      <c r="C118" s="21"/>
      <c r="D118" s="21" t="s">
        <v>429</v>
      </c>
      <c r="E118" s="21"/>
      <c r="F118" s="1054">
        <v>50</v>
      </c>
      <c r="G118" s="497">
        <v>160</v>
      </c>
      <c r="H118" s="497">
        <v>80</v>
      </c>
      <c r="I118" s="497">
        <v>36</v>
      </c>
      <c r="J118" s="497">
        <v>28</v>
      </c>
      <c r="K118" s="497">
        <v>16</v>
      </c>
      <c r="L118" s="497">
        <v>21</v>
      </c>
      <c r="M118" s="497">
        <v>6</v>
      </c>
      <c r="N118" s="497">
        <v>21</v>
      </c>
      <c r="O118" s="497">
        <v>38</v>
      </c>
      <c r="P118" s="497">
        <v>0</v>
      </c>
      <c r="Q118" s="497">
        <v>18</v>
      </c>
      <c r="R118" s="497"/>
      <c r="S118" s="497">
        <v>0</v>
      </c>
      <c r="T118" s="497">
        <v>5</v>
      </c>
      <c r="U118" s="497">
        <v>0</v>
      </c>
      <c r="V118" s="497">
        <v>206</v>
      </c>
      <c r="W118" s="497">
        <v>0</v>
      </c>
      <c r="X118" s="497">
        <v>11</v>
      </c>
    </row>
    <row r="119" spans="1:64" ht="10.35" customHeight="1" x14ac:dyDescent="0.2">
      <c r="A119" s="470"/>
      <c r="B119" s="1057"/>
      <c r="C119" s="1057"/>
      <c r="D119" s="1057"/>
      <c r="E119" s="21"/>
      <c r="F119" s="1058"/>
      <c r="G119" s="1058">
        <v>851</v>
      </c>
      <c r="H119" s="1058">
        <v>771</v>
      </c>
      <c r="I119" s="1058">
        <v>451</v>
      </c>
      <c r="J119" s="1058">
        <v>205</v>
      </c>
      <c r="K119" s="1058">
        <v>81</v>
      </c>
      <c r="L119" s="1058">
        <v>151</v>
      </c>
      <c r="M119" s="1058">
        <v>38</v>
      </c>
      <c r="N119" s="1058">
        <v>340</v>
      </c>
      <c r="O119" s="1058">
        <v>476</v>
      </c>
      <c r="P119" s="1058">
        <v>0</v>
      </c>
      <c r="Q119" s="1058">
        <v>182</v>
      </c>
      <c r="R119" s="1058"/>
      <c r="S119" s="1058">
        <v>56</v>
      </c>
      <c r="T119" s="1058">
        <v>35</v>
      </c>
      <c r="U119" s="1058">
        <v>216</v>
      </c>
      <c r="V119" s="1058">
        <v>2164</v>
      </c>
      <c r="W119" s="1058">
        <v>0</v>
      </c>
      <c r="X119" s="1058">
        <v>11</v>
      </c>
    </row>
    <row r="120" spans="1:64" ht="13.35" customHeight="1" x14ac:dyDescent="0.2">
      <c r="A120" s="470"/>
      <c r="B120" s="548" t="s">
        <v>153</v>
      </c>
      <c r="C120" s="548"/>
      <c r="D120" s="488"/>
      <c r="E120" s="21"/>
      <c r="F120" s="489"/>
      <c r="G120" s="489"/>
      <c r="H120" s="489"/>
      <c r="I120" s="489"/>
      <c r="J120" s="489"/>
      <c r="K120" s="489"/>
      <c r="L120" s="489"/>
      <c r="M120" s="489"/>
      <c r="N120" s="489"/>
      <c r="O120" s="489"/>
      <c r="P120" s="489"/>
      <c r="Q120" s="489"/>
      <c r="R120" s="489"/>
      <c r="S120" s="489"/>
      <c r="T120" s="489"/>
      <c r="U120" s="489"/>
      <c r="V120" s="489"/>
      <c r="W120" s="489"/>
      <c r="X120" s="489"/>
    </row>
    <row r="121" spans="1:64" ht="11.45" customHeight="1" x14ac:dyDescent="0.2">
      <c r="B121" s="21" t="s">
        <v>430</v>
      </c>
      <c r="C121" s="21"/>
      <c r="D121" s="21" t="s">
        <v>431</v>
      </c>
      <c r="E121" s="21"/>
      <c r="F121" s="1054">
        <v>100</v>
      </c>
      <c r="G121" s="31">
        <v>265</v>
      </c>
      <c r="H121" s="31">
        <v>265</v>
      </c>
      <c r="I121" s="31">
        <v>154</v>
      </c>
      <c r="J121" s="31">
        <v>30</v>
      </c>
      <c r="K121" s="31">
        <v>56</v>
      </c>
      <c r="L121" s="31">
        <v>32</v>
      </c>
      <c r="M121" s="31">
        <v>0</v>
      </c>
      <c r="N121" s="31">
        <v>71</v>
      </c>
      <c r="O121" s="31">
        <v>104</v>
      </c>
      <c r="P121" s="31">
        <v>19</v>
      </c>
      <c r="Q121" s="31">
        <v>30</v>
      </c>
      <c r="R121" s="31"/>
      <c r="S121" s="31">
        <v>14</v>
      </c>
      <c r="T121" s="31">
        <v>0</v>
      </c>
      <c r="U121" s="31">
        <v>266</v>
      </c>
      <c r="V121" s="31">
        <v>711</v>
      </c>
      <c r="W121" s="31">
        <v>0</v>
      </c>
      <c r="X121" s="31">
        <v>10</v>
      </c>
    </row>
    <row r="122" spans="1:64" ht="11.45" customHeight="1" x14ac:dyDescent="0.2">
      <c r="B122" s="21"/>
      <c r="C122" s="21"/>
      <c r="D122" s="21" t="s">
        <v>432</v>
      </c>
      <c r="E122" s="21"/>
      <c r="F122" s="1054">
        <v>100</v>
      </c>
      <c r="G122" s="31">
        <v>97</v>
      </c>
      <c r="H122" s="31">
        <v>97</v>
      </c>
      <c r="I122" s="31">
        <v>45</v>
      </c>
      <c r="J122" s="31">
        <v>0</v>
      </c>
      <c r="K122" s="31">
        <v>30</v>
      </c>
      <c r="L122" s="31">
        <v>30</v>
      </c>
      <c r="M122" s="31">
        <v>0</v>
      </c>
      <c r="N122" s="31">
        <v>31</v>
      </c>
      <c r="O122" s="31">
        <v>45</v>
      </c>
      <c r="P122" s="31">
        <v>0</v>
      </c>
      <c r="Q122" s="31">
        <v>25</v>
      </c>
      <c r="R122" s="31"/>
      <c r="S122" s="31">
        <v>19</v>
      </c>
      <c r="T122" s="31">
        <v>0</v>
      </c>
      <c r="U122" s="31">
        <v>128</v>
      </c>
      <c r="V122" s="31">
        <v>147</v>
      </c>
      <c r="W122" s="31">
        <v>0</v>
      </c>
      <c r="X122" s="31">
        <v>13</v>
      </c>
      <c r="Z122" s="180"/>
      <c r="AT122" s="551"/>
      <c r="AU122" s="551"/>
      <c r="AV122" s="551"/>
      <c r="AW122" s="551"/>
      <c r="AX122" s="551"/>
      <c r="AY122" s="551"/>
      <c r="AZ122" s="551"/>
      <c r="BA122" s="551"/>
      <c r="BB122" s="551"/>
      <c r="BC122" s="551"/>
      <c r="BD122" s="551"/>
      <c r="BE122" s="551"/>
      <c r="BF122" s="551"/>
      <c r="BG122" s="551"/>
      <c r="BH122" s="551"/>
      <c r="BI122" s="551"/>
      <c r="BJ122" s="551"/>
      <c r="BK122" s="551"/>
      <c r="BL122" s="551"/>
    </row>
    <row r="123" spans="1:64" ht="11.45" customHeight="1" x14ac:dyDescent="0.2">
      <c r="B123" s="21" t="s">
        <v>433</v>
      </c>
      <c r="C123" s="21"/>
      <c r="D123" s="21" t="s">
        <v>434</v>
      </c>
      <c r="E123" s="21"/>
      <c r="F123" s="1054">
        <v>100</v>
      </c>
      <c r="G123" s="31">
        <v>390</v>
      </c>
      <c r="H123" s="31">
        <v>390</v>
      </c>
      <c r="I123" s="31">
        <v>88</v>
      </c>
      <c r="J123" s="31">
        <v>67</v>
      </c>
      <c r="K123" s="31">
        <v>0</v>
      </c>
      <c r="L123" s="31">
        <v>32</v>
      </c>
      <c r="M123" s="31">
        <v>8</v>
      </c>
      <c r="N123" s="31">
        <v>73</v>
      </c>
      <c r="O123" s="31">
        <v>283</v>
      </c>
      <c r="P123" s="31">
        <v>34</v>
      </c>
      <c r="Q123" s="31">
        <v>0</v>
      </c>
      <c r="R123" s="31"/>
      <c r="S123" s="31">
        <v>0</v>
      </c>
      <c r="T123" s="31">
        <v>0</v>
      </c>
      <c r="U123" s="31">
        <v>37</v>
      </c>
      <c r="V123" s="31">
        <v>228</v>
      </c>
      <c r="W123" s="31">
        <v>3</v>
      </c>
      <c r="X123" s="31">
        <v>6</v>
      </c>
      <c r="AT123" s="551"/>
      <c r="AU123" s="551"/>
      <c r="AV123" s="551"/>
      <c r="AW123" s="551"/>
      <c r="AX123" s="551"/>
      <c r="AY123" s="551"/>
      <c r="AZ123" s="551"/>
      <c r="BA123" s="551"/>
      <c r="BB123" s="551"/>
      <c r="BC123" s="551"/>
      <c r="BD123" s="551"/>
      <c r="BE123" s="551"/>
      <c r="BF123" s="551"/>
      <c r="BG123" s="551"/>
      <c r="BH123" s="551"/>
      <c r="BI123" s="551"/>
      <c r="BJ123" s="551"/>
      <c r="BK123" s="551"/>
      <c r="BL123" s="551"/>
    </row>
    <row r="124" spans="1:64" ht="11.45" customHeight="1" x14ac:dyDescent="0.2">
      <c r="B124" s="21" t="s">
        <v>435</v>
      </c>
      <c r="C124" s="21"/>
      <c r="D124" s="21" t="s">
        <v>436</v>
      </c>
      <c r="E124" s="21"/>
      <c r="F124" s="1054">
        <v>100</v>
      </c>
      <c r="G124" s="497">
        <v>110</v>
      </c>
      <c r="H124" s="497">
        <v>110</v>
      </c>
      <c r="I124" s="497">
        <v>47</v>
      </c>
      <c r="J124" s="497">
        <v>30</v>
      </c>
      <c r="K124" s="497">
        <v>0</v>
      </c>
      <c r="L124" s="497">
        <v>17</v>
      </c>
      <c r="M124" s="497">
        <v>4</v>
      </c>
      <c r="N124" s="497">
        <v>58</v>
      </c>
      <c r="O124" s="497">
        <v>88</v>
      </c>
      <c r="P124" s="497">
        <v>0</v>
      </c>
      <c r="Q124" s="497">
        <v>25</v>
      </c>
      <c r="R124" s="497"/>
      <c r="S124" s="497">
        <v>19</v>
      </c>
      <c r="T124" s="497">
        <v>0</v>
      </c>
      <c r="U124" s="497">
        <v>48</v>
      </c>
      <c r="V124" s="497">
        <v>65</v>
      </c>
      <c r="W124" s="497">
        <v>0</v>
      </c>
      <c r="X124" s="497">
        <v>10</v>
      </c>
      <c r="AT124" s="551"/>
      <c r="AU124" s="551"/>
      <c r="AV124" s="551"/>
      <c r="AW124" s="551"/>
      <c r="AX124" s="551"/>
      <c r="AY124" s="551"/>
      <c r="AZ124" s="551"/>
      <c r="BA124" s="551"/>
      <c r="BB124" s="551"/>
      <c r="BC124" s="551"/>
      <c r="BD124" s="551"/>
      <c r="BE124" s="551"/>
      <c r="BF124" s="551"/>
      <c r="BG124" s="551"/>
      <c r="BH124" s="551"/>
      <c r="BI124" s="551"/>
      <c r="BJ124" s="551"/>
      <c r="BK124" s="551"/>
      <c r="BL124" s="551"/>
    </row>
    <row r="125" spans="1:64" ht="11.45" customHeight="1" x14ac:dyDescent="0.2">
      <c r="B125" s="1057"/>
      <c r="C125" s="1057"/>
      <c r="D125" s="1057"/>
      <c r="E125" s="21"/>
      <c r="F125" s="1058"/>
      <c r="G125" s="1058">
        <v>862</v>
      </c>
      <c r="H125" s="1058">
        <v>862</v>
      </c>
      <c r="I125" s="1058">
        <v>334</v>
      </c>
      <c r="J125" s="1058">
        <v>127</v>
      </c>
      <c r="K125" s="1058">
        <v>86</v>
      </c>
      <c r="L125" s="1058">
        <v>111</v>
      </c>
      <c r="M125" s="1058">
        <v>12</v>
      </c>
      <c r="N125" s="1058">
        <v>233</v>
      </c>
      <c r="O125" s="1058">
        <v>520</v>
      </c>
      <c r="P125" s="1058">
        <v>53</v>
      </c>
      <c r="Q125" s="1058">
        <v>80</v>
      </c>
      <c r="R125" s="1058"/>
      <c r="S125" s="1058">
        <v>52</v>
      </c>
      <c r="T125" s="1058">
        <v>0</v>
      </c>
      <c r="U125" s="1058">
        <v>479</v>
      </c>
      <c r="V125" s="1058">
        <v>1151</v>
      </c>
      <c r="W125" s="1058">
        <v>3</v>
      </c>
      <c r="X125" s="1058">
        <v>9</v>
      </c>
      <c r="AT125" s="551"/>
      <c r="AU125" s="551"/>
      <c r="AV125" s="551"/>
      <c r="AW125" s="551"/>
      <c r="AX125" s="551"/>
      <c r="AY125" s="551"/>
      <c r="AZ125" s="551"/>
      <c r="BA125" s="551"/>
      <c r="BB125" s="551"/>
      <c r="BC125" s="551"/>
      <c r="BD125" s="551"/>
      <c r="BE125" s="551"/>
      <c r="BF125" s="551"/>
      <c r="BG125" s="551"/>
      <c r="BH125" s="551"/>
      <c r="BI125" s="551"/>
      <c r="BJ125" s="551"/>
      <c r="BK125" s="551"/>
      <c r="BL125" s="551"/>
    </row>
    <row r="126" spans="1:64" ht="11.45" customHeight="1" x14ac:dyDescent="0.2">
      <c r="B126" s="548" t="s">
        <v>437</v>
      </c>
      <c r="C126" s="548"/>
      <c r="D126" s="488"/>
      <c r="E126" s="21"/>
      <c r="F126" s="489"/>
      <c r="G126" s="489"/>
      <c r="H126" s="489"/>
      <c r="I126" s="489"/>
      <c r="J126" s="489"/>
      <c r="K126" s="489"/>
      <c r="L126" s="489"/>
      <c r="M126" s="489"/>
      <c r="N126" s="489"/>
      <c r="O126" s="489"/>
      <c r="P126" s="489"/>
      <c r="Q126" s="489"/>
      <c r="R126" s="489"/>
      <c r="S126" s="489"/>
      <c r="T126" s="489"/>
      <c r="U126" s="489"/>
      <c r="V126" s="489"/>
      <c r="W126" s="489"/>
      <c r="X126" s="489"/>
      <c r="AT126" s="551"/>
      <c r="AU126" s="551"/>
      <c r="AV126" s="551"/>
      <c r="AW126" s="551"/>
      <c r="AX126" s="551"/>
      <c r="AY126" s="551"/>
      <c r="AZ126" s="551"/>
      <c r="BA126" s="551"/>
      <c r="BB126" s="551"/>
      <c r="BC126" s="551"/>
      <c r="BD126" s="551"/>
      <c r="BE126" s="551"/>
      <c r="BF126" s="551"/>
      <c r="BG126" s="551"/>
      <c r="BH126" s="551"/>
      <c r="BI126" s="551"/>
      <c r="BJ126" s="551"/>
      <c r="BK126" s="551"/>
      <c r="BL126" s="551"/>
    </row>
    <row r="127" spans="1:64" ht="11.45" customHeight="1" x14ac:dyDescent="0.2">
      <c r="B127" s="21" t="s">
        <v>187</v>
      </c>
      <c r="C127" s="21"/>
      <c r="D127" s="21" t="s">
        <v>1022</v>
      </c>
      <c r="E127" s="21"/>
      <c r="F127" s="1054">
        <v>100</v>
      </c>
      <c r="G127" s="31">
        <v>152</v>
      </c>
      <c r="H127" s="31">
        <v>152</v>
      </c>
      <c r="I127" s="31">
        <v>22</v>
      </c>
      <c r="J127" s="31">
        <v>35</v>
      </c>
      <c r="K127" s="31">
        <v>0</v>
      </c>
      <c r="L127" s="31">
        <v>25</v>
      </c>
      <c r="M127" s="31">
        <v>7</v>
      </c>
      <c r="N127" s="31">
        <v>44</v>
      </c>
      <c r="O127" s="31">
        <v>53</v>
      </c>
      <c r="P127" s="31">
        <v>0</v>
      </c>
      <c r="Q127" s="31">
        <v>0</v>
      </c>
      <c r="R127" s="31"/>
      <c r="S127" s="31">
        <v>21</v>
      </c>
      <c r="T127" s="31">
        <v>0</v>
      </c>
      <c r="U127" s="31">
        <v>0</v>
      </c>
      <c r="V127" s="31">
        <v>70</v>
      </c>
      <c r="W127" s="31">
        <v>0</v>
      </c>
      <c r="X127" s="31">
        <v>6</v>
      </c>
      <c r="AT127" s="551"/>
      <c r="AU127" s="551"/>
      <c r="AV127" s="551"/>
      <c r="AW127" s="551"/>
      <c r="AX127" s="551"/>
      <c r="AY127" s="551"/>
      <c r="AZ127" s="551"/>
      <c r="BA127" s="551"/>
      <c r="BB127" s="551"/>
      <c r="BC127" s="551"/>
      <c r="BD127" s="551"/>
      <c r="BE127" s="551"/>
      <c r="BF127" s="551"/>
      <c r="BG127" s="551"/>
      <c r="BH127" s="551"/>
      <c r="BI127" s="551"/>
      <c r="BJ127" s="551"/>
      <c r="BK127" s="551"/>
      <c r="BL127" s="551"/>
    </row>
    <row r="128" spans="1:64" ht="11.45" customHeight="1" x14ac:dyDescent="0.2">
      <c r="B128" s="21" t="s">
        <v>439</v>
      </c>
      <c r="C128" s="21"/>
      <c r="D128" s="21" t="s">
        <v>1013</v>
      </c>
      <c r="E128" s="21"/>
      <c r="F128" s="1054">
        <v>10.1</v>
      </c>
      <c r="G128" s="31">
        <v>125</v>
      </c>
      <c r="H128" s="31">
        <v>34</v>
      </c>
      <c r="I128" s="31">
        <v>12</v>
      </c>
      <c r="J128" s="31">
        <v>0</v>
      </c>
      <c r="K128" s="31">
        <v>9</v>
      </c>
      <c r="L128" s="31">
        <v>6</v>
      </c>
      <c r="M128" s="31">
        <v>0</v>
      </c>
      <c r="N128" s="31">
        <v>8</v>
      </c>
      <c r="O128" s="31">
        <v>12</v>
      </c>
      <c r="P128" s="31">
        <v>0</v>
      </c>
      <c r="Q128" s="31">
        <v>0</v>
      </c>
      <c r="R128" s="31"/>
      <c r="S128" s="31">
        <v>0</v>
      </c>
      <c r="T128" s="31">
        <v>0</v>
      </c>
      <c r="U128" s="31">
        <v>5</v>
      </c>
      <c r="V128" s="31">
        <v>41</v>
      </c>
      <c r="W128" s="31">
        <v>0</v>
      </c>
      <c r="X128" s="31">
        <v>6</v>
      </c>
      <c r="AT128" s="551"/>
      <c r="AU128" s="551"/>
      <c r="AV128" s="551"/>
      <c r="AW128" s="551"/>
      <c r="AX128" s="551"/>
      <c r="AY128" s="551"/>
      <c r="AZ128" s="551"/>
      <c r="BA128" s="551"/>
      <c r="BB128" s="551"/>
      <c r="BC128" s="551"/>
      <c r="BD128" s="551"/>
      <c r="BE128" s="551"/>
      <c r="BF128" s="551"/>
      <c r="BG128" s="551"/>
      <c r="BH128" s="551"/>
      <c r="BI128" s="551"/>
      <c r="BJ128" s="551"/>
      <c r="BK128" s="551"/>
      <c r="BL128" s="551"/>
    </row>
    <row r="129" spans="1:64" ht="11.45" customHeight="1" x14ac:dyDescent="0.2">
      <c r="B129" s="21" t="s">
        <v>440</v>
      </c>
      <c r="C129" s="21"/>
      <c r="D129" s="21" t="s">
        <v>441</v>
      </c>
      <c r="E129" s="21"/>
      <c r="F129" s="1054">
        <v>50</v>
      </c>
      <c r="G129" s="31">
        <v>180</v>
      </c>
      <c r="H129" s="31">
        <v>90</v>
      </c>
      <c r="I129" s="31">
        <v>38</v>
      </c>
      <c r="J129" s="31">
        <v>19</v>
      </c>
      <c r="K129" s="31">
        <v>0</v>
      </c>
      <c r="L129" s="31">
        <v>17</v>
      </c>
      <c r="M129" s="31">
        <v>1</v>
      </c>
      <c r="N129" s="31">
        <v>25</v>
      </c>
      <c r="O129" s="31">
        <v>44</v>
      </c>
      <c r="P129" s="31">
        <v>13</v>
      </c>
      <c r="Q129" s="31">
        <v>0</v>
      </c>
      <c r="R129" s="31"/>
      <c r="S129" s="31">
        <v>8</v>
      </c>
      <c r="T129" s="31">
        <v>0</v>
      </c>
      <c r="U129" s="31">
        <v>1</v>
      </c>
      <c r="V129" s="31">
        <v>63</v>
      </c>
      <c r="W129" s="31">
        <v>3</v>
      </c>
      <c r="X129" s="31">
        <v>9</v>
      </c>
      <c r="AT129" s="551"/>
      <c r="AU129" s="551"/>
      <c r="AV129" s="551"/>
      <c r="AW129" s="551"/>
      <c r="AX129" s="551"/>
      <c r="AY129" s="551"/>
      <c r="AZ129" s="551"/>
      <c r="BA129" s="551"/>
      <c r="BB129" s="551"/>
      <c r="BC129" s="551"/>
      <c r="BD129" s="551"/>
      <c r="BE129" s="551"/>
      <c r="BF129" s="551"/>
      <c r="BG129" s="551"/>
      <c r="BH129" s="551"/>
      <c r="BI129" s="551"/>
      <c r="BJ129" s="551"/>
      <c r="BK129" s="551"/>
      <c r="BL129" s="551"/>
    </row>
    <row r="130" spans="1:64" ht="11.45" customHeight="1" x14ac:dyDescent="0.2">
      <c r="B130" s="1057"/>
      <c r="C130" s="1057"/>
      <c r="D130" s="1057"/>
      <c r="E130" s="21"/>
      <c r="F130" s="1058"/>
      <c r="G130" s="1058">
        <v>457</v>
      </c>
      <c r="H130" s="1058">
        <v>276</v>
      </c>
      <c r="I130" s="1058">
        <v>72</v>
      </c>
      <c r="J130" s="1058">
        <v>54</v>
      </c>
      <c r="K130" s="1058">
        <v>9</v>
      </c>
      <c r="L130" s="1058">
        <v>48</v>
      </c>
      <c r="M130" s="1058">
        <v>8</v>
      </c>
      <c r="N130" s="1058">
        <v>77</v>
      </c>
      <c r="O130" s="1058">
        <v>109</v>
      </c>
      <c r="P130" s="1058">
        <v>13</v>
      </c>
      <c r="Q130" s="1058">
        <v>0</v>
      </c>
      <c r="R130" s="1058"/>
      <c r="S130" s="1058">
        <v>29</v>
      </c>
      <c r="T130" s="1058">
        <v>0</v>
      </c>
      <c r="U130" s="1058">
        <v>6</v>
      </c>
      <c r="V130" s="1058">
        <v>174</v>
      </c>
      <c r="W130" s="1058">
        <v>3</v>
      </c>
      <c r="X130" s="1058">
        <v>7</v>
      </c>
      <c r="AT130" s="551"/>
      <c r="AU130" s="551"/>
      <c r="AV130" s="551"/>
      <c r="AW130" s="551"/>
      <c r="AX130" s="551"/>
      <c r="AY130" s="551"/>
      <c r="AZ130" s="551"/>
      <c r="BA130" s="551"/>
      <c r="BB130" s="551"/>
      <c r="BC130" s="551"/>
      <c r="BD130" s="551"/>
      <c r="BE130" s="551"/>
      <c r="BF130" s="551"/>
      <c r="BG130" s="551"/>
      <c r="BH130" s="551"/>
      <c r="BI130" s="551"/>
      <c r="BJ130" s="551"/>
      <c r="BK130" s="551"/>
      <c r="BL130" s="551"/>
    </row>
    <row r="131" spans="1:64" ht="11.45" customHeight="1" thickBot="1" x14ac:dyDescent="0.25">
      <c r="B131" s="1061"/>
      <c r="C131" s="1061"/>
      <c r="D131" s="1061"/>
      <c r="E131" s="21"/>
      <c r="F131" s="1062"/>
      <c r="G131" s="1062">
        <v>2170</v>
      </c>
      <c r="H131" s="1062">
        <v>1909</v>
      </c>
      <c r="I131" s="1062">
        <v>857</v>
      </c>
      <c r="J131" s="1062">
        <v>386</v>
      </c>
      <c r="K131" s="1062">
        <v>176</v>
      </c>
      <c r="L131" s="1062">
        <v>310</v>
      </c>
      <c r="M131" s="1062">
        <v>58</v>
      </c>
      <c r="N131" s="1062">
        <v>650</v>
      </c>
      <c r="O131" s="1062">
        <v>1105</v>
      </c>
      <c r="P131" s="1062">
        <v>66</v>
      </c>
      <c r="Q131" s="1062">
        <v>262</v>
      </c>
      <c r="R131" s="1062"/>
      <c r="S131" s="1062">
        <v>137</v>
      </c>
      <c r="T131" s="1062">
        <v>35</v>
      </c>
      <c r="U131" s="1062">
        <v>701</v>
      </c>
      <c r="V131" s="1062">
        <v>3489</v>
      </c>
      <c r="W131" s="1062">
        <v>6</v>
      </c>
      <c r="X131" s="1062">
        <v>9</v>
      </c>
      <c r="AT131" s="551"/>
      <c r="AU131" s="551"/>
      <c r="AV131" s="551"/>
      <c r="AW131" s="551"/>
      <c r="AX131" s="551"/>
      <c r="AY131" s="551"/>
      <c r="AZ131" s="551"/>
      <c r="BA131" s="551"/>
      <c r="BB131" s="551"/>
      <c r="BC131" s="551"/>
      <c r="BD131" s="551"/>
      <c r="BE131" s="551"/>
      <c r="BF131" s="551"/>
      <c r="BG131" s="551"/>
      <c r="BH131" s="551"/>
      <c r="BI131" s="551"/>
      <c r="BJ131" s="551"/>
      <c r="BK131" s="551"/>
      <c r="BL131" s="551"/>
    </row>
    <row r="132" spans="1:64" ht="11.45" customHeight="1" x14ac:dyDescent="0.2">
      <c r="B132" s="502" t="s">
        <v>71</v>
      </c>
      <c r="C132" s="19" t="s">
        <v>442</v>
      </c>
      <c r="AT132" s="551"/>
      <c r="AU132" s="551"/>
      <c r="AV132" s="551"/>
      <c r="AW132" s="551"/>
      <c r="AX132" s="551"/>
      <c r="AY132" s="551"/>
      <c r="AZ132" s="551"/>
      <c r="BA132" s="551"/>
      <c r="BB132" s="551"/>
      <c r="BC132" s="551"/>
      <c r="BD132" s="551"/>
      <c r="BE132" s="551"/>
      <c r="BF132" s="551"/>
      <c r="BG132" s="551"/>
      <c r="BH132" s="551"/>
      <c r="BI132" s="551"/>
      <c r="BJ132" s="551"/>
      <c r="BK132" s="551"/>
      <c r="BL132" s="551"/>
    </row>
    <row r="133" spans="1:64" ht="11.45" customHeight="1" x14ac:dyDescent="0.2">
      <c r="B133" s="502" t="s">
        <v>73</v>
      </c>
      <c r="C133" s="19" t="s">
        <v>1021</v>
      </c>
      <c r="AT133" s="551"/>
      <c r="AU133" s="551"/>
      <c r="AV133" s="551"/>
      <c r="AW133" s="551"/>
      <c r="AX133" s="551"/>
      <c r="AY133" s="551"/>
      <c r="AZ133" s="551"/>
      <c r="BA133" s="551"/>
      <c r="BB133" s="551"/>
      <c r="BC133" s="551"/>
      <c r="BD133" s="551"/>
      <c r="BE133" s="551"/>
      <c r="BF133" s="551"/>
      <c r="BG133" s="551"/>
      <c r="BH133" s="551"/>
      <c r="BI133" s="551"/>
      <c r="BJ133" s="551"/>
      <c r="BK133" s="551"/>
      <c r="BL133" s="551"/>
    </row>
    <row r="134" spans="1:64" ht="13.35" customHeight="1" x14ac:dyDescent="0.2">
      <c r="B134" s="502" t="s">
        <v>110</v>
      </c>
      <c r="C134" s="19" t="s">
        <v>444</v>
      </c>
      <c r="AT134" s="551"/>
      <c r="AU134" s="551"/>
      <c r="AV134" s="551"/>
      <c r="AW134" s="551"/>
      <c r="AX134" s="551"/>
      <c r="AY134" s="551"/>
      <c r="AZ134" s="551"/>
      <c r="BA134" s="551"/>
      <c r="BB134" s="551"/>
      <c r="BC134" s="551"/>
      <c r="BD134" s="551"/>
      <c r="BE134" s="551"/>
      <c r="BF134" s="551"/>
      <c r="BG134" s="551"/>
      <c r="BH134" s="551"/>
      <c r="BI134" s="551"/>
      <c r="BJ134" s="551"/>
      <c r="BK134" s="551"/>
      <c r="BL134" s="551"/>
    </row>
    <row r="135" spans="1:64" ht="13.35" customHeight="1" x14ac:dyDescent="0.2">
      <c r="B135" s="502" t="s">
        <v>111</v>
      </c>
      <c r="C135" s="19" t="s">
        <v>445</v>
      </c>
      <c r="AT135" s="551"/>
      <c r="AU135" s="551"/>
      <c r="AV135" s="551"/>
      <c r="AW135" s="551"/>
      <c r="AX135" s="551"/>
      <c r="AY135" s="551"/>
      <c r="AZ135" s="551"/>
      <c r="BA135" s="551"/>
      <c r="BB135" s="551"/>
      <c r="BC135" s="551"/>
      <c r="BD135" s="551"/>
      <c r="BE135" s="551"/>
      <c r="BF135" s="551"/>
      <c r="BG135" s="551"/>
      <c r="BH135" s="551"/>
      <c r="BI135" s="551"/>
      <c r="BJ135" s="551"/>
      <c r="BK135" s="551"/>
      <c r="BL135" s="551"/>
    </row>
    <row r="136" spans="1:64" ht="11.45" customHeight="1" x14ac:dyDescent="0.2">
      <c r="B136" s="502" t="s">
        <v>112</v>
      </c>
      <c r="C136" s="19" t="s">
        <v>446</v>
      </c>
      <c r="AT136" s="551"/>
      <c r="AU136" s="551"/>
      <c r="AV136" s="551"/>
      <c r="AW136" s="551"/>
      <c r="AX136" s="551"/>
      <c r="AY136" s="551"/>
      <c r="AZ136" s="551"/>
      <c r="BA136" s="551"/>
      <c r="BB136" s="551"/>
      <c r="BC136" s="551"/>
      <c r="BD136" s="551"/>
      <c r="BE136" s="551"/>
      <c r="BF136" s="551"/>
      <c r="BG136" s="551"/>
      <c r="BH136" s="551"/>
      <c r="BI136" s="551"/>
      <c r="BJ136" s="551"/>
      <c r="BK136" s="551"/>
      <c r="BL136" s="551"/>
    </row>
    <row r="137" spans="1:64" ht="11.45" customHeight="1" x14ac:dyDescent="0.2">
      <c r="B137" s="502" t="s">
        <v>113</v>
      </c>
      <c r="C137" s="19" t="s">
        <v>447</v>
      </c>
      <c r="AT137" s="551"/>
      <c r="AU137" s="551"/>
      <c r="AV137" s="551"/>
      <c r="AW137" s="551"/>
      <c r="AX137" s="551"/>
      <c r="AY137" s="551"/>
      <c r="AZ137" s="551"/>
      <c r="BA137" s="551"/>
      <c r="BB137" s="551"/>
      <c r="BC137" s="551"/>
      <c r="BD137" s="551"/>
      <c r="BE137" s="551"/>
      <c r="BF137" s="551"/>
      <c r="BG137" s="551"/>
      <c r="BH137" s="551"/>
      <c r="BI137" s="551"/>
      <c r="BJ137" s="551"/>
      <c r="BK137" s="551"/>
      <c r="BL137" s="551"/>
    </row>
    <row r="138" spans="1:64" ht="11.45" customHeight="1" x14ac:dyDescent="0.2">
      <c r="B138" s="502" t="s">
        <v>114</v>
      </c>
      <c r="C138" s="19" t="s">
        <v>448</v>
      </c>
    </row>
    <row r="139" spans="1:64" ht="11.45" customHeight="1" x14ac:dyDescent="0.2">
      <c r="A139" s="502"/>
      <c r="B139" s="502" t="s">
        <v>115</v>
      </c>
      <c r="C139" s="19" t="s">
        <v>449</v>
      </c>
    </row>
    <row r="140" spans="1:64" ht="11.45" customHeight="1" x14ac:dyDescent="0.2">
      <c r="A140" s="502"/>
      <c r="B140" s="502" t="s">
        <v>117</v>
      </c>
      <c r="C140" s="19" t="s">
        <v>887</v>
      </c>
    </row>
    <row r="141" spans="1:64" ht="11.45" customHeight="1" x14ac:dyDescent="0.2">
      <c r="A141" s="502"/>
      <c r="B141" s="502" t="s">
        <v>118</v>
      </c>
      <c r="C141" s="19" t="s">
        <v>1065</v>
      </c>
    </row>
    <row r="142" spans="1:64" ht="11.45" customHeight="1" x14ac:dyDescent="0.2">
      <c r="A142" s="502"/>
      <c r="B142" s="502" t="s">
        <v>168</v>
      </c>
      <c r="C142" s="19" t="s">
        <v>1023</v>
      </c>
    </row>
    <row r="143" spans="1:64" ht="11.45" customHeight="1" thickBot="1" x14ac:dyDescent="0.25">
      <c r="A143" s="502"/>
      <c r="B143" s="502"/>
      <c r="C143" s="19"/>
    </row>
    <row r="144" spans="1:64" ht="11.45" customHeight="1" x14ac:dyDescent="0.2">
      <c r="A144" s="502"/>
      <c r="B144" s="1039"/>
      <c r="C144" s="1039"/>
      <c r="D144" s="1039"/>
      <c r="F144" s="1040"/>
      <c r="G144" s="1040"/>
      <c r="H144" s="1040"/>
      <c r="I144" s="1040"/>
      <c r="J144" s="1040"/>
      <c r="K144" s="1040"/>
      <c r="L144" s="1041"/>
      <c r="M144" s="1040"/>
      <c r="N144" s="1040"/>
      <c r="O144" s="1040"/>
      <c r="P144" s="1040"/>
      <c r="Q144" s="1040"/>
      <c r="R144" s="1040"/>
      <c r="S144" s="1040"/>
      <c r="T144" s="1041"/>
      <c r="U144" s="1041"/>
      <c r="V144" s="1041"/>
      <c r="W144" s="1040"/>
      <c r="X144" s="1042" t="s">
        <v>378</v>
      </c>
    </row>
    <row r="145" spans="1:30" ht="11.45" customHeight="1" x14ac:dyDescent="0.2">
      <c r="A145" s="502"/>
      <c r="B145" s="1043"/>
      <c r="C145" s="1043"/>
      <c r="D145" s="1043"/>
      <c r="E145" s="546"/>
      <c r="F145" s="1043"/>
      <c r="G145" s="1043"/>
      <c r="H145" s="1044" t="s">
        <v>379</v>
      </c>
      <c r="I145" s="1045"/>
      <c r="J145" s="1043"/>
      <c r="K145" s="1043"/>
      <c r="L145" s="1043"/>
      <c r="M145" s="1043"/>
      <c r="N145" s="1043"/>
      <c r="O145" s="1045"/>
      <c r="P145" s="1045"/>
      <c r="Q145" s="1045"/>
      <c r="R145" s="1045"/>
      <c r="S145" s="1043"/>
      <c r="T145" s="1045"/>
      <c r="U145" s="1045"/>
      <c r="V145" s="1045"/>
      <c r="W145" s="1045"/>
      <c r="X145" s="1045"/>
    </row>
    <row r="146" spans="1:30" ht="11.45" customHeight="1" x14ac:dyDescent="0.2">
      <c r="A146" s="502"/>
      <c r="B146" s="1046"/>
      <c r="C146" s="1046"/>
      <c r="D146" s="1047"/>
      <c r="E146" s="546"/>
      <c r="F146" s="1048"/>
      <c r="G146" s="1048"/>
      <c r="H146" s="1048" t="s">
        <v>380</v>
      </c>
      <c r="I146" s="1048"/>
      <c r="J146" s="1048"/>
      <c r="K146" s="1048"/>
      <c r="L146" s="1048"/>
      <c r="M146" s="1048"/>
      <c r="N146" s="1048"/>
      <c r="O146" s="1048"/>
      <c r="P146" s="1048"/>
      <c r="Q146" s="1048"/>
      <c r="R146" s="1048"/>
      <c r="S146" s="1048"/>
      <c r="T146" s="1048"/>
      <c r="U146" s="1048"/>
      <c r="V146" s="1048"/>
      <c r="W146" s="1048"/>
      <c r="X146" s="1048" t="s">
        <v>1066</v>
      </c>
    </row>
    <row r="147" spans="1:30" ht="11.45" customHeight="1" x14ac:dyDescent="0.2">
      <c r="A147" s="502"/>
      <c r="B147" s="1049"/>
      <c r="C147" s="1049"/>
      <c r="D147" s="1049"/>
      <c r="E147" s="546"/>
      <c r="F147" s="1050"/>
      <c r="G147" s="1050"/>
      <c r="H147" s="1050"/>
      <c r="I147" s="1050"/>
      <c r="J147" s="1050"/>
      <c r="K147" s="1050"/>
      <c r="L147" s="1050"/>
      <c r="M147" s="1050"/>
      <c r="N147" s="1050"/>
      <c r="O147" s="1050" t="s">
        <v>382</v>
      </c>
      <c r="P147" s="1050"/>
      <c r="Q147" s="1050"/>
      <c r="R147" s="1050"/>
      <c r="S147" s="1050"/>
      <c r="T147" s="1050"/>
      <c r="U147" s="1050"/>
      <c r="V147" s="1050"/>
      <c r="W147" s="1049"/>
      <c r="X147" s="1051"/>
    </row>
    <row r="148" spans="1:30" ht="11.45" customHeight="1" x14ac:dyDescent="0.2">
      <c r="A148" s="502"/>
      <c r="B148" s="1049"/>
      <c r="C148" s="1049"/>
      <c r="D148" s="1049"/>
      <c r="E148" s="546"/>
      <c r="F148" s="1050"/>
      <c r="G148" s="1050"/>
      <c r="H148" s="1050"/>
      <c r="I148" s="1050"/>
      <c r="J148" s="1050"/>
      <c r="K148" s="1050"/>
      <c r="L148" s="1050"/>
      <c r="M148" s="1050"/>
      <c r="N148" s="1050" t="s">
        <v>382</v>
      </c>
      <c r="O148" s="1050" t="s">
        <v>383</v>
      </c>
      <c r="P148" s="1050"/>
      <c r="Q148" s="1050"/>
      <c r="R148" s="1050"/>
      <c r="S148" s="1050"/>
      <c r="T148" s="1050"/>
      <c r="U148" s="1050"/>
      <c r="V148" s="1050"/>
      <c r="W148" s="1049"/>
      <c r="X148" s="1051"/>
    </row>
    <row r="149" spans="1:30" ht="11.45" customHeight="1" x14ac:dyDescent="0.2">
      <c r="A149" s="502"/>
      <c r="B149" s="1049"/>
      <c r="C149" s="1049"/>
      <c r="D149" s="1049"/>
      <c r="E149" s="546"/>
      <c r="F149" s="1050"/>
      <c r="G149" s="1050"/>
      <c r="H149" s="1050"/>
      <c r="I149" s="1050"/>
      <c r="J149" s="1050"/>
      <c r="K149" s="1050"/>
      <c r="L149" s="1050"/>
      <c r="M149" s="1050" t="s">
        <v>384</v>
      </c>
      <c r="N149" s="1050" t="s">
        <v>383</v>
      </c>
      <c r="O149" s="1050" t="s">
        <v>385</v>
      </c>
      <c r="P149" s="1050"/>
      <c r="Q149" s="1050"/>
      <c r="R149" s="1050"/>
      <c r="S149" s="1050" t="s">
        <v>386</v>
      </c>
      <c r="T149" s="1050"/>
      <c r="U149" s="1050"/>
      <c r="V149" s="1050"/>
      <c r="W149" s="1049"/>
      <c r="X149" s="1050"/>
    </row>
    <row r="150" spans="1:30" ht="11.45" customHeight="1" x14ac:dyDescent="0.2">
      <c r="A150" s="553"/>
      <c r="B150" s="1049"/>
      <c r="C150" s="1049"/>
      <c r="D150" s="1049"/>
      <c r="E150" s="546"/>
      <c r="F150" s="1050" t="s">
        <v>139</v>
      </c>
      <c r="G150" s="1050"/>
      <c r="H150" s="1050"/>
      <c r="I150" s="1050"/>
      <c r="J150" s="1050" t="s">
        <v>387</v>
      </c>
      <c r="K150" s="1050"/>
      <c r="L150" s="1050"/>
      <c r="M150" s="1050" t="s">
        <v>388</v>
      </c>
      <c r="N150" s="1050" t="s">
        <v>389</v>
      </c>
      <c r="O150" s="1050" t="s">
        <v>390</v>
      </c>
      <c r="P150" s="1050"/>
      <c r="Q150" s="1050"/>
      <c r="R150" s="1050"/>
      <c r="S150" s="1050" t="s">
        <v>388</v>
      </c>
      <c r="T150" s="1050"/>
      <c r="U150" s="1050"/>
      <c r="V150" s="1050"/>
      <c r="W150" s="1049"/>
      <c r="X150" s="1050" t="s">
        <v>391</v>
      </c>
    </row>
    <row r="151" spans="1:30" ht="11.45" customHeight="1" x14ac:dyDescent="0.2">
      <c r="A151" s="536"/>
      <c r="B151" s="1052" t="s">
        <v>392</v>
      </c>
      <c r="C151" s="1052"/>
      <c r="D151" s="1053"/>
      <c r="F151" s="1050" t="s">
        <v>393</v>
      </c>
      <c r="G151" s="1050"/>
      <c r="H151" s="1050" t="s">
        <v>394</v>
      </c>
      <c r="I151" s="1050" t="s">
        <v>395</v>
      </c>
      <c r="J151" s="1050" t="s">
        <v>396</v>
      </c>
      <c r="K151" s="1050" t="s">
        <v>397</v>
      </c>
      <c r="L151" s="1050" t="s">
        <v>398</v>
      </c>
      <c r="M151" s="1050" t="s">
        <v>399</v>
      </c>
      <c r="N151" s="1050" t="s">
        <v>400</v>
      </c>
      <c r="O151" s="1050" t="s">
        <v>388</v>
      </c>
      <c r="P151" s="1050" t="s">
        <v>401</v>
      </c>
      <c r="Q151" s="1050"/>
      <c r="R151" s="1050"/>
      <c r="S151" s="1050" t="s">
        <v>402</v>
      </c>
      <c r="T151" s="1050"/>
      <c r="U151" s="1050"/>
      <c r="V151" s="1050"/>
      <c r="W151" s="1049"/>
      <c r="X151" s="1050" t="s">
        <v>403</v>
      </c>
    </row>
    <row r="152" spans="1:30" ht="11.45" customHeight="1" x14ac:dyDescent="0.2">
      <c r="A152" s="536"/>
      <c r="B152" s="1052" t="s">
        <v>404</v>
      </c>
      <c r="C152" s="1052"/>
      <c r="D152" s="1049"/>
      <c r="E152" s="546"/>
      <c r="F152" s="1049" t="s">
        <v>405</v>
      </c>
      <c r="G152" s="1050" t="s">
        <v>406</v>
      </c>
      <c r="H152" s="1050" t="s">
        <v>407</v>
      </c>
      <c r="I152" s="1050" t="s">
        <v>408</v>
      </c>
      <c r="J152" s="1050" t="s">
        <v>409</v>
      </c>
      <c r="K152" s="1050" t="s">
        <v>410</v>
      </c>
      <c r="L152" s="1050" t="s">
        <v>411</v>
      </c>
      <c r="M152" s="1050" t="s">
        <v>412</v>
      </c>
      <c r="N152" s="1050" t="s">
        <v>413</v>
      </c>
      <c r="O152" s="1050" t="s">
        <v>414</v>
      </c>
      <c r="P152" s="1050" t="s">
        <v>415</v>
      </c>
      <c r="Q152" s="1050" t="s">
        <v>416</v>
      </c>
      <c r="R152" s="1050"/>
      <c r="S152" s="1050" t="s">
        <v>417</v>
      </c>
      <c r="T152" s="1050" t="s">
        <v>418</v>
      </c>
      <c r="U152" s="1048" t="s">
        <v>419</v>
      </c>
      <c r="V152" s="1048" t="s">
        <v>420</v>
      </c>
      <c r="W152" s="1048" t="s">
        <v>421</v>
      </c>
      <c r="X152" s="1048" t="s">
        <v>422</v>
      </c>
      <c r="Z152" s="177"/>
    </row>
    <row r="153" spans="1:30" ht="11.45" customHeight="1" x14ac:dyDescent="0.2">
      <c r="A153" s="536"/>
      <c r="B153" s="548" t="s">
        <v>84</v>
      </c>
      <c r="C153" s="548"/>
      <c r="D153" s="488"/>
      <c r="E153" s="21"/>
      <c r="F153" s="489"/>
      <c r="G153" s="489"/>
      <c r="H153" s="489"/>
      <c r="I153" s="489"/>
      <c r="J153" s="489"/>
      <c r="K153" s="549"/>
      <c r="L153" s="489"/>
      <c r="M153" s="489"/>
      <c r="N153" s="489"/>
      <c r="O153" s="489"/>
      <c r="P153" s="549"/>
      <c r="Q153" s="549"/>
      <c r="R153" s="549"/>
      <c r="S153" s="489"/>
      <c r="T153" s="549"/>
      <c r="U153" s="549"/>
      <c r="V153" s="549"/>
      <c r="W153" s="550"/>
      <c r="X153" s="549" t="s">
        <v>423</v>
      </c>
      <c r="Z153" s="177"/>
    </row>
    <row r="154" spans="1:30" ht="11.45" customHeight="1" x14ac:dyDescent="0.2">
      <c r="A154" s="536"/>
      <c r="B154" s="21" t="s">
        <v>424</v>
      </c>
      <c r="C154" s="21"/>
      <c r="D154" s="21" t="s">
        <v>425</v>
      </c>
      <c r="E154" s="21"/>
      <c r="F154" s="1054">
        <v>100</v>
      </c>
      <c r="G154" s="31">
        <v>251</v>
      </c>
      <c r="H154" s="31">
        <v>251</v>
      </c>
      <c r="I154" s="31">
        <v>139</v>
      </c>
      <c r="J154" s="31">
        <v>0</v>
      </c>
      <c r="K154" s="31">
        <v>65</v>
      </c>
      <c r="L154" s="31">
        <v>65</v>
      </c>
      <c r="M154" s="31">
        <v>0</v>
      </c>
      <c r="N154" s="31">
        <v>102</v>
      </c>
      <c r="O154" s="31">
        <v>79</v>
      </c>
      <c r="P154" s="31">
        <v>0</v>
      </c>
      <c r="Q154" s="31">
        <v>62</v>
      </c>
      <c r="R154" s="31"/>
      <c r="S154" s="31">
        <v>26</v>
      </c>
      <c r="T154" s="31">
        <v>0</v>
      </c>
      <c r="U154" s="31">
        <v>183</v>
      </c>
      <c r="V154" s="31">
        <v>254</v>
      </c>
      <c r="W154" s="31">
        <v>0</v>
      </c>
      <c r="X154" s="31">
        <v>10</v>
      </c>
      <c r="Z154" s="177"/>
      <c r="AA154" s="556"/>
      <c r="AD154" s="556"/>
    </row>
    <row r="155" spans="1:30" ht="13.35" customHeight="1" x14ac:dyDescent="0.2">
      <c r="A155" s="536"/>
      <c r="B155" s="21" t="s">
        <v>426</v>
      </c>
      <c r="C155" s="21"/>
      <c r="D155" s="21" t="s">
        <v>427</v>
      </c>
      <c r="E155" s="21"/>
      <c r="F155" s="1054">
        <v>100</v>
      </c>
      <c r="G155" s="31">
        <v>440</v>
      </c>
      <c r="H155" s="31">
        <v>440</v>
      </c>
      <c r="I155" s="31">
        <v>276</v>
      </c>
      <c r="J155" s="31">
        <v>177</v>
      </c>
      <c r="K155" s="31">
        <v>0</v>
      </c>
      <c r="L155" s="31">
        <v>65</v>
      </c>
      <c r="M155" s="31">
        <v>32</v>
      </c>
      <c r="N155" s="31">
        <v>132</v>
      </c>
      <c r="O155" s="31">
        <v>359</v>
      </c>
      <c r="P155" s="31">
        <v>0</v>
      </c>
      <c r="Q155" s="31">
        <v>102</v>
      </c>
      <c r="R155" s="31"/>
      <c r="S155" s="31">
        <v>30</v>
      </c>
      <c r="T155" s="31">
        <v>30</v>
      </c>
      <c r="U155" s="31">
        <v>30</v>
      </c>
      <c r="V155" s="31">
        <v>1700</v>
      </c>
      <c r="W155" s="31">
        <v>0</v>
      </c>
      <c r="X155" s="31">
        <v>12</v>
      </c>
      <c r="Z155" s="177"/>
      <c r="AA155" s="556"/>
      <c r="AD155" s="556"/>
    </row>
    <row r="156" spans="1:30" ht="11.45" customHeight="1" x14ac:dyDescent="0.2">
      <c r="A156" s="536"/>
      <c r="B156" s="21" t="s">
        <v>428</v>
      </c>
      <c r="C156" s="21"/>
      <c r="D156" s="21" t="s">
        <v>429</v>
      </c>
      <c r="E156" s="21"/>
      <c r="F156" s="1054">
        <v>50</v>
      </c>
      <c r="G156" s="497">
        <v>160</v>
      </c>
      <c r="H156" s="497">
        <v>80</v>
      </c>
      <c r="I156" s="497">
        <v>36</v>
      </c>
      <c r="J156" s="497">
        <v>28</v>
      </c>
      <c r="K156" s="497">
        <v>16</v>
      </c>
      <c r="L156" s="497">
        <v>21</v>
      </c>
      <c r="M156" s="497">
        <v>6</v>
      </c>
      <c r="N156" s="497">
        <v>20</v>
      </c>
      <c r="O156" s="497">
        <v>37</v>
      </c>
      <c r="P156" s="497">
        <v>0</v>
      </c>
      <c r="Q156" s="497">
        <v>18</v>
      </c>
      <c r="R156" s="497"/>
      <c r="S156" s="497">
        <v>0</v>
      </c>
      <c r="T156" s="497">
        <v>5</v>
      </c>
      <c r="U156" s="497">
        <v>0</v>
      </c>
      <c r="V156" s="497">
        <v>176</v>
      </c>
      <c r="W156" s="497">
        <v>0</v>
      </c>
      <c r="X156" s="497">
        <v>11</v>
      </c>
      <c r="Z156" s="177"/>
      <c r="AA156" s="556"/>
      <c r="AD156" s="556"/>
    </row>
    <row r="157" spans="1:30" ht="11.45" customHeight="1" x14ac:dyDescent="0.2">
      <c r="A157" s="536"/>
      <c r="B157" s="1057"/>
      <c r="C157" s="1057"/>
      <c r="D157" s="1057"/>
      <c r="E157" s="21"/>
      <c r="F157" s="1058"/>
      <c r="G157" s="1058">
        <v>851</v>
      </c>
      <c r="H157" s="1058">
        <v>771</v>
      </c>
      <c r="I157" s="1058">
        <v>451</v>
      </c>
      <c r="J157" s="1058">
        <v>205</v>
      </c>
      <c r="K157" s="1058">
        <v>81</v>
      </c>
      <c r="L157" s="1058">
        <v>151</v>
      </c>
      <c r="M157" s="1058">
        <v>38</v>
      </c>
      <c r="N157" s="1058">
        <v>254</v>
      </c>
      <c r="O157" s="1058">
        <v>475</v>
      </c>
      <c r="P157" s="1058">
        <v>0</v>
      </c>
      <c r="Q157" s="1058">
        <v>182</v>
      </c>
      <c r="R157" s="1058">
        <v>0</v>
      </c>
      <c r="S157" s="1058">
        <v>56</v>
      </c>
      <c r="T157" s="1058">
        <v>35</v>
      </c>
      <c r="U157" s="1058">
        <v>213</v>
      </c>
      <c r="V157" s="1058">
        <v>2130</v>
      </c>
      <c r="W157" s="1058">
        <v>0</v>
      </c>
      <c r="X157" s="1058">
        <v>11</v>
      </c>
      <c r="Z157" s="177"/>
      <c r="AA157" s="556"/>
      <c r="AD157" s="556"/>
    </row>
    <row r="158" spans="1:30" ht="13.35" customHeight="1" x14ac:dyDescent="0.2">
      <c r="A158" s="536"/>
      <c r="B158" s="548" t="s">
        <v>153</v>
      </c>
      <c r="C158" s="548"/>
      <c r="D158" s="488"/>
      <c r="E158" s="21"/>
      <c r="F158" s="489"/>
      <c r="G158" s="489"/>
      <c r="H158" s="489"/>
      <c r="I158" s="489"/>
      <c r="J158" s="489"/>
      <c r="K158" s="489"/>
      <c r="L158" s="489"/>
      <c r="M158" s="489"/>
      <c r="N158" s="489"/>
      <c r="O158" s="489"/>
      <c r="P158" s="489"/>
      <c r="Q158" s="489"/>
      <c r="R158" s="489"/>
      <c r="S158" s="489"/>
      <c r="T158" s="489"/>
      <c r="U158" s="489"/>
      <c r="V158" s="489"/>
      <c r="W158" s="489"/>
      <c r="X158" s="489"/>
      <c r="Z158" s="177"/>
      <c r="AA158" s="556"/>
      <c r="AD158" s="556"/>
    </row>
    <row r="159" spans="1:30" ht="11.45" customHeight="1" x14ac:dyDescent="0.2">
      <c r="A159" s="536"/>
      <c r="B159" s="21" t="s">
        <v>430</v>
      </c>
      <c r="C159" s="21"/>
      <c r="D159" s="21" t="s">
        <v>431</v>
      </c>
      <c r="E159" s="21"/>
      <c r="F159" s="1054">
        <v>100</v>
      </c>
      <c r="G159" s="31">
        <v>265</v>
      </c>
      <c r="H159" s="31">
        <v>265</v>
      </c>
      <c r="I159" s="31">
        <v>154</v>
      </c>
      <c r="J159" s="31">
        <v>30</v>
      </c>
      <c r="K159" s="31">
        <v>56</v>
      </c>
      <c r="L159" s="31">
        <v>32</v>
      </c>
      <c r="M159" s="31">
        <v>0</v>
      </c>
      <c r="N159" s="31">
        <v>71</v>
      </c>
      <c r="O159" s="31">
        <v>104</v>
      </c>
      <c r="P159" s="31">
        <v>19</v>
      </c>
      <c r="Q159" s="31">
        <v>32</v>
      </c>
      <c r="R159" s="31"/>
      <c r="S159" s="31">
        <v>19</v>
      </c>
      <c r="T159" s="31">
        <v>0</v>
      </c>
      <c r="U159" s="31">
        <v>269</v>
      </c>
      <c r="V159" s="31">
        <v>696</v>
      </c>
      <c r="W159" s="31">
        <v>0</v>
      </c>
      <c r="X159" s="31">
        <v>11</v>
      </c>
      <c r="Z159" s="177"/>
      <c r="AA159" s="556"/>
      <c r="AD159" s="556"/>
    </row>
    <row r="160" spans="1:30" ht="11.45" customHeight="1" x14ac:dyDescent="0.2">
      <c r="A160" s="536"/>
      <c r="B160" s="21"/>
      <c r="C160" s="21"/>
      <c r="D160" s="21" t="s">
        <v>432</v>
      </c>
      <c r="E160" s="21"/>
      <c r="F160" s="1054">
        <v>100</v>
      </c>
      <c r="G160" s="31">
        <v>97</v>
      </c>
      <c r="H160" s="31">
        <v>97</v>
      </c>
      <c r="I160" s="31">
        <v>45</v>
      </c>
      <c r="J160" s="31">
        <v>0</v>
      </c>
      <c r="K160" s="31">
        <v>30</v>
      </c>
      <c r="L160" s="31">
        <v>30</v>
      </c>
      <c r="M160" s="31">
        <v>0</v>
      </c>
      <c r="N160" s="31">
        <v>31</v>
      </c>
      <c r="O160" s="31">
        <v>45</v>
      </c>
      <c r="P160" s="31">
        <v>0</v>
      </c>
      <c r="Q160" s="31">
        <v>24</v>
      </c>
      <c r="R160" s="31"/>
      <c r="S160" s="31">
        <v>19</v>
      </c>
      <c r="T160" s="31">
        <v>0</v>
      </c>
      <c r="U160" s="31">
        <v>128</v>
      </c>
      <c r="V160" s="31">
        <v>147</v>
      </c>
      <c r="W160" s="31">
        <v>0</v>
      </c>
      <c r="X160" s="31">
        <v>13</v>
      </c>
    </row>
    <row r="161" spans="1:24" ht="11.1" customHeight="1" x14ac:dyDescent="0.2">
      <c r="A161" s="536"/>
      <c r="B161" s="21" t="s">
        <v>433</v>
      </c>
      <c r="C161" s="21"/>
      <c r="D161" s="21" t="s">
        <v>434</v>
      </c>
      <c r="E161" s="21"/>
      <c r="F161" s="1054">
        <v>100</v>
      </c>
      <c r="G161" s="31">
        <v>387</v>
      </c>
      <c r="H161" s="31">
        <v>387</v>
      </c>
      <c r="I161" s="31">
        <v>82</v>
      </c>
      <c r="J161" s="31">
        <v>65</v>
      </c>
      <c r="K161" s="31">
        <v>0</v>
      </c>
      <c r="L161" s="31">
        <v>32</v>
      </c>
      <c r="M161" s="31">
        <v>7</v>
      </c>
      <c r="N161" s="31">
        <v>73</v>
      </c>
      <c r="O161" s="31">
        <v>279</v>
      </c>
      <c r="P161" s="31">
        <v>34</v>
      </c>
      <c r="Q161" s="31">
        <v>0</v>
      </c>
      <c r="R161" s="31"/>
      <c r="S161" s="31">
        <v>0</v>
      </c>
      <c r="T161" s="31">
        <v>0</v>
      </c>
      <c r="U161" s="31">
        <v>20</v>
      </c>
      <c r="V161" s="31">
        <v>224</v>
      </c>
      <c r="W161" s="31">
        <v>3</v>
      </c>
      <c r="X161" s="31">
        <v>6</v>
      </c>
    </row>
    <row r="162" spans="1:24" ht="11.1" customHeight="1" x14ac:dyDescent="0.2">
      <c r="A162" s="536"/>
      <c r="B162" s="21" t="s">
        <v>435</v>
      </c>
      <c r="C162" s="21"/>
      <c r="D162" s="21" t="s">
        <v>436</v>
      </c>
      <c r="E162" s="21"/>
      <c r="F162" s="1054">
        <v>100</v>
      </c>
      <c r="G162" s="497">
        <v>110</v>
      </c>
      <c r="H162" s="497">
        <v>110</v>
      </c>
      <c r="I162" s="497">
        <v>47</v>
      </c>
      <c r="J162" s="497">
        <v>30</v>
      </c>
      <c r="K162" s="497">
        <v>0</v>
      </c>
      <c r="L162" s="497">
        <v>17</v>
      </c>
      <c r="M162" s="497">
        <v>4</v>
      </c>
      <c r="N162" s="497">
        <v>57</v>
      </c>
      <c r="O162" s="497">
        <v>88</v>
      </c>
      <c r="P162" s="497">
        <v>0</v>
      </c>
      <c r="Q162" s="497">
        <v>23</v>
      </c>
      <c r="R162" s="497"/>
      <c r="S162" s="497">
        <v>19</v>
      </c>
      <c r="T162" s="497">
        <v>0</v>
      </c>
      <c r="U162" s="497">
        <v>48</v>
      </c>
      <c r="V162" s="497">
        <v>65</v>
      </c>
      <c r="W162" s="497">
        <v>0</v>
      </c>
      <c r="X162" s="497">
        <v>10</v>
      </c>
    </row>
    <row r="163" spans="1:24" ht="11.1" customHeight="1" x14ac:dyDescent="0.2">
      <c r="A163" s="536"/>
      <c r="B163" s="1057"/>
      <c r="C163" s="1057"/>
      <c r="D163" s="1057"/>
      <c r="E163" s="21"/>
      <c r="F163" s="1058"/>
      <c r="G163" s="1058">
        <v>859</v>
      </c>
      <c r="H163" s="1058">
        <v>859</v>
      </c>
      <c r="I163" s="1058">
        <v>328</v>
      </c>
      <c r="J163" s="1058">
        <v>125</v>
      </c>
      <c r="K163" s="1058">
        <v>86</v>
      </c>
      <c r="L163" s="1058">
        <v>111</v>
      </c>
      <c r="M163" s="1058">
        <v>11</v>
      </c>
      <c r="N163" s="1058">
        <v>232</v>
      </c>
      <c r="O163" s="1058">
        <v>516</v>
      </c>
      <c r="P163" s="1058">
        <v>53</v>
      </c>
      <c r="Q163" s="1058">
        <v>79</v>
      </c>
      <c r="R163" s="1058">
        <v>0</v>
      </c>
      <c r="S163" s="1058">
        <v>57</v>
      </c>
      <c r="T163" s="1058">
        <v>0</v>
      </c>
      <c r="U163" s="1058">
        <v>465</v>
      </c>
      <c r="V163" s="1058">
        <v>1132</v>
      </c>
      <c r="W163" s="1058">
        <v>3</v>
      </c>
      <c r="X163" s="1058">
        <v>9</v>
      </c>
    </row>
    <row r="164" spans="1:24" ht="11.1" customHeight="1" x14ac:dyDescent="0.2">
      <c r="A164" s="536"/>
      <c r="B164" s="548" t="s">
        <v>437</v>
      </c>
      <c r="C164" s="548"/>
      <c r="D164" s="488"/>
      <c r="E164" s="21"/>
      <c r="F164" s="489"/>
      <c r="G164" s="489"/>
      <c r="H164" s="489"/>
      <c r="I164" s="489"/>
      <c r="J164" s="489"/>
      <c r="K164" s="489"/>
      <c r="L164" s="489"/>
      <c r="M164" s="489"/>
      <c r="N164" s="489"/>
      <c r="O164" s="489"/>
      <c r="P164" s="489"/>
      <c r="Q164" s="489"/>
      <c r="R164" s="489"/>
      <c r="S164" s="489"/>
      <c r="T164" s="489"/>
      <c r="U164" s="489"/>
      <c r="V164" s="489"/>
      <c r="W164" s="489"/>
      <c r="X164" s="489"/>
    </row>
    <row r="165" spans="1:24" ht="11.1" customHeight="1" x14ac:dyDescent="0.2">
      <c r="A165" s="536"/>
      <c r="B165" s="21" t="s">
        <v>187</v>
      </c>
      <c r="C165" s="21"/>
      <c r="D165" s="21" t="s">
        <v>438</v>
      </c>
      <c r="E165" s="21"/>
      <c r="F165" s="1054">
        <v>100</v>
      </c>
      <c r="G165" s="31">
        <v>152</v>
      </c>
      <c r="H165" s="31">
        <v>152</v>
      </c>
      <c r="I165" s="31">
        <v>22</v>
      </c>
      <c r="J165" s="31">
        <v>35</v>
      </c>
      <c r="K165" s="31">
        <v>0</v>
      </c>
      <c r="L165" s="31">
        <v>25</v>
      </c>
      <c r="M165" s="31">
        <v>7</v>
      </c>
      <c r="N165" s="31">
        <v>44</v>
      </c>
      <c r="O165" s="31">
        <v>53</v>
      </c>
      <c r="P165" s="31">
        <v>0</v>
      </c>
      <c r="Q165" s="31">
        <v>0</v>
      </c>
      <c r="R165" s="31"/>
      <c r="S165" s="31">
        <v>21</v>
      </c>
      <c r="T165" s="31">
        <v>0</v>
      </c>
      <c r="U165" s="31">
        <v>0</v>
      </c>
      <c r="V165" s="31">
        <v>70</v>
      </c>
      <c r="W165" s="31">
        <v>0</v>
      </c>
      <c r="X165" s="31">
        <v>6</v>
      </c>
    </row>
    <row r="166" spans="1:24" ht="11.1" customHeight="1" x14ac:dyDescent="0.2">
      <c r="B166" s="21" t="s">
        <v>439</v>
      </c>
      <c r="C166" s="21"/>
      <c r="D166" s="21" t="s">
        <v>1013</v>
      </c>
      <c r="E166" s="21"/>
      <c r="F166" s="1054">
        <v>10.1</v>
      </c>
      <c r="G166" s="31">
        <v>125</v>
      </c>
      <c r="H166" s="31">
        <v>34</v>
      </c>
      <c r="I166" s="31">
        <v>12</v>
      </c>
      <c r="J166" s="31">
        <v>0</v>
      </c>
      <c r="K166" s="31">
        <v>9</v>
      </c>
      <c r="L166" s="31">
        <v>6</v>
      </c>
      <c r="M166" s="31">
        <v>0</v>
      </c>
      <c r="N166" s="31">
        <v>8</v>
      </c>
      <c r="O166" s="31">
        <v>12</v>
      </c>
      <c r="P166" s="31">
        <v>0</v>
      </c>
      <c r="Q166" s="31">
        <v>0</v>
      </c>
      <c r="R166" s="31"/>
      <c r="S166" s="31">
        <v>0</v>
      </c>
      <c r="T166" s="31">
        <v>0</v>
      </c>
      <c r="U166" s="31">
        <v>5</v>
      </c>
      <c r="V166" s="31">
        <v>40</v>
      </c>
      <c r="W166" s="31">
        <v>0</v>
      </c>
      <c r="X166" s="31">
        <v>6</v>
      </c>
    </row>
    <row r="167" spans="1:24" ht="11.1" customHeight="1" x14ac:dyDescent="0.2">
      <c r="B167" s="21" t="s">
        <v>440</v>
      </c>
      <c r="C167" s="21"/>
      <c r="D167" s="21" t="s">
        <v>441</v>
      </c>
      <c r="E167" s="21"/>
      <c r="F167" s="1054">
        <v>50</v>
      </c>
      <c r="G167" s="31">
        <v>180</v>
      </c>
      <c r="H167" s="31">
        <v>90</v>
      </c>
      <c r="I167" s="31">
        <v>38</v>
      </c>
      <c r="J167" s="31">
        <v>19</v>
      </c>
      <c r="K167" s="31">
        <v>0</v>
      </c>
      <c r="L167" s="31">
        <v>17</v>
      </c>
      <c r="M167" s="31">
        <v>1</v>
      </c>
      <c r="N167" s="31">
        <v>25</v>
      </c>
      <c r="O167" s="31">
        <v>44</v>
      </c>
      <c r="P167" s="31">
        <v>13</v>
      </c>
      <c r="Q167" s="31">
        <v>0</v>
      </c>
      <c r="R167" s="31"/>
      <c r="S167" s="31">
        <v>8</v>
      </c>
      <c r="T167" s="31">
        <v>0</v>
      </c>
      <c r="U167" s="31">
        <v>1</v>
      </c>
      <c r="V167" s="31">
        <v>63</v>
      </c>
      <c r="W167" s="31">
        <v>3</v>
      </c>
      <c r="X167" s="31">
        <v>9</v>
      </c>
    </row>
    <row r="168" spans="1:24" ht="11.1" customHeight="1" x14ac:dyDescent="0.2">
      <c r="B168" s="1057"/>
      <c r="C168" s="1057"/>
      <c r="D168" s="1057"/>
      <c r="E168" s="21"/>
      <c r="F168" s="1058"/>
      <c r="G168" s="1058">
        <v>457</v>
      </c>
      <c r="H168" s="1058">
        <v>276</v>
      </c>
      <c r="I168" s="1058">
        <v>72</v>
      </c>
      <c r="J168" s="1058">
        <v>54</v>
      </c>
      <c r="K168" s="1058">
        <v>9</v>
      </c>
      <c r="L168" s="1058">
        <v>48</v>
      </c>
      <c r="M168" s="1058">
        <v>8</v>
      </c>
      <c r="N168" s="1058">
        <v>77</v>
      </c>
      <c r="O168" s="1058">
        <v>109</v>
      </c>
      <c r="P168" s="1058">
        <v>13</v>
      </c>
      <c r="Q168" s="1058">
        <v>0</v>
      </c>
      <c r="R168" s="1058">
        <v>0</v>
      </c>
      <c r="S168" s="1058">
        <v>29</v>
      </c>
      <c r="T168" s="1058">
        <v>0</v>
      </c>
      <c r="U168" s="1058">
        <v>6</v>
      </c>
      <c r="V168" s="1058">
        <v>173</v>
      </c>
      <c r="W168" s="1058">
        <v>3</v>
      </c>
      <c r="X168" s="1058">
        <v>7</v>
      </c>
    </row>
    <row r="169" spans="1:24" ht="11.1" customHeight="1" thickBot="1" x14ac:dyDescent="0.25">
      <c r="B169" s="1061"/>
      <c r="C169" s="1061"/>
      <c r="D169" s="1061"/>
      <c r="E169" s="21"/>
      <c r="F169" s="1062"/>
      <c r="G169" s="1062">
        <v>2167</v>
      </c>
      <c r="H169" s="1062">
        <v>1906</v>
      </c>
      <c r="I169" s="1062">
        <v>851</v>
      </c>
      <c r="J169" s="1062">
        <v>384</v>
      </c>
      <c r="K169" s="1062">
        <v>176</v>
      </c>
      <c r="L169" s="1062">
        <v>310</v>
      </c>
      <c r="M169" s="1062">
        <v>57</v>
      </c>
      <c r="N169" s="1062">
        <v>563</v>
      </c>
      <c r="O169" s="1062">
        <v>1100</v>
      </c>
      <c r="P169" s="1062">
        <v>66</v>
      </c>
      <c r="Q169" s="1062">
        <v>261</v>
      </c>
      <c r="R169" s="1062">
        <v>0</v>
      </c>
      <c r="S169" s="1062">
        <v>142</v>
      </c>
      <c r="T169" s="1062">
        <v>35</v>
      </c>
      <c r="U169" s="1062">
        <v>684</v>
      </c>
      <c r="V169" s="1062">
        <v>3435</v>
      </c>
      <c r="W169" s="1062">
        <v>6</v>
      </c>
      <c r="X169" s="1062">
        <v>9</v>
      </c>
    </row>
    <row r="170" spans="1:24" ht="11.1" customHeight="1" x14ac:dyDescent="0.2">
      <c r="G170" s="552"/>
      <c r="H170" s="552"/>
      <c r="I170" s="552"/>
      <c r="J170" s="552"/>
      <c r="K170" s="552"/>
      <c r="L170" s="552"/>
      <c r="M170" s="552"/>
      <c r="N170" s="552"/>
      <c r="O170" s="552"/>
      <c r="P170" s="552"/>
      <c r="Q170" s="552"/>
      <c r="R170" s="552"/>
      <c r="S170" s="552"/>
      <c r="T170" s="552"/>
      <c r="U170" s="552"/>
      <c r="V170" s="552"/>
      <c r="W170" s="552"/>
      <c r="X170" s="552"/>
    </row>
    <row r="171" spans="1:24" ht="11.1" customHeight="1" x14ac:dyDescent="0.2">
      <c r="B171" s="502" t="s">
        <v>71</v>
      </c>
      <c r="C171" s="19" t="s">
        <v>442</v>
      </c>
    </row>
    <row r="172" spans="1:24" ht="11.1" customHeight="1" x14ac:dyDescent="0.2">
      <c r="B172" s="502" t="s">
        <v>73</v>
      </c>
      <c r="C172" s="19" t="s">
        <v>443</v>
      </c>
    </row>
    <row r="173" spans="1:24" ht="11.1" customHeight="1" x14ac:dyDescent="0.2">
      <c r="B173" s="502" t="s">
        <v>110</v>
      </c>
      <c r="C173" s="19" t="s">
        <v>444</v>
      </c>
    </row>
    <row r="174" spans="1:24" ht="11.1" customHeight="1" x14ac:dyDescent="0.2">
      <c r="B174" s="502" t="s">
        <v>111</v>
      </c>
      <c r="C174" s="19" t="s">
        <v>445</v>
      </c>
    </row>
    <row r="175" spans="1:24" ht="11.1" customHeight="1" x14ac:dyDescent="0.2">
      <c r="B175" s="502" t="s">
        <v>112</v>
      </c>
      <c r="C175" s="19" t="s">
        <v>446</v>
      </c>
    </row>
    <row r="176" spans="1:24" ht="11.1" customHeight="1" x14ac:dyDescent="0.2">
      <c r="B176" s="502" t="s">
        <v>113</v>
      </c>
      <c r="C176" s="19" t="s">
        <v>447</v>
      </c>
    </row>
    <row r="177" spans="1:64" ht="11.1" customHeight="1" x14ac:dyDescent="0.2">
      <c r="B177" s="502" t="s">
        <v>114</v>
      </c>
      <c r="C177" s="19" t="s">
        <v>448</v>
      </c>
    </row>
    <row r="178" spans="1:64" ht="11.1" customHeight="1" x14ac:dyDescent="0.2">
      <c r="B178" s="502" t="s">
        <v>115</v>
      </c>
      <c r="C178" s="19" t="s">
        <v>449</v>
      </c>
    </row>
    <row r="179" spans="1:64" ht="11.1" customHeight="1" x14ac:dyDescent="0.2">
      <c r="B179" s="502" t="s">
        <v>117</v>
      </c>
      <c r="C179" s="19" t="s">
        <v>450</v>
      </c>
    </row>
    <row r="180" spans="1:64" ht="11.1" customHeight="1" x14ac:dyDescent="0.2">
      <c r="B180" s="502" t="s">
        <v>118</v>
      </c>
      <c r="C180" s="19" t="s">
        <v>1014</v>
      </c>
    </row>
    <row r="181" spans="1:64" ht="11.1" customHeight="1" x14ac:dyDescent="0.2">
      <c r="B181" s="502" t="s">
        <v>168</v>
      </c>
      <c r="C181" s="19" t="s">
        <v>1024</v>
      </c>
    </row>
    <row r="182" spans="1:64" ht="11.1" customHeight="1" x14ac:dyDescent="0.2">
      <c r="B182" s="553"/>
      <c r="C182" s="19"/>
    </row>
    <row r="183" spans="1:64" ht="11.1" customHeight="1" thickBot="1" x14ac:dyDescent="0.25">
      <c r="B183" s="524" t="s">
        <v>451</v>
      </c>
      <c r="C183" s="524"/>
      <c r="D183" s="1069"/>
      <c r="E183" s="1069"/>
      <c r="F183" s="1070"/>
      <c r="G183" s="554"/>
      <c r="H183" s="554"/>
      <c r="I183" s="554"/>
      <c r="J183" s="554"/>
      <c r="K183" s="554"/>
      <c r="L183" s="554"/>
      <c r="M183" s="554"/>
      <c r="N183" s="554"/>
      <c r="O183" s="554"/>
      <c r="P183" s="554"/>
      <c r="Q183" s="554"/>
      <c r="S183" s="554"/>
      <c r="T183" s="554"/>
      <c r="U183" s="554"/>
      <c r="V183" s="554"/>
      <c r="W183" s="554"/>
      <c r="Y183" s="177"/>
    </row>
    <row r="184" spans="1:64" ht="11.1" customHeight="1" x14ac:dyDescent="0.2">
      <c r="B184"/>
      <c r="T184"/>
      <c r="U184"/>
      <c r="V184"/>
      <c r="W184" s="212" t="s">
        <v>452</v>
      </c>
      <c r="Y184" s="177"/>
      <c r="Z184" s="177"/>
    </row>
    <row r="185" spans="1:64" ht="11.1" customHeight="1" x14ac:dyDescent="0.2">
      <c r="B185" s="1071"/>
      <c r="C185" s="1071"/>
      <c r="D185" s="1071"/>
      <c r="E185" s="1071"/>
      <c r="F185" s="1072"/>
      <c r="G185" s="1072"/>
      <c r="H185" s="1073"/>
      <c r="I185" s="1073"/>
      <c r="J185" s="1073"/>
      <c r="K185" s="1073"/>
      <c r="L185" s="1073"/>
      <c r="M185" s="1073"/>
      <c r="N185" s="1073"/>
      <c r="O185" s="1073"/>
      <c r="P185" s="1073"/>
      <c r="Q185" s="1073"/>
      <c r="S185" s="1074">
        <v>2019</v>
      </c>
      <c r="T185" s="1074">
        <v>2020</v>
      </c>
      <c r="U185" s="1074">
        <v>2021</v>
      </c>
      <c r="V185" s="1074">
        <v>2022</v>
      </c>
      <c r="W185" s="1075">
        <v>2023</v>
      </c>
      <c r="Y185" s="177"/>
      <c r="Z185" s="177"/>
    </row>
    <row r="186" spans="1:64" ht="11.1" customHeight="1" x14ac:dyDescent="0.2">
      <c r="B186" s="21" t="s">
        <v>370</v>
      </c>
      <c r="C186" s="21"/>
      <c r="D186" s="21"/>
      <c r="E186" s="31"/>
      <c r="F186" s="31"/>
      <c r="G186" s="31"/>
      <c r="H186" s="31"/>
      <c r="I186" s="31"/>
      <c r="J186" s="31"/>
      <c r="K186" s="555"/>
      <c r="L186" s="31"/>
      <c r="M186" s="31"/>
      <c r="N186" s="31"/>
      <c r="O186" s="31"/>
      <c r="P186" s="31"/>
      <c r="S186" s="1055">
        <v>520</v>
      </c>
      <c r="T186" s="1055">
        <v>520</v>
      </c>
      <c r="U186" s="1055">
        <v>520</v>
      </c>
      <c r="V186" s="1055">
        <v>520</v>
      </c>
      <c r="W186" s="1076">
        <v>440</v>
      </c>
      <c r="Y186" s="177"/>
      <c r="Z186" s="177"/>
    </row>
    <row r="187" spans="1:64" ht="11.1" customHeight="1" x14ac:dyDescent="0.2">
      <c r="B187" s="21" t="s">
        <v>453</v>
      </c>
      <c r="C187" s="21"/>
      <c r="D187" s="21"/>
      <c r="E187" s="31"/>
      <c r="F187" s="31"/>
      <c r="G187" s="31"/>
      <c r="H187" s="31"/>
      <c r="I187" s="31"/>
      <c r="J187" s="31"/>
      <c r="K187" s="555"/>
      <c r="L187" s="31"/>
      <c r="M187" s="31"/>
      <c r="N187" s="31"/>
      <c r="O187" s="31"/>
      <c r="P187" s="31"/>
      <c r="S187" s="1055">
        <v>251</v>
      </c>
      <c r="T187" s="1055">
        <v>251</v>
      </c>
      <c r="U187" s="1055">
        <v>251</v>
      </c>
      <c r="V187" s="1055">
        <v>251</v>
      </c>
      <c r="W187" s="1076">
        <v>251</v>
      </c>
      <c r="Y187" s="177"/>
      <c r="Z187" s="177"/>
    </row>
    <row r="188" spans="1:64" ht="11.1" customHeight="1" x14ac:dyDescent="0.2">
      <c r="B188" s="1077" t="s">
        <v>454</v>
      </c>
      <c r="C188" s="1077"/>
      <c r="D188" s="1077"/>
      <c r="E188" s="1078"/>
      <c r="F188" s="1078"/>
      <c r="G188" s="1078"/>
      <c r="H188" s="1078"/>
      <c r="I188" s="1078"/>
      <c r="J188" s="1078"/>
      <c r="K188" s="1079"/>
      <c r="L188" s="1078"/>
      <c r="M188" s="1078"/>
      <c r="N188" s="1078"/>
      <c r="O188" s="1078"/>
      <c r="P188" s="1078"/>
      <c r="Q188" s="1058"/>
      <c r="S188" s="1080">
        <v>771</v>
      </c>
      <c r="T188" s="1080">
        <v>771</v>
      </c>
      <c r="U188" s="1080">
        <v>771</v>
      </c>
      <c r="V188" s="1080">
        <v>771</v>
      </c>
      <c r="W188" s="1081">
        <v>691</v>
      </c>
      <c r="Y188" s="177"/>
      <c r="Z188" s="177"/>
    </row>
    <row r="189" spans="1:64" ht="11.1" customHeight="1" x14ac:dyDescent="0.2">
      <c r="B189" s="21" t="s">
        <v>153</v>
      </c>
      <c r="C189" s="21"/>
      <c r="D189" s="21"/>
      <c r="E189" s="31"/>
      <c r="F189" s="31"/>
      <c r="G189" s="31"/>
      <c r="H189" s="31"/>
      <c r="I189" s="31"/>
      <c r="J189" s="31"/>
      <c r="K189" s="555"/>
      <c r="L189" s="31"/>
      <c r="M189" s="31"/>
      <c r="N189" s="31"/>
      <c r="O189" s="31"/>
      <c r="P189" s="31"/>
      <c r="S189" s="1055">
        <v>859</v>
      </c>
      <c r="T189" s="1055">
        <v>862</v>
      </c>
      <c r="U189" s="1055">
        <v>866</v>
      </c>
      <c r="V189" s="1055">
        <v>865.59500000000003</v>
      </c>
      <c r="W189" s="1076">
        <v>865.846</v>
      </c>
      <c r="Y189" s="177"/>
      <c r="Z189" s="177"/>
    </row>
    <row r="190" spans="1:64" ht="11.1" customHeight="1" x14ac:dyDescent="0.2">
      <c r="B190" s="21" t="s">
        <v>896</v>
      </c>
      <c r="C190" s="21"/>
      <c r="D190" s="21"/>
      <c r="E190" s="31"/>
      <c r="F190" s="31"/>
      <c r="G190" s="31"/>
      <c r="H190" s="31"/>
      <c r="I190" s="31"/>
      <c r="J190" s="31"/>
      <c r="K190" s="555"/>
      <c r="L190" s="31"/>
      <c r="M190" s="31"/>
      <c r="N190" s="31"/>
      <c r="O190" s="31"/>
      <c r="P190" s="31"/>
      <c r="S190" s="1055">
        <v>276</v>
      </c>
      <c r="T190" s="1055">
        <v>276</v>
      </c>
      <c r="U190" s="1055">
        <v>114</v>
      </c>
      <c r="V190" s="31">
        <v>0</v>
      </c>
      <c r="W190" s="1082">
        <v>0</v>
      </c>
      <c r="Y190" s="177"/>
      <c r="Z190" s="177"/>
    </row>
    <row r="191" spans="1:64" ht="11.1" customHeight="1" thickBot="1" x14ac:dyDescent="0.25">
      <c r="B191" s="1083" t="s">
        <v>199</v>
      </c>
      <c r="C191" s="1083"/>
      <c r="D191" s="1083"/>
      <c r="E191" s="1084"/>
      <c r="F191" s="1084"/>
      <c r="G191" s="1084"/>
      <c r="H191" s="1084"/>
      <c r="I191" s="1084"/>
      <c r="J191" s="1084"/>
      <c r="K191" s="1085"/>
      <c r="L191" s="1084"/>
      <c r="M191" s="1084"/>
      <c r="N191" s="1084"/>
      <c r="O191" s="1084"/>
      <c r="P191" s="1084"/>
      <c r="Q191" s="1062"/>
      <c r="S191" s="1086">
        <v>1906</v>
      </c>
      <c r="T191" s="1086">
        <v>1909</v>
      </c>
      <c r="U191" s="1086">
        <v>1751</v>
      </c>
      <c r="V191" s="1086">
        <v>1636.595</v>
      </c>
      <c r="W191" s="1087">
        <v>1556.846</v>
      </c>
      <c r="Y191" s="177"/>
      <c r="Z191" s="177"/>
    </row>
    <row r="192" spans="1:64" s="177" customFormat="1" ht="11.1" customHeight="1" x14ac:dyDescent="0.2">
      <c r="A192" s="521"/>
      <c r="B192" s="536"/>
      <c r="C192" s="21"/>
      <c r="D192" s="21"/>
      <c r="E192"/>
      <c r="F192" s="31"/>
      <c r="G192" s="31"/>
      <c r="H192" s="31"/>
      <c r="I192" s="31"/>
      <c r="J192" s="31"/>
      <c r="K192" s="555"/>
      <c r="L192" s="31"/>
      <c r="M192" s="31"/>
      <c r="N192" s="31"/>
      <c r="O192" s="31"/>
      <c r="Q192" s="555"/>
      <c r="S192" s="31"/>
      <c r="T192" s="555"/>
      <c r="U192" s="555"/>
      <c r="V192" s="555"/>
      <c r="W192" s="555"/>
      <c r="Y192"/>
      <c r="Z192"/>
      <c r="AA192"/>
      <c r="AB192"/>
      <c r="AC192"/>
      <c r="AD192"/>
      <c r="AE192"/>
      <c r="AF192"/>
      <c r="AG192"/>
      <c r="AH192"/>
      <c r="AI192"/>
      <c r="AJ192"/>
      <c r="AK192"/>
      <c r="AL192"/>
      <c r="AM192"/>
      <c r="AN192"/>
      <c r="AO192"/>
      <c r="AP192"/>
      <c r="AQ192"/>
      <c r="AR192"/>
      <c r="AS192"/>
      <c r="AT192"/>
      <c r="AU192"/>
      <c r="AV192"/>
      <c r="AW192"/>
      <c r="AX192"/>
      <c r="AY192"/>
      <c r="AZ192"/>
      <c r="BA192"/>
      <c r="BB192"/>
      <c r="BC192"/>
      <c r="BD192"/>
      <c r="BE192"/>
      <c r="BF192"/>
      <c r="BG192"/>
      <c r="BH192"/>
      <c r="BI192"/>
      <c r="BJ192"/>
      <c r="BK192"/>
      <c r="BL192"/>
    </row>
    <row r="193" spans="1:64" s="177" customFormat="1" ht="11.1" customHeight="1" x14ac:dyDescent="0.2">
      <c r="A193" s="521"/>
      <c r="B193" s="502" t="s">
        <v>71</v>
      </c>
      <c r="C193" s="19" t="s">
        <v>1061</v>
      </c>
      <c r="D193" s="19"/>
      <c r="E193" s="19"/>
      <c r="F193" s="19"/>
      <c r="G193" s="19"/>
      <c r="H193" s="19"/>
      <c r="I193" s="19"/>
      <c r="J193" s="19"/>
      <c r="K193" s="19"/>
      <c r="L193" s="19"/>
      <c r="M193" s="19"/>
      <c r="N193" s="19"/>
      <c r="O193" s="19"/>
      <c r="P193" s="19"/>
      <c r="Q193" s="19"/>
      <c r="R193" s="19"/>
      <c r="S193" s="19"/>
      <c r="T193" s="19"/>
      <c r="U193" s="19"/>
      <c r="V193" s="19"/>
      <c r="Y193"/>
      <c r="Z193"/>
      <c r="AA193"/>
      <c r="AB193"/>
      <c r="AC193"/>
      <c r="AD193"/>
      <c r="AE193"/>
      <c r="AF193"/>
      <c r="AG193"/>
      <c r="AH193"/>
      <c r="AI193"/>
      <c r="AJ193"/>
      <c r="AK193"/>
      <c r="AL193"/>
      <c r="AM193"/>
      <c r="AN193"/>
      <c r="AO193"/>
      <c r="AP193"/>
      <c r="AQ193"/>
      <c r="AR193"/>
      <c r="AS193"/>
      <c r="AT193"/>
      <c r="AU193"/>
      <c r="AV193"/>
      <c r="AW193"/>
      <c r="AX193"/>
      <c r="AY193"/>
      <c r="AZ193"/>
      <c r="BA193"/>
      <c r="BB193"/>
      <c r="BC193"/>
      <c r="BD193"/>
      <c r="BE193"/>
      <c r="BF193"/>
      <c r="BG193"/>
      <c r="BH193"/>
      <c r="BI193"/>
      <c r="BJ193"/>
      <c r="BK193"/>
      <c r="BL193"/>
    </row>
    <row r="194" spans="1:64" s="177" customFormat="1" ht="11.1" customHeight="1" x14ac:dyDescent="0.2">
      <c r="A194" s="521"/>
      <c r="B194" s="536"/>
      <c r="C194" s="19"/>
      <c r="D194" s="19"/>
      <c r="E194" s="19"/>
      <c r="F194" s="19"/>
      <c r="G194" s="19"/>
      <c r="H194" s="19"/>
      <c r="I194" s="19"/>
      <c r="J194" s="19"/>
      <c r="K194" s="19"/>
      <c r="L194" s="19"/>
      <c r="M194" s="19"/>
      <c r="N194" s="19"/>
      <c r="O194" s="19"/>
      <c r="P194" s="19"/>
      <c r="Q194" s="19"/>
      <c r="R194" s="19"/>
      <c r="S194" s="19"/>
      <c r="T194" s="19"/>
      <c r="U194" s="19"/>
      <c r="V194" s="19"/>
      <c r="Y194"/>
      <c r="Z194"/>
      <c r="AA194"/>
      <c r="AB194"/>
      <c r="AC194"/>
      <c r="AD194"/>
      <c r="AE194"/>
      <c r="AF194"/>
      <c r="AG194"/>
      <c r="AH194"/>
      <c r="AI194"/>
      <c r="AJ194"/>
      <c r="AK194"/>
      <c r="AL194"/>
      <c r="AM194"/>
      <c r="AN194"/>
      <c r="AO194"/>
      <c r="AP194"/>
      <c r="AQ194"/>
      <c r="AR194"/>
      <c r="AS194"/>
      <c r="AT194"/>
      <c r="AU194"/>
      <c r="AV194"/>
      <c r="AW194"/>
      <c r="AX194"/>
      <c r="AY194"/>
      <c r="AZ194"/>
      <c r="BA194"/>
      <c r="BB194"/>
      <c r="BC194"/>
      <c r="BD194"/>
      <c r="BE194"/>
      <c r="BF194"/>
      <c r="BG194"/>
      <c r="BH194"/>
      <c r="BI194"/>
      <c r="BJ194"/>
      <c r="BK194"/>
      <c r="BL194"/>
    </row>
    <row r="195" spans="1:64" s="177" customFormat="1" ht="11.1" customHeight="1" x14ac:dyDescent="0.2">
      <c r="A195" s="521"/>
      <c r="B195" s="536"/>
      <c r="C195"/>
      <c r="D195"/>
      <c r="E195"/>
      <c r="O195" s="1088"/>
      <c r="Y195"/>
      <c r="Z195"/>
      <c r="AA195"/>
      <c r="AB195"/>
      <c r="AC195"/>
      <c r="AD195"/>
      <c r="AE195"/>
      <c r="AF195"/>
      <c r="AG195"/>
      <c r="AH195"/>
      <c r="AI195"/>
      <c r="AJ195"/>
      <c r="AK195"/>
      <c r="AL195"/>
      <c r="AM195"/>
      <c r="AN195"/>
      <c r="AO195"/>
      <c r="AP195"/>
      <c r="AQ195"/>
      <c r="AR195"/>
      <c r="AS195"/>
      <c r="AT195"/>
      <c r="AU195"/>
      <c r="AV195"/>
      <c r="AW195"/>
      <c r="AX195"/>
      <c r="AY195"/>
      <c r="AZ195"/>
      <c r="BA195"/>
      <c r="BB195"/>
      <c r="BC195"/>
      <c r="BD195"/>
      <c r="BE195"/>
      <c r="BF195"/>
      <c r="BG195"/>
      <c r="BH195"/>
      <c r="BI195"/>
      <c r="BJ195"/>
      <c r="BK195"/>
      <c r="BL195"/>
    </row>
    <row r="196" spans="1:64" s="177" customFormat="1" ht="11.1" customHeight="1" x14ac:dyDescent="0.2">
      <c r="A196" s="521"/>
      <c r="B196" s="536"/>
      <c r="C196"/>
      <c r="D196"/>
      <c r="E196"/>
      <c r="Y196"/>
      <c r="Z196"/>
      <c r="AA196"/>
      <c r="AB196"/>
      <c r="AC196"/>
      <c r="AD196"/>
      <c r="AE196"/>
      <c r="AF196"/>
      <c r="AG196"/>
      <c r="AH196"/>
      <c r="AI196"/>
      <c r="AJ196"/>
      <c r="AK196"/>
      <c r="AL196"/>
      <c r="AM196"/>
      <c r="AN196"/>
      <c r="AO196"/>
      <c r="AP196"/>
      <c r="AQ196"/>
      <c r="AR196"/>
      <c r="AS196"/>
      <c r="AT196"/>
      <c r="AU196"/>
      <c r="AV196"/>
      <c r="AW196"/>
      <c r="AX196"/>
      <c r="AY196"/>
      <c r="AZ196"/>
      <c r="BA196"/>
      <c r="BB196"/>
      <c r="BC196"/>
      <c r="BD196"/>
      <c r="BE196"/>
      <c r="BF196"/>
      <c r="BG196"/>
      <c r="BH196"/>
      <c r="BI196"/>
      <c r="BJ196"/>
      <c r="BK196"/>
      <c r="BL196"/>
    </row>
    <row r="197" spans="1:64" s="177" customFormat="1" ht="11.1" customHeight="1" x14ac:dyDescent="0.2">
      <c r="A197" s="521"/>
      <c r="B197" s="521"/>
      <c r="C197"/>
      <c r="D197"/>
      <c r="E197"/>
      <c r="Y197"/>
      <c r="Z197"/>
      <c r="AA197"/>
      <c r="AB197"/>
      <c r="AC197"/>
      <c r="AD197"/>
      <c r="AE197"/>
      <c r="AF197"/>
      <c r="AG197"/>
      <c r="AH197"/>
      <c r="AI197"/>
      <c r="AJ197"/>
      <c r="AK197"/>
      <c r="AL197"/>
      <c r="AM197"/>
      <c r="AN197"/>
      <c r="AO197"/>
      <c r="AP197"/>
      <c r="AQ197"/>
      <c r="AR197"/>
      <c r="AS197"/>
      <c r="AT197"/>
      <c r="AU197"/>
      <c r="AV197"/>
      <c r="AW197"/>
      <c r="AX197"/>
      <c r="AY197"/>
      <c r="AZ197"/>
      <c r="BA197"/>
      <c r="BB197"/>
      <c r="BC197"/>
      <c r="BD197"/>
      <c r="BE197"/>
      <c r="BF197"/>
      <c r="BG197"/>
      <c r="BH197"/>
      <c r="BI197"/>
      <c r="BJ197"/>
      <c r="BK197"/>
      <c r="BL197"/>
    </row>
    <row r="198" spans="1:64" s="177" customFormat="1" ht="11.1" customHeight="1" x14ac:dyDescent="0.2">
      <c r="A198" s="521"/>
      <c r="B198" s="521"/>
      <c r="C198"/>
      <c r="D198"/>
      <c r="E198"/>
      <c r="Y198"/>
      <c r="Z198"/>
      <c r="AA198"/>
      <c r="AB198"/>
      <c r="AC198"/>
      <c r="AD198"/>
      <c r="AE198"/>
      <c r="AF198"/>
      <c r="AG198"/>
      <c r="AH198"/>
      <c r="AI198"/>
      <c r="AJ198"/>
      <c r="AK198"/>
      <c r="AL198"/>
      <c r="AM198"/>
      <c r="AN198"/>
      <c r="AO198"/>
      <c r="AP198"/>
      <c r="AQ198"/>
      <c r="AR198"/>
      <c r="AS198"/>
      <c r="AT198"/>
      <c r="AU198"/>
      <c r="AV198"/>
      <c r="AW198"/>
      <c r="AX198"/>
      <c r="AY198"/>
      <c r="AZ198"/>
      <c r="BA198"/>
      <c r="BB198"/>
      <c r="BC198"/>
      <c r="BD198"/>
      <c r="BE198"/>
      <c r="BF198"/>
      <c r="BG198"/>
      <c r="BH198"/>
      <c r="BI198"/>
      <c r="BJ198"/>
      <c r="BK198"/>
      <c r="BL198"/>
    </row>
    <row r="199" spans="1:64" s="177" customFormat="1" ht="11.1" customHeight="1" x14ac:dyDescent="0.2">
      <c r="A199" s="521"/>
      <c r="B199" s="521"/>
      <c r="C199"/>
      <c r="D199"/>
      <c r="E199"/>
      <c r="Y199"/>
      <c r="Z199"/>
      <c r="AA199"/>
      <c r="AB199"/>
      <c r="AC199"/>
      <c r="AD199"/>
      <c r="AE199"/>
      <c r="AF199"/>
      <c r="AG199"/>
      <c r="AH199"/>
      <c r="AI199"/>
      <c r="AJ199"/>
      <c r="AK199"/>
      <c r="AL199"/>
      <c r="AM199"/>
      <c r="AN199"/>
      <c r="AO199"/>
      <c r="AP199"/>
      <c r="AQ199"/>
      <c r="AR199"/>
      <c r="AS199"/>
      <c r="AT199"/>
      <c r="AU199"/>
      <c r="AV199"/>
      <c r="AW199"/>
      <c r="AX199"/>
      <c r="AY199"/>
      <c r="AZ199"/>
      <c r="BA199"/>
      <c r="BB199"/>
      <c r="BC199"/>
      <c r="BD199"/>
      <c r="BE199"/>
      <c r="BF199"/>
      <c r="BG199"/>
      <c r="BH199"/>
      <c r="BI199"/>
      <c r="BJ199"/>
      <c r="BK199"/>
      <c r="BL199"/>
    </row>
    <row r="200" spans="1:64" s="177" customFormat="1" ht="11.1" customHeight="1" x14ac:dyDescent="0.2">
      <c r="A200" s="521"/>
      <c r="B200" s="521"/>
      <c r="C200"/>
      <c r="D200"/>
      <c r="E200"/>
      <c r="Y200"/>
      <c r="Z200"/>
      <c r="AA200"/>
      <c r="AB200"/>
      <c r="AC200"/>
      <c r="AD200"/>
      <c r="AE200"/>
      <c r="AF200"/>
      <c r="AG200"/>
      <c r="AH200"/>
      <c r="AI200"/>
      <c r="AJ200"/>
      <c r="AK200"/>
      <c r="AL200"/>
      <c r="AM200"/>
      <c r="AN200"/>
      <c r="AO200"/>
      <c r="AP200"/>
      <c r="AQ200"/>
      <c r="AR200"/>
      <c r="AS200"/>
      <c r="AT200"/>
      <c r="AU200"/>
      <c r="AV200"/>
      <c r="AW200"/>
      <c r="AX200"/>
      <c r="AY200"/>
      <c r="AZ200"/>
      <c r="BA200"/>
      <c r="BB200"/>
      <c r="BC200"/>
      <c r="BD200"/>
      <c r="BE200"/>
      <c r="BF200"/>
      <c r="BG200"/>
      <c r="BH200"/>
      <c r="BI200"/>
      <c r="BJ200"/>
      <c r="BK200"/>
      <c r="BL200"/>
    </row>
    <row r="201" spans="1:64" s="177" customFormat="1" ht="11.1" customHeight="1" x14ac:dyDescent="0.2">
      <c r="A201" s="521"/>
      <c r="B201" s="521"/>
      <c r="C201"/>
      <c r="D201"/>
      <c r="E201"/>
      <c r="Y201"/>
      <c r="Z201"/>
      <c r="AA201"/>
      <c r="AB201"/>
      <c r="AC201"/>
      <c r="AD201"/>
      <c r="AE201"/>
      <c r="AF201"/>
      <c r="AG201"/>
      <c r="AH201"/>
      <c r="AI201"/>
      <c r="AJ201"/>
      <c r="AK201"/>
      <c r="AL201"/>
      <c r="AM201"/>
      <c r="AN201"/>
      <c r="AO201"/>
      <c r="AP201"/>
      <c r="AQ201"/>
      <c r="AR201"/>
      <c r="AS201"/>
      <c r="AT201"/>
      <c r="AU201"/>
      <c r="AV201"/>
      <c r="AW201"/>
      <c r="AX201"/>
      <c r="AY201"/>
      <c r="AZ201"/>
      <c r="BA201"/>
      <c r="BB201"/>
      <c r="BC201"/>
      <c r="BD201"/>
      <c r="BE201"/>
      <c r="BF201"/>
      <c r="BG201"/>
      <c r="BH201"/>
      <c r="BI201"/>
      <c r="BJ201"/>
      <c r="BK201"/>
      <c r="BL201"/>
    </row>
    <row r="202" spans="1:64" s="177" customFormat="1" ht="11.1" customHeight="1" x14ac:dyDescent="0.2">
      <c r="A202" s="521"/>
      <c r="B202" s="521"/>
      <c r="C202"/>
      <c r="D202"/>
      <c r="E202"/>
      <c r="Y202"/>
      <c r="Z202"/>
      <c r="AA202"/>
      <c r="AB202"/>
      <c r="AC202"/>
      <c r="AD202"/>
      <c r="AE202"/>
      <c r="AF202"/>
      <c r="AG202"/>
      <c r="AH202"/>
      <c r="AI202"/>
      <c r="AJ202"/>
      <c r="AK202"/>
      <c r="AL202"/>
      <c r="AM202"/>
      <c r="AN202"/>
      <c r="AO202"/>
      <c r="AP202"/>
      <c r="AQ202"/>
      <c r="AR202"/>
      <c r="AS202"/>
      <c r="AT202"/>
      <c r="AU202"/>
      <c r="AV202"/>
      <c r="AW202"/>
      <c r="AX202"/>
      <c r="AY202"/>
      <c r="AZ202"/>
      <c r="BA202"/>
      <c r="BB202"/>
      <c r="BC202"/>
      <c r="BD202"/>
      <c r="BE202"/>
      <c r="BF202"/>
      <c r="BG202"/>
      <c r="BH202"/>
      <c r="BI202"/>
      <c r="BJ202"/>
      <c r="BK202"/>
      <c r="BL202"/>
    </row>
    <row r="203" spans="1:64" s="177" customFormat="1" ht="11.1" customHeight="1" x14ac:dyDescent="0.2">
      <c r="A203" s="521"/>
      <c r="B203" s="521"/>
      <c r="C203"/>
      <c r="D203"/>
      <c r="E203"/>
      <c r="Y203"/>
      <c r="Z203"/>
      <c r="AA203"/>
      <c r="AB203"/>
      <c r="AC203"/>
      <c r="AD203"/>
      <c r="AE203"/>
      <c r="AF203"/>
      <c r="AG203"/>
      <c r="AH203"/>
      <c r="AI203"/>
      <c r="AJ203"/>
      <c r="AK203"/>
      <c r="AL203"/>
      <c r="AM203"/>
      <c r="AN203"/>
      <c r="AO203"/>
      <c r="AP203"/>
      <c r="AQ203"/>
      <c r="AR203"/>
      <c r="AS203"/>
      <c r="AT203"/>
      <c r="AU203"/>
      <c r="AV203"/>
      <c r="AW203"/>
      <c r="AX203"/>
      <c r="AY203"/>
      <c r="AZ203"/>
      <c r="BA203"/>
      <c r="BB203"/>
      <c r="BC203"/>
      <c r="BD203"/>
      <c r="BE203"/>
      <c r="BF203"/>
      <c r="BG203"/>
      <c r="BH203"/>
      <c r="BI203"/>
      <c r="BJ203"/>
      <c r="BK203"/>
      <c r="BL203"/>
    </row>
    <row r="204" spans="1:64" s="177" customFormat="1" ht="11.1" customHeight="1" x14ac:dyDescent="0.2">
      <c r="A204" s="521"/>
      <c r="B204" s="521"/>
      <c r="C204"/>
      <c r="D204"/>
      <c r="E204"/>
      <c r="Y204"/>
      <c r="Z204"/>
      <c r="AA204"/>
      <c r="AB204"/>
      <c r="AC204"/>
      <c r="AD204"/>
      <c r="AE204"/>
      <c r="AF204"/>
      <c r="AG204"/>
      <c r="AH204"/>
      <c r="AI204"/>
      <c r="AJ204"/>
      <c r="AK204"/>
      <c r="AL204"/>
      <c r="AM204"/>
      <c r="AN204"/>
      <c r="AO204"/>
      <c r="AP204"/>
      <c r="AQ204"/>
      <c r="AR204"/>
      <c r="AS204"/>
      <c r="AT204"/>
      <c r="AU204"/>
      <c r="AV204"/>
      <c r="AW204"/>
      <c r="AX204"/>
      <c r="AY204"/>
      <c r="AZ204"/>
      <c r="BA204"/>
      <c r="BB204"/>
      <c r="BC204"/>
      <c r="BD204"/>
      <c r="BE204"/>
      <c r="BF204"/>
      <c r="BG204"/>
      <c r="BH204"/>
      <c r="BI204"/>
      <c r="BJ204"/>
      <c r="BK204"/>
      <c r="BL204"/>
    </row>
    <row r="205" spans="1:64" s="177" customFormat="1" ht="11.1" customHeight="1" x14ac:dyDescent="0.2">
      <c r="A205" s="521"/>
      <c r="B205" s="521"/>
      <c r="C205"/>
      <c r="D205"/>
      <c r="E205"/>
      <c r="Y205"/>
      <c r="Z205"/>
      <c r="AA205"/>
      <c r="AB205"/>
      <c r="AC205"/>
      <c r="AD205"/>
      <c r="AE205"/>
      <c r="AF205"/>
      <c r="AG205"/>
      <c r="AH205"/>
      <c r="AI205"/>
      <c r="AJ205"/>
      <c r="AK205"/>
      <c r="AL205"/>
      <c r="AM205"/>
      <c r="AN205"/>
      <c r="AO205"/>
      <c r="AP205"/>
      <c r="AQ205"/>
      <c r="AR205"/>
      <c r="AS205"/>
      <c r="AT205"/>
      <c r="AU205"/>
      <c r="AV205"/>
      <c r="AW205"/>
      <c r="AX205"/>
      <c r="AY205"/>
      <c r="AZ205"/>
      <c r="BA205"/>
      <c r="BB205"/>
      <c r="BC205"/>
      <c r="BD205"/>
      <c r="BE205"/>
      <c r="BF205"/>
      <c r="BG205"/>
      <c r="BH205"/>
      <c r="BI205"/>
      <c r="BJ205"/>
      <c r="BK205"/>
      <c r="BL205"/>
    </row>
    <row r="206" spans="1:64" s="177" customFormat="1" ht="11.1" customHeight="1" x14ac:dyDescent="0.2">
      <c r="A206" s="521"/>
      <c r="B206" s="521"/>
      <c r="C206"/>
      <c r="D206"/>
      <c r="E206"/>
      <c r="Y206"/>
      <c r="Z206"/>
      <c r="AA206"/>
      <c r="AB206"/>
      <c r="AC206"/>
      <c r="AD206"/>
      <c r="AE206"/>
      <c r="AF206"/>
      <c r="AG206"/>
      <c r="AH206"/>
      <c r="AI206"/>
      <c r="AJ206"/>
      <c r="AK206"/>
      <c r="AL206"/>
      <c r="AM206"/>
      <c r="AN206"/>
      <c r="AO206"/>
      <c r="AP206"/>
      <c r="AQ206"/>
      <c r="AR206"/>
      <c r="AS206"/>
      <c r="AT206"/>
      <c r="AU206"/>
      <c r="AV206"/>
      <c r="AW206"/>
      <c r="AX206"/>
      <c r="AY206"/>
      <c r="AZ206"/>
      <c r="BA206"/>
      <c r="BB206"/>
      <c r="BC206"/>
      <c r="BD206"/>
      <c r="BE206"/>
      <c r="BF206"/>
      <c r="BG206"/>
      <c r="BH206"/>
      <c r="BI206"/>
      <c r="BJ206"/>
      <c r="BK206"/>
      <c r="BL206"/>
    </row>
    <row r="207" spans="1:64" s="177" customFormat="1" ht="11.1" customHeight="1" x14ac:dyDescent="0.2">
      <c r="A207" s="521"/>
      <c r="B207" s="521"/>
      <c r="C207"/>
      <c r="D207"/>
      <c r="E207"/>
      <c r="Y207"/>
      <c r="Z207"/>
      <c r="AA207"/>
      <c r="AB207"/>
      <c r="AC207"/>
      <c r="AD207"/>
      <c r="AE207"/>
      <c r="AF207"/>
      <c r="AG207"/>
      <c r="AH207"/>
      <c r="AI207"/>
      <c r="AJ207"/>
      <c r="AK207"/>
      <c r="AL207"/>
      <c r="AM207"/>
      <c r="AN207"/>
      <c r="AO207"/>
      <c r="AP207"/>
      <c r="AQ207"/>
      <c r="AR207"/>
      <c r="AS207"/>
      <c r="AT207"/>
      <c r="AU207"/>
      <c r="AV207"/>
      <c r="AW207"/>
      <c r="AX207"/>
      <c r="AY207"/>
      <c r="AZ207"/>
      <c r="BA207"/>
      <c r="BB207"/>
      <c r="BC207"/>
      <c r="BD207"/>
      <c r="BE207"/>
      <c r="BF207"/>
      <c r="BG207"/>
      <c r="BH207"/>
      <c r="BI207"/>
      <c r="BJ207"/>
      <c r="BK207"/>
      <c r="BL207"/>
    </row>
    <row r="208" spans="1:64" s="521" customFormat="1" ht="11.1" customHeight="1" x14ac:dyDescent="0.2">
      <c r="C208"/>
      <c r="D208"/>
      <c r="E208"/>
      <c r="F208" s="177"/>
      <c r="G208" s="177"/>
      <c r="H208" s="177"/>
      <c r="I208" s="177"/>
      <c r="J208" s="177"/>
      <c r="K208" s="177"/>
      <c r="L208" s="177"/>
      <c r="M208" s="177"/>
      <c r="N208" s="177"/>
      <c r="O208" s="177"/>
      <c r="P208" s="177"/>
      <c r="Q208" s="177"/>
      <c r="R208" s="177"/>
      <c r="S208" s="177"/>
      <c r="T208" s="177"/>
      <c r="U208" s="177"/>
      <c r="V208" s="177"/>
      <c r="W208" s="177"/>
      <c r="X208" s="177"/>
      <c r="Y208"/>
      <c r="Z208"/>
      <c r="AA208"/>
      <c r="AB208"/>
      <c r="AC208"/>
      <c r="AD208"/>
      <c r="AE208"/>
      <c r="AF208"/>
      <c r="AG208"/>
      <c r="AH208"/>
      <c r="AI208"/>
      <c r="AJ208"/>
      <c r="AK208"/>
      <c r="AL208"/>
      <c r="AM208"/>
      <c r="AN208"/>
      <c r="AO208"/>
      <c r="AP208"/>
      <c r="AQ208"/>
      <c r="AR208"/>
      <c r="AS208"/>
      <c r="AT208"/>
      <c r="AU208"/>
      <c r="AV208"/>
      <c r="AW208"/>
      <c r="AX208"/>
      <c r="AY208"/>
      <c r="AZ208"/>
      <c r="BA208"/>
      <c r="BB208"/>
      <c r="BC208"/>
      <c r="BD208"/>
      <c r="BE208"/>
      <c r="BF208"/>
      <c r="BG208"/>
      <c r="BH208"/>
      <c r="BI208"/>
      <c r="BJ208"/>
      <c r="BK208"/>
      <c r="BL208"/>
    </row>
    <row r="209" spans="3:64" s="521" customFormat="1" ht="11.1" customHeight="1" x14ac:dyDescent="0.2">
      <c r="C209"/>
      <c r="D209"/>
      <c r="E209"/>
      <c r="F209" s="177"/>
      <c r="G209" s="177"/>
      <c r="H209" s="177"/>
      <c r="I209" s="177"/>
      <c r="J209" s="177"/>
      <c r="K209" s="177"/>
      <c r="L209" s="177"/>
      <c r="M209" s="177"/>
      <c r="N209" s="177"/>
      <c r="O209" s="177"/>
      <c r="P209" s="177"/>
      <c r="Q209" s="177"/>
      <c r="R209" s="177"/>
      <c r="S209" s="177"/>
      <c r="T209" s="177"/>
      <c r="U209" s="177"/>
      <c r="V209" s="177"/>
      <c r="W209" s="177"/>
      <c r="X209" s="177"/>
      <c r="Y209"/>
      <c r="Z209"/>
      <c r="AA209"/>
      <c r="AB209"/>
      <c r="AC209"/>
      <c r="AD209"/>
      <c r="AE209"/>
      <c r="AF209"/>
      <c r="AG209"/>
      <c r="AH209"/>
      <c r="AI209"/>
      <c r="AJ209"/>
      <c r="AK209"/>
      <c r="AL209"/>
      <c r="AM209"/>
      <c r="AN209"/>
      <c r="AO209"/>
      <c r="AP209"/>
      <c r="AQ209"/>
      <c r="AR209"/>
      <c r="AS209"/>
      <c r="AT209"/>
      <c r="AU209"/>
      <c r="AV209"/>
      <c r="AW209"/>
      <c r="AX209"/>
      <c r="AY209"/>
      <c r="AZ209"/>
      <c r="BA209"/>
      <c r="BB209"/>
      <c r="BC209"/>
      <c r="BD209"/>
      <c r="BE209"/>
      <c r="BF209"/>
      <c r="BG209"/>
      <c r="BH209"/>
      <c r="BI209"/>
      <c r="BJ209"/>
      <c r="BK209"/>
      <c r="BL209"/>
    </row>
    <row r="210" spans="3:64" s="521" customFormat="1" ht="11.1" customHeight="1" x14ac:dyDescent="0.2">
      <c r="C210"/>
      <c r="D210"/>
      <c r="E210"/>
      <c r="F210" s="177"/>
      <c r="G210" s="177"/>
      <c r="H210" s="177"/>
      <c r="I210" s="177"/>
      <c r="J210" s="177"/>
      <c r="K210" s="177"/>
      <c r="L210" s="177"/>
      <c r="M210" s="177"/>
      <c r="N210" s="177"/>
      <c r="O210" s="177"/>
      <c r="P210" s="177"/>
      <c r="Q210" s="177"/>
      <c r="R210" s="177"/>
      <c r="S210" s="177"/>
      <c r="T210" s="177"/>
      <c r="U210" s="177"/>
      <c r="V210" s="177"/>
      <c r="W210" s="177"/>
      <c r="X210" s="177"/>
      <c r="Y210"/>
      <c r="Z210"/>
      <c r="AA210"/>
      <c r="AB210"/>
      <c r="AC210"/>
      <c r="AD210"/>
      <c r="AE210"/>
      <c r="AF210"/>
      <c r="AG210"/>
      <c r="AH210"/>
      <c r="AI210"/>
      <c r="AJ210"/>
      <c r="AK210"/>
      <c r="AL210"/>
      <c r="AM210"/>
      <c r="AN210"/>
      <c r="AO210"/>
      <c r="AP210"/>
      <c r="AQ210"/>
      <c r="AR210"/>
      <c r="AS210"/>
      <c r="AT210"/>
      <c r="AU210"/>
      <c r="AV210"/>
      <c r="AW210"/>
      <c r="AX210"/>
      <c r="AY210"/>
      <c r="AZ210"/>
      <c r="BA210"/>
      <c r="BB210"/>
      <c r="BC210"/>
      <c r="BD210"/>
      <c r="BE210"/>
      <c r="BF210"/>
      <c r="BG210"/>
      <c r="BH210"/>
      <c r="BI210"/>
      <c r="BJ210"/>
      <c r="BK210"/>
      <c r="BL210"/>
    </row>
    <row r="211" spans="3:64" s="521" customFormat="1" ht="11.1" customHeight="1" x14ac:dyDescent="0.2">
      <c r="C211"/>
      <c r="D211"/>
      <c r="E211"/>
      <c r="F211" s="177"/>
      <c r="G211" s="177"/>
      <c r="H211" s="177"/>
      <c r="I211" s="177"/>
      <c r="J211" s="177"/>
      <c r="K211" s="177"/>
      <c r="L211" s="177"/>
      <c r="M211" s="177"/>
      <c r="N211" s="177"/>
      <c r="O211" s="177"/>
      <c r="P211" s="177"/>
      <c r="Q211" s="177"/>
      <c r="R211" s="177"/>
      <c r="S211" s="177"/>
      <c r="T211" s="177"/>
      <c r="U211" s="177"/>
      <c r="V211" s="177"/>
      <c r="W211" s="177"/>
      <c r="X211" s="177"/>
      <c r="Y211"/>
      <c r="Z211"/>
      <c r="AA211"/>
      <c r="AB211"/>
      <c r="AC211"/>
      <c r="AD211"/>
      <c r="AE211"/>
      <c r="AF211"/>
      <c r="AG211"/>
      <c r="AH211"/>
      <c r="AI211"/>
      <c r="AJ211"/>
      <c r="AK211"/>
      <c r="AL211"/>
      <c r="AM211"/>
      <c r="AN211"/>
      <c r="AO211"/>
      <c r="AP211"/>
      <c r="AQ211"/>
      <c r="AR211"/>
      <c r="AS211"/>
      <c r="AT211"/>
      <c r="AU211"/>
      <c r="AV211"/>
      <c r="AW211"/>
      <c r="AX211"/>
      <c r="AY211"/>
      <c r="AZ211"/>
      <c r="BA211"/>
      <c r="BB211"/>
      <c r="BC211"/>
      <c r="BD211"/>
      <c r="BE211"/>
      <c r="BF211"/>
      <c r="BG211"/>
      <c r="BH211"/>
      <c r="BI211"/>
      <c r="BJ211"/>
      <c r="BK211"/>
      <c r="BL211"/>
    </row>
    <row r="212" spans="3:64" s="521" customFormat="1" ht="11.1" customHeight="1" x14ac:dyDescent="0.2">
      <c r="C212"/>
      <c r="D212"/>
      <c r="E212"/>
      <c r="F212" s="177"/>
      <c r="G212" s="177"/>
      <c r="H212" s="177"/>
      <c r="I212" s="177"/>
      <c r="J212" s="177"/>
      <c r="K212" s="177"/>
      <c r="L212" s="177"/>
      <c r="M212" s="177"/>
      <c r="N212" s="177"/>
      <c r="O212" s="177"/>
      <c r="P212" s="177"/>
      <c r="Q212" s="177"/>
      <c r="R212" s="177"/>
      <c r="S212" s="177"/>
      <c r="T212" s="177"/>
      <c r="U212" s="177"/>
      <c r="V212" s="177"/>
      <c r="W212" s="177"/>
      <c r="X212" s="177"/>
      <c r="Y212"/>
      <c r="Z212"/>
      <c r="AA212"/>
      <c r="AB212"/>
      <c r="AC212"/>
      <c r="AD212"/>
      <c r="AE212"/>
      <c r="AF212"/>
      <c r="AG212"/>
      <c r="AH212"/>
      <c r="AI212"/>
      <c r="AJ212"/>
      <c r="AK212"/>
      <c r="AL212"/>
      <c r="AM212"/>
      <c r="AN212"/>
      <c r="AO212"/>
      <c r="AP212"/>
      <c r="AQ212"/>
      <c r="AR212"/>
      <c r="AS212"/>
      <c r="AT212"/>
      <c r="AU212"/>
      <c r="AV212"/>
      <c r="AW212"/>
      <c r="AX212"/>
      <c r="AY212"/>
      <c r="AZ212"/>
      <c r="BA212"/>
      <c r="BB212"/>
      <c r="BC212"/>
      <c r="BD212"/>
      <c r="BE212"/>
      <c r="BF212"/>
      <c r="BG212"/>
      <c r="BH212"/>
      <c r="BI212"/>
      <c r="BJ212"/>
      <c r="BK212"/>
      <c r="BL212"/>
    </row>
    <row r="213" spans="3:64" s="521" customFormat="1" ht="11.1" customHeight="1" x14ac:dyDescent="0.2">
      <c r="C213"/>
      <c r="D213"/>
      <c r="E213"/>
      <c r="F213" s="177"/>
      <c r="G213" s="177"/>
      <c r="H213" s="177"/>
      <c r="I213" s="177"/>
      <c r="J213" s="177"/>
      <c r="K213" s="177"/>
      <c r="L213" s="177"/>
      <c r="M213" s="177"/>
      <c r="N213" s="177"/>
      <c r="O213" s="177"/>
      <c r="P213" s="177"/>
      <c r="Q213" s="177"/>
      <c r="R213" s="177"/>
      <c r="S213" s="177"/>
      <c r="T213" s="177"/>
      <c r="U213" s="177"/>
      <c r="V213" s="177"/>
      <c r="W213" s="177"/>
      <c r="X213" s="177"/>
      <c r="Y213"/>
      <c r="Z213"/>
      <c r="AA213"/>
      <c r="AB213"/>
      <c r="AC213"/>
      <c r="AD213"/>
      <c r="AE213"/>
      <c r="AF213"/>
      <c r="AG213"/>
      <c r="AH213"/>
      <c r="AI213"/>
      <c r="AJ213"/>
      <c r="AK213"/>
      <c r="AL213"/>
      <c r="AM213"/>
      <c r="AN213"/>
      <c r="AO213"/>
      <c r="AP213"/>
      <c r="AQ213"/>
      <c r="AR213"/>
      <c r="AS213"/>
      <c r="AT213"/>
      <c r="AU213"/>
      <c r="AV213"/>
      <c r="AW213"/>
      <c r="AX213"/>
      <c r="AY213"/>
      <c r="AZ213"/>
      <c r="BA213"/>
      <c r="BB213"/>
      <c r="BC213"/>
      <c r="BD213"/>
      <c r="BE213"/>
      <c r="BF213"/>
      <c r="BG213"/>
      <c r="BH213"/>
      <c r="BI213"/>
      <c r="BJ213"/>
      <c r="BK213"/>
      <c r="BL213"/>
    </row>
    <row r="214" spans="3:64" s="521" customFormat="1" ht="11.1" customHeight="1" x14ac:dyDescent="0.2">
      <c r="C214"/>
      <c r="D214"/>
      <c r="E214"/>
      <c r="F214" s="177"/>
      <c r="G214" s="177"/>
      <c r="H214" s="177"/>
      <c r="I214" s="177"/>
      <c r="J214" s="177"/>
      <c r="K214" s="177"/>
      <c r="L214" s="177"/>
      <c r="M214" s="177"/>
      <c r="N214" s="177"/>
      <c r="O214" s="177"/>
      <c r="P214" s="177"/>
      <c r="Q214" s="177"/>
      <c r="R214" s="177"/>
      <c r="S214" s="177"/>
      <c r="T214" s="177"/>
      <c r="U214" s="177"/>
      <c r="V214" s="177"/>
      <c r="W214" s="177"/>
      <c r="X214" s="177"/>
      <c r="Y214"/>
      <c r="Z214"/>
      <c r="AA214"/>
      <c r="AB214"/>
      <c r="AC214"/>
      <c r="AD214"/>
      <c r="AE214"/>
      <c r="AF214"/>
      <c r="AG214"/>
      <c r="AH214"/>
      <c r="AI214"/>
      <c r="AJ214"/>
      <c r="AK214"/>
      <c r="AL214"/>
      <c r="AM214"/>
      <c r="AN214"/>
      <c r="AO214"/>
      <c r="AP214"/>
      <c r="AQ214"/>
      <c r="AR214"/>
      <c r="AS214"/>
      <c r="AT214"/>
      <c r="AU214"/>
      <c r="AV214"/>
      <c r="AW214"/>
      <c r="AX214"/>
      <c r="AY214"/>
      <c r="AZ214"/>
      <c r="BA214"/>
      <c r="BB214"/>
      <c r="BC214"/>
      <c r="BD214"/>
      <c r="BE214"/>
      <c r="BF214"/>
      <c r="BG214"/>
      <c r="BH214"/>
      <c r="BI214"/>
      <c r="BJ214"/>
      <c r="BK214"/>
      <c r="BL214"/>
    </row>
    <row r="215" spans="3:64" s="521" customFormat="1" ht="11.1" customHeight="1" x14ac:dyDescent="0.2">
      <c r="C215"/>
      <c r="D215"/>
      <c r="E215"/>
      <c r="F215" s="177"/>
      <c r="G215" s="177"/>
      <c r="H215" s="177"/>
      <c r="I215" s="177"/>
      <c r="J215" s="177"/>
      <c r="K215" s="177"/>
      <c r="L215" s="177"/>
      <c r="M215" s="177"/>
      <c r="N215" s="177"/>
      <c r="O215" s="177"/>
      <c r="P215" s="177"/>
      <c r="Q215" s="177"/>
      <c r="R215" s="177"/>
      <c r="S215" s="177"/>
      <c r="T215" s="177"/>
      <c r="U215" s="177"/>
      <c r="V215" s="177"/>
      <c r="W215" s="177"/>
      <c r="X215" s="177"/>
      <c r="Y215"/>
      <c r="Z215"/>
      <c r="AA215"/>
      <c r="AB215"/>
      <c r="AC215"/>
      <c r="AD215"/>
      <c r="AE215"/>
      <c r="AF215"/>
      <c r="AG215"/>
      <c r="AH215"/>
      <c r="AI215"/>
      <c r="AJ215"/>
      <c r="AK215"/>
      <c r="AL215"/>
      <c r="AM215"/>
      <c r="AN215"/>
      <c r="AO215"/>
      <c r="AP215"/>
      <c r="AQ215"/>
      <c r="AR215"/>
      <c r="AS215"/>
      <c r="AT215"/>
      <c r="AU215"/>
      <c r="AV215"/>
      <c r="AW215"/>
      <c r="AX215"/>
      <c r="AY215"/>
      <c r="AZ215"/>
      <c r="BA215"/>
      <c r="BB215"/>
      <c r="BC215"/>
      <c r="BD215"/>
      <c r="BE215"/>
      <c r="BF215"/>
      <c r="BG215"/>
      <c r="BH215"/>
      <c r="BI215"/>
      <c r="BJ215"/>
      <c r="BK215"/>
      <c r="BL215"/>
    </row>
    <row r="216" spans="3:64" s="521" customFormat="1" ht="11.1" customHeight="1" x14ac:dyDescent="0.2">
      <c r="C216"/>
      <c r="D216"/>
      <c r="E216"/>
      <c r="F216" s="177"/>
      <c r="G216" s="177"/>
      <c r="H216" s="177"/>
      <c r="I216" s="177"/>
      <c r="J216" s="177"/>
      <c r="K216" s="177"/>
      <c r="L216" s="177"/>
      <c r="M216" s="177"/>
      <c r="N216" s="177"/>
      <c r="O216" s="177"/>
      <c r="P216" s="177"/>
      <c r="Q216" s="177"/>
      <c r="R216" s="177"/>
      <c r="S216" s="177"/>
      <c r="T216" s="177"/>
      <c r="U216" s="177"/>
      <c r="V216" s="177"/>
      <c r="W216" s="177"/>
      <c r="X216" s="177"/>
      <c r="Y216"/>
      <c r="Z216"/>
      <c r="AA216"/>
      <c r="AB216"/>
      <c r="AC216"/>
      <c r="AD216"/>
      <c r="AE216"/>
      <c r="AF216"/>
      <c r="AG216"/>
      <c r="AH216"/>
      <c r="AI216"/>
      <c r="AJ216"/>
      <c r="AK216"/>
      <c r="AL216"/>
      <c r="AM216"/>
      <c r="AN216"/>
      <c r="AO216"/>
      <c r="AP216"/>
      <c r="AQ216"/>
      <c r="AR216"/>
      <c r="AS216"/>
      <c r="AT216"/>
      <c r="AU216"/>
      <c r="AV216"/>
      <c r="AW216"/>
      <c r="AX216"/>
      <c r="AY216"/>
      <c r="AZ216"/>
      <c r="BA216"/>
      <c r="BB216"/>
      <c r="BC216"/>
      <c r="BD216"/>
      <c r="BE216"/>
      <c r="BF216"/>
      <c r="BG216"/>
      <c r="BH216"/>
      <c r="BI216"/>
      <c r="BJ216"/>
      <c r="BK216"/>
      <c r="BL216"/>
    </row>
    <row r="217" spans="3:64" s="521" customFormat="1" ht="11.1" customHeight="1" x14ac:dyDescent="0.2">
      <c r="C217"/>
      <c r="D217"/>
      <c r="E217"/>
      <c r="F217" s="177"/>
      <c r="G217" s="177"/>
      <c r="H217" s="177"/>
      <c r="I217" s="177"/>
      <c r="J217" s="177"/>
      <c r="K217" s="177"/>
      <c r="L217" s="177"/>
      <c r="M217" s="177"/>
      <c r="N217" s="177"/>
      <c r="O217" s="177"/>
      <c r="P217" s="177"/>
      <c r="Q217" s="177"/>
      <c r="R217" s="177"/>
      <c r="S217" s="177"/>
      <c r="T217" s="177"/>
      <c r="U217" s="177"/>
      <c r="V217" s="177"/>
      <c r="W217" s="177"/>
      <c r="X217" s="177"/>
      <c r="Y217"/>
      <c r="Z217"/>
      <c r="AA217"/>
      <c r="AB217"/>
      <c r="AC217"/>
      <c r="AD217"/>
      <c r="AE217"/>
      <c r="AF217"/>
      <c r="AG217"/>
      <c r="AH217"/>
      <c r="AI217"/>
      <c r="AJ217"/>
      <c r="AK217"/>
      <c r="AL217"/>
      <c r="AM217"/>
      <c r="AN217"/>
      <c r="AO217"/>
      <c r="AP217"/>
      <c r="AQ217"/>
      <c r="AR217"/>
      <c r="AS217"/>
      <c r="AT217"/>
      <c r="AU217"/>
      <c r="AV217"/>
      <c r="AW217"/>
      <c r="AX217"/>
      <c r="AY217"/>
      <c r="AZ217"/>
      <c r="BA217"/>
      <c r="BB217"/>
      <c r="BC217"/>
      <c r="BD217"/>
      <c r="BE217"/>
      <c r="BF217"/>
      <c r="BG217"/>
      <c r="BH217"/>
      <c r="BI217"/>
      <c r="BJ217"/>
      <c r="BK217"/>
      <c r="BL217"/>
    </row>
    <row r="218" spans="3:64" s="521" customFormat="1" ht="11.1" customHeight="1" x14ac:dyDescent="0.2">
      <c r="C218"/>
      <c r="D218"/>
      <c r="E218"/>
      <c r="F218" s="177"/>
      <c r="G218" s="177"/>
      <c r="H218" s="177"/>
      <c r="I218" s="177"/>
      <c r="J218" s="177"/>
      <c r="K218" s="177"/>
      <c r="L218" s="177"/>
      <c r="M218" s="177"/>
      <c r="N218" s="177"/>
      <c r="O218" s="177"/>
      <c r="P218" s="177"/>
      <c r="Q218" s="177"/>
      <c r="R218" s="177"/>
      <c r="S218" s="177"/>
      <c r="T218" s="177"/>
      <c r="U218" s="177"/>
      <c r="V218" s="177"/>
      <c r="W218" s="177"/>
      <c r="X218" s="177"/>
      <c r="Y218"/>
      <c r="Z218"/>
      <c r="AA218"/>
      <c r="AB218"/>
      <c r="AC218"/>
      <c r="AD218"/>
      <c r="AE218"/>
      <c r="AF218"/>
      <c r="AG218"/>
      <c r="AH218"/>
      <c r="AI218"/>
      <c r="AJ218"/>
      <c r="AK218"/>
      <c r="AL218"/>
      <c r="AM218"/>
      <c r="AN218"/>
      <c r="AO218"/>
      <c r="AP218"/>
      <c r="AQ218"/>
      <c r="AR218"/>
      <c r="AS218"/>
      <c r="AT218"/>
      <c r="AU218"/>
      <c r="AV218"/>
      <c r="AW218"/>
      <c r="AX218"/>
      <c r="AY218"/>
      <c r="AZ218"/>
      <c r="BA218"/>
      <c r="BB218"/>
      <c r="BC218"/>
      <c r="BD218"/>
      <c r="BE218"/>
      <c r="BF218"/>
      <c r="BG218"/>
      <c r="BH218"/>
      <c r="BI218"/>
      <c r="BJ218"/>
      <c r="BK218"/>
      <c r="BL218"/>
    </row>
    <row r="219" spans="3:64" s="521" customFormat="1" ht="11.1" customHeight="1" x14ac:dyDescent="0.2">
      <c r="C219"/>
      <c r="D219"/>
      <c r="E219"/>
      <c r="F219" s="177"/>
      <c r="G219" s="177"/>
      <c r="H219" s="177"/>
      <c r="I219" s="177"/>
      <c r="J219" s="177"/>
      <c r="K219" s="177"/>
      <c r="L219" s="177"/>
      <c r="M219" s="177"/>
      <c r="N219" s="177"/>
      <c r="O219" s="177"/>
      <c r="P219" s="177"/>
      <c r="Q219" s="177"/>
      <c r="R219" s="177"/>
      <c r="S219" s="177"/>
      <c r="T219" s="177"/>
      <c r="U219" s="177"/>
      <c r="V219" s="177"/>
      <c r="W219" s="177"/>
      <c r="X219" s="177"/>
      <c r="Y219"/>
      <c r="Z219"/>
      <c r="AA219"/>
      <c r="AB219"/>
      <c r="AC219"/>
      <c r="AD219"/>
      <c r="AE219"/>
      <c r="AF219"/>
      <c r="AG219"/>
      <c r="AH219"/>
      <c r="AI219"/>
      <c r="AJ219"/>
      <c r="AK219"/>
      <c r="AL219"/>
      <c r="AM219"/>
      <c r="AN219"/>
      <c r="AO219"/>
      <c r="AP219"/>
      <c r="AQ219"/>
      <c r="AR219"/>
      <c r="AS219"/>
      <c r="AT219"/>
      <c r="AU219"/>
      <c r="AV219"/>
      <c r="AW219"/>
      <c r="AX219"/>
      <c r="AY219"/>
      <c r="AZ219"/>
      <c r="BA219"/>
      <c r="BB219"/>
      <c r="BC219"/>
      <c r="BD219"/>
      <c r="BE219"/>
      <c r="BF219"/>
      <c r="BG219"/>
      <c r="BH219"/>
      <c r="BI219"/>
      <c r="BJ219"/>
      <c r="BK219"/>
      <c r="BL219"/>
    </row>
    <row r="220" spans="3:64" s="521" customFormat="1" ht="11.1" customHeight="1" x14ac:dyDescent="0.2">
      <c r="C220"/>
      <c r="D220"/>
      <c r="E220"/>
      <c r="F220" s="177"/>
      <c r="G220" s="177"/>
      <c r="H220" s="177"/>
      <c r="I220" s="177"/>
      <c r="J220" s="177"/>
      <c r="K220" s="177"/>
      <c r="L220" s="177"/>
      <c r="M220" s="177"/>
      <c r="N220" s="177"/>
      <c r="O220" s="177"/>
      <c r="P220" s="177"/>
      <c r="Q220" s="177"/>
      <c r="R220" s="177"/>
      <c r="S220" s="177"/>
      <c r="T220" s="177"/>
      <c r="U220" s="177"/>
      <c r="V220" s="177"/>
      <c r="W220" s="177"/>
      <c r="X220" s="177"/>
      <c r="Y220"/>
      <c r="Z220"/>
      <c r="AA220"/>
      <c r="AB220"/>
      <c r="AC220"/>
      <c r="AD220"/>
      <c r="AE220"/>
      <c r="AF220"/>
      <c r="AG220"/>
      <c r="AH220"/>
      <c r="AI220"/>
      <c r="AJ220"/>
      <c r="AK220"/>
      <c r="AL220"/>
      <c r="AM220"/>
      <c r="AN220"/>
      <c r="AO220"/>
      <c r="AP220"/>
      <c r="AQ220"/>
      <c r="AR220"/>
      <c r="AS220"/>
      <c r="AT220"/>
      <c r="AU220"/>
      <c r="AV220"/>
      <c r="AW220"/>
      <c r="AX220"/>
      <c r="AY220"/>
      <c r="AZ220"/>
      <c r="BA220"/>
      <c r="BB220"/>
      <c r="BC220"/>
      <c r="BD220"/>
      <c r="BE220"/>
      <c r="BF220"/>
      <c r="BG220"/>
      <c r="BH220"/>
      <c r="BI220"/>
      <c r="BJ220"/>
      <c r="BK220"/>
      <c r="BL220"/>
    </row>
    <row r="221" spans="3:64" s="521" customFormat="1" ht="11.1" customHeight="1" x14ac:dyDescent="0.2">
      <c r="C221"/>
      <c r="D221"/>
      <c r="E221"/>
      <c r="F221" s="177"/>
      <c r="G221" s="177"/>
      <c r="H221" s="177"/>
      <c r="I221" s="177"/>
      <c r="J221" s="177"/>
      <c r="K221" s="177"/>
      <c r="L221" s="177"/>
      <c r="M221" s="177"/>
      <c r="N221" s="177"/>
      <c r="O221" s="177"/>
      <c r="P221" s="177"/>
      <c r="Q221" s="177"/>
      <c r="R221" s="177"/>
      <c r="S221" s="177"/>
      <c r="T221" s="177"/>
      <c r="U221" s="177"/>
      <c r="V221" s="177"/>
      <c r="W221" s="177"/>
      <c r="X221" s="177"/>
      <c r="Y221"/>
      <c r="Z221"/>
      <c r="AA221"/>
      <c r="AB221"/>
      <c r="AC221"/>
      <c r="AD221"/>
      <c r="AE221"/>
      <c r="AF221"/>
      <c r="AG221"/>
      <c r="AH221"/>
      <c r="AI221"/>
      <c r="AJ221"/>
      <c r="AK221"/>
      <c r="AL221"/>
      <c r="AM221"/>
      <c r="AN221"/>
      <c r="AO221"/>
      <c r="AP221"/>
      <c r="AQ221"/>
      <c r="AR221"/>
      <c r="AS221"/>
      <c r="AT221"/>
      <c r="AU221"/>
      <c r="AV221"/>
      <c r="AW221"/>
      <c r="AX221"/>
      <c r="AY221"/>
      <c r="AZ221"/>
      <c r="BA221"/>
      <c r="BB221"/>
      <c r="BC221"/>
      <c r="BD221"/>
      <c r="BE221"/>
      <c r="BF221"/>
      <c r="BG221"/>
      <c r="BH221"/>
      <c r="BI221"/>
      <c r="BJ221"/>
      <c r="BK221"/>
      <c r="BL221"/>
    </row>
    <row r="222" spans="3:64" s="521" customFormat="1" ht="11.1" customHeight="1" x14ac:dyDescent="0.2">
      <c r="C222"/>
      <c r="D222"/>
      <c r="E222"/>
      <c r="F222" s="177"/>
      <c r="G222" s="177"/>
      <c r="H222" s="177"/>
      <c r="I222" s="177"/>
      <c r="J222" s="177"/>
      <c r="K222" s="177"/>
      <c r="L222" s="177"/>
      <c r="M222" s="177"/>
      <c r="N222" s="177"/>
      <c r="O222" s="177"/>
      <c r="P222" s="177"/>
      <c r="Q222" s="177"/>
      <c r="R222" s="177"/>
      <c r="S222" s="177"/>
      <c r="T222" s="177"/>
      <c r="U222" s="177"/>
      <c r="V222" s="177"/>
      <c r="W222" s="177"/>
      <c r="X222" s="177"/>
      <c r="Y222"/>
      <c r="Z222"/>
      <c r="AA222"/>
      <c r="AB222"/>
      <c r="AC222"/>
      <c r="AD222"/>
      <c r="AE222"/>
      <c r="AF222"/>
      <c r="AG222"/>
      <c r="AH222"/>
      <c r="AI222"/>
      <c r="AJ222"/>
      <c r="AK222"/>
      <c r="AL222"/>
      <c r="AM222"/>
      <c r="AN222"/>
      <c r="AO222"/>
      <c r="AP222"/>
      <c r="AQ222"/>
      <c r="AR222"/>
      <c r="AS222"/>
      <c r="AT222"/>
      <c r="AU222"/>
      <c r="AV222"/>
      <c r="AW222"/>
      <c r="AX222"/>
      <c r="AY222"/>
      <c r="AZ222"/>
      <c r="BA222"/>
      <c r="BB222"/>
      <c r="BC222"/>
      <c r="BD222"/>
      <c r="BE222"/>
      <c r="BF222"/>
      <c r="BG222"/>
      <c r="BH222"/>
      <c r="BI222"/>
      <c r="BJ222"/>
      <c r="BK222"/>
      <c r="BL222"/>
    </row>
    <row r="223" spans="3:64" s="521" customFormat="1" ht="11.1" customHeight="1" x14ac:dyDescent="0.2">
      <c r="C223"/>
      <c r="D223"/>
      <c r="E223"/>
      <c r="F223" s="177"/>
      <c r="G223" s="177"/>
      <c r="H223" s="177"/>
      <c r="I223" s="177"/>
      <c r="J223" s="177"/>
      <c r="K223" s="177"/>
      <c r="L223" s="177"/>
      <c r="M223" s="177"/>
      <c r="N223" s="177"/>
      <c r="O223" s="177"/>
      <c r="P223" s="177"/>
      <c r="Q223" s="177"/>
      <c r="R223" s="177"/>
      <c r="S223" s="177"/>
      <c r="T223" s="177"/>
      <c r="U223" s="177"/>
      <c r="V223" s="177"/>
      <c r="W223" s="177"/>
      <c r="X223" s="177"/>
      <c r="Y223"/>
      <c r="Z223"/>
      <c r="AA223"/>
      <c r="AB223"/>
      <c r="AC223"/>
      <c r="AD223"/>
      <c r="AE223"/>
      <c r="AF223"/>
      <c r="AG223"/>
      <c r="AH223"/>
      <c r="AI223"/>
      <c r="AJ223"/>
      <c r="AK223"/>
      <c r="AL223"/>
      <c r="AM223"/>
      <c r="AN223"/>
      <c r="AO223"/>
      <c r="AP223"/>
      <c r="AQ223"/>
      <c r="AR223"/>
      <c r="AS223"/>
      <c r="AT223"/>
      <c r="AU223"/>
      <c r="AV223"/>
      <c r="AW223"/>
      <c r="AX223"/>
      <c r="AY223"/>
      <c r="AZ223"/>
      <c r="BA223"/>
      <c r="BB223"/>
      <c r="BC223"/>
      <c r="BD223"/>
      <c r="BE223"/>
      <c r="BF223"/>
      <c r="BG223"/>
      <c r="BH223"/>
      <c r="BI223"/>
      <c r="BJ223"/>
      <c r="BK223"/>
      <c r="BL223"/>
    </row>
    <row r="224" spans="3:64" s="521" customFormat="1" ht="11.1" customHeight="1" x14ac:dyDescent="0.2">
      <c r="C224"/>
      <c r="D224"/>
      <c r="E224"/>
      <c r="F224" s="177"/>
      <c r="G224" s="177"/>
      <c r="H224" s="177"/>
      <c r="I224" s="177"/>
      <c r="J224" s="177"/>
      <c r="K224" s="177"/>
      <c r="L224" s="177"/>
      <c r="M224" s="177"/>
      <c r="N224" s="177"/>
      <c r="O224" s="177"/>
      <c r="P224" s="177"/>
      <c r="Q224" s="177"/>
      <c r="R224" s="177"/>
      <c r="S224" s="177"/>
      <c r="T224" s="177"/>
      <c r="U224" s="177"/>
      <c r="V224" s="177"/>
      <c r="W224" s="177"/>
      <c r="X224" s="177"/>
      <c r="Y224"/>
      <c r="Z224"/>
      <c r="AA224"/>
      <c r="AB224"/>
      <c r="AC224"/>
      <c r="AD224"/>
      <c r="AE224"/>
      <c r="AF224"/>
      <c r="AG224"/>
      <c r="AH224"/>
      <c r="AI224"/>
      <c r="AJ224"/>
      <c r="AK224"/>
      <c r="AL224"/>
      <c r="AM224"/>
      <c r="AN224"/>
      <c r="AO224"/>
      <c r="AP224"/>
      <c r="AQ224"/>
      <c r="AR224"/>
      <c r="AS224"/>
      <c r="AT224"/>
      <c r="AU224"/>
      <c r="AV224"/>
      <c r="AW224"/>
      <c r="AX224"/>
      <c r="AY224"/>
      <c r="AZ224"/>
      <c r="BA224"/>
      <c r="BB224"/>
      <c r="BC224"/>
      <c r="BD224"/>
      <c r="BE224"/>
      <c r="BF224"/>
      <c r="BG224"/>
      <c r="BH224"/>
      <c r="BI224"/>
      <c r="BJ224"/>
      <c r="BK224"/>
      <c r="BL224"/>
    </row>
    <row r="225" spans="3:64" s="521" customFormat="1" ht="11.1" customHeight="1" x14ac:dyDescent="0.2">
      <c r="C225"/>
      <c r="D225"/>
      <c r="E225"/>
      <c r="F225" s="177"/>
      <c r="G225" s="177"/>
      <c r="H225" s="177"/>
      <c r="I225" s="177"/>
      <c r="J225" s="177"/>
      <c r="K225" s="177"/>
      <c r="L225" s="177"/>
      <c r="M225" s="177"/>
      <c r="N225" s="177"/>
      <c r="O225" s="177"/>
      <c r="P225" s="177"/>
      <c r="Q225" s="177"/>
      <c r="R225" s="177"/>
      <c r="S225" s="177"/>
      <c r="T225" s="177"/>
      <c r="U225" s="177"/>
      <c r="V225" s="177"/>
      <c r="W225" s="177"/>
      <c r="X225" s="177"/>
      <c r="Y225"/>
      <c r="Z225"/>
      <c r="AA225"/>
      <c r="AB225"/>
      <c r="AC225"/>
      <c r="AD225"/>
      <c r="AE225"/>
      <c r="AF225"/>
      <c r="AG225"/>
      <c r="AH225"/>
      <c r="AI225"/>
      <c r="AJ225"/>
      <c r="AK225"/>
      <c r="AL225"/>
      <c r="AM225"/>
      <c r="AN225"/>
      <c r="AO225"/>
      <c r="AP225"/>
      <c r="AQ225"/>
      <c r="AR225"/>
      <c r="AS225"/>
      <c r="AT225"/>
      <c r="AU225"/>
      <c r="AV225"/>
      <c r="AW225"/>
      <c r="AX225"/>
      <c r="AY225"/>
      <c r="AZ225"/>
      <c r="BA225"/>
      <c r="BB225"/>
      <c r="BC225"/>
      <c r="BD225"/>
      <c r="BE225"/>
      <c r="BF225"/>
      <c r="BG225"/>
      <c r="BH225"/>
      <c r="BI225"/>
      <c r="BJ225"/>
      <c r="BK225"/>
      <c r="BL225"/>
    </row>
    <row r="226" spans="3:64" s="521" customFormat="1" ht="11.1" customHeight="1" x14ac:dyDescent="0.2">
      <c r="C226"/>
      <c r="D226"/>
      <c r="E226"/>
      <c r="F226" s="177"/>
      <c r="G226" s="177"/>
      <c r="H226" s="177"/>
      <c r="I226" s="177"/>
      <c r="J226" s="177"/>
      <c r="K226" s="177"/>
      <c r="L226" s="177"/>
      <c r="M226" s="177"/>
      <c r="N226" s="177"/>
      <c r="O226" s="177"/>
      <c r="P226" s="177"/>
      <c r="Q226" s="177"/>
      <c r="R226" s="177"/>
      <c r="S226" s="177"/>
      <c r="T226" s="177"/>
      <c r="U226" s="177"/>
      <c r="V226" s="177"/>
      <c r="W226" s="177"/>
      <c r="X226" s="177"/>
      <c r="Y226"/>
      <c r="Z226"/>
      <c r="AA226"/>
      <c r="AB226"/>
      <c r="AC226"/>
      <c r="AD226"/>
      <c r="AE226"/>
      <c r="AF226"/>
      <c r="AG226"/>
      <c r="AH226"/>
      <c r="AI226"/>
      <c r="AJ226"/>
      <c r="AK226"/>
      <c r="AL226"/>
      <c r="AM226"/>
      <c r="AN226"/>
      <c r="AO226"/>
      <c r="AP226"/>
      <c r="AQ226"/>
      <c r="AR226"/>
      <c r="AS226"/>
      <c r="AT226"/>
      <c r="AU226"/>
      <c r="AV226"/>
      <c r="AW226"/>
      <c r="AX226"/>
      <c r="AY226"/>
      <c r="AZ226"/>
      <c r="BA226"/>
      <c r="BB226"/>
      <c r="BC226"/>
      <c r="BD226"/>
      <c r="BE226"/>
      <c r="BF226"/>
      <c r="BG226"/>
      <c r="BH226"/>
      <c r="BI226"/>
      <c r="BJ226"/>
      <c r="BK226"/>
      <c r="BL226"/>
    </row>
    <row r="227" spans="3:64" s="521" customFormat="1" ht="11.1" customHeight="1" x14ac:dyDescent="0.2">
      <c r="C227"/>
      <c r="D227"/>
      <c r="E227"/>
      <c r="F227" s="177"/>
      <c r="G227" s="177"/>
      <c r="H227" s="177"/>
      <c r="I227" s="177"/>
      <c r="J227" s="177"/>
      <c r="K227" s="177"/>
      <c r="L227" s="177"/>
      <c r="M227" s="177"/>
      <c r="N227" s="177"/>
      <c r="O227" s="177"/>
      <c r="P227" s="177"/>
      <c r="Q227" s="177"/>
      <c r="R227" s="177"/>
      <c r="S227" s="177"/>
      <c r="T227" s="177"/>
      <c r="U227" s="177"/>
      <c r="V227" s="177"/>
      <c r="W227" s="177"/>
      <c r="X227" s="177"/>
      <c r="Y227"/>
      <c r="Z227"/>
      <c r="AA227"/>
      <c r="AB227"/>
      <c r="AC227"/>
      <c r="AD227"/>
      <c r="AE227"/>
      <c r="AF227"/>
      <c r="AG227"/>
      <c r="AH227"/>
      <c r="AI227"/>
      <c r="AJ227"/>
      <c r="AK227"/>
      <c r="AL227"/>
      <c r="AM227"/>
      <c r="AN227"/>
      <c r="AO227"/>
      <c r="AP227"/>
      <c r="AQ227"/>
      <c r="AR227"/>
      <c r="AS227"/>
      <c r="AT227"/>
      <c r="AU227"/>
      <c r="AV227"/>
      <c r="AW227"/>
      <c r="AX227"/>
      <c r="AY227"/>
      <c r="AZ227"/>
      <c r="BA227"/>
      <c r="BB227"/>
      <c r="BC227"/>
      <c r="BD227"/>
      <c r="BE227"/>
      <c r="BF227"/>
      <c r="BG227"/>
      <c r="BH227"/>
      <c r="BI227"/>
      <c r="BJ227"/>
      <c r="BK227"/>
      <c r="BL227"/>
    </row>
    <row r="228" spans="3:64" s="521" customFormat="1" ht="11.1" customHeight="1" x14ac:dyDescent="0.2">
      <c r="C228"/>
      <c r="D228"/>
      <c r="E228"/>
      <c r="F228" s="177"/>
      <c r="G228" s="177"/>
      <c r="H228" s="177"/>
      <c r="I228" s="177"/>
      <c r="J228" s="177"/>
      <c r="K228" s="177"/>
      <c r="L228" s="177"/>
      <c r="M228" s="177"/>
      <c r="N228" s="177"/>
      <c r="O228" s="177"/>
      <c r="P228" s="177"/>
      <c r="Q228" s="177"/>
      <c r="R228" s="177"/>
      <c r="S228" s="177"/>
      <c r="T228" s="177"/>
      <c r="U228" s="177"/>
      <c r="V228" s="177"/>
      <c r="W228" s="177"/>
      <c r="X228" s="177"/>
      <c r="Y228"/>
      <c r="Z228"/>
      <c r="AA228"/>
      <c r="AB228"/>
      <c r="AC228"/>
      <c r="AD228"/>
      <c r="AE228"/>
      <c r="AF228"/>
      <c r="AG228"/>
      <c r="AH228"/>
      <c r="AI228"/>
      <c r="AJ228"/>
      <c r="AK228"/>
      <c r="AL228"/>
      <c r="AM228"/>
      <c r="AN228"/>
      <c r="AO228"/>
      <c r="AP228"/>
      <c r="AQ228"/>
      <c r="AR228"/>
      <c r="AS228"/>
      <c r="AT228"/>
      <c r="AU228"/>
      <c r="AV228"/>
      <c r="AW228"/>
      <c r="AX228"/>
      <c r="AY228"/>
      <c r="AZ228"/>
      <c r="BA228"/>
      <c r="BB228"/>
      <c r="BC228"/>
      <c r="BD228"/>
      <c r="BE228"/>
      <c r="BF228"/>
      <c r="BG228"/>
      <c r="BH228"/>
      <c r="BI228"/>
      <c r="BJ228"/>
      <c r="BK228"/>
      <c r="BL228"/>
    </row>
    <row r="229" spans="3:64" s="521" customFormat="1" ht="11.1" customHeight="1" x14ac:dyDescent="0.2">
      <c r="C229"/>
      <c r="D229"/>
      <c r="E229"/>
      <c r="F229" s="177"/>
      <c r="G229" s="177"/>
      <c r="H229" s="177"/>
      <c r="I229" s="177"/>
      <c r="J229" s="177"/>
      <c r="K229" s="177"/>
      <c r="L229" s="177"/>
      <c r="M229" s="177"/>
      <c r="N229" s="177"/>
      <c r="O229" s="177"/>
      <c r="P229" s="177"/>
      <c r="Q229" s="177"/>
      <c r="R229" s="177"/>
      <c r="S229" s="177"/>
      <c r="T229" s="177"/>
      <c r="U229" s="177"/>
      <c r="V229" s="177"/>
      <c r="W229" s="177"/>
      <c r="X229" s="177"/>
      <c r="Y229"/>
      <c r="Z229"/>
      <c r="AA229"/>
      <c r="AB229"/>
      <c r="AC229"/>
      <c r="AD229"/>
      <c r="AE229"/>
      <c r="AF229"/>
      <c r="AG229"/>
      <c r="AH229"/>
      <c r="AI229"/>
      <c r="AJ229"/>
      <c r="AK229"/>
      <c r="AL229"/>
      <c r="AM229"/>
      <c r="AN229"/>
      <c r="AO229"/>
      <c r="AP229"/>
      <c r="AQ229"/>
      <c r="AR229"/>
      <c r="AS229"/>
      <c r="AT229"/>
      <c r="AU229"/>
      <c r="AV229"/>
      <c r="AW229"/>
      <c r="AX229"/>
      <c r="AY229"/>
      <c r="AZ229"/>
      <c r="BA229"/>
      <c r="BB229"/>
      <c r="BC229"/>
      <c r="BD229"/>
      <c r="BE229"/>
      <c r="BF229"/>
      <c r="BG229"/>
      <c r="BH229"/>
      <c r="BI229"/>
      <c r="BJ229"/>
      <c r="BK229"/>
      <c r="BL229"/>
    </row>
    <row r="230" spans="3:64" s="521" customFormat="1" ht="11.1" customHeight="1" x14ac:dyDescent="0.2">
      <c r="C230"/>
      <c r="D230"/>
      <c r="E230"/>
      <c r="F230" s="177"/>
      <c r="G230" s="177"/>
      <c r="H230" s="177"/>
      <c r="I230" s="177"/>
      <c r="J230" s="177"/>
      <c r="K230" s="177"/>
      <c r="L230" s="177"/>
      <c r="M230" s="177"/>
      <c r="N230" s="177"/>
      <c r="O230" s="177"/>
      <c r="P230" s="177"/>
      <c r="Q230" s="177"/>
      <c r="R230" s="177"/>
      <c r="S230" s="177"/>
      <c r="T230" s="177"/>
      <c r="U230" s="177"/>
      <c r="V230" s="177"/>
      <c r="W230" s="177"/>
      <c r="X230" s="177"/>
      <c r="Y230"/>
      <c r="Z230"/>
      <c r="AA230"/>
      <c r="AB230"/>
      <c r="AC230"/>
      <c r="AD230"/>
      <c r="AE230"/>
      <c r="AF230"/>
      <c r="AG230"/>
      <c r="AH230"/>
      <c r="AI230"/>
      <c r="AJ230"/>
      <c r="AK230"/>
      <c r="AL230"/>
      <c r="AM230"/>
      <c r="AN230"/>
      <c r="AO230"/>
      <c r="AP230"/>
      <c r="AQ230"/>
      <c r="AR230"/>
      <c r="AS230"/>
      <c r="AT230"/>
      <c r="AU230"/>
      <c r="AV230"/>
      <c r="AW230"/>
      <c r="AX230"/>
      <c r="AY230"/>
      <c r="AZ230"/>
      <c r="BA230"/>
      <c r="BB230"/>
      <c r="BC230"/>
      <c r="BD230"/>
      <c r="BE230"/>
      <c r="BF230"/>
      <c r="BG230"/>
      <c r="BH230"/>
      <c r="BI230"/>
      <c r="BJ230"/>
      <c r="BK230"/>
      <c r="BL230"/>
    </row>
    <row r="231" spans="3:64" s="521" customFormat="1" ht="11.1" customHeight="1" x14ac:dyDescent="0.2">
      <c r="C231"/>
      <c r="D231"/>
      <c r="E231"/>
      <c r="F231" s="177"/>
      <c r="G231" s="177"/>
      <c r="H231" s="177"/>
      <c r="I231" s="177"/>
      <c r="J231" s="177"/>
      <c r="K231" s="177"/>
      <c r="L231" s="177"/>
      <c r="M231" s="177"/>
      <c r="N231" s="177"/>
      <c r="O231" s="177"/>
      <c r="P231" s="177"/>
      <c r="Q231" s="177"/>
      <c r="R231" s="177"/>
      <c r="S231" s="177"/>
      <c r="T231" s="177"/>
      <c r="U231" s="177"/>
      <c r="V231" s="177"/>
      <c r="W231" s="177"/>
      <c r="X231" s="177"/>
      <c r="Y231"/>
      <c r="Z231"/>
      <c r="AA231"/>
      <c r="AB231"/>
      <c r="AC231"/>
      <c r="AD231"/>
      <c r="AE231"/>
      <c r="AF231"/>
      <c r="AG231"/>
      <c r="AH231"/>
      <c r="AI231"/>
      <c r="AJ231"/>
      <c r="AK231"/>
      <c r="AL231"/>
      <c r="AM231"/>
      <c r="AN231"/>
      <c r="AO231"/>
      <c r="AP231"/>
      <c r="AQ231"/>
      <c r="AR231"/>
      <c r="AS231"/>
      <c r="AT231"/>
      <c r="AU231"/>
      <c r="AV231"/>
      <c r="AW231"/>
      <c r="AX231"/>
      <c r="AY231"/>
      <c r="AZ231"/>
      <c r="BA231"/>
      <c r="BB231"/>
      <c r="BC231"/>
      <c r="BD231"/>
      <c r="BE231"/>
      <c r="BF231"/>
      <c r="BG231"/>
      <c r="BH231"/>
      <c r="BI231"/>
      <c r="BJ231"/>
      <c r="BK231"/>
      <c r="BL231"/>
    </row>
    <row r="232" spans="3:64" s="521" customFormat="1" ht="11.1" customHeight="1" x14ac:dyDescent="0.2">
      <c r="C232"/>
      <c r="D232"/>
      <c r="E232"/>
      <c r="F232" s="177"/>
      <c r="G232" s="177"/>
      <c r="H232" s="177"/>
      <c r="I232" s="177"/>
      <c r="J232" s="177"/>
      <c r="K232" s="177"/>
      <c r="L232" s="177"/>
      <c r="M232" s="177"/>
      <c r="N232" s="177"/>
      <c r="O232" s="177"/>
      <c r="P232" s="177"/>
      <c r="Q232" s="177"/>
      <c r="R232" s="177"/>
      <c r="S232" s="177"/>
      <c r="T232" s="177"/>
      <c r="U232" s="177"/>
      <c r="V232" s="177"/>
      <c r="W232" s="177"/>
      <c r="X232" s="177"/>
      <c r="Y232"/>
      <c r="Z232"/>
      <c r="AA232"/>
      <c r="AB232"/>
      <c r="AC232"/>
      <c r="AD232"/>
      <c r="AE232"/>
      <c r="AF232"/>
      <c r="AG232"/>
      <c r="AH232"/>
      <c r="AI232"/>
      <c r="AJ232"/>
      <c r="AK232"/>
      <c r="AL232"/>
      <c r="AM232"/>
      <c r="AN232"/>
      <c r="AO232"/>
      <c r="AP232"/>
      <c r="AQ232"/>
      <c r="AR232"/>
      <c r="AS232"/>
      <c r="AT232"/>
      <c r="AU232"/>
      <c r="AV232"/>
      <c r="AW232"/>
      <c r="AX232"/>
      <c r="AY232"/>
      <c r="AZ232"/>
      <c r="BA232"/>
      <c r="BB232"/>
      <c r="BC232"/>
      <c r="BD232"/>
      <c r="BE232"/>
      <c r="BF232"/>
      <c r="BG232"/>
      <c r="BH232"/>
      <c r="BI232"/>
      <c r="BJ232"/>
      <c r="BK232"/>
      <c r="BL232"/>
    </row>
    <row r="233" spans="3:64" s="521" customFormat="1" ht="11.1" customHeight="1" x14ac:dyDescent="0.2">
      <c r="C233"/>
      <c r="D233"/>
      <c r="E233"/>
      <c r="F233" s="177"/>
      <c r="G233" s="177"/>
      <c r="H233" s="177"/>
      <c r="I233" s="177"/>
      <c r="J233" s="177"/>
      <c r="K233" s="177"/>
      <c r="L233" s="177"/>
      <c r="M233" s="177"/>
      <c r="N233" s="177"/>
      <c r="O233" s="177"/>
      <c r="P233" s="177"/>
      <c r="Q233" s="177"/>
      <c r="R233" s="177"/>
      <c r="S233" s="177"/>
      <c r="T233" s="177"/>
      <c r="U233" s="177"/>
      <c r="V233" s="177"/>
      <c r="W233" s="177"/>
      <c r="X233" s="177"/>
      <c r="Y233"/>
      <c r="Z233"/>
      <c r="AA233"/>
      <c r="AB233"/>
      <c r="AC233"/>
      <c r="AD233"/>
      <c r="AE233"/>
      <c r="AF233"/>
      <c r="AG233"/>
      <c r="AH233"/>
      <c r="AI233"/>
      <c r="AJ233"/>
      <c r="AK233"/>
      <c r="AL233"/>
      <c r="AM233"/>
      <c r="AN233"/>
      <c r="AO233"/>
      <c r="AP233"/>
      <c r="AQ233"/>
      <c r="AR233"/>
      <c r="AS233"/>
      <c r="AT233"/>
      <c r="AU233"/>
      <c r="AV233"/>
      <c r="AW233"/>
      <c r="AX233"/>
      <c r="AY233"/>
      <c r="AZ233"/>
      <c r="BA233"/>
      <c r="BB233"/>
      <c r="BC233"/>
      <c r="BD233"/>
      <c r="BE233"/>
      <c r="BF233"/>
      <c r="BG233"/>
      <c r="BH233"/>
      <c r="BI233"/>
      <c r="BJ233"/>
      <c r="BK233"/>
      <c r="BL233"/>
    </row>
    <row r="234" spans="3:64" s="521" customFormat="1" ht="11.1" customHeight="1" x14ac:dyDescent="0.2">
      <c r="C234"/>
      <c r="D234"/>
      <c r="E234"/>
      <c r="F234" s="177"/>
      <c r="G234" s="177"/>
      <c r="H234" s="177"/>
      <c r="I234" s="177"/>
      <c r="J234" s="177"/>
      <c r="K234" s="177"/>
      <c r="L234" s="177"/>
      <c r="M234" s="177"/>
      <c r="N234" s="177"/>
      <c r="O234" s="177"/>
      <c r="P234" s="177"/>
      <c r="Q234" s="177"/>
      <c r="R234" s="177"/>
      <c r="S234" s="177"/>
      <c r="T234" s="177"/>
      <c r="U234" s="177"/>
      <c r="V234" s="177"/>
      <c r="W234" s="177"/>
      <c r="X234" s="177"/>
      <c r="Y234"/>
      <c r="Z234"/>
      <c r="AA234"/>
      <c r="AB234"/>
      <c r="AC234"/>
      <c r="AD234"/>
      <c r="AE234"/>
      <c r="AF234"/>
      <c r="AG234"/>
      <c r="AH234"/>
      <c r="AI234"/>
      <c r="AJ234"/>
      <c r="AK234"/>
      <c r="AL234"/>
      <c r="AM234"/>
      <c r="AN234"/>
      <c r="AO234"/>
      <c r="AP234"/>
      <c r="AQ234"/>
      <c r="AR234"/>
      <c r="AS234"/>
      <c r="AT234"/>
      <c r="AU234"/>
      <c r="AV234"/>
      <c r="AW234"/>
      <c r="AX234"/>
      <c r="AY234"/>
      <c r="AZ234"/>
      <c r="BA234"/>
      <c r="BB234"/>
      <c r="BC234"/>
      <c r="BD234"/>
      <c r="BE234"/>
      <c r="BF234"/>
      <c r="BG234"/>
      <c r="BH234"/>
      <c r="BI234"/>
      <c r="BJ234"/>
      <c r="BK234"/>
      <c r="BL234"/>
    </row>
    <row r="235" spans="3:64" s="521" customFormat="1" ht="11.1" customHeight="1" x14ac:dyDescent="0.2">
      <c r="C235"/>
      <c r="D235"/>
      <c r="E235"/>
      <c r="F235" s="177"/>
      <c r="G235" s="177"/>
      <c r="H235" s="177"/>
      <c r="I235" s="177"/>
      <c r="J235" s="177"/>
      <c r="K235" s="177"/>
      <c r="L235" s="177"/>
      <c r="M235" s="177"/>
      <c r="N235" s="177"/>
      <c r="O235" s="177"/>
      <c r="P235" s="177"/>
      <c r="Q235" s="177"/>
      <c r="R235" s="177"/>
      <c r="S235" s="177"/>
      <c r="T235" s="177"/>
      <c r="U235" s="177"/>
      <c r="V235" s="177"/>
      <c r="W235" s="177"/>
      <c r="X235" s="177"/>
      <c r="Y235"/>
      <c r="Z235"/>
      <c r="AA235"/>
      <c r="AB235"/>
      <c r="AC235"/>
      <c r="AD235"/>
      <c r="AE235"/>
      <c r="AF235"/>
      <c r="AG235"/>
      <c r="AH235"/>
      <c r="AI235"/>
      <c r="AJ235"/>
      <c r="AK235"/>
      <c r="AL235"/>
      <c r="AM235"/>
      <c r="AN235"/>
      <c r="AO235"/>
      <c r="AP235"/>
      <c r="AQ235"/>
      <c r="AR235"/>
      <c r="AS235"/>
      <c r="AT235"/>
      <c r="AU235"/>
      <c r="AV235"/>
      <c r="AW235"/>
      <c r="AX235"/>
      <c r="AY235"/>
      <c r="AZ235"/>
      <c r="BA235"/>
      <c r="BB235"/>
      <c r="BC235"/>
      <c r="BD235"/>
      <c r="BE235"/>
      <c r="BF235"/>
      <c r="BG235"/>
      <c r="BH235"/>
      <c r="BI235"/>
      <c r="BJ235"/>
      <c r="BK235"/>
      <c r="BL235"/>
    </row>
    <row r="236" spans="3:64" s="521" customFormat="1" ht="11.1" customHeight="1" x14ac:dyDescent="0.2">
      <c r="C236"/>
      <c r="D236"/>
      <c r="E236"/>
      <c r="F236" s="177"/>
      <c r="G236" s="177"/>
      <c r="H236" s="177"/>
      <c r="I236" s="177"/>
      <c r="J236" s="177"/>
      <c r="K236" s="177"/>
      <c r="L236" s="177"/>
      <c r="M236" s="177"/>
      <c r="N236" s="177"/>
      <c r="O236" s="177"/>
      <c r="P236" s="177"/>
      <c r="Q236" s="177"/>
      <c r="R236" s="177"/>
      <c r="S236" s="177"/>
      <c r="T236" s="177"/>
      <c r="U236" s="177"/>
      <c r="V236" s="177"/>
      <c r="W236" s="177"/>
      <c r="X236" s="177"/>
      <c r="Y236"/>
      <c r="Z236"/>
      <c r="AA236"/>
      <c r="AB236"/>
      <c r="AC236"/>
      <c r="AD236"/>
      <c r="AE236"/>
      <c r="AF236"/>
      <c r="AG236"/>
      <c r="AH236"/>
      <c r="AI236"/>
      <c r="AJ236"/>
      <c r="AK236"/>
      <c r="AL236"/>
      <c r="AM236"/>
      <c r="AN236"/>
      <c r="AO236"/>
      <c r="AP236"/>
      <c r="AQ236"/>
      <c r="AR236"/>
      <c r="AS236"/>
      <c r="AT236"/>
      <c r="AU236"/>
      <c r="AV236"/>
      <c r="AW236"/>
      <c r="AX236"/>
      <c r="AY236"/>
      <c r="AZ236"/>
      <c r="BA236"/>
      <c r="BB236"/>
      <c r="BC236"/>
      <c r="BD236"/>
      <c r="BE236"/>
      <c r="BF236"/>
      <c r="BG236"/>
      <c r="BH236"/>
      <c r="BI236"/>
      <c r="BJ236"/>
      <c r="BK236"/>
      <c r="BL236"/>
    </row>
    <row r="237" spans="3:64" s="521" customFormat="1" ht="11.1" customHeight="1" x14ac:dyDescent="0.2">
      <c r="C237"/>
      <c r="D237"/>
      <c r="E237"/>
      <c r="F237" s="177"/>
      <c r="G237" s="177"/>
      <c r="H237" s="177"/>
      <c r="I237" s="177"/>
      <c r="J237" s="177"/>
      <c r="K237" s="177"/>
      <c r="L237" s="177"/>
      <c r="M237" s="177"/>
      <c r="N237" s="177"/>
      <c r="O237" s="177"/>
      <c r="P237" s="177"/>
      <c r="Q237" s="177"/>
      <c r="R237" s="177"/>
      <c r="S237" s="177"/>
      <c r="T237" s="177"/>
      <c r="U237" s="177"/>
      <c r="V237" s="177"/>
      <c r="W237" s="177"/>
      <c r="X237" s="177"/>
      <c r="Y237"/>
      <c r="Z237"/>
      <c r="AA237"/>
      <c r="AB237"/>
      <c r="AC237"/>
      <c r="AD237"/>
      <c r="AE237"/>
      <c r="AF237"/>
      <c r="AG237"/>
      <c r="AH237"/>
      <c r="AI237"/>
      <c r="AJ237"/>
      <c r="AK237"/>
      <c r="AL237"/>
      <c r="AM237"/>
      <c r="AN237"/>
      <c r="AO237"/>
      <c r="AP237"/>
      <c r="AQ237"/>
      <c r="AR237"/>
      <c r="AS237"/>
      <c r="AT237"/>
      <c r="AU237"/>
      <c r="AV237"/>
      <c r="AW237"/>
      <c r="AX237"/>
      <c r="AY237"/>
      <c r="AZ237"/>
      <c r="BA237"/>
      <c r="BB237"/>
      <c r="BC237"/>
      <c r="BD237"/>
      <c r="BE237"/>
      <c r="BF237"/>
      <c r="BG237"/>
      <c r="BH237"/>
      <c r="BI237"/>
      <c r="BJ237"/>
      <c r="BK237"/>
      <c r="BL237"/>
    </row>
    <row r="238" spans="3:64" s="521" customFormat="1" ht="11.1" customHeight="1" x14ac:dyDescent="0.2">
      <c r="C238"/>
      <c r="D238"/>
      <c r="E238"/>
      <c r="F238" s="177"/>
      <c r="G238" s="177"/>
      <c r="H238" s="177"/>
      <c r="I238" s="177"/>
      <c r="J238" s="177"/>
      <c r="K238" s="177"/>
      <c r="L238" s="177"/>
      <c r="M238" s="177"/>
      <c r="N238" s="177"/>
      <c r="O238" s="177"/>
      <c r="P238" s="177"/>
      <c r="Q238" s="177"/>
      <c r="R238" s="177"/>
      <c r="S238" s="177"/>
      <c r="T238" s="177"/>
      <c r="U238" s="177"/>
      <c r="V238" s="177"/>
      <c r="W238" s="177"/>
      <c r="X238" s="177"/>
      <c r="Y238"/>
      <c r="Z238"/>
      <c r="AA238"/>
      <c r="AB238"/>
      <c r="AC238"/>
      <c r="AD238"/>
      <c r="AE238"/>
      <c r="AF238"/>
      <c r="AG238"/>
      <c r="AH238"/>
      <c r="AI238"/>
      <c r="AJ238"/>
      <c r="AK238"/>
      <c r="AL238"/>
      <c r="AM238"/>
      <c r="AN238"/>
      <c r="AO238"/>
      <c r="AP238"/>
      <c r="AQ238"/>
      <c r="AR238"/>
      <c r="AS238"/>
      <c r="AT238"/>
      <c r="AU238"/>
      <c r="AV238"/>
      <c r="AW238"/>
      <c r="AX238"/>
      <c r="AY238"/>
      <c r="AZ238"/>
      <c r="BA238"/>
      <c r="BB238"/>
      <c r="BC238"/>
      <c r="BD238"/>
      <c r="BE238"/>
      <c r="BF238"/>
      <c r="BG238"/>
      <c r="BH238"/>
      <c r="BI238"/>
      <c r="BJ238"/>
      <c r="BK238"/>
      <c r="BL238"/>
    </row>
    <row r="239" spans="3:64" s="521" customFormat="1" ht="11.1" customHeight="1" x14ac:dyDescent="0.2">
      <c r="C239"/>
      <c r="D239"/>
      <c r="E239"/>
      <c r="F239" s="177"/>
      <c r="G239" s="177"/>
      <c r="H239" s="177"/>
      <c r="I239" s="177"/>
      <c r="J239" s="177"/>
      <c r="K239" s="177"/>
      <c r="L239" s="177"/>
      <c r="M239" s="177"/>
      <c r="N239" s="177"/>
      <c r="O239" s="177"/>
      <c r="P239" s="177"/>
      <c r="Q239" s="177"/>
      <c r="R239" s="177"/>
      <c r="S239" s="177"/>
      <c r="T239" s="177"/>
      <c r="U239" s="177"/>
      <c r="V239" s="177"/>
      <c r="W239" s="177"/>
      <c r="X239" s="177"/>
      <c r="Y239"/>
      <c r="Z239"/>
      <c r="AA239"/>
      <c r="AB239"/>
      <c r="AC239"/>
      <c r="AD239"/>
      <c r="AE239"/>
      <c r="AF239"/>
      <c r="AG239"/>
      <c r="AH239"/>
      <c r="AI239"/>
      <c r="AJ239"/>
      <c r="AK239"/>
      <c r="AL239"/>
      <c r="AM239"/>
      <c r="AN239"/>
      <c r="AO239"/>
      <c r="AP239"/>
      <c r="AQ239"/>
      <c r="AR239"/>
      <c r="AS239"/>
      <c r="AT239"/>
      <c r="AU239"/>
      <c r="AV239"/>
      <c r="AW239"/>
      <c r="AX239"/>
      <c r="AY239"/>
      <c r="AZ239"/>
      <c r="BA239"/>
      <c r="BB239"/>
      <c r="BC239"/>
      <c r="BD239"/>
      <c r="BE239"/>
      <c r="BF239"/>
      <c r="BG239"/>
      <c r="BH239"/>
      <c r="BI239"/>
      <c r="BJ239"/>
      <c r="BK239"/>
      <c r="BL239"/>
    </row>
    <row r="240" spans="3:64" s="521" customFormat="1" ht="11.1" customHeight="1" x14ac:dyDescent="0.2">
      <c r="C240"/>
      <c r="D240"/>
      <c r="E240"/>
      <c r="F240" s="177"/>
      <c r="G240" s="177"/>
      <c r="H240" s="177"/>
      <c r="I240" s="177"/>
      <c r="J240" s="177"/>
      <c r="K240" s="177"/>
      <c r="L240" s="177"/>
      <c r="M240" s="177"/>
      <c r="N240" s="177"/>
      <c r="O240" s="177"/>
      <c r="P240" s="177"/>
      <c r="Q240" s="177"/>
      <c r="R240" s="177"/>
      <c r="S240" s="177"/>
      <c r="T240" s="177"/>
      <c r="U240" s="177"/>
      <c r="V240" s="177"/>
      <c r="W240" s="177"/>
      <c r="X240" s="177"/>
      <c r="Y240"/>
      <c r="Z240"/>
      <c r="AA240"/>
      <c r="AB240"/>
      <c r="AC240"/>
      <c r="AD240"/>
      <c r="AE240"/>
      <c r="AF240"/>
      <c r="AG240"/>
      <c r="AH240"/>
      <c r="AI240"/>
      <c r="AJ240"/>
      <c r="AK240"/>
      <c r="AL240"/>
      <c r="AM240"/>
      <c r="AN240"/>
      <c r="AO240"/>
      <c r="AP240"/>
      <c r="AQ240"/>
      <c r="AR240"/>
      <c r="AS240"/>
      <c r="AT240"/>
      <c r="AU240"/>
      <c r="AV240"/>
      <c r="AW240"/>
      <c r="AX240"/>
      <c r="AY240"/>
      <c r="AZ240"/>
      <c r="BA240"/>
      <c r="BB240"/>
      <c r="BC240"/>
      <c r="BD240"/>
      <c r="BE240"/>
      <c r="BF240"/>
      <c r="BG240"/>
      <c r="BH240"/>
      <c r="BI240"/>
      <c r="BJ240"/>
      <c r="BK240"/>
      <c r="BL240"/>
    </row>
    <row r="241" spans="3:64" s="521" customFormat="1" ht="11.1" customHeight="1" x14ac:dyDescent="0.2">
      <c r="C241"/>
      <c r="D241"/>
      <c r="E241"/>
      <c r="F241" s="177"/>
      <c r="G241" s="177"/>
      <c r="H241" s="177"/>
      <c r="I241" s="177"/>
      <c r="J241" s="177"/>
      <c r="K241" s="177"/>
      <c r="L241" s="177"/>
      <c r="M241" s="177"/>
      <c r="N241" s="177"/>
      <c r="O241" s="177"/>
      <c r="P241" s="177"/>
      <c r="Q241" s="177"/>
      <c r="R241" s="177"/>
      <c r="S241" s="177"/>
      <c r="T241" s="177"/>
      <c r="U241" s="177"/>
      <c r="V241" s="177"/>
      <c r="W241" s="177"/>
      <c r="X241" s="177"/>
      <c r="Y241"/>
      <c r="Z241"/>
      <c r="AA241"/>
      <c r="AB241"/>
      <c r="AC241"/>
      <c r="AD241"/>
      <c r="AE241"/>
      <c r="AF241"/>
      <c r="AG241"/>
      <c r="AH241"/>
      <c r="AI241"/>
      <c r="AJ241"/>
      <c r="AK241"/>
      <c r="AL241"/>
      <c r="AM241"/>
      <c r="AN241"/>
      <c r="AO241"/>
      <c r="AP241"/>
      <c r="AQ241"/>
      <c r="AR241"/>
      <c r="AS241"/>
      <c r="AT241"/>
      <c r="AU241"/>
      <c r="AV241"/>
      <c r="AW241"/>
      <c r="AX241"/>
      <c r="AY241"/>
      <c r="AZ241"/>
      <c r="BA241"/>
      <c r="BB241"/>
      <c r="BC241"/>
      <c r="BD241"/>
      <c r="BE241"/>
      <c r="BF241"/>
      <c r="BG241"/>
      <c r="BH241"/>
      <c r="BI241"/>
      <c r="BJ241"/>
      <c r="BK241"/>
      <c r="BL241"/>
    </row>
    <row r="242" spans="3:64" s="521" customFormat="1" ht="11.1" customHeight="1" x14ac:dyDescent="0.2">
      <c r="C242"/>
      <c r="D242"/>
      <c r="E242"/>
      <c r="F242" s="177"/>
      <c r="G242" s="177"/>
      <c r="H242" s="177"/>
      <c r="I242" s="177"/>
      <c r="J242" s="177"/>
      <c r="K242" s="177"/>
      <c r="L242" s="177"/>
      <c r="M242" s="177"/>
      <c r="N242" s="177"/>
      <c r="O242" s="177"/>
      <c r="P242" s="177"/>
      <c r="Q242" s="177"/>
      <c r="R242" s="177"/>
      <c r="S242" s="177"/>
      <c r="T242" s="177"/>
      <c r="U242" s="177"/>
      <c r="V242" s="177"/>
      <c r="W242" s="177"/>
      <c r="X242" s="177"/>
      <c r="Y242"/>
      <c r="Z242"/>
      <c r="AA242"/>
      <c r="AB242"/>
      <c r="AC242"/>
      <c r="AD242"/>
      <c r="AE242"/>
      <c r="AF242"/>
      <c r="AG242"/>
      <c r="AH242"/>
      <c r="AI242"/>
      <c r="AJ242"/>
      <c r="AK242"/>
      <c r="AL242"/>
      <c r="AM242"/>
      <c r="AN242"/>
      <c r="AO242"/>
      <c r="AP242"/>
      <c r="AQ242"/>
      <c r="AR242"/>
      <c r="AS242"/>
      <c r="AT242"/>
      <c r="AU242"/>
      <c r="AV242"/>
      <c r="AW242"/>
      <c r="AX242"/>
      <c r="AY242"/>
      <c r="AZ242"/>
      <c r="BA242"/>
      <c r="BB242"/>
      <c r="BC242"/>
      <c r="BD242"/>
      <c r="BE242"/>
      <c r="BF242"/>
      <c r="BG242"/>
      <c r="BH242"/>
      <c r="BI242"/>
      <c r="BJ242"/>
      <c r="BK242"/>
      <c r="BL242"/>
    </row>
    <row r="243" spans="3:64" s="521" customFormat="1" ht="11.1" customHeight="1" x14ac:dyDescent="0.2">
      <c r="C243"/>
      <c r="D243"/>
      <c r="E243"/>
      <c r="F243" s="177"/>
      <c r="G243" s="177"/>
      <c r="H243" s="177"/>
      <c r="I243" s="177"/>
      <c r="J243" s="177"/>
      <c r="K243" s="177"/>
      <c r="L243" s="177"/>
      <c r="M243" s="177"/>
      <c r="N243" s="177"/>
      <c r="O243" s="177"/>
      <c r="P243" s="177"/>
      <c r="Q243" s="177"/>
      <c r="R243" s="177"/>
      <c r="S243" s="177"/>
      <c r="T243" s="177"/>
      <c r="U243" s="177"/>
      <c r="V243" s="177"/>
      <c r="W243" s="177"/>
      <c r="X243" s="177"/>
      <c r="Y243"/>
      <c r="Z243"/>
      <c r="AA243"/>
      <c r="AB243"/>
      <c r="AC243"/>
      <c r="AD243"/>
      <c r="AE243"/>
      <c r="AF243"/>
      <c r="AG243"/>
      <c r="AH243"/>
      <c r="AI243"/>
      <c r="AJ243"/>
      <c r="AK243"/>
      <c r="AL243"/>
      <c r="AM243"/>
      <c r="AN243"/>
      <c r="AO243"/>
      <c r="AP243"/>
      <c r="AQ243"/>
      <c r="AR243"/>
      <c r="AS243"/>
      <c r="AT243"/>
      <c r="AU243"/>
      <c r="AV243"/>
      <c r="AW243"/>
      <c r="AX243"/>
      <c r="AY243"/>
      <c r="AZ243"/>
      <c r="BA243"/>
      <c r="BB243"/>
      <c r="BC243"/>
      <c r="BD243"/>
      <c r="BE243"/>
      <c r="BF243"/>
      <c r="BG243"/>
      <c r="BH243"/>
      <c r="BI243"/>
      <c r="BJ243"/>
      <c r="BK243"/>
      <c r="BL243"/>
    </row>
    <row r="244" spans="3:64" s="521" customFormat="1" ht="11.1" customHeight="1" x14ac:dyDescent="0.2">
      <c r="C244"/>
      <c r="D244"/>
      <c r="E244"/>
      <c r="F244" s="177"/>
      <c r="G244" s="177"/>
      <c r="H244" s="177"/>
      <c r="I244" s="177"/>
      <c r="J244" s="177"/>
      <c r="K244" s="177"/>
      <c r="L244" s="177"/>
      <c r="M244" s="177"/>
      <c r="N244" s="177"/>
      <c r="O244" s="177"/>
      <c r="P244" s="177"/>
      <c r="Q244" s="177"/>
      <c r="R244" s="177"/>
      <c r="S244" s="177"/>
      <c r="T244" s="177"/>
      <c r="U244" s="177"/>
      <c r="V244" s="177"/>
      <c r="W244" s="177"/>
      <c r="X244" s="177"/>
      <c r="Y244"/>
      <c r="Z244"/>
      <c r="AA244"/>
      <c r="AB244"/>
      <c r="AC244"/>
      <c r="AD244"/>
      <c r="AE244"/>
      <c r="AF244"/>
      <c r="AG244"/>
      <c r="AH244"/>
      <c r="AI244"/>
      <c r="AJ244"/>
      <c r="AK244"/>
      <c r="AL244"/>
      <c r="AM244"/>
      <c r="AN244"/>
      <c r="AO244"/>
      <c r="AP244"/>
      <c r="AQ244"/>
      <c r="AR244"/>
      <c r="AS244"/>
      <c r="AT244"/>
      <c r="AU244"/>
      <c r="AV244"/>
      <c r="AW244"/>
      <c r="AX244"/>
      <c r="AY244"/>
      <c r="AZ244"/>
      <c r="BA244"/>
      <c r="BB244"/>
      <c r="BC244"/>
      <c r="BD244"/>
      <c r="BE244"/>
      <c r="BF244"/>
      <c r="BG244"/>
      <c r="BH244"/>
      <c r="BI244"/>
      <c r="BJ244"/>
      <c r="BK244"/>
      <c r="BL244"/>
    </row>
    <row r="245" spans="3:64" s="521" customFormat="1" ht="11.1" customHeight="1" x14ac:dyDescent="0.2">
      <c r="C245"/>
      <c r="D245"/>
      <c r="E245"/>
      <c r="F245" s="177"/>
      <c r="G245" s="177"/>
      <c r="H245" s="177"/>
      <c r="I245" s="177"/>
      <c r="J245" s="177"/>
      <c r="K245" s="177"/>
      <c r="L245" s="177"/>
      <c r="M245" s="177"/>
      <c r="N245" s="177"/>
      <c r="O245" s="177"/>
      <c r="P245" s="177"/>
      <c r="Q245" s="177"/>
      <c r="R245" s="177"/>
      <c r="S245" s="177"/>
      <c r="T245" s="177"/>
      <c r="U245" s="177"/>
      <c r="V245" s="177"/>
      <c r="W245" s="177"/>
      <c r="X245" s="177"/>
      <c r="Y245"/>
      <c r="Z245"/>
      <c r="AA245"/>
      <c r="AB245"/>
      <c r="AC245"/>
      <c r="AD245"/>
      <c r="AE245"/>
      <c r="AF245"/>
      <c r="AG245"/>
      <c r="AH245"/>
      <c r="AI245"/>
      <c r="AJ245"/>
      <c r="AK245"/>
      <c r="AL245"/>
      <c r="AM245"/>
      <c r="AN245"/>
      <c r="AO245"/>
      <c r="AP245"/>
      <c r="AQ245"/>
      <c r="AR245"/>
      <c r="AS245"/>
      <c r="AT245"/>
      <c r="AU245"/>
      <c r="AV245"/>
      <c r="AW245"/>
      <c r="AX245"/>
      <c r="AY245"/>
      <c r="AZ245"/>
      <c r="BA245"/>
      <c r="BB245"/>
      <c r="BC245"/>
      <c r="BD245"/>
      <c r="BE245"/>
      <c r="BF245"/>
      <c r="BG245"/>
      <c r="BH245"/>
      <c r="BI245"/>
      <c r="BJ245"/>
      <c r="BK245"/>
      <c r="BL245"/>
    </row>
  </sheetData>
  <hyperlinks>
    <hyperlink ref="X3" location="Contents!B20" display="Contents" xr:uid="{8376D9C1-D48B-44FC-B9B7-74A04B21275F}"/>
  </hyperlinks>
  <pageMargins left="0.70866141732283472" right="0.70866141732283472" top="0.74803149606299213" bottom="0.74803149606299213" header="0.31496062992125984" footer="0.31496062992125984"/>
  <pageSetup paperSize="9" scale="81" fitToHeight="0" orientation="landscape" r:id="rId1"/>
  <customProperties>
    <customPr name="_pios_id" r:id="rId2"/>
  </customProperties>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213389-DAAF-46B2-A6D7-86EB2597EB08}">
  <sheetPr>
    <tabColor rgb="FF7BC543"/>
  </sheetPr>
  <dimension ref="A1:O66"/>
  <sheetViews>
    <sheetView showGridLines="0" zoomScaleNormal="100" workbookViewId="0">
      <selection activeCell="B1" sqref="B1"/>
    </sheetView>
  </sheetViews>
  <sheetFormatPr defaultColWidth="11.42578125" defaultRowHeight="12" x14ac:dyDescent="0.2"/>
  <cols>
    <col min="1" max="1" width="1.42578125" style="521" customWidth="1"/>
    <col min="2" max="3" width="1.42578125" customWidth="1"/>
    <col min="4" max="4" width="36.85546875" customWidth="1"/>
    <col min="5" max="5" width="14.85546875" customWidth="1"/>
    <col min="6" max="6" width="12.85546875" customWidth="1"/>
    <col min="7" max="7" width="1.42578125" customWidth="1"/>
    <col min="8" max="8" width="8.85546875" customWidth="1"/>
    <col min="9" max="12" width="8.42578125" customWidth="1"/>
    <col min="13" max="16" width="6.85546875" customWidth="1"/>
  </cols>
  <sheetData>
    <row r="1" spans="1:15" s="5" customFormat="1" ht="12.75" customHeight="1" x14ac:dyDescent="0.2">
      <c r="A1" s="519"/>
      <c r="B1" s="61" t="s">
        <v>1057</v>
      </c>
      <c r="C1" s="471"/>
      <c r="D1"/>
    </row>
    <row r="2" spans="1:15" s="5" customFormat="1" ht="12.75" customHeight="1" x14ac:dyDescent="0.3">
      <c r="A2" s="519"/>
      <c r="B2" s="472" t="s">
        <v>27</v>
      </c>
      <c r="C2" s="472"/>
      <c r="D2"/>
      <c r="F2" s="520"/>
      <c r="L2" s="122" t="s">
        <v>5</v>
      </c>
    </row>
    <row r="3" spans="1:15" ht="35.1" customHeight="1" x14ac:dyDescent="0.25">
      <c r="B3" s="2" t="s">
        <v>455</v>
      </c>
      <c r="C3" s="24"/>
      <c r="F3" s="776"/>
    </row>
    <row r="4" spans="1:15" ht="10.15" customHeight="1" x14ac:dyDescent="0.2">
      <c r="B4" s="78"/>
      <c r="C4" s="78"/>
      <c r="D4" s="523"/>
      <c r="E4" s="523"/>
      <c r="F4" s="523"/>
    </row>
    <row r="5" spans="1:15" ht="13.35" customHeight="1" thickBot="1" x14ac:dyDescent="0.25">
      <c r="B5" s="524" t="s">
        <v>1211</v>
      </c>
      <c r="C5" s="525"/>
      <c r="D5" s="525"/>
      <c r="E5" s="526"/>
      <c r="F5" s="526"/>
      <c r="H5" s="525"/>
      <c r="I5" s="525"/>
      <c r="J5" s="525"/>
      <c r="K5" s="525"/>
      <c r="L5" s="525"/>
    </row>
    <row r="6" spans="1:15" ht="9.75" customHeight="1" x14ac:dyDescent="0.2">
      <c r="L6" s="528" t="s">
        <v>378</v>
      </c>
    </row>
    <row r="7" spans="1:15" ht="11.45" customHeight="1" x14ac:dyDescent="0.2">
      <c r="B7" s="529"/>
      <c r="C7" s="529"/>
      <c r="D7" s="529"/>
      <c r="E7" s="529"/>
      <c r="F7" s="529"/>
      <c r="H7" s="530">
        <v>2019</v>
      </c>
      <c r="I7" s="530">
        <v>2020</v>
      </c>
      <c r="J7" s="530">
        <v>2021</v>
      </c>
      <c r="K7" s="530">
        <v>2022</v>
      </c>
      <c r="L7" s="531">
        <v>2023</v>
      </c>
    </row>
    <row r="8" spans="1:15" ht="11.45" customHeight="1" x14ac:dyDescent="0.2">
      <c r="B8" s="21" t="s">
        <v>84</v>
      </c>
      <c r="C8" s="21"/>
      <c r="H8" s="31">
        <v>737</v>
      </c>
      <c r="I8" s="31">
        <v>693</v>
      </c>
      <c r="J8" s="31">
        <v>719</v>
      </c>
      <c r="K8" s="31">
        <v>678</v>
      </c>
      <c r="L8" s="487">
        <v>662</v>
      </c>
      <c r="O8" s="180"/>
    </row>
    <row r="9" spans="1:15" ht="11.45" customHeight="1" x14ac:dyDescent="0.2">
      <c r="B9" s="21" t="s">
        <v>153</v>
      </c>
      <c r="C9" s="21"/>
      <c r="H9" s="31">
        <v>787</v>
      </c>
      <c r="I9" s="31">
        <v>742</v>
      </c>
      <c r="J9" s="31">
        <v>787</v>
      </c>
      <c r="K9" s="31">
        <v>804</v>
      </c>
      <c r="L9" s="487">
        <v>749</v>
      </c>
      <c r="O9" s="180"/>
    </row>
    <row r="10" spans="1:15" ht="11.45" customHeight="1" x14ac:dyDescent="0.2">
      <c r="B10" s="21" t="s">
        <v>437</v>
      </c>
      <c r="C10" s="21"/>
      <c r="H10" s="31">
        <v>225</v>
      </c>
      <c r="I10" s="31">
        <v>192</v>
      </c>
      <c r="J10" s="31">
        <v>88</v>
      </c>
      <c r="K10" s="31">
        <v>22</v>
      </c>
      <c r="L10" s="487">
        <v>0</v>
      </c>
      <c r="O10" s="180"/>
    </row>
    <row r="11" spans="1:15" ht="11.45" customHeight="1" x14ac:dyDescent="0.2">
      <c r="B11" s="491"/>
      <c r="C11" s="491"/>
      <c r="D11" s="529"/>
      <c r="E11" s="529"/>
      <c r="F11" s="529"/>
      <c r="H11" s="492">
        <v>1749</v>
      </c>
      <c r="I11" s="492">
        <v>1627</v>
      </c>
      <c r="J11" s="492">
        <v>1594</v>
      </c>
      <c r="K11" s="492">
        <v>1504</v>
      </c>
      <c r="L11" s="490">
        <v>1411</v>
      </c>
      <c r="O11" s="180"/>
    </row>
    <row r="12" spans="1:15" ht="13.35" customHeight="1" x14ac:dyDescent="0.2">
      <c r="B12" s="21" t="s">
        <v>1212</v>
      </c>
      <c r="C12" s="21"/>
      <c r="H12" s="452">
        <v>1906</v>
      </c>
      <c r="I12" s="452">
        <v>1909</v>
      </c>
      <c r="J12" s="452">
        <v>1751</v>
      </c>
      <c r="K12" s="452">
        <v>1636.595</v>
      </c>
      <c r="L12" s="487">
        <v>1556.846</v>
      </c>
      <c r="O12" s="180"/>
    </row>
    <row r="13" spans="1:15" ht="13.35" customHeight="1" thickBot="1" x14ac:dyDescent="0.25">
      <c r="B13" s="532" t="s">
        <v>1213</v>
      </c>
      <c r="C13" s="532"/>
      <c r="D13" s="533"/>
      <c r="E13" s="533"/>
      <c r="F13" s="533"/>
      <c r="H13" s="534">
        <v>0.91</v>
      </c>
      <c r="I13" s="534">
        <v>0.85</v>
      </c>
      <c r="J13" s="534">
        <v>0.9</v>
      </c>
      <c r="K13" s="534">
        <v>0.9</v>
      </c>
      <c r="L13" s="535">
        <v>0.89509653282271429</v>
      </c>
      <c r="O13" s="180"/>
    </row>
    <row r="14" spans="1:15" ht="11.45" customHeight="1" x14ac:dyDescent="0.2">
      <c r="A14" s="536"/>
      <c r="B14" s="21"/>
      <c r="C14" s="21"/>
      <c r="H14" s="31"/>
      <c r="I14" s="31"/>
      <c r="J14" s="31"/>
      <c r="K14" s="31"/>
      <c r="L14" s="31"/>
      <c r="O14" s="180"/>
    </row>
    <row r="15" spans="1:15" ht="11.45" customHeight="1" x14ac:dyDescent="0.2">
      <c r="B15" s="893" t="s">
        <v>71</v>
      </c>
      <c r="C15" s="100" t="s">
        <v>897</v>
      </c>
      <c r="D15" s="21"/>
      <c r="H15" s="31"/>
      <c r="I15" s="31"/>
      <c r="J15" s="31"/>
      <c r="K15" s="31"/>
      <c r="L15" s="31"/>
      <c r="M15" s="31"/>
      <c r="O15" s="180"/>
    </row>
    <row r="16" spans="1:15" ht="11.45" customHeight="1" x14ac:dyDescent="0.2">
      <c r="A16"/>
      <c r="B16" s="893" t="s">
        <v>73</v>
      </c>
      <c r="C16" s="100" t="s">
        <v>456</v>
      </c>
      <c r="D16" s="21"/>
      <c r="H16" s="31"/>
      <c r="I16" s="31"/>
      <c r="J16" s="31"/>
      <c r="K16" s="31"/>
      <c r="L16" s="31"/>
      <c r="M16" s="31"/>
      <c r="O16" s="180"/>
    </row>
    <row r="17" spans="1:15" ht="11.45" customHeight="1" x14ac:dyDescent="0.2">
      <c r="A17"/>
      <c r="B17" s="893" t="s">
        <v>110</v>
      </c>
      <c r="C17" s="100" t="s">
        <v>1021</v>
      </c>
      <c r="D17" s="21"/>
      <c r="H17" s="31"/>
      <c r="I17" s="31"/>
      <c r="J17" s="31"/>
      <c r="K17" s="31"/>
      <c r="L17" s="31"/>
      <c r="M17" s="31"/>
      <c r="O17" s="180"/>
    </row>
    <row r="18" spans="1:15" ht="11.45" customHeight="1" x14ac:dyDescent="0.2">
      <c r="A18"/>
      <c r="B18" s="893" t="s">
        <v>111</v>
      </c>
      <c r="C18" s="100" t="s">
        <v>1061</v>
      </c>
      <c r="H18" s="31"/>
      <c r="I18" s="31"/>
      <c r="J18" s="31"/>
      <c r="K18" s="31"/>
      <c r="L18" s="31"/>
      <c r="O18" s="180"/>
    </row>
    <row r="19" spans="1:15" ht="11.45" customHeight="1" x14ac:dyDescent="0.2">
      <c r="A19" s="536"/>
      <c r="B19" s="893" t="s">
        <v>112</v>
      </c>
      <c r="C19" s="100" t="s">
        <v>1210</v>
      </c>
      <c r="H19" s="31"/>
      <c r="I19" s="31"/>
      <c r="J19" s="31"/>
      <c r="K19" s="31"/>
      <c r="L19" s="31"/>
      <c r="O19" s="180"/>
    </row>
    <row r="20" spans="1:15" ht="11.45" customHeight="1" x14ac:dyDescent="0.2">
      <c r="A20" s="536"/>
      <c r="B20" s="1089" t="s">
        <v>113</v>
      </c>
      <c r="C20" s="100" t="s">
        <v>457</v>
      </c>
      <c r="H20" s="31"/>
      <c r="I20" s="31"/>
      <c r="J20" s="31"/>
      <c r="K20" s="31"/>
      <c r="L20" s="31"/>
      <c r="O20" s="180"/>
    </row>
    <row r="21" spans="1:15" ht="11.45" customHeight="1" x14ac:dyDescent="0.2">
      <c r="A21" s="536"/>
      <c r="B21" s="1089" t="s">
        <v>114</v>
      </c>
      <c r="C21" s="100" t="s">
        <v>458</v>
      </c>
      <c r="H21" s="31"/>
      <c r="I21" s="31"/>
      <c r="J21" s="31"/>
      <c r="K21" s="31"/>
      <c r="L21" s="31"/>
      <c r="O21" s="180"/>
    </row>
    <row r="22" spans="1:15" ht="11.45" customHeight="1" thickBot="1" x14ac:dyDescent="0.25">
      <c r="A22" s="536"/>
      <c r="B22" s="524"/>
      <c r="C22" s="525"/>
      <c r="D22" s="525"/>
      <c r="E22" s="526"/>
      <c r="F22" s="526"/>
      <c r="H22" s="527"/>
      <c r="I22" s="527"/>
      <c r="J22" s="527"/>
      <c r="K22" s="527"/>
      <c r="L22" s="525"/>
      <c r="O22" s="180"/>
    </row>
    <row r="23" spans="1:15" ht="11.45" customHeight="1" x14ac:dyDescent="0.2">
      <c r="A23" s="536"/>
      <c r="B23" t="s">
        <v>459</v>
      </c>
      <c r="L23" s="528" t="s">
        <v>460</v>
      </c>
      <c r="O23" s="180"/>
    </row>
    <row r="24" spans="1:15" ht="11.45" customHeight="1" x14ac:dyDescent="0.2">
      <c r="A24" s="536"/>
      <c r="B24" s="529"/>
      <c r="C24" s="529"/>
      <c r="D24" s="529"/>
      <c r="E24" s="529"/>
      <c r="F24" s="529"/>
      <c r="H24" s="530">
        <v>2019</v>
      </c>
      <c r="I24" s="530">
        <v>2020</v>
      </c>
      <c r="J24" s="530">
        <v>2021</v>
      </c>
      <c r="K24" s="530">
        <v>2022</v>
      </c>
      <c r="L24" s="531">
        <v>2023</v>
      </c>
      <c r="O24" s="180"/>
    </row>
    <row r="25" spans="1:15" ht="13.35" customHeight="1" x14ac:dyDescent="0.2">
      <c r="A25" s="536"/>
      <c r="B25" s="21" t="s">
        <v>978</v>
      </c>
      <c r="C25" s="21"/>
      <c r="H25" s="31">
        <v>49</v>
      </c>
      <c r="I25" s="31">
        <v>51</v>
      </c>
      <c r="J25" s="31">
        <v>52</v>
      </c>
      <c r="K25" s="31">
        <v>47.760181204017549</v>
      </c>
      <c r="L25" s="487">
        <v>48.514779255063416</v>
      </c>
      <c r="O25" s="180"/>
    </row>
    <row r="26" spans="1:15" ht="11.45" customHeight="1" thickBot="1" x14ac:dyDescent="0.25">
      <c r="A26" s="536"/>
      <c r="B26" s="476" t="s">
        <v>461</v>
      </c>
      <c r="C26" s="525"/>
      <c r="D26" s="525"/>
      <c r="E26" s="525"/>
      <c r="F26" s="525"/>
      <c r="H26" s="538">
        <v>51</v>
      </c>
      <c r="I26" s="538">
        <v>49</v>
      </c>
      <c r="J26" s="538">
        <v>48</v>
      </c>
      <c r="K26" s="538">
        <v>52.239818795982451</v>
      </c>
      <c r="L26" s="539">
        <v>51.485220744936591</v>
      </c>
      <c r="O26" s="180"/>
    </row>
    <row r="27" spans="1:15" ht="11.45" customHeight="1" x14ac:dyDescent="0.2">
      <c r="A27" s="536"/>
      <c r="B27" s="21"/>
      <c r="C27" s="21"/>
      <c r="H27" s="31"/>
      <c r="I27" s="31"/>
      <c r="J27" s="31"/>
      <c r="K27" s="31"/>
      <c r="L27" s="31"/>
      <c r="O27" s="180"/>
    </row>
    <row r="28" spans="1:15" ht="11.45" customHeight="1" x14ac:dyDescent="0.2">
      <c r="A28"/>
      <c r="B28" s="502" t="s">
        <v>71</v>
      </c>
      <c r="C28" s="19" t="s">
        <v>462</v>
      </c>
      <c r="H28" s="31"/>
      <c r="I28" s="31"/>
      <c r="J28" s="31"/>
      <c r="K28" s="31"/>
      <c r="L28" s="31"/>
      <c r="O28" s="180"/>
    </row>
    <row r="29" spans="1:15" ht="11.45" customHeight="1" x14ac:dyDescent="0.2">
      <c r="A29" s="470"/>
      <c r="B29" s="21"/>
      <c r="C29" s="21"/>
      <c r="H29" s="31"/>
      <c r="I29" s="31"/>
      <c r="J29" s="31"/>
      <c r="K29" s="31"/>
      <c r="L29" s="31"/>
      <c r="O29" s="180"/>
    </row>
    <row r="30" spans="1:15" ht="12.75" thickBot="1" x14ac:dyDescent="0.25">
      <c r="A30" s="536"/>
      <c r="B30" s="524" t="s">
        <v>463</v>
      </c>
      <c r="C30" s="540"/>
      <c r="D30" s="525"/>
      <c r="E30" s="526"/>
      <c r="F30" s="526"/>
      <c r="H30" s="527"/>
      <c r="I30" s="527"/>
      <c r="J30" s="527"/>
      <c r="K30" s="527"/>
      <c r="L30" s="525"/>
      <c r="O30" s="180"/>
    </row>
    <row r="31" spans="1:15" ht="11.45" customHeight="1" x14ac:dyDescent="0.2">
      <c r="A31" s="536"/>
      <c r="L31" s="528" t="s">
        <v>464</v>
      </c>
      <c r="O31" s="180"/>
    </row>
    <row r="32" spans="1:15" ht="11.45" customHeight="1" x14ac:dyDescent="0.2">
      <c r="A32" s="536"/>
      <c r="B32" s="529"/>
      <c r="C32" s="529"/>
      <c r="D32" s="529"/>
      <c r="E32" s="529"/>
      <c r="F32" s="529"/>
      <c r="H32" s="530">
        <v>2019</v>
      </c>
      <c r="I32" s="530">
        <v>2020</v>
      </c>
      <c r="J32" s="530">
        <v>2021</v>
      </c>
      <c r="K32" s="530">
        <v>2022</v>
      </c>
      <c r="L32" s="531">
        <v>2023</v>
      </c>
      <c r="O32" s="180"/>
    </row>
    <row r="33" spans="1:15" ht="11.45" customHeight="1" x14ac:dyDescent="0.2">
      <c r="A33" s="536"/>
      <c r="B33" s="21" t="s">
        <v>465</v>
      </c>
      <c r="C33" s="21"/>
      <c r="H33" s="31">
        <v>242</v>
      </c>
      <c r="I33" s="31">
        <v>121</v>
      </c>
      <c r="J33" s="31">
        <v>132</v>
      </c>
      <c r="K33" s="31">
        <v>164</v>
      </c>
      <c r="L33" s="487">
        <v>181</v>
      </c>
      <c r="M33" s="180"/>
      <c r="O33" s="180"/>
    </row>
    <row r="34" spans="1:15" ht="11.45" customHeight="1" x14ac:dyDescent="0.2">
      <c r="A34" s="536"/>
      <c r="B34" s="21" t="s">
        <v>466</v>
      </c>
      <c r="C34" s="21"/>
      <c r="H34" s="31">
        <v>611</v>
      </c>
      <c r="I34" s="31">
        <v>587</v>
      </c>
      <c r="J34" s="31">
        <v>552</v>
      </c>
      <c r="K34" s="31">
        <v>483</v>
      </c>
      <c r="L34" s="487">
        <v>454</v>
      </c>
      <c r="M34" s="180"/>
      <c r="O34" s="180"/>
    </row>
    <row r="35" spans="1:15" ht="11.45" customHeight="1" x14ac:dyDescent="0.2">
      <c r="A35" s="536"/>
      <c r="B35" s="21" t="s">
        <v>467</v>
      </c>
      <c r="C35" s="21"/>
      <c r="H35" s="31">
        <v>586</v>
      </c>
      <c r="I35" s="31">
        <v>606</v>
      </c>
      <c r="J35" s="31">
        <v>568</v>
      </c>
      <c r="K35" s="31">
        <v>531</v>
      </c>
      <c r="L35" s="487">
        <v>476</v>
      </c>
      <c r="M35" s="180"/>
      <c r="O35" s="180"/>
    </row>
    <row r="36" spans="1:15" ht="11.45" customHeight="1" x14ac:dyDescent="0.2">
      <c r="A36" s="536"/>
      <c r="B36" s="21" t="s">
        <v>468</v>
      </c>
      <c r="C36" s="21"/>
      <c r="H36" s="31">
        <v>60</v>
      </c>
      <c r="I36" s="31">
        <v>56</v>
      </c>
      <c r="J36" s="31">
        <v>58</v>
      </c>
      <c r="K36" s="31">
        <v>66</v>
      </c>
      <c r="L36" s="487">
        <v>63</v>
      </c>
      <c r="M36" s="180"/>
      <c r="O36" s="180"/>
    </row>
    <row r="37" spans="1:15" ht="13.35" customHeight="1" x14ac:dyDescent="0.2">
      <c r="A37" s="536"/>
      <c r="B37" s="21" t="s">
        <v>469</v>
      </c>
      <c r="C37" s="21"/>
      <c r="H37" s="31">
        <v>260</v>
      </c>
      <c r="I37" s="31">
        <v>256</v>
      </c>
      <c r="J37" s="31">
        <v>305</v>
      </c>
      <c r="K37" s="31">
        <v>293</v>
      </c>
      <c r="L37" s="487">
        <v>240</v>
      </c>
      <c r="M37" s="180"/>
      <c r="O37" s="180"/>
    </row>
    <row r="38" spans="1:15" ht="11.45" customHeight="1" thickBot="1" x14ac:dyDescent="0.25">
      <c r="A38" s="536"/>
      <c r="B38" s="499"/>
      <c r="C38" s="499"/>
      <c r="D38" s="541"/>
      <c r="E38" s="541"/>
      <c r="F38" s="541"/>
      <c r="H38" s="500">
        <v>1759</v>
      </c>
      <c r="I38" s="500">
        <v>1626</v>
      </c>
      <c r="J38" s="500">
        <v>1615</v>
      </c>
      <c r="K38" s="500">
        <v>1537</v>
      </c>
      <c r="L38" s="501">
        <v>1414</v>
      </c>
      <c r="M38" s="180"/>
      <c r="O38" s="180"/>
    </row>
    <row r="39" spans="1:15" ht="11.45" customHeight="1" x14ac:dyDescent="0.2">
      <c r="A39" s="536"/>
      <c r="O39" s="180"/>
    </row>
    <row r="40" spans="1:15" ht="11.45" customHeight="1" x14ac:dyDescent="0.2">
      <c r="A40" s="536"/>
      <c r="B40" s="502" t="s">
        <v>71</v>
      </c>
      <c r="C40" s="19" t="s">
        <v>470</v>
      </c>
      <c r="O40" s="180"/>
    </row>
    <row r="41" spans="1:15" ht="11.45" customHeight="1" x14ac:dyDescent="0.2">
      <c r="A41"/>
      <c r="B41" s="502" t="s">
        <v>73</v>
      </c>
      <c r="C41" s="19" t="s">
        <v>471</v>
      </c>
      <c r="O41" s="180"/>
    </row>
    <row r="42" spans="1:15" x14ac:dyDescent="0.2">
      <c r="A42"/>
      <c r="O42" s="180"/>
    </row>
    <row r="43" spans="1:15" x14ac:dyDescent="0.2">
      <c r="A43" s="536"/>
      <c r="O43" s="180"/>
    </row>
    <row r="44" spans="1:15" x14ac:dyDescent="0.2">
      <c r="O44" s="180"/>
    </row>
    <row r="45" spans="1:15" x14ac:dyDescent="0.2">
      <c r="O45" s="180"/>
    </row>
    <row r="46" spans="1:15" x14ac:dyDescent="0.2">
      <c r="O46" s="180"/>
    </row>
    <row r="47" spans="1:15" x14ac:dyDescent="0.2">
      <c r="O47" s="180"/>
    </row>
    <row r="48" spans="1:15" x14ac:dyDescent="0.2">
      <c r="O48" s="180"/>
    </row>
    <row r="49" spans="9:15" x14ac:dyDescent="0.2">
      <c r="O49" s="180"/>
    </row>
    <row r="50" spans="9:15" x14ac:dyDescent="0.2">
      <c r="O50" s="180"/>
    </row>
    <row r="51" spans="9:15" x14ac:dyDescent="0.2">
      <c r="O51" s="180"/>
    </row>
    <row r="52" spans="9:15" x14ac:dyDescent="0.2">
      <c r="O52" s="180"/>
    </row>
    <row r="53" spans="9:15" x14ac:dyDescent="0.2">
      <c r="O53" s="180"/>
    </row>
    <row r="54" spans="9:15" x14ac:dyDescent="0.2">
      <c r="O54" s="180"/>
    </row>
    <row r="55" spans="9:15" x14ac:dyDescent="0.2">
      <c r="O55" s="180"/>
    </row>
    <row r="56" spans="9:15" x14ac:dyDescent="0.2">
      <c r="O56" s="180"/>
    </row>
    <row r="57" spans="9:15" x14ac:dyDescent="0.2">
      <c r="I57" s="1204"/>
      <c r="J57" s="1204"/>
      <c r="K57" s="1204"/>
      <c r="L57" s="1204"/>
      <c r="O57" s="180"/>
    </row>
    <row r="58" spans="9:15" x14ac:dyDescent="0.2">
      <c r="O58" s="180"/>
    </row>
    <row r="59" spans="9:15" x14ac:dyDescent="0.2">
      <c r="O59" s="180"/>
    </row>
    <row r="60" spans="9:15" x14ac:dyDescent="0.2">
      <c r="O60" s="180"/>
    </row>
    <row r="61" spans="9:15" x14ac:dyDescent="0.2">
      <c r="O61" s="180"/>
    </row>
    <row r="66" spans="13:13" x14ac:dyDescent="0.2">
      <c r="M66" s="542"/>
    </row>
  </sheetData>
  <mergeCells count="1">
    <mergeCell ref="I57:L57"/>
  </mergeCells>
  <hyperlinks>
    <hyperlink ref="L2" location="Contents!B20" display="Contents" xr:uid="{DB3AFD3C-9BCD-4040-B0C6-C65197FE697D}"/>
  </hyperlinks>
  <pageMargins left="0.7" right="0.7" top="0.75" bottom="0.75" header="0.3" footer="0.3"/>
  <pageSetup paperSize="9" orientation="portrait" r:id="rId1"/>
  <customProperties>
    <customPr name="_pios_id" r:id="rId2"/>
  </customProperties>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44C166-E197-4ABD-94D5-5A70A88D1E19}">
  <sheetPr>
    <tabColor rgb="FF7BC543"/>
    <pageSetUpPr fitToPage="1"/>
  </sheetPr>
  <dimension ref="A1:IM60"/>
  <sheetViews>
    <sheetView showGridLines="0" topLeftCell="E1" zoomScaleNormal="100" workbookViewId="0">
      <selection activeCell="B1" sqref="B1"/>
    </sheetView>
  </sheetViews>
  <sheetFormatPr defaultColWidth="11.42578125" defaultRowHeight="12" x14ac:dyDescent="0.2"/>
  <cols>
    <col min="1" max="1" width="1.42578125" style="536" customWidth="1"/>
    <col min="2" max="3" width="1.42578125" customWidth="1"/>
    <col min="4" max="4" width="46.42578125" customWidth="1"/>
    <col min="5" max="6" width="5.42578125" customWidth="1"/>
    <col min="7" max="7" width="1.42578125" customWidth="1"/>
    <col min="8" max="8" width="8.85546875" customWidth="1"/>
    <col min="9" max="12" width="8.42578125" customWidth="1"/>
    <col min="13" max="13" width="10.140625" customWidth="1"/>
  </cols>
  <sheetData>
    <row r="1" spans="1:247" s="5" customFormat="1" ht="12.75" customHeight="1" x14ac:dyDescent="0.2">
      <c r="A1" s="557"/>
      <c r="B1" s="61" t="s">
        <v>1057</v>
      </c>
      <c r="C1"/>
      <c r="D1"/>
    </row>
    <row r="2" spans="1:247" s="5" customFormat="1" ht="12.75" customHeight="1" x14ac:dyDescent="0.2">
      <c r="A2" s="544"/>
      <c r="B2" s="472" t="s">
        <v>27</v>
      </c>
      <c r="C2"/>
      <c r="D2"/>
      <c r="L2" s="122" t="s">
        <v>5</v>
      </c>
    </row>
    <row r="3" spans="1:247" ht="35.1" customHeight="1" x14ac:dyDescent="0.25">
      <c r="B3" s="1205" t="s">
        <v>472</v>
      </c>
      <c r="C3" s="1205"/>
      <c r="D3" s="1205"/>
      <c r="E3" s="1205"/>
      <c r="F3" s="776"/>
      <c r="G3" s="522"/>
      <c r="H3" s="522"/>
    </row>
    <row r="4" spans="1:247" ht="10.15" customHeight="1" thickBot="1" x14ac:dyDescent="0.25">
      <c r="B4" s="558"/>
      <c r="C4" s="558"/>
      <c r="D4" s="526"/>
      <c r="E4" s="525"/>
      <c r="F4" s="525"/>
      <c r="H4" s="525"/>
      <c r="I4" s="525"/>
      <c r="J4" s="525"/>
      <c r="K4" s="525"/>
      <c r="L4" s="525"/>
    </row>
    <row r="5" spans="1:247" ht="9.75" customHeight="1" x14ac:dyDescent="0.2">
      <c r="L5" s="528" t="s">
        <v>473</v>
      </c>
    </row>
    <row r="6" spans="1:247" ht="9.75" customHeight="1" x14ac:dyDescent="0.2">
      <c r="B6" s="559" t="s">
        <v>474</v>
      </c>
      <c r="C6" s="529"/>
      <c r="D6" s="529"/>
      <c r="E6" s="529"/>
      <c r="F6" s="529"/>
      <c r="H6" s="530">
        <v>2019</v>
      </c>
      <c r="I6" s="530">
        <v>2020</v>
      </c>
      <c r="J6" s="530">
        <v>2021</v>
      </c>
      <c r="K6" s="530">
        <v>2022</v>
      </c>
      <c r="L6" s="531">
        <v>2023</v>
      </c>
    </row>
    <row r="7" spans="1:247" ht="11.45" customHeight="1" x14ac:dyDescent="0.2">
      <c r="B7" s="21" t="s">
        <v>84</v>
      </c>
      <c r="C7" s="21"/>
      <c r="H7" s="31">
        <v>7200</v>
      </c>
      <c r="I7" s="31">
        <v>7250</v>
      </c>
      <c r="J7" s="31">
        <v>7450</v>
      </c>
      <c r="K7" s="31">
        <v>7750</v>
      </c>
      <c r="L7" s="487">
        <v>8200</v>
      </c>
    </row>
    <row r="8" spans="1:247" ht="11.45" customHeight="1" x14ac:dyDescent="0.2">
      <c r="B8" s="21" t="s">
        <v>153</v>
      </c>
      <c r="C8" s="21"/>
      <c r="H8" s="31">
        <v>8250</v>
      </c>
      <c r="I8" s="31">
        <v>8250</v>
      </c>
      <c r="J8" s="31">
        <v>8250</v>
      </c>
      <c r="K8" s="31">
        <v>8150</v>
      </c>
      <c r="L8" s="487">
        <v>8050</v>
      </c>
    </row>
    <row r="9" spans="1:247" ht="11.45" customHeight="1" x14ac:dyDescent="0.2">
      <c r="B9" s="21" t="s">
        <v>437</v>
      </c>
      <c r="C9" s="21"/>
      <c r="H9" s="31">
        <v>3450</v>
      </c>
      <c r="I9" s="31">
        <v>4800</v>
      </c>
      <c r="J9" s="31">
        <v>4800</v>
      </c>
      <c r="K9" s="31">
        <v>4750</v>
      </c>
      <c r="L9" s="487">
        <v>4850</v>
      </c>
    </row>
    <row r="10" spans="1:247" ht="11.45" customHeight="1" thickBot="1" x14ac:dyDescent="0.25">
      <c r="B10" s="499"/>
      <c r="C10" s="499"/>
      <c r="D10" s="541"/>
      <c r="E10" s="541"/>
      <c r="F10" s="541"/>
      <c r="H10" s="500">
        <v>18900</v>
      </c>
      <c r="I10" s="500">
        <v>20300</v>
      </c>
      <c r="J10" s="500">
        <v>20500</v>
      </c>
      <c r="K10" s="500">
        <v>20650</v>
      </c>
      <c r="L10" s="501">
        <v>21100</v>
      </c>
    </row>
    <row r="11" spans="1:247" ht="11.45" customHeight="1" x14ac:dyDescent="0.2">
      <c r="B11" s="21"/>
      <c r="C11" s="21"/>
      <c r="E11" s="31"/>
      <c r="F11" s="31"/>
      <c r="L11" s="119"/>
    </row>
    <row r="12" spans="1:247" ht="28.5" customHeight="1" x14ac:dyDescent="0.2">
      <c r="A12"/>
      <c r="B12" s="893" t="s">
        <v>71</v>
      </c>
      <c r="C12" s="1173" t="s">
        <v>1214</v>
      </c>
      <c r="D12" s="1189"/>
      <c r="E12" s="1189"/>
      <c r="F12" s="1189"/>
      <c r="G12" s="1189"/>
      <c r="H12" s="1189"/>
      <c r="I12" s="1189"/>
      <c r="J12" s="1189"/>
      <c r="K12" s="1189"/>
      <c r="L12" s="1189"/>
      <c r="M12" s="119"/>
    </row>
    <row r="13" spans="1:247" ht="35.1" customHeight="1" x14ac:dyDescent="0.25">
      <c r="B13" s="2" t="s">
        <v>475</v>
      </c>
      <c r="I13" s="522"/>
      <c r="J13" s="522"/>
      <c r="K13" s="522"/>
      <c r="M13" s="180"/>
      <c r="N13" s="180"/>
      <c r="O13" s="180"/>
      <c r="P13" s="180"/>
      <c r="Q13" s="180"/>
      <c r="W13" s="180"/>
      <c r="X13" s="180"/>
      <c r="Y13" s="180"/>
      <c r="Z13" s="180"/>
      <c r="AA13" s="180"/>
      <c r="AG13" s="180"/>
      <c r="AH13" s="180"/>
      <c r="AI13" s="180"/>
      <c r="AJ13" s="180"/>
      <c r="AK13" s="180"/>
      <c r="AQ13" s="180"/>
      <c r="AR13" s="180"/>
      <c r="AS13" s="180"/>
      <c r="AT13" s="180"/>
      <c r="AU13" s="180"/>
      <c r="BA13" s="180"/>
      <c r="BB13" s="180"/>
      <c r="BC13" s="180"/>
      <c r="BD13" s="180"/>
      <c r="BE13" s="180"/>
      <c r="BK13" s="180"/>
      <c r="BL13" s="180"/>
      <c r="BM13" s="180"/>
      <c r="BN13" s="180"/>
      <c r="BO13" s="180"/>
      <c r="BU13" s="180"/>
      <c r="BV13" s="180"/>
      <c r="BW13" s="180"/>
      <c r="BX13" s="180"/>
      <c r="BY13" s="180"/>
      <c r="CE13" s="180"/>
      <c r="CF13" s="180"/>
      <c r="CG13" s="180"/>
      <c r="CH13" s="180"/>
      <c r="CI13" s="180"/>
      <c r="CO13" s="180"/>
      <c r="CP13" s="180"/>
      <c r="CQ13" s="180"/>
      <c r="CR13" s="180"/>
      <c r="CS13" s="180"/>
      <c r="CY13" s="180"/>
      <c r="CZ13" s="180"/>
      <c r="DA13" s="180"/>
      <c r="DB13" s="180"/>
      <c r="DC13" s="180"/>
      <c r="DI13" s="180"/>
      <c r="DJ13" s="180"/>
      <c r="DK13" s="180"/>
      <c r="DL13" s="180"/>
      <c r="DM13" s="180"/>
      <c r="DS13" s="180"/>
      <c r="DT13" s="180"/>
      <c r="DU13" s="180"/>
      <c r="DV13" s="180"/>
      <c r="DW13" s="180"/>
      <c r="EC13" s="180"/>
      <c r="ED13" s="180"/>
      <c r="EE13" s="180"/>
      <c r="EF13" s="180"/>
      <c r="EG13" s="180"/>
      <c r="EM13" s="180"/>
      <c r="EN13" s="180"/>
      <c r="EO13" s="180"/>
      <c r="EP13" s="180"/>
      <c r="EQ13" s="180"/>
      <c r="EW13" s="180"/>
      <c r="EX13" s="180"/>
      <c r="EY13" s="180"/>
      <c r="EZ13" s="180"/>
      <c r="FA13" s="180"/>
      <c r="FG13" s="180"/>
      <c r="FH13" s="180"/>
      <c r="FI13" s="180"/>
      <c r="FJ13" s="180"/>
      <c r="FK13" s="180"/>
      <c r="FQ13" s="180"/>
      <c r="FR13" s="180"/>
      <c r="FS13" s="180"/>
      <c r="FT13" s="180"/>
      <c r="FU13" s="180"/>
      <c r="GA13" s="180"/>
      <c r="GB13" s="180"/>
      <c r="GC13" s="180"/>
      <c r="GD13" s="180"/>
      <c r="GE13" s="180"/>
      <c r="GK13" s="180"/>
      <c r="GL13" s="180"/>
      <c r="GM13" s="180"/>
      <c r="GN13" s="180"/>
      <c r="GO13" s="180"/>
      <c r="GU13" s="180"/>
      <c r="GV13" s="180"/>
      <c r="GW13" s="180"/>
      <c r="GX13" s="180"/>
      <c r="GY13" s="180"/>
      <c r="HE13" s="180"/>
      <c r="HF13" s="180"/>
      <c r="HG13" s="180"/>
      <c r="HH13" s="180"/>
      <c r="HI13" s="180"/>
      <c r="HO13" s="180"/>
      <c r="HP13" s="180"/>
      <c r="HQ13" s="180"/>
      <c r="HR13" s="180"/>
      <c r="HS13" s="180"/>
      <c r="HY13" s="180"/>
      <c r="HZ13" s="180"/>
      <c r="IA13" s="180"/>
      <c r="IB13" s="180"/>
      <c r="IC13" s="180"/>
      <c r="II13" s="180"/>
      <c r="IJ13" s="180"/>
      <c r="IK13" s="180"/>
      <c r="IL13" s="180"/>
      <c r="IM13" s="180"/>
    </row>
    <row r="14" spans="1:247" ht="11.45" customHeight="1" thickBot="1" x14ac:dyDescent="0.25">
      <c r="B14" s="560"/>
      <c r="C14" s="561"/>
      <c r="D14" s="561"/>
      <c r="E14" s="526"/>
      <c r="F14" s="526"/>
      <c r="H14" s="527"/>
      <c r="I14" s="527"/>
      <c r="J14" s="527"/>
      <c r="K14" s="527"/>
      <c r="L14" s="525"/>
      <c r="M14" s="180"/>
      <c r="N14" s="180"/>
      <c r="O14" s="180"/>
      <c r="P14" s="180"/>
      <c r="Q14" s="180"/>
      <c r="W14" s="180"/>
      <c r="X14" s="180"/>
      <c r="Y14" s="180"/>
      <c r="Z14" s="180"/>
      <c r="AA14" s="180"/>
      <c r="AG14" s="180"/>
      <c r="AH14" s="180"/>
      <c r="AI14" s="180"/>
      <c r="AJ14" s="180"/>
      <c r="AK14" s="180"/>
      <c r="AQ14" s="180"/>
      <c r="AR14" s="180"/>
      <c r="AS14" s="180"/>
      <c r="AT14" s="180"/>
      <c r="AU14" s="180"/>
      <c r="BA14" s="180"/>
      <c r="BB14" s="180"/>
      <c r="BC14" s="180"/>
      <c r="BD14" s="180"/>
      <c r="BE14" s="180"/>
      <c r="BK14" s="180"/>
      <c r="BL14" s="180"/>
      <c r="BM14" s="180"/>
      <c r="BN14" s="180"/>
      <c r="BO14" s="180"/>
      <c r="BU14" s="180"/>
      <c r="BV14" s="180"/>
      <c r="BW14" s="180"/>
      <c r="BX14" s="180"/>
      <c r="BY14" s="180"/>
      <c r="CE14" s="180"/>
      <c r="CF14" s="180"/>
      <c r="CG14" s="180"/>
      <c r="CH14" s="180"/>
      <c r="CI14" s="180"/>
      <c r="CO14" s="180"/>
      <c r="CP14" s="180"/>
      <c r="CQ14" s="180"/>
      <c r="CR14" s="180"/>
      <c r="CS14" s="180"/>
      <c r="CY14" s="180"/>
      <c r="CZ14" s="180"/>
      <c r="DA14" s="180"/>
      <c r="DB14" s="180"/>
      <c r="DC14" s="180"/>
      <c r="DI14" s="180"/>
      <c r="DJ14" s="180"/>
      <c r="DK14" s="180"/>
      <c r="DL14" s="180"/>
      <c r="DM14" s="180"/>
      <c r="DS14" s="180"/>
      <c r="DT14" s="180"/>
      <c r="DU14" s="180"/>
      <c r="DV14" s="180"/>
      <c r="DW14" s="180"/>
      <c r="EC14" s="180"/>
      <c r="ED14" s="180"/>
      <c r="EE14" s="180"/>
      <c r="EF14" s="180"/>
      <c r="EG14" s="180"/>
      <c r="EM14" s="180"/>
      <c r="EN14" s="180"/>
      <c r="EO14" s="180"/>
      <c r="EP14" s="180"/>
      <c r="EQ14" s="180"/>
      <c r="EW14" s="180"/>
      <c r="EX14" s="180"/>
      <c r="EY14" s="180"/>
      <c r="EZ14" s="180"/>
      <c r="FA14" s="180"/>
      <c r="FG14" s="180"/>
      <c r="FH14" s="180"/>
      <c r="FI14" s="180"/>
      <c r="FJ14" s="180"/>
      <c r="FK14" s="180"/>
      <c r="FQ14" s="180"/>
      <c r="FR14" s="180"/>
      <c r="FS14" s="180"/>
      <c r="FT14" s="180"/>
      <c r="FU14" s="180"/>
      <c r="GA14" s="180"/>
      <c r="GB14" s="180"/>
      <c r="GC14" s="180"/>
      <c r="GD14" s="180"/>
      <c r="GE14" s="180"/>
      <c r="GK14" s="180"/>
      <c r="GL14" s="180"/>
      <c r="GM14" s="180"/>
      <c r="GN14" s="180"/>
      <c r="GO14" s="180"/>
      <c r="GU14" s="180"/>
      <c r="GV14" s="180"/>
      <c r="GW14" s="180"/>
      <c r="GX14" s="180"/>
      <c r="GY14" s="180"/>
      <c r="HE14" s="180"/>
      <c r="HF14" s="180"/>
      <c r="HG14" s="180"/>
      <c r="HH14" s="180"/>
      <c r="HI14" s="180"/>
      <c r="HO14" s="180"/>
      <c r="HP14" s="180"/>
      <c r="HQ14" s="180"/>
      <c r="HR14" s="180"/>
      <c r="HS14" s="180"/>
      <c r="HY14" s="180"/>
      <c r="HZ14" s="180"/>
      <c r="IA14" s="180"/>
      <c r="IB14" s="180"/>
      <c r="IC14" s="180"/>
      <c r="II14" s="180"/>
      <c r="IJ14" s="180"/>
      <c r="IK14" s="180"/>
      <c r="IL14" s="180"/>
      <c r="IM14" s="180"/>
    </row>
    <row r="15" spans="1:247" ht="9.75" customHeight="1" x14ac:dyDescent="0.2">
      <c r="L15" s="528" t="s">
        <v>378</v>
      </c>
    </row>
    <row r="16" spans="1:247" ht="9.75" customHeight="1" x14ac:dyDescent="0.2">
      <c r="B16" s="562"/>
      <c r="C16" s="529"/>
      <c r="D16" s="529"/>
      <c r="E16" s="529"/>
      <c r="F16" s="529"/>
      <c r="H16" s="530">
        <v>2019</v>
      </c>
      <c r="I16" s="530">
        <v>2020</v>
      </c>
      <c r="J16" s="530">
        <v>2021</v>
      </c>
      <c r="K16" s="530">
        <v>2022</v>
      </c>
      <c r="L16" s="531">
        <v>2023</v>
      </c>
    </row>
    <row r="17" spans="2:14" ht="11.45" customHeight="1" x14ac:dyDescent="0.2">
      <c r="B17" s="52" t="s">
        <v>476</v>
      </c>
      <c r="H17" s="31"/>
      <c r="I17" s="31"/>
      <c r="J17" s="31"/>
      <c r="K17" s="31"/>
      <c r="L17" s="487"/>
    </row>
    <row r="18" spans="2:14" ht="11.45" customHeight="1" x14ac:dyDescent="0.2">
      <c r="B18" s="21" t="s">
        <v>84</v>
      </c>
      <c r="C18" s="21"/>
      <c r="H18" s="31"/>
      <c r="I18" s="31"/>
      <c r="J18" s="31"/>
      <c r="K18" s="31"/>
      <c r="L18" s="487"/>
    </row>
    <row r="19" spans="2:14" ht="11.45" customHeight="1" x14ac:dyDescent="0.2">
      <c r="B19" s="21"/>
      <c r="C19" s="21" t="s">
        <v>465</v>
      </c>
      <c r="H19" s="31">
        <v>154</v>
      </c>
      <c r="I19" s="31">
        <v>91</v>
      </c>
      <c r="J19" s="31">
        <v>121</v>
      </c>
      <c r="K19" s="31">
        <v>141</v>
      </c>
      <c r="L19" s="487">
        <v>150</v>
      </c>
      <c r="N19" s="180"/>
    </row>
    <row r="20" spans="2:14" ht="11.45" customHeight="1" x14ac:dyDescent="0.2">
      <c r="B20" s="21"/>
      <c r="C20" s="21" t="s">
        <v>466</v>
      </c>
      <c r="H20" s="31">
        <v>778</v>
      </c>
      <c r="I20" s="31">
        <v>704</v>
      </c>
      <c r="J20" s="31">
        <v>770</v>
      </c>
      <c r="K20" s="31">
        <v>730</v>
      </c>
      <c r="L20" s="487">
        <v>709</v>
      </c>
      <c r="N20" s="180"/>
    </row>
    <row r="21" spans="2:14" ht="11.45" customHeight="1" x14ac:dyDescent="0.2">
      <c r="B21" s="21"/>
      <c r="C21" s="21" t="s">
        <v>467</v>
      </c>
      <c r="H21" s="31">
        <v>148</v>
      </c>
      <c r="I21" s="31">
        <v>148</v>
      </c>
      <c r="J21" s="31">
        <v>151</v>
      </c>
      <c r="K21" s="31">
        <v>196</v>
      </c>
      <c r="L21" s="487">
        <v>285</v>
      </c>
      <c r="N21" s="180"/>
    </row>
    <row r="22" spans="2:14" ht="11.45" customHeight="1" x14ac:dyDescent="0.2">
      <c r="B22" s="21"/>
      <c r="C22" s="21" t="s">
        <v>468</v>
      </c>
      <c r="H22" s="31">
        <v>0</v>
      </c>
      <c r="I22" s="31">
        <v>0</v>
      </c>
      <c r="J22" s="31">
        <v>0</v>
      </c>
      <c r="K22" s="31">
        <v>0</v>
      </c>
      <c r="L22" s="487">
        <v>1</v>
      </c>
      <c r="N22" s="180"/>
    </row>
    <row r="23" spans="2:14" ht="13.35" customHeight="1" x14ac:dyDescent="0.2">
      <c r="B23" s="21"/>
      <c r="C23" s="21" t="s">
        <v>469</v>
      </c>
      <c r="H23" s="31">
        <v>65</v>
      </c>
      <c r="I23" s="31">
        <v>68</v>
      </c>
      <c r="J23" s="31">
        <v>73</v>
      </c>
      <c r="K23" s="31">
        <v>70</v>
      </c>
      <c r="L23" s="487">
        <v>65</v>
      </c>
      <c r="N23" s="180"/>
    </row>
    <row r="24" spans="2:14" ht="11.45" customHeight="1" x14ac:dyDescent="0.2">
      <c r="B24" s="488"/>
      <c r="C24" s="488"/>
      <c r="D24" s="506"/>
      <c r="E24" s="506"/>
      <c r="F24" s="506"/>
      <c r="H24" s="489">
        <v>1145</v>
      </c>
      <c r="I24" s="489">
        <v>1011</v>
      </c>
      <c r="J24" s="489">
        <v>1115</v>
      </c>
      <c r="K24" s="489">
        <v>1137</v>
      </c>
      <c r="L24" s="490">
        <v>1210</v>
      </c>
      <c r="N24" s="180"/>
    </row>
    <row r="25" spans="2:14" ht="11.45" customHeight="1" x14ac:dyDescent="0.2">
      <c r="B25" s="21" t="s">
        <v>153</v>
      </c>
      <c r="C25" s="563"/>
      <c r="D25" s="564"/>
      <c r="H25" s="31"/>
      <c r="I25" s="31"/>
      <c r="J25" s="31"/>
      <c r="K25" s="31"/>
      <c r="L25" s="487"/>
      <c r="N25" s="180"/>
    </row>
    <row r="26" spans="2:14" ht="11.45" customHeight="1" x14ac:dyDescent="0.2">
      <c r="B26" s="21"/>
      <c r="C26" s="21" t="s">
        <v>465</v>
      </c>
      <c r="H26" s="31">
        <v>286</v>
      </c>
      <c r="I26" s="31">
        <v>136</v>
      </c>
      <c r="J26" s="31">
        <v>158</v>
      </c>
      <c r="K26" s="31">
        <v>329</v>
      </c>
      <c r="L26" s="487">
        <v>355</v>
      </c>
      <c r="N26" s="180"/>
    </row>
    <row r="27" spans="2:14" ht="11.45" customHeight="1" x14ac:dyDescent="0.2">
      <c r="B27" s="21"/>
      <c r="C27" s="21" t="s">
        <v>466</v>
      </c>
      <c r="H27" s="31">
        <v>201</v>
      </c>
      <c r="I27" s="31">
        <v>171</v>
      </c>
      <c r="J27" s="31">
        <v>178</v>
      </c>
      <c r="K27" s="31">
        <v>180</v>
      </c>
      <c r="L27" s="487">
        <v>188</v>
      </c>
      <c r="N27" s="180"/>
    </row>
    <row r="28" spans="2:14" ht="11.45" customHeight="1" x14ac:dyDescent="0.2">
      <c r="B28" s="21"/>
      <c r="C28" s="21" t="s">
        <v>467</v>
      </c>
      <c r="H28" s="31">
        <v>526</v>
      </c>
      <c r="I28" s="31">
        <v>460</v>
      </c>
      <c r="J28" s="31">
        <v>478</v>
      </c>
      <c r="K28" s="31">
        <v>477</v>
      </c>
      <c r="L28" s="487">
        <v>456</v>
      </c>
      <c r="N28" s="180"/>
    </row>
    <row r="29" spans="2:14" ht="11.45" customHeight="1" x14ac:dyDescent="0.2">
      <c r="B29" s="21"/>
      <c r="C29" s="21" t="s">
        <v>468</v>
      </c>
      <c r="H29" s="31">
        <v>32</v>
      </c>
      <c r="I29" s="31">
        <v>16</v>
      </c>
      <c r="J29" s="31">
        <v>24</v>
      </c>
      <c r="K29" s="31">
        <v>7</v>
      </c>
      <c r="L29" s="487">
        <v>2</v>
      </c>
      <c r="N29" s="180"/>
    </row>
    <row r="30" spans="2:14" ht="13.35" customHeight="1" x14ac:dyDescent="0.2">
      <c r="B30" s="21"/>
      <c r="C30" s="21" t="s">
        <v>469</v>
      </c>
      <c r="H30" s="31">
        <v>28</v>
      </c>
      <c r="I30" s="31">
        <v>40</v>
      </c>
      <c r="J30" s="31">
        <v>25</v>
      </c>
      <c r="K30" s="31">
        <v>27</v>
      </c>
      <c r="L30" s="487">
        <v>39</v>
      </c>
      <c r="N30" s="180"/>
    </row>
    <row r="31" spans="2:14" ht="11.45" customHeight="1" x14ac:dyDescent="0.2">
      <c r="B31" s="488"/>
      <c r="C31" s="488"/>
      <c r="D31" s="506"/>
      <c r="E31" s="506"/>
      <c r="F31" s="506"/>
      <c r="H31" s="489">
        <v>1073</v>
      </c>
      <c r="I31" s="489">
        <v>823</v>
      </c>
      <c r="J31" s="489">
        <v>863</v>
      </c>
      <c r="K31" s="489">
        <v>1020</v>
      </c>
      <c r="L31" s="490">
        <v>1040</v>
      </c>
      <c r="N31" s="180"/>
    </row>
    <row r="32" spans="2:14" ht="11.45" customHeight="1" x14ac:dyDescent="0.2">
      <c r="B32" s="21" t="s">
        <v>437</v>
      </c>
      <c r="C32" s="563"/>
      <c r="D32" s="564"/>
      <c r="H32" s="31"/>
      <c r="I32" s="31"/>
      <c r="J32" s="31"/>
      <c r="K32" s="31"/>
      <c r="L32" s="487"/>
      <c r="N32" s="180"/>
    </row>
    <row r="33" spans="2:14" ht="11.45" customHeight="1" x14ac:dyDescent="0.2">
      <c r="B33" s="21"/>
      <c r="C33" s="21" t="s">
        <v>465</v>
      </c>
      <c r="H33" s="31">
        <v>104</v>
      </c>
      <c r="I33" s="31">
        <v>53</v>
      </c>
      <c r="J33" s="31">
        <v>60</v>
      </c>
      <c r="K33" s="31">
        <v>77</v>
      </c>
      <c r="L33" s="487">
        <v>101</v>
      </c>
      <c r="N33" s="180"/>
    </row>
    <row r="34" spans="2:14" ht="11.45" customHeight="1" x14ac:dyDescent="0.2">
      <c r="B34" s="21"/>
      <c r="C34" s="21" t="s">
        <v>466</v>
      </c>
      <c r="H34" s="31">
        <v>133</v>
      </c>
      <c r="I34" s="31">
        <v>114</v>
      </c>
      <c r="J34" s="31">
        <v>121</v>
      </c>
      <c r="K34" s="31">
        <v>120</v>
      </c>
      <c r="L34" s="487">
        <v>106</v>
      </c>
      <c r="N34" s="180"/>
    </row>
    <row r="35" spans="2:14" ht="11.45" customHeight="1" x14ac:dyDescent="0.2">
      <c r="B35" s="21"/>
      <c r="C35" s="21" t="s">
        <v>467</v>
      </c>
      <c r="H35" s="31">
        <v>198</v>
      </c>
      <c r="I35" s="31">
        <v>188</v>
      </c>
      <c r="J35" s="31">
        <v>199</v>
      </c>
      <c r="K35" s="31">
        <v>190</v>
      </c>
      <c r="L35" s="487">
        <v>192</v>
      </c>
      <c r="N35" s="180"/>
    </row>
    <row r="36" spans="2:14" ht="11.45" customHeight="1" x14ac:dyDescent="0.2">
      <c r="B36" s="21"/>
      <c r="C36" s="21" t="s">
        <v>468</v>
      </c>
      <c r="H36" s="31">
        <v>50</v>
      </c>
      <c r="I36" s="31">
        <v>59</v>
      </c>
      <c r="J36" s="31">
        <v>56</v>
      </c>
      <c r="K36" s="31">
        <v>49</v>
      </c>
      <c r="L36" s="487">
        <v>49</v>
      </c>
      <c r="N36" s="180"/>
    </row>
    <row r="37" spans="2:14" ht="13.35" customHeight="1" x14ac:dyDescent="0.2">
      <c r="B37" s="21"/>
      <c r="C37" s="21" t="s">
        <v>469</v>
      </c>
      <c r="H37" s="31">
        <v>24</v>
      </c>
      <c r="I37" s="31">
        <v>27</v>
      </c>
      <c r="J37" s="31">
        <v>25</v>
      </c>
      <c r="K37" s="31">
        <v>20</v>
      </c>
      <c r="L37" s="487">
        <v>20</v>
      </c>
      <c r="N37" s="180"/>
    </row>
    <row r="38" spans="2:14" ht="11.45" customHeight="1" x14ac:dyDescent="0.2">
      <c r="B38" s="488"/>
      <c r="C38" s="488"/>
      <c r="D38" s="506"/>
      <c r="E38" s="506"/>
      <c r="F38" s="506"/>
      <c r="H38" s="489">
        <v>509</v>
      </c>
      <c r="I38" s="489">
        <v>441</v>
      </c>
      <c r="J38" s="489">
        <v>461</v>
      </c>
      <c r="K38" s="489">
        <v>456</v>
      </c>
      <c r="L38" s="490">
        <v>468</v>
      </c>
      <c r="N38" s="180"/>
    </row>
    <row r="39" spans="2:14" ht="11.45" customHeight="1" x14ac:dyDescent="0.2">
      <c r="B39" s="21" t="s">
        <v>477</v>
      </c>
      <c r="C39" s="21"/>
      <c r="H39" s="31"/>
      <c r="I39" s="31"/>
      <c r="J39" s="31"/>
      <c r="K39" s="31"/>
      <c r="L39" s="487"/>
      <c r="N39" s="180"/>
    </row>
    <row r="40" spans="2:14" ht="11.45" customHeight="1" x14ac:dyDescent="0.2">
      <c r="B40" s="21"/>
      <c r="C40" s="21" t="s">
        <v>465</v>
      </c>
      <c r="H40" s="31">
        <v>544</v>
      </c>
      <c r="I40" s="31">
        <v>280</v>
      </c>
      <c r="J40" s="31">
        <v>339</v>
      </c>
      <c r="K40" s="31">
        <v>547</v>
      </c>
      <c r="L40" s="487">
        <v>606</v>
      </c>
      <c r="N40" s="180"/>
    </row>
    <row r="41" spans="2:14" ht="11.45" customHeight="1" x14ac:dyDescent="0.2">
      <c r="B41" s="21"/>
      <c r="C41" s="21" t="s">
        <v>466</v>
      </c>
      <c r="H41" s="31">
        <v>1112</v>
      </c>
      <c r="I41" s="31">
        <v>989</v>
      </c>
      <c r="J41" s="31">
        <v>1069</v>
      </c>
      <c r="K41" s="31">
        <v>1030</v>
      </c>
      <c r="L41" s="487">
        <v>1003</v>
      </c>
      <c r="N41" s="180"/>
    </row>
    <row r="42" spans="2:14" ht="11.45" customHeight="1" x14ac:dyDescent="0.2">
      <c r="B42" s="21"/>
      <c r="C42" s="21" t="s">
        <v>467</v>
      </c>
      <c r="H42" s="31">
        <v>872</v>
      </c>
      <c r="I42" s="31">
        <v>796</v>
      </c>
      <c r="J42" s="31">
        <v>828</v>
      </c>
      <c r="K42" s="31">
        <v>863</v>
      </c>
      <c r="L42" s="487">
        <v>933</v>
      </c>
      <c r="N42" s="180"/>
    </row>
    <row r="43" spans="2:14" ht="11.45" customHeight="1" x14ac:dyDescent="0.2">
      <c r="B43" s="21"/>
      <c r="C43" s="21" t="s">
        <v>468</v>
      </c>
      <c r="H43" s="31">
        <v>82</v>
      </c>
      <c r="I43" s="31">
        <v>75</v>
      </c>
      <c r="J43" s="31">
        <v>80</v>
      </c>
      <c r="K43" s="31">
        <v>56</v>
      </c>
      <c r="L43" s="487">
        <v>52</v>
      </c>
      <c r="N43" s="180"/>
    </row>
    <row r="44" spans="2:14" ht="13.35" customHeight="1" x14ac:dyDescent="0.2">
      <c r="B44" s="21"/>
      <c r="C44" s="21" t="s">
        <v>469</v>
      </c>
      <c r="H44" s="31">
        <v>117</v>
      </c>
      <c r="I44" s="31">
        <v>135</v>
      </c>
      <c r="J44" s="31">
        <v>123</v>
      </c>
      <c r="K44" s="31">
        <v>117</v>
      </c>
      <c r="L44" s="487">
        <v>124</v>
      </c>
      <c r="N44" s="180"/>
    </row>
    <row r="45" spans="2:14" ht="13.35" customHeight="1" x14ac:dyDescent="0.2">
      <c r="B45" s="565" t="s">
        <v>478</v>
      </c>
      <c r="C45" s="565"/>
      <c r="D45" s="566"/>
      <c r="E45" s="566"/>
      <c r="F45" s="566"/>
      <c r="H45" s="567">
        <v>2727</v>
      </c>
      <c r="I45" s="567">
        <v>2275</v>
      </c>
      <c r="J45" s="567">
        <v>2439</v>
      </c>
      <c r="K45" s="567">
        <v>2613</v>
      </c>
      <c r="L45" s="568">
        <v>2718</v>
      </c>
      <c r="N45" s="180"/>
    </row>
    <row r="46" spans="2:14" ht="13.35" customHeight="1" x14ac:dyDescent="0.2">
      <c r="B46" s="494" t="s">
        <v>1016</v>
      </c>
      <c r="C46" s="569"/>
      <c r="D46" s="570"/>
      <c r="E46" s="570"/>
      <c r="F46" s="570"/>
      <c r="H46" s="497">
        <v>460</v>
      </c>
      <c r="I46" s="497">
        <v>416</v>
      </c>
      <c r="J46" s="497">
        <v>393</v>
      </c>
      <c r="K46" s="497">
        <v>350</v>
      </c>
      <c r="L46" s="498">
        <v>358</v>
      </c>
      <c r="N46" s="180"/>
    </row>
    <row r="47" spans="2:14" ht="11.45" customHeight="1" x14ac:dyDescent="0.2">
      <c r="B47" s="491" t="s">
        <v>479</v>
      </c>
      <c r="C47" s="491"/>
      <c r="D47" s="529"/>
      <c r="E47" s="529"/>
      <c r="F47" s="529"/>
      <c r="H47" s="492">
        <v>3187</v>
      </c>
      <c r="I47" s="492">
        <v>2691</v>
      </c>
      <c r="J47" s="492">
        <v>2832</v>
      </c>
      <c r="K47" s="492">
        <v>2963</v>
      </c>
      <c r="L47" s="490">
        <v>3076</v>
      </c>
      <c r="N47" s="180"/>
    </row>
    <row r="48" spans="2:14" ht="13.35" customHeight="1" x14ac:dyDescent="0.2">
      <c r="B48" s="571" t="s">
        <v>1017</v>
      </c>
      <c r="C48" s="571"/>
      <c r="D48" s="547"/>
      <c r="E48" s="547"/>
      <c r="F48" s="547"/>
      <c r="H48" s="572">
        <v>271</v>
      </c>
      <c r="I48" s="572">
        <v>295</v>
      </c>
      <c r="J48" s="572">
        <v>249</v>
      </c>
      <c r="K48" s="572">
        <v>184</v>
      </c>
      <c r="L48" s="487">
        <v>102</v>
      </c>
      <c r="N48" s="180"/>
    </row>
    <row r="49" spans="1:14" ht="11.45" customHeight="1" thickBot="1" x14ac:dyDescent="0.25">
      <c r="B49" s="499" t="s">
        <v>480</v>
      </c>
      <c r="C49" s="499"/>
      <c r="D49" s="541"/>
      <c r="E49" s="541"/>
      <c r="F49" s="541"/>
      <c r="H49" s="500">
        <v>3458</v>
      </c>
      <c r="I49" s="500">
        <v>2986</v>
      </c>
      <c r="J49" s="500">
        <v>3081</v>
      </c>
      <c r="K49" s="500">
        <v>3147</v>
      </c>
      <c r="L49" s="501">
        <v>3178</v>
      </c>
      <c r="N49" s="180"/>
    </row>
    <row r="50" spans="1:14" ht="11.45" customHeight="1" x14ac:dyDescent="0.2"/>
    <row r="51" spans="1:14" ht="11.45" customHeight="1" x14ac:dyDescent="0.2">
      <c r="A51" s="22"/>
      <c r="B51" s="893" t="s">
        <v>71</v>
      </c>
      <c r="C51" s="19" t="s">
        <v>481</v>
      </c>
    </row>
    <row r="52" spans="1:14" ht="11.45" customHeight="1" x14ac:dyDescent="0.2">
      <c r="A52" s="22"/>
      <c r="B52" s="893" t="s">
        <v>73</v>
      </c>
      <c r="C52" s="19" t="s">
        <v>482</v>
      </c>
    </row>
    <row r="53" spans="1:14" ht="22.5" customHeight="1" x14ac:dyDescent="0.2">
      <c r="A53" s="22"/>
      <c r="B53" s="893" t="s">
        <v>110</v>
      </c>
      <c r="C53" s="1173" t="s">
        <v>1015</v>
      </c>
      <c r="D53" s="1189"/>
      <c r="E53" s="1189"/>
      <c r="F53" s="1189"/>
      <c r="G53" s="1189"/>
      <c r="H53" s="1189"/>
      <c r="I53" s="1189"/>
      <c r="J53" s="1189"/>
      <c r="K53" s="1189"/>
      <c r="L53" s="1189"/>
    </row>
    <row r="54" spans="1:14" ht="11.45" customHeight="1" x14ac:dyDescent="0.2">
      <c r="A54" s="22"/>
      <c r="B54" s="893" t="s">
        <v>111</v>
      </c>
      <c r="C54" s="19" t="s">
        <v>483</v>
      </c>
    </row>
    <row r="55" spans="1:14" ht="29.25" customHeight="1" x14ac:dyDescent="0.2">
      <c r="A55" s="22"/>
      <c r="B55" s="893" t="s">
        <v>112</v>
      </c>
      <c r="C55" s="1206" t="s">
        <v>1215</v>
      </c>
      <c r="D55" s="1177"/>
      <c r="E55" s="1177"/>
      <c r="F55" s="1177"/>
      <c r="G55" s="1177"/>
      <c r="H55" s="1177"/>
      <c r="I55" s="1177"/>
      <c r="J55" s="1177"/>
      <c r="K55" s="1177"/>
      <c r="L55" s="1177"/>
      <c r="M55" s="18"/>
    </row>
    <row r="56" spans="1:14" ht="19.5" customHeight="1" x14ac:dyDescent="0.2">
      <c r="B56" s="893" t="s">
        <v>113</v>
      </c>
      <c r="C56" s="1206" t="s">
        <v>1018</v>
      </c>
      <c r="D56" s="1177"/>
      <c r="E56" s="1177"/>
      <c r="F56" s="1177"/>
      <c r="G56" s="1177"/>
      <c r="H56" s="1177"/>
      <c r="I56" s="1177"/>
      <c r="J56" s="1177"/>
      <c r="K56" s="1177"/>
      <c r="L56" s="1177"/>
    </row>
    <row r="60" spans="1:14" x14ac:dyDescent="0.2">
      <c r="I60" s="1204"/>
      <c r="J60" s="1204"/>
      <c r="K60" s="1204"/>
      <c r="L60" s="1204"/>
    </row>
  </sheetData>
  <mergeCells count="6">
    <mergeCell ref="I60:L60"/>
    <mergeCell ref="B3:E3"/>
    <mergeCell ref="C12:L12"/>
    <mergeCell ref="C53:L53"/>
    <mergeCell ref="C55:L55"/>
    <mergeCell ref="C56:L56"/>
  </mergeCells>
  <hyperlinks>
    <hyperlink ref="L2" location="Contents!B20" display="Contents" xr:uid="{EF0FA6F1-D717-4366-92C7-A21BB645B58E}"/>
  </hyperlinks>
  <pageMargins left="0.70866141732283472" right="0.70866141732283472" top="0.74803149606299213" bottom="0.74803149606299213" header="0.31496062992125984" footer="0.31496062992125984"/>
  <pageSetup paperSize="9" scale="84" orientation="portrait" r:id="rId1"/>
  <customProperties>
    <customPr name="_pios_id" r:id="rId2"/>
  </customPropertie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879E5F-E3AB-4893-9A36-EB5CCC182FD5}">
  <sheetPr codeName="Sheet33">
    <tabColor rgb="FFFF0000"/>
    <pageSetUpPr fitToPage="1"/>
  </sheetPr>
  <dimension ref="B1:Q97"/>
  <sheetViews>
    <sheetView showGridLines="0" workbookViewId="0">
      <selection activeCell="L13" sqref="L13"/>
    </sheetView>
  </sheetViews>
  <sheetFormatPr defaultColWidth="11.42578125" defaultRowHeight="12" x14ac:dyDescent="0.2"/>
  <cols>
    <col min="1" max="2" width="1.42578125" style="5" customWidth="1"/>
    <col min="3" max="3" width="30.42578125" style="5" customWidth="1"/>
    <col min="4" max="4" width="1.42578125" style="5" customWidth="1"/>
    <col min="5" max="5" width="20.42578125" style="5" customWidth="1"/>
    <col min="6" max="6" width="12.7109375" style="5" customWidth="1"/>
    <col min="7" max="7" width="10.85546875" style="5" customWidth="1"/>
    <col min="8" max="8" width="11.140625" style="5" customWidth="1"/>
    <col min="9" max="9" width="11.28515625" style="5" customWidth="1"/>
    <col min="10" max="10" width="24.42578125" style="5" customWidth="1"/>
    <col min="11" max="11" width="2.42578125" style="5" customWidth="1"/>
    <col min="12" max="12" width="23.85546875" style="5" customWidth="1"/>
    <col min="13" max="17" width="6.85546875" style="5" customWidth="1"/>
    <col min="18" max="16384" width="11.42578125" style="5"/>
  </cols>
  <sheetData>
    <row r="1" spans="2:17" ht="10.15" customHeight="1" x14ac:dyDescent="0.2">
      <c r="B1" s="61" t="s">
        <v>32</v>
      </c>
      <c r="C1" s="471"/>
      <c r="D1"/>
      <c r="E1"/>
    </row>
    <row r="2" spans="2:17" ht="10.15" customHeight="1" x14ac:dyDescent="0.2">
      <c r="B2" s="472" t="s">
        <v>169</v>
      </c>
      <c r="C2" s="472"/>
      <c r="D2"/>
      <c r="E2"/>
      <c r="F2" s="574"/>
      <c r="L2" s="122" t="s">
        <v>5</v>
      </c>
    </row>
    <row r="3" spans="2:17" ht="35.1" customHeight="1" x14ac:dyDescent="0.25">
      <c r="B3" s="2" t="s">
        <v>170</v>
      </c>
      <c r="C3" s="2"/>
      <c r="D3"/>
      <c r="E3" s="24"/>
      <c r="F3" s="776" t="s">
        <v>655</v>
      </c>
      <c r="H3" s="522"/>
      <c r="I3" s="522"/>
    </row>
    <row r="4" spans="2:17" ht="10.15" customHeight="1" x14ac:dyDescent="0.2">
      <c r="B4" t="s">
        <v>893</v>
      </c>
      <c r="C4"/>
      <c r="D4"/>
      <c r="E4"/>
      <c r="F4"/>
      <c r="G4"/>
      <c r="H4"/>
      <c r="I4"/>
      <c r="J4"/>
    </row>
    <row r="5" spans="2:17" ht="10.15" customHeight="1" thickBot="1" x14ac:dyDescent="0.25">
      <c r="B5" s="524" t="s">
        <v>171</v>
      </c>
      <c r="C5" s="524"/>
      <c r="D5" s="575"/>
      <c r="E5" s="576"/>
      <c r="F5" s="576"/>
      <c r="G5" s="576"/>
      <c r="H5" s="576"/>
      <c r="I5" s="576"/>
      <c r="J5" s="576"/>
      <c r="K5"/>
      <c r="L5" s="576"/>
    </row>
    <row r="6" spans="2:17" ht="11.45" customHeight="1" x14ac:dyDescent="0.2">
      <c r="B6" s="577"/>
      <c r="C6" s="577"/>
      <c r="D6" s="578"/>
      <c r="E6" s="579"/>
      <c r="F6" s="580"/>
      <c r="G6" s="580"/>
      <c r="H6" s="581" t="s">
        <v>172</v>
      </c>
      <c r="I6" s="581"/>
      <c r="J6" s="581"/>
      <c r="L6" s="581"/>
      <c r="M6" s="546"/>
      <c r="N6" s="546"/>
      <c r="O6" s="582"/>
    </row>
    <row r="7" spans="2:17" ht="11.45" customHeight="1" x14ac:dyDescent="0.2">
      <c r="B7" s="577"/>
      <c r="C7" s="577"/>
      <c r="D7" s="578"/>
      <c r="E7" s="579"/>
      <c r="F7" s="581" t="s">
        <v>173</v>
      </c>
      <c r="G7" s="581" t="s">
        <v>174</v>
      </c>
      <c r="H7" s="581" t="s">
        <v>175</v>
      </c>
      <c r="I7" s="581"/>
      <c r="J7" s="579"/>
      <c r="L7" s="579"/>
      <c r="M7" s="546"/>
      <c r="N7" s="546"/>
      <c r="O7" s="582"/>
    </row>
    <row r="8" spans="2:17" ht="11.45" customHeight="1" x14ac:dyDescent="0.2">
      <c r="B8" s="583" t="s">
        <v>176</v>
      </c>
      <c r="C8" s="583"/>
      <c r="D8" s="578"/>
      <c r="E8" s="584" t="s">
        <v>177</v>
      </c>
      <c r="F8" s="585" t="s">
        <v>178</v>
      </c>
      <c r="G8" s="585" t="s">
        <v>179</v>
      </c>
      <c r="H8" s="586" t="s">
        <v>180</v>
      </c>
      <c r="I8" s="586"/>
      <c r="J8" s="586" t="s">
        <v>181</v>
      </c>
      <c r="K8" s="546"/>
      <c r="L8" s="586" t="s">
        <v>657</v>
      </c>
      <c r="M8" s="546"/>
      <c r="N8" s="546"/>
      <c r="O8" s="582"/>
    </row>
    <row r="9" spans="2:17" ht="11.45" customHeight="1" x14ac:dyDescent="0.2">
      <c r="B9" s="21" t="s">
        <v>182</v>
      </c>
      <c r="C9" s="21"/>
      <c r="D9" s="21"/>
      <c r="E9" s="21" t="s">
        <v>183</v>
      </c>
      <c r="F9" s="587">
        <v>3</v>
      </c>
      <c r="G9" s="587">
        <v>34</v>
      </c>
      <c r="H9" s="587">
        <v>1</v>
      </c>
      <c r="I9" s="31"/>
      <c r="J9" s="31" t="s">
        <v>184</v>
      </c>
      <c r="L9" s="31" t="s">
        <v>25</v>
      </c>
      <c r="N9" s="588"/>
      <c r="O9" s="588"/>
    </row>
    <row r="10" spans="2:17" ht="11.45" customHeight="1" x14ac:dyDescent="0.2">
      <c r="B10" s="21"/>
      <c r="C10" s="21"/>
      <c r="D10" s="21"/>
      <c r="E10" s="21" t="s">
        <v>185</v>
      </c>
      <c r="F10" s="589">
        <v>6.6</v>
      </c>
      <c r="G10" s="587">
        <v>42.5</v>
      </c>
      <c r="H10" s="587">
        <v>2.8</v>
      </c>
      <c r="I10" s="31"/>
      <c r="J10" s="31" t="s">
        <v>184</v>
      </c>
      <c r="L10" s="31" t="s">
        <v>25</v>
      </c>
      <c r="N10" s="588"/>
      <c r="O10" s="588"/>
    </row>
    <row r="11" spans="2:17" ht="11.45" customHeight="1" x14ac:dyDescent="0.2">
      <c r="B11" s="21"/>
      <c r="C11" s="21"/>
      <c r="D11" s="21"/>
      <c r="E11" s="21" t="s">
        <v>186</v>
      </c>
      <c r="F11" s="589">
        <v>5.2</v>
      </c>
      <c r="G11" s="587">
        <v>37.78</v>
      </c>
      <c r="H11" s="587">
        <v>2</v>
      </c>
      <c r="I11" s="31"/>
      <c r="J11" s="31" t="s">
        <v>184</v>
      </c>
      <c r="L11" s="31" t="s">
        <v>25</v>
      </c>
      <c r="N11" s="588"/>
      <c r="O11" s="588"/>
    </row>
    <row r="12" spans="2:17" ht="11.45" customHeight="1" x14ac:dyDescent="0.2">
      <c r="B12" s="21" t="s">
        <v>187</v>
      </c>
      <c r="C12" s="21"/>
      <c r="D12" s="21"/>
      <c r="E12" s="21" t="s">
        <v>188</v>
      </c>
      <c r="F12" s="589">
        <v>16.899999999999999</v>
      </c>
      <c r="G12" s="587">
        <v>16.669999999999998</v>
      </c>
      <c r="H12" s="587">
        <v>2.8</v>
      </c>
      <c r="I12" s="31"/>
      <c r="J12" s="31" t="s">
        <v>189</v>
      </c>
      <c r="L12" s="31" t="s">
        <v>25</v>
      </c>
      <c r="N12" s="588"/>
      <c r="O12" s="588"/>
    </row>
    <row r="13" spans="2:17" ht="11.45" customHeight="1" x14ac:dyDescent="0.2">
      <c r="B13" s="21" t="s">
        <v>190</v>
      </c>
      <c r="C13" s="21"/>
      <c r="D13" s="21"/>
      <c r="E13" s="21" t="s">
        <v>191</v>
      </c>
      <c r="F13" s="589">
        <v>7.6</v>
      </c>
      <c r="G13" s="587">
        <v>40.200000000000003</v>
      </c>
      <c r="H13" s="587">
        <v>3.1</v>
      </c>
      <c r="I13" s="31"/>
      <c r="J13" s="31" t="s">
        <v>192</v>
      </c>
      <c r="L13" s="31" t="s">
        <v>25</v>
      </c>
      <c r="N13" s="588"/>
      <c r="O13" s="588"/>
      <c r="Q13"/>
    </row>
    <row r="14" spans="2:17" ht="11.45" customHeight="1" x14ac:dyDescent="0.2">
      <c r="B14" s="21" t="s">
        <v>193</v>
      </c>
      <c r="C14" s="21"/>
      <c r="D14" s="21"/>
      <c r="E14" s="21" t="s">
        <v>194</v>
      </c>
      <c r="F14" s="589">
        <v>6</v>
      </c>
      <c r="G14" s="587">
        <v>10</v>
      </c>
      <c r="H14" s="587">
        <v>0.6</v>
      </c>
      <c r="I14" s="31"/>
      <c r="J14" s="31" t="s">
        <v>195</v>
      </c>
      <c r="L14" s="31" t="s">
        <v>26</v>
      </c>
      <c r="N14" s="588"/>
      <c r="O14" s="588"/>
    </row>
    <row r="15" spans="2:17" ht="11.45" customHeight="1" x14ac:dyDescent="0.2">
      <c r="B15" s="21" t="s">
        <v>196</v>
      </c>
      <c r="C15" s="21"/>
      <c r="D15" s="21"/>
      <c r="E15" s="21" t="s">
        <v>197</v>
      </c>
      <c r="F15" s="589">
        <v>5.2</v>
      </c>
      <c r="G15" s="587">
        <v>13.600000000000001</v>
      </c>
      <c r="H15" s="587">
        <v>0.7</v>
      </c>
      <c r="I15" s="31"/>
      <c r="J15" s="31" t="s">
        <v>198</v>
      </c>
      <c r="L15" s="31" t="s">
        <v>26</v>
      </c>
      <c r="N15" s="588"/>
      <c r="O15" s="588"/>
    </row>
    <row r="16" spans="2:17" ht="11.45" customHeight="1" thickBot="1" x14ac:dyDescent="0.25">
      <c r="B16" s="499" t="s">
        <v>199</v>
      </c>
      <c r="C16" s="499"/>
      <c r="D16" s="21"/>
      <c r="E16" s="499"/>
      <c r="F16" s="590">
        <v>50.5</v>
      </c>
      <c r="G16" s="590"/>
      <c r="H16" s="590">
        <v>12.99</v>
      </c>
      <c r="I16" s="500"/>
      <c r="J16" s="500"/>
      <c r="L16" s="500"/>
      <c r="N16" s="588"/>
      <c r="O16" s="588"/>
    </row>
    <row r="17" spans="2:12" ht="11.45" customHeight="1" x14ac:dyDescent="0.2"/>
    <row r="18" spans="2:12" ht="11.45" customHeight="1" thickBot="1" x14ac:dyDescent="0.25">
      <c r="B18" s="524" t="s">
        <v>200</v>
      </c>
      <c r="C18" s="524"/>
      <c r="D18" s="575"/>
      <c r="E18" s="576"/>
      <c r="F18" s="576"/>
      <c r="G18" s="576"/>
      <c r="H18" s="576"/>
      <c r="I18" s="576"/>
      <c r="J18" s="576"/>
    </row>
    <row r="19" spans="2:12" ht="11.45" customHeight="1" x14ac:dyDescent="0.2">
      <c r="B19" s="591"/>
      <c r="C19" s="591"/>
      <c r="D19" s="592"/>
      <c r="E19" s="593"/>
      <c r="F19" s="593"/>
      <c r="G19" s="593"/>
      <c r="H19" s="581" t="s">
        <v>201</v>
      </c>
      <c r="I19" s="581"/>
      <c r="J19" s="593"/>
    </row>
    <row r="20" spans="2:12" ht="11.45" customHeight="1" x14ac:dyDescent="0.2">
      <c r="B20" s="577"/>
      <c r="C20" s="577"/>
      <c r="D20" s="578"/>
      <c r="E20" s="579"/>
      <c r="F20" s="580" t="s">
        <v>173</v>
      </c>
      <c r="G20" s="593"/>
      <c r="H20" s="594" t="s">
        <v>202</v>
      </c>
      <c r="I20" s="594"/>
      <c r="J20" s="581" t="s">
        <v>203</v>
      </c>
    </row>
    <row r="21" spans="2:12" ht="11.45" customHeight="1" x14ac:dyDescent="0.2">
      <c r="B21" s="577"/>
      <c r="C21" s="577"/>
      <c r="D21" s="578"/>
      <c r="E21" s="579"/>
      <c r="F21" s="580" t="s">
        <v>204</v>
      </c>
      <c r="G21" s="580" t="s">
        <v>174</v>
      </c>
      <c r="H21" s="581" t="s">
        <v>204</v>
      </c>
      <c r="I21" s="581"/>
      <c r="J21" s="581" t="s">
        <v>204</v>
      </c>
    </row>
    <row r="22" spans="2:12" ht="11.45" customHeight="1" x14ac:dyDescent="0.2">
      <c r="B22" s="583" t="s">
        <v>176</v>
      </c>
      <c r="C22" s="583"/>
      <c r="D22" s="578"/>
      <c r="E22" s="584" t="s">
        <v>205</v>
      </c>
      <c r="F22" s="585" t="s">
        <v>206</v>
      </c>
      <c r="G22" s="585" t="s">
        <v>179</v>
      </c>
      <c r="H22" s="586" t="s">
        <v>206</v>
      </c>
      <c r="I22" s="586"/>
      <c r="J22" s="586" t="s">
        <v>206</v>
      </c>
    </row>
    <row r="23" spans="2:12" ht="11.45" customHeight="1" x14ac:dyDescent="0.2">
      <c r="B23" s="21" t="s">
        <v>84</v>
      </c>
      <c r="C23" s="21"/>
      <c r="D23" s="21"/>
      <c r="E23" s="21" t="s">
        <v>207</v>
      </c>
      <c r="F23" s="31">
        <v>960</v>
      </c>
      <c r="G23" s="31">
        <v>0</v>
      </c>
      <c r="H23" s="31">
        <v>0</v>
      </c>
      <c r="I23" s="31"/>
      <c r="J23" s="31">
        <v>320</v>
      </c>
    </row>
    <row r="24" spans="2:12" ht="11.45" customHeight="1" x14ac:dyDescent="0.2">
      <c r="B24" s="21" t="s">
        <v>208</v>
      </c>
      <c r="C24" s="21"/>
      <c r="D24" s="21"/>
      <c r="E24" s="21" t="s">
        <v>209</v>
      </c>
      <c r="F24" s="31">
        <v>450</v>
      </c>
      <c r="G24" s="31">
        <v>0</v>
      </c>
      <c r="H24" s="31">
        <v>0</v>
      </c>
      <c r="I24" s="31"/>
      <c r="J24" s="31">
        <v>225</v>
      </c>
    </row>
    <row r="25" spans="2:12" ht="11.45" customHeight="1" x14ac:dyDescent="0.2">
      <c r="B25" s="21" t="s">
        <v>210</v>
      </c>
      <c r="C25" s="21"/>
      <c r="D25" s="21"/>
      <c r="E25" s="21" t="s">
        <v>211</v>
      </c>
      <c r="F25" s="31">
        <v>800</v>
      </c>
      <c r="G25" s="31">
        <v>0</v>
      </c>
      <c r="H25" s="31">
        <v>0</v>
      </c>
      <c r="I25" s="31"/>
      <c r="J25" s="31">
        <v>100</v>
      </c>
    </row>
    <row r="26" spans="2:12" ht="11.45" customHeight="1" thickBot="1" x14ac:dyDescent="0.25">
      <c r="B26" s="499" t="s">
        <v>199</v>
      </c>
      <c r="C26" s="499"/>
      <c r="D26" s="21"/>
      <c r="E26" s="499"/>
      <c r="F26" s="500">
        <v>2210</v>
      </c>
      <c r="G26" s="500"/>
      <c r="H26" s="500">
        <v>0</v>
      </c>
      <c r="I26" s="500"/>
      <c r="J26" s="500">
        <v>645</v>
      </c>
    </row>
    <row r="27" spans="2:12" ht="11.45" customHeight="1" x14ac:dyDescent="0.2"/>
    <row r="28" spans="2:12" ht="11.45" customHeight="1" thickBot="1" x14ac:dyDescent="0.25">
      <c r="B28" s="524" t="s">
        <v>212</v>
      </c>
      <c r="C28" s="524"/>
      <c r="D28" s="575"/>
      <c r="E28" s="576"/>
      <c r="F28" s="595"/>
      <c r="G28" s="595"/>
      <c r="H28" s="595"/>
      <c r="I28" s="595"/>
      <c r="J28" s="595"/>
    </row>
    <row r="29" spans="2:12" ht="11.45" customHeight="1" x14ac:dyDescent="0.2">
      <c r="B29" s="577"/>
      <c r="C29" s="577"/>
      <c r="D29"/>
      <c r="E29" s="594" t="s">
        <v>213</v>
      </c>
      <c r="F29" s="580" t="s">
        <v>187</v>
      </c>
      <c r="G29" s="580" t="s">
        <v>190</v>
      </c>
      <c r="H29" s="581" t="s">
        <v>196</v>
      </c>
      <c r="I29" s="581" t="s">
        <v>193</v>
      </c>
      <c r="J29" s="581" t="s">
        <v>214</v>
      </c>
    </row>
    <row r="30" spans="2:12" ht="11.45" customHeight="1" x14ac:dyDescent="0.2">
      <c r="B30" s="577"/>
      <c r="C30" s="577"/>
      <c r="D30"/>
      <c r="E30" s="594" t="s">
        <v>215</v>
      </c>
      <c r="F30" s="581" t="s">
        <v>216</v>
      </c>
      <c r="G30" s="581" t="s">
        <v>217</v>
      </c>
      <c r="H30" s="581" t="s">
        <v>196</v>
      </c>
      <c r="I30" s="581" t="s">
        <v>218</v>
      </c>
      <c r="J30" s="594" t="s">
        <v>204</v>
      </c>
    </row>
    <row r="31" spans="2:12" ht="11.45" customHeight="1" x14ac:dyDescent="0.2">
      <c r="B31" s="583"/>
      <c r="C31" s="583"/>
      <c r="D31"/>
      <c r="E31" s="596" t="s">
        <v>219</v>
      </c>
      <c r="F31" s="585" t="s">
        <v>220</v>
      </c>
      <c r="G31" s="585" t="s">
        <v>221</v>
      </c>
      <c r="H31" s="586" t="s">
        <v>222</v>
      </c>
      <c r="I31" s="586" t="s">
        <v>223</v>
      </c>
      <c r="J31" s="586" t="s">
        <v>206</v>
      </c>
    </row>
    <row r="32" spans="2:12" ht="11.45" customHeight="1" x14ac:dyDescent="0.2">
      <c r="B32" s="1209">
        <v>2016</v>
      </c>
      <c r="C32" s="1209"/>
      <c r="D32"/>
      <c r="E32" s="31">
        <v>1095.1687067709315</v>
      </c>
      <c r="F32" s="31">
        <v>372.99581940194264</v>
      </c>
      <c r="G32" s="31">
        <v>418.2</v>
      </c>
      <c r="H32" s="31">
        <v>18</v>
      </c>
      <c r="I32" s="31">
        <v>138</v>
      </c>
      <c r="J32" s="31">
        <v>2042.3645261728741</v>
      </c>
      <c r="L32" s="147"/>
    </row>
    <row r="33" spans="2:15" ht="11.45" customHeight="1" x14ac:dyDescent="0.2">
      <c r="B33" s="1209">
        <v>2017</v>
      </c>
      <c r="C33" s="1209"/>
      <c r="D33"/>
      <c r="E33" s="31">
        <v>1276</v>
      </c>
      <c r="F33" s="31">
        <v>365</v>
      </c>
      <c r="G33" s="31">
        <v>357</v>
      </c>
      <c r="H33" s="31">
        <v>77</v>
      </c>
      <c r="I33" s="31">
        <v>129</v>
      </c>
      <c r="J33" s="31">
        <v>2204</v>
      </c>
      <c r="L33" s="147"/>
    </row>
    <row r="34" spans="2:15" ht="11.45" customHeight="1" x14ac:dyDescent="0.2">
      <c r="B34" s="1209">
        <v>2018</v>
      </c>
      <c r="C34" s="1209"/>
      <c r="D34"/>
      <c r="E34" s="31">
        <v>1516</v>
      </c>
      <c r="F34" s="31">
        <v>378</v>
      </c>
      <c r="G34" s="31">
        <v>382</v>
      </c>
      <c r="H34" s="31">
        <v>138</v>
      </c>
      <c r="I34" s="31">
        <v>126</v>
      </c>
      <c r="J34" s="31">
        <v>2540</v>
      </c>
      <c r="L34" s="147"/>
    </row>
    <row r="35" spans="2:15" ht="11.45" customHeight="1" x14ac:dyDescent="0.2">
      <c r="B35" s="1209">
        <v>2019</v>
      </c>
      <c r="C35" s="1209"/>
      <c r="D35"/>
      <c r="E35" s="31">
        <v>1454</v>
      </c>
      <c r="F35" s="31">
        <v>350.2</v>
      </c>
      <c r="G35" s="31">
        <v>375.1</v>
      </c>
      <c r="H35" s="31">
        <v>102.9</v>
      </c>
      <c r="I35" s="31">
        <v>139</v>
      </c>
      <c r="J35" s="31">
        <v>2421.1999999999998</v>
      </c>
      <c r="L35" s="147"/>
    </row>
    <row r="36" spans="2:15" ht="11.45" customHeight="1" thickBot="1" x14ac:dyDescent="0.25">
      <c r="B36" s="1210">
        <v>2020</v>
      </c>
      <c r="C36" s="1211"/>
      <c r="D36"/>
      <c r="E36" s="501"/>
      <c r="F36" s="501"/>
      <c r="G36" s="501"/>
      <c r="H36" s="501"/>
      <c r="I36" s="501"/>
      <c r="J36" s="501"/>
      <c r="L36" s="147"/>
    </row>
    <row r="37" spans="2:15" ht="11.45" customHeight="1" x14ac:dyDescent="0.2">
      <c r="B37" s="19"/>
      <c r="C37" s="19"/>
      <c r="D37"/>
    </row>
    <row r="38" spans="2:15" ht="11.45" customHeight="1" x14ac:dyDescent="0.2">
      <c r="B38" s="502" t="s">
        <v>71</v>
      </c>
      <c r="C38" s="18" t="s">
        <v>224</v>
      </c>
      <c r="D38"/>
    </row>
    <row r="39" spans="2:15" ht="11.45" customHeight="1" x14ac:dyDescent="0.2">
      <c r="B39" s="19"/>
      <c r="C39" s="19"/>
      <c r="D39"/>
    </row>
    <row r="40" spans="2:15" ht="13.5" customHeight="1" thickBot="1" x14ac:dyDescent="0.25">
      <c r="B40" s="524" t="s">
        <v>225</v>
      </c>
      <c r="C40" s="524"/>
      <c r="D40"/>
      <c r="E40" s="576"/>
      <c r="F40" s="576"/>
      <c r="G40" s="576"/>
      <c r="H40" s="576"/>
      <c r="I40" s="576"/>
      <c r="J40" s="576"/>
    </row>
    <row r="41" spans="2:15" ht="11.45" customHeight="1" thickBot="1" x14ac:dyDescent="0.25">
      <c r="B41" s="597" t="s">
        <v>226</v>
      </c>
      <c r="C41" s="598"/>
      <c r="D41"/>
      <c r="E41" s="598" t="s">
        <v>227</v>
      </c>
      <c r="F41" s="599" t="s">
        <v>228</v>
      </c>
      <c r="G41" s="599"/>
      <c r="H41" s="599" t="s">
        <v>229</v>
      </c>
      <c r="I41" s="599"/>
      <c r="J41" s="600" t="s">
        <v>230</v>
      </c>
    </row>
    <row r="42" spans="2:15" ht="11.45" customHeight="1" x14ac:dyDescent="0.2">
      <c r="B42" s="601" t="s">
        <v>231</v>
      </c>
      <c r="C42" s="21"/>
      <c r="D42"/>
      <c r="E42" s="602" t="s">
        <v>232</v>
      </c>
      <c r="F42" s="602" t="s">
        <v>233</v>
      </c>
      <c r="G42" s="602"/>
      <c r="H42" s="602" t="s">
        <v>234</v>
      </c>
      <c r="I42" s="602"/>
      <c r="J42" s="31">
        <v>155000</v>
      </c>
      <c r="L42" s="1208" t="s">
        <v>892</v>
      </c>
      <c r="O42" s="147"/>
    </row>
    <row r="43" spans="2:15" ht="11.45" customHeight="1" x14ac:dyDescent="0.2">
      <c r="B43" s="602" t="s">
        <v>235</v>
      </c>
      <c r="C43" s="21"/>
      <c r="D43"/>
      <c r="E43" s="602" t="s">
        <v>232</v>
      </c>
      <c r="F43" s="602" t="s">
        <v>233</v>
      </c>
      <c r="G43" s="602"/>
      <c r="H43" s="602" t="s">
        <v>236</v>
      </c>
      <c r="I43" s="602"/>
      <c r="J43" s="31">
        <v>155000</v>
      </c>
      <c r="L43" s="1170"/>
    </row>
    <row r="44" spans="2:15" ht="11.45" customHeight="1" x14ac:dyDescent="0.2">
      <c r="B44" s="602" t="s">
        <v>237</v>
      </c>
      <c r="C44" s="21"/>
      <c r="D44"/>
      <c r="E44" s="602" t="s">
        <v>232</v>
      </c>
      <c r="F44" s="602" t="s">
        <v>233</v>
      </c>
      <c r="G44" s="602"/>
      <c r="H44" s="602" t="s">
        <v>236</v>
      </c>
      <c r="I44" s="602"/>
      <c r="J44" s="31">
        <v>155000</v>
      </c>
      <c r="L44" s="1170"/>
    </row>
    <row r="45" spans="2:15" ht="11.45" customHeight="1" x14ac:dyDescent="0.2">
      <c r="B45" s="602" t="s">
        <v>238</v>
      </c>
      <c r="C45" s="21"/>
      <c r="D45"/>
      <c r="E45" s="602" t="s">
        <v>232</v>
      </c>
      <c r="F45" s="602" t="s">
        <v>233</v>
      </c>
      <c r="G45" s="602"/>
      <c r="H45" s="602" t="s">
        <v>239</v>
      </c>
      <c r="I45" s="602"/>
      <c r="J45" s="31">
        <v>155000</v>
      </c>
      <c r="L45" s="1170"/>
    </row>
    <row r="46" spans="2:15" ht="11.45" customHeight="1" x14ac:dyDescent="0.2">
      <c r="B46" s="602" t="s">
        <v>240</v>
      </c>
      <c r="C46" s="21"/>
      <c r="D46"/>
      <c r="E46" s="602" t="s">
        <v>232</v>
      </c>
      <c r="F46" s="602" t="s">
        <v>233</v>
      </c>
      <c r="G46" s="602"/>
      <c r="H46" s="602" t="s">
        <v>241</v>
      </c>
      <c r="I46" s="602"/>
      <c r="J46" s="31">
        <v>173644</v>
      </c>
      <c r="L46" s="1170"/>
    </row>
    <row r="47" spans="2:15" ht="11.45" customHeight="1" x14ac:dyDescent="0.2">
      <c r="B47" s="602" t="s">
        <v>242</v>
      </c>
      <c r="C47" s="21"/>
      <c r="D47"/>
      <c r="E47" s="602" t="s">
        <v>232</v>
      </c>
      <c r="F47" s="602" t="s">
        <v>233</v>
      </c>
      <c r="G47" s="602"/>
      <c r="H47" s="602" t="s">
        <v>243</v>
      </c>
      <c r="I47" s="602"/>
      <c r="J47" s="31">
        <v>173644</v>
      </c>
      <c r="L47" s="1170"/>
    </row>
    <row r="48" spans="2:15" ht="11.45" customHeight="1" x14ac:dyDescent="0.2">
      <c r="B48" s="602" t="s">
        <v>244</v>
      </c>
      <c r="C48" s="21"/>
      <c r="D48"/>
      <c r="E48" s="602" t="s">
        <v>232</v>
      </c>
      <c r="F48" s="602" t="s">
        <v>233</v>
      </c>
      <c r="G48" s="602"/>
      <c r="H48" s="602" t="s">
        <v>243</v>
      </c>
      <c r="I48" s="602"/>
      <c r="J48" s="31">
        <v>173644</v>
      </c>
      <c r="L48" s="1170"/>
    </row>
    <row r="49" spans="2:12" ht="11.45" customHeight="1" x14ac:dyDescent="0.2">
      <c r="B49" s="602" t="s">
        <v>245</v>
      </c>
      <c r="C49" s="21"/>
      <c r="D49"/>
      <c r="E49" s="602" t="s">
        <v>232</v>
      </c>
      <c r="F49" s="602" t="s">
        <v>233</v>
      </c>
      <c r="G49" s="602"/>
      <c r="H49" s="602" t="s">
        <v>246</v>
      </c>
      <c r="I49" s="602"/>
      <c r="J49" s="31">
        <v>173644</v>
      </c>
      <c r="L49" s="1170"/>
    </row>
    <row r="50" spans="2:12" ht="11.45" customHeight="1" x14ac:dyDescent="0.2">
      <c r="B50" s="602" t="s">
        <v>247</v>
      </c>
      <c r="C50" s="21"/>
      <c r="D50"/>
      <c r="E50" s="602" t="s">
        <v>232</v>
      </c>
      <c r="F50" s="602" t="s">
        <v>233</v>
      </c>
      <c r="G50" s="602"/>
      <c r="H50" s="602" t="s">
        <v>246</v>
      </c>
      <c r="I50" s="602"/>
      <c r="J50" s="31">
        <v>173644</v>
      </c>
      <c r="L50" s="1170"/>
    </row>
    <row r="51" spans="2:12" ht="11.45" customHeight="1" x14ac:dyDescent="0.2">
      <c r="B51" s="602" t="s">
        <v>248</v>
      </c>
      <c r="C51" s="21"/>
      <c r="D51"/>
      <c r="E51" s="602" t="s">
        <v>232</v>
      </c>
      <c r="F51" s="602" t="s">
        <v>233</v>
      </c>
      <c r="G51" s="602"/>
      <c r="H51" s="602" t="s">
        <v>249</v>
      </c>
      <c r="I51" s="602"/>
      <c r="J51" s="31">
        <v>173644</v>
      </c>
      <c r="L51" s="1170"/>
    </row>
    <row r="52" spans="2:12" ht="11.45" customHeight="1" x14ac:dyDescent="0.2">
      <c r="B52" s="602" t="s">
        <v>250</v>
      </c>
      <c r="C52" s="21"/>
      <c r="D52"/>
      <c r="E52" s="602" t="s">
        <v>232</v>
      </c>
      <c r="F52" s="602" t="s">
        <v>251</v>
      </c>
      <c r="G52" s="602"/>
      <c r="H52" s="602" t="s">
        <v>243</v>
      </c>
      <c r="I52" s="602"/>
      <c r="J52" s="31">
        <v>174000</v>
      </c>
      <c r="L52" s="1170"/>
    </row>
    <row r="53" spans="2:12" ht="11.45" customHeight="1" x14ac:dyDescent="0.2">
      <c r="B53" s="602" t="s">
        <v>252</v>
      </c>
      <c r="C53" s="21"/>
      <c r="D53"/>
      <c r="E53" s="602" t="s">
        <v>232</v>
      </c>
      <c r="F53" s="602" t="s">
        <v>251</v>
      </c>
      <c r="G53" s="602"/>
      <c r="H53" s="602" t="s">
        <v>243</v>
      </c>
      <c r="I53" s="602"/>
      <c r="J53" s="31">
        <v>174000</v>
      </c>
      <c r="L53" s="1170"/>
    </row>
    <row r="54" spans="2:12" ht="11.45" customHeight="1" x14ac:dyDescent="0.2">
      <c r="B54" s="602" t="s">
        <v>253</v>
      </c>
      <c r="C54" s="21"/>
      <c r="D54"/>
      <c r="E54" s="602" t="s">
        <v>232</v>
      </c>
      <c r="F54" s="602" t="s">
        <v>251</v>
      </c>
      <c r="G54" s="602"/>
      <c r="H54" s="602" t="s">
        <v>246</v>
      </c>
      <c r="I54" s="602"/>
      <c r="J54" s="31">
        <v>174000</v>
      </c>
      <c r="L54" s="1170"/>
    </row>
    <row r="55" spans="2:12" ht="11.45" customHeight="1" x14ac:dyDescent="0.2">
      <c r="B55" s="602" t="s">
        <v>254</v>
      </c>
      <c r="C55" s="21"/>
      <c r="D55"/>
      <c r="E55" s="602" t="s">
        <v>232</v>
      </c>
      <c r="F55" s="602" t="s">
        <v>251</v>
      </c>
      <c r="G55" s="602"/>
      <c r="H55" s="602" t="s">
        <v>249</v>
      </c>
      <c r="I55" s="602"/>
      <c r="J55" s="31">
        <v>174000</v>
      </c>
      <c r="L55" s="1170"/>
    </row>
    <row r="56" spans="2:12" ht="11.45" customHeight="1" x14ac:dyDescent="0.2">
      <c r="B56" s="602" t="s">
        <v>888</v>
      </c>
      <c r="C56" s="21"/>
      <c r="D56"/>
      <c r="E56" s="602" t="s">
        <v>232</v>
      </c>
      <c r="F56" s="602" t="s">
        <v>251</v>
      </c>
      <c r="G56" s="602"/>
      <c r="H56" s="602" t="s">
        <v>890</v>
      </c>
      <c r="I56" s="602"/>
      <c r="J56" s="31">
        <v>174000</v>
      </c>
      <c r="L56" s="1170"/>
    </row>
    <row r="57" spans="2:12" ht="11.45" customHeight="1" x14ac:dyDescent="0.2">
      <c r="B57" s="602" t="s">
        <v>889</v>
      </c>
      <c r="C57" s="21"/>
      <c r="D57"/>
      <c r="E57" s="602" t="s">
        <v>232</v>
      </c>
      <c r="F57" s="602" t="s">
        <v>251</v>
      </c>
      <c r="G57" s="602"/>
      <c r="H57" s="602" t="s">
        <v>891</v>
      </c>
      <c r="I57" s="602"/>
      <c r="J57" s="31">
        <v>174000</v>
      </c>
      <c r="L57" s="1170"/>
    </row>
    <row r="58" spans="2:12" ht="11.45" customHeight="1" thickBot="1" x14ac:dyDescent="0.25">
      <c r="B58" s="499" t="s">
        <v>255</v>
      </c>
      <c r="C58" s="499"/>
      <c r="D58"/>
      <c r="E58" s="500"/>
      <c r="F58" s="500"/>
      <c r="G58" s="500"/>
      <c r="H58" s="500"/>
      <c r="I58" s="500"/>
      <c r="J58" s="500">
        <f>SUM(J42:J57)</f>
        <v>2705864</v>
      </c>
    </row>
    <row r="59" spans="2:12" ht="11.45" customHeight="1" x14ac:dyDescent="0.2">
      <c r="D59"/>
    </row>
    <row r="60" spans="2:12" ht="11.45" customHeight="1" x14ac:dyDescent="0.2">
      <c r="B60" s="603" t="s">
        <v>71</v>
      </c>
      <c r="C60" s="18" t="s">
        <v>256</v>
      </c>
      <c r="D60" s="19"/>
    </row>
    <row r="61" spans="2:12" ht="11.1" customHeight="1" x14ac:dyDescent="0.2"/>
    <row r="62" spans="2:12" ht="11.1" customHeight="1" x14ac:dyDescent="0.2"/>
    <row r="63" spans="2:12" ht="11.1" customHeight="1" x14ac:dyDescent="0.2"/>
    <row r="64" spans="2:12" ht="11.1" customHeight="1" x14ac:dyDescent="0.2"/>
    <row r="65" spans="2:16" ht="11.1" customHeight="1" x14ac:dyDescent="0.2"/>
    <row r="66" spans="2:16" ht="11.1" customHeight="1" x14ac:dyDescent="0.2"/>
    <row r="67" spans="2:16" ht="11.1" customHeight="1" x14ac:dyDescent="0.2"/>
    <row r="68" spans="2:16" ht="11.1" customHeight="1" x14ac:dyDescent="0.2"/>
    <row r="69" spans="2:16" ht="11.1" customHeight="1" x14ac:dyDescent="0.2"/>
    <row r="70" spans="2:16" ht="11.1" customHeight="1" x14ac:dyDescent="0.2"/>
    <row r="71" spans="2:16" ht="11.1" customHeight="1" x14ac:dyDescent="0.2"/>
    <row r="72" spans="2:16" ht="11.1" customHeight="1" x14ac:dyDescent="0.2"/>
    <row r="73" spans="2:16" ht="11.1" customHeight="1" x14ac:dyDescent="0.2"/>
    <row r="74" spans="2:16" ht="11.1" customHeight="1" x14ac:dyDescent="0.2"/>
    <row r="75" spans="2:16" ht="11.1" customHeight="1" x14ac:dyDescent="0.2"/>
    <row r="76" spans="2:16" ht="11.1" customHeight="1" x14ac:dyDescent="0.2">
      <c r="B76" s="1207"/>
      <c r="C76" s="1207"/>
      <c r="D76" s="1208"/>
    </row>
    <row r="77" spans="2:16" ht="11.1" customHeight="1" x14ac:dyDescent="0.2"/>
    <row r="78" spans="2:16" ht="11.1" customHeight="1" x14ac:dyDescent="0.2"/>
    <row r="79" spans="2:16" ht="11.1" customHeight="1" x14ac:dyDescent="0.2"/>
    <row r="80" spans="2:16" ht="11.1" customHeight="1" x14ac:dyDescent="0.2">
      <c r="P80" s="542"/>
    </row>
    <row r="81" spans="2:10" ht="11.1" customHeight="1" x14ac:dyDescent="0.2"/>
    <row r="82" spans="2:10" ht="11.1" customHeight="1" x14ac:dyDescent="0.2"/>
    <row r="83" spans="2:10" ht="11.1" customHeight="1" x14ac:dyDescent="0.2"/>
    <row r="84" spans="2:10" ht="11.1" customHeight="1" x14ac:dyDescent="0.2">
      <c r="B84" s="604"/>
      <c r="C84" s="604"/>
      <c r="J84" s="3"/>
    </row>
    <row r="85" spans="2:10" ht="11.1" customHeight="1" x14ac:dyDescent="0.2"/>
    <row r="86" spans="2:10" ht="11.1" customHeight="1" x14ac:dyDescent="0.2"/>
    <row r="87" spans="2:10" ht="11.1" customHeight="1" x14ac:dyDescent="0.2"/>
    <row r="88" spans="2:10" ht="11.1" customHeight="1" x14ac:dyDescent="0.2"/>
    <row r="89" spans="2:10" ht="11.1" customHeight="1" x14ac:dyDescent="0.2"/>
    <row r="90" spans="2:10" ht="11.1" customHeight="1" x14ac:dyDescent="0.2"/>
    <row r="91" spans="2:10" ht="11.1" customHeight="1" x14ac:dyDescent="0.2"/>
    <row r="92" spans="2:10" ht="11.1" customHeight="1" x14ac:dyDescent="0.2"/>
    <row r="93" spans="2:10" ht="11.1" customHeight="1" x14ac:dyDescent="0.2"/>
    <row r="94" spans="2:10" ht="11.1" customHeight="1" x14ac:dyDescent="0.2"/>
    <row r="95" spans="2:10" ht="11.1" customHeight="1" x14ac:dyDescent="0.2"/>
    <row r="96" spans="2:10" ht="11.1" customHeight="1" x14ac:dyDescent="0.2"/>
    <row r="97" ht="11.1" customHeight="1" x14ac:dyDescent="0.2"/>
  </sheetData>
  <mergeCells count="7">
    <mergeCell ref="B76:D76"/>
    <mergeCell ref="L42:L57"/>
    <mergeCell ref="B32:C32"/>
    <mergeCell ref="B33:C33"/>
    <mergeCell ref="B36:C36"/>
    <mergeCell ref="B34:C34"/>
    <mergeCell ref="B35:C35"/>
  </mergeCells>
  <conditionalFormatting sqref="R9:W15">
    <cfRule type="cellIs" dxfId="0" priority="1" operator="equal">
      <formula>TRUE</formula>
    </cfRule>
  </conditionalFormatting>
  <hyperlinks>
    <hyperlink ref="L2" location="Contents!B20" display="Contents" xr:uid="{8B95BD86-D4E9-4341-9F30-07016421D669}"/>
  </hyperlinks>
  <pageMargins left="0.70866141732283472" right="0.70866141732283472" top="0.74803149606299213" bottom="0.74803149606299213" header="0.31496062992125984" footer="0.31496062992125984"/>
  <pageSetup paperSize="9" scale="70" orientation="landscape" r:id="rId1"/>
  <customProperties>
    <customPr name="_pios_id" r:id="rId2"/>
  </customProperties>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30"/>
  <dimension ref="A1"/>
  <sheetViews>
    <sheetView workbookViewId="0"/>
  </sheetViews>
  <sheetFormatPr defaultRowHeight="12" x14ac:dyDescent="0.2"/>
  <sheetData/>
  <pageMargins left="0.7" right="0.7" top="0.75" bottom="0.75" header="0.3" footer="0.3"/>
  <pageSetup paperSize="9" orientation="portrait" r:id="rId1"/>
  <customProperties>
    <customPr name="_pios_id" r:id="rId2"/>
  </customPropertie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1">
    <tabColor rgb="FF008080"/>
    <pageSetUpPr fitToPage="1"/>
  </sheetPr>
  <dimension ref="A1:AD135"/>
  <sheetViews>
    <sheetView showGridLines="0" showZeros="0" zoomScaleNormal="100" zoomScaleSheetLayoutView="100" workbookViewId="0">
      <selection activeCell="B1" sqref="B1"/>
    </sheetView>
  </sheetViews>
  <sheetFormatPr defaultColWidth="11.42578125" defaultRowHeight="12" x14ac:dyDescent="0.2"/>
  <cols>
    <col min="1" max="2" width="2.7109375" customWidth="1"/>
    <col min="3" max="3" width="50.7109375" customWidth="1"/>
    <col min="4" max="4" width="11.140625" style="945" customWidth="1"/>
    <col min="5" max="5" width="2.7109375" style="79" customWidth="1"/>
    <col min="6" max="9" width="8.28515625" style="79" customWidth="1"/>
    <col min="10" max="10" width="8.28515625" style="121" customWidth="1"/>
    <col min="11" max="14" width="8.28515625" style="79" customWidth="1"/>
    <col min="15" max="25" width="8.28515625" style="121" customWidth="1"/>
    <col min="26" max="29" width="8.28515625" style="79" customWidth="1"/>
    <col min="30" max="30" width="8.28515625" style="121" customWidth="1"/>
  </cols>
  <sheetData>
    <row r="1" spans="1:30" ht="12.75" customHeight="1" x14ac:dyDescent="0.2">
      <c r="A1" s="5"/>
      <c r="B1" s="61" t="str">
        <f>Summary!$B$1</f>
        <v>Financial and Operating Information 2020 - 2024</v>
      </c>
      <c r="C1" s="78"/>
    </row>
    <row r="2" spans="1:30" ht="12.75" customHeight="1" x14ac:dyDescent="0.2">
      <c r="A2" s="5"/>
      <c r="B2" s="29" t="s">
        <v>7</v>
      </c>
      <c r="C2" s="78"/>
      <c r="J2" s="79"/>
      <c r="O2" s="79"/>
      <c r="P2" s="79"/>
      <c r="Q2" s="79"/>
      <c r="R2" s="79"/>
      <c r="S2" s="79"/>
      <c r="T2" s="79"/>
      <c r="U2" s="79"/>
      <c r="V2" s="79"/>
      <c r="W2" s="79"/>
      <c r="X2" s="79"/>
      <c r="Y2" s="79"/>
    </row>
    <row r="3" spans="1:30" ht="12.75" customHeight="1" x14ac:dyDescent="0.2">
      <c r="A3" s="5"/>
      <c r="B3" s="5"/>
      <c r="D3" s="930"/>
      <c r="Z3" s="894" t="s">
        <v>5</v>
      </c>
    </row>
    <row r="4" spans="1:30" ht="12.75" customHeight="1" x14ac:dyDescent="0.2">
      <c r="A4" s="5"/>
      <c r="B4" s="5"/>
      <c r="C4" s="78"/>
      <c r="Z4" s="123"/>
      <c r="AA4" s="123"/>
      <c r="AB4" s="123"/>
      <c r="AC4" s="123"/>
      <c r="AD4"/>
    </row>
    <row r="5" spans="1:30" ht="20.100000000000001" customHeight="1" x14ac:dyDescent="0.25">
      <c r="B5" s="24" t="s">
        <v>514</v>
      </c>
      <c r="AB5" s="124"/>
      <c r="AC5" s="125"/>
      <c r="AD5" s="125"/>
    </row>
    <row r="6" spans="1:30" ht="12" customHeight="1" thickBot="1" x14ac:dyDescent="0.25">
      <c r="A6" s="112"/>
      <c r="B6" s="111"/>
      <c r="C6" s="111"/>
      <c r="D6" s="111"/>
      <c r="E6"/>
      <c r="F6" s="111"/>
      <c r="G6" s="111"/>
      <c r="H6" s="111"/>
      <c r="I6" s="111"/>
      <c r="J6" s="111"/>
      <c r="K6" s="111"/>
      <c r="L6" s="111"/>
      <c r="M6" s="111"/>
      <c r="N6" s="111"/>
      <c r="O6" s="111"/>
      <c r="P6" s="111"/>
      <c r="Q6" s="111"/>
      <c r="R6" s="111"/>
      <c r="S6" s="111"/>
      <c r="T6" s="111"/>
      <c r="U6" s="111"/>
      <c r="V6" s="111"/>
      <c r="W6" s="111"/>
      <c r="X6" s="111"/>
      <c r="Y6" s="111"/>
      <c r="Z6" s="111"/>
      <c r="AA6" s="111"/>
      <c r="AB6" s="111"/>
      <c r="AC6" s="111"/>
    </row>
    <row r="7" spans="1:30" s="18" customFormat="1" ht="12" customHeight="1" x14ac:dyDescent="0.2">
      <c r="A7" s="112"/>
      <c r="B7" s="77"/>
      <c r="C7" s="77"/>
      <c r="D7" s="77"/>
      <c r="F7" s="77"/>
      <c r="G7" s="77"/>
      <c r="H7" s="77"/>
      <c r="I7" s="77"/>
      <c r="J7" s="77"/>
      <c r="K7" s="77"/>
      <c r="L7" s="77"/>
      <c r="M7" s="77"/>
      <c r="N7" s="77"/>
      <c r="O7" s="77"/>
      <c r="P7" s="77"/>
      <c r="Q7" s="77"/>
      <c r="R7" s="77"/>
      <c r="S7" s="77"/>
      <c r="T7" s="77"/>
      <c r="U7" s="77"/>
      <c r="V7" s="77"/>
      <c r="W7" s="77"/>
      <c r="X7" s="77"/>
      <c r="Y7" s="77"/>
      <c r="Z7" s="77"/>
      <c r="AA7" s="77"/>
      <c r="AB7" s="77"/>
      <c r="AC7" s="77"/>
      <c r="AD7" s="969" t="s">
        <v>88</v>
      </c>
    </row>
    <row r="8" spans="1:30" s="18" customFormat="1" x14ac:dyDescent="0.2">
      <c r="A8" s="60"/>
      <c r="B8" s="113"/>
      <c r="C8" s="113"/>
      <c r="D8" s="966" t="s">
        <v>925</v>
      </c>
      <c r="F8" s="297" t="s">
        <v>2</v>
      </c>
      <c r="G8" s="297" t="s">
        <v>3</v>
      </c>
      <c r="H8" s="297" t="s">
        <v>1</v>
      </c>
      <c r="I8" s="297" t="s">
        <v>4</v>
      </c>
      <c r="J8" s="298">
        <v>2020</v>
      </c>
      <c r="K8" s="297" t="s">
        <v>2</v>
      </c>
      <c r="L8" s="297" t="s">
        <v>3</v>
      </c>
      <c r="M8" s="297" t="s">
        <v>1</v>
      </c>
      <c r="N8" s="297" t="s">
        <v>4</v>
      </c>
      <c r="O8" s="298">
        <v>2021</v>
      </c>
      <c r="P8" s="297" t="s">
        <v>2</v>
      </c>
      <c r="Q8" s="297" t="s">
        <v>3</v>
      </c>
      <c r="R8" s="297" t="s">
        <v>1</v>
      </c>
      <c r="S8" s="297" t="s">
        <v>4</v>
      </c>
      <c r="T8" s="298">
        <v>2022</v>
      </c>
      <c r="U8" s="297" t="s">
        <v>2</v>
      </c>
      <c r="V8" s="297" t="s">
        <v>3</v>
      </c>
      <c r="W8" s="297" t="s">
        <v>1</v>
      </c>
      <c r="X8" s="297" t="s">
        <v>4</v>
      </c>
      <c r="Y8" s="298">
        <v>2023</v>
      </c>
      <c r="Z8" s="297" t="s">
        <v>2</v>
      </c>
      <c r="AA8" s="297" t="s">
        <v>3</v>
      </c>
      <c r="AB8" s="297" t="s">
        <v>1</v>
      </c>
      <c r="AC8" s="297" t="s">
        <v>4</v>
      </c>
      <c r="AD8" s="298">
        <v>2024</v>
      </c>
    </row>
    <row r="9" spans="1:30" s="18" customFormat="1" ht="12" customHeight="1" x14ac:dyDescent="0.2">
      <c r="A9" s="60"/>
      <c r="B9" s="21" t="s">
        <v>13</v>
      </c>
      <c r="C9" s="21"/>
      <c r="D9" s="963" t="str">
        <f>Footnotes!B5</f>
        <v>a</v>
      </c>
      <c r="F9" s="31">
        <v>31558</v>
      </c>
      <c r="G9" s="31">
        <v>21869</v>
      </c>
      <c r="H9" s="31">
        <v>26111</v>
      </c>
      <c r="I9" s="31">
        <v>26406</v>
      </c>
      <c r="J9" s="30">
        <v>105944</v>
      </c>
      <c r="K9" s="31">
        <v>34544</v>
      </c>
      <c r="L9" s="31">
        <v>36467</v>
      </c>
      <c r="M9" s="31">
        <v>36174</v>
      </c>
      <c r="N9" s="31">
        <v>50554</v>
      </c>
      <c r="O9" s="30">
        <v>157739</v>
      </c>
      <c r="P9" s="31">
        <v>49258</v>
      </c>
      <c r="Q9" s="31">
        <v>67866</v>
      </c>
      <c r="R9" s="31">
        <v>55011</v>
      </c>
      <c r="S9" s="31">
        <v>69257</v>
      </c>
      <c r="T9" s="30">
        <v>241392</v>
      </c>
      <c r="U9" s="31">
        <v>56182</v>
      </c>
      <c r="V9" s="31">
        <v>48538</v>
      </c>
      <c r="W9" s="31">
        <v>53269</v>
      </c>
      <c r="X9" s="31">
        <v>52141</v>
      </c>
      <c r="Y9" s="30">
        <v>210130</v>
      </c>
      <c r="Z9" s="353">
        <v>48880</v>
      </c>
      <c r="AA9" s="353">
        <v>47299</v>
      </c>
      <c r="AB9" s="353" t="s">
        <v>1266</v>
      </c>
      <c r="AC9" s="353" t="s">
        <v>1266</v>
      </c>
      <c r="AD9" s="388">
        <v>96179</v>
      </c>
    </row>
    <row r="10" spans="1:30" s="18" customFormat="1" ht="12" customHeight="1" x14ac:dyDescent="0.2">
      <c r="A10" s="60"/>
      <c r="B10" s="1165" t="s">
        <v>515</v>
      </c>
      <c r="C10" s="1165"/>
      <c r="D10" s="948"/>
      <c r="F10" s="31">
        <v>-22</v>
      </c>
      <c r="G10" s="31">
        <v>-567</v>
      </c>
      <c r="H10" s="31">
        <v>73</v>
      </c>
      <c r="I10" s="31">
        <v>214</v>
      </c>
      <c r="J10" s="30">
        <v>-302</v>
      </c>
      <c r="K10" s="31">
        <v>160</v>
      </c>
      <c r="L10" s="31">
        <v>-57</v>
      </c>
      <c r="M10" s="31">
        <v>197</v>
      </c>
      <c r="N10" s="31">
        <v>243</v>
      </c>
      <c r="O10" s="30">
        <v>543</v>
      </c>
      <c r="P10" s="31">
        <v>379</v>
      </c>
      <c r="Q10" s="31">
        <v>62</v>
      </c>
      <c r="R10" s="31">
        <v>498</v>
      </c>
      <c r="S10" s="31">
        <v>189</v>
      </c>
      <c r="T10" s="30">
        <v>1128</v>
      </c>
      <c r="U10" s="31">
        <v>195</v>
      </c>
      <c r="V10" s="31">
        <v>360</v>
      </c>
      <c r="W10" s="31">
        <v>-198</v>
      </c>
      <c r="X10" s="31">
        <v>-290</v>
      </c>
      <c r="Y10" s="30">
        <v>67</v>
      </c>
      <c r="Z10" s="353">
        <v>178</v>
      </c>
      <c r="AA10" s="353">
        <v>250</v>
      </c>
      <c r="AB10" s="353" t="s">
        <v>1266</v>
      </c>
      <c r="AC10" s="353" t="s">
        <v>1266</v>
      </c>
      <c r="AD10" s="388">
        <v>428</v>
      </c>
    </row>
    <row r="11" spans="1:30" s="18" customFormat="1" ht="12" customHeight="1" x14ac:dyDescent="0.2">
      <c r="A11" s="60"/>
      <c r="B11" s="21" t="s">
        <v>516</v>
      </c>
      <c r="C11" s="21"/>
      <c r="D11" s="948"/>
      <c r="F11" s="31">
        <v>-244</v>
      </c>
      <c r="G11" s="31">
        <v>-100</v>
      </c>
      <c r="H11" s="31">
        <v>-332</v>
      </c>
      <c r="I11" s="31">
        <v>575</v>
      </c>
      <c r="J11" s="30">
        <v>-101</v>
      </c>
      <c r="K11" s="31">
        <v>601</v>
      </c>
      <c r="L11" s="31">
        <v>856</v>
      </c>
      <c r="M11" s="31">
        <v>1103</v>
      </c>
      <c r="N11" s="31">
        <v>896</v>
      </c>
      <c r="O11" s="30">
        <v>3456</v>
      </c>
      <c r="P11" s="31">
        <v>871</v>
      </c>
      <c r="Q11" s="31">
        <v>127</v>
      </c>
      <c r="R11" s="31">
        <v>275</v>
      </c>
      <c r="S11" s="31">
        <v>129</v>
      </c>
      <c r="T11" s="30">
        <v>1402</v>
      </c>
      <c r="U11" s="31">
        <v>173</v>
      </c>
      <c r="V11" s="31">
        <v>231</v>
      </c>
      <c r="W11" s="31">
        <v>271</v>
      </c>
      <c r="X11" s="31">
        <v>156</v>
      </c>
      <c r="Y11" s="30">
        <v>831</v>
      </c>
      <c r="Z11" s="353">
        <v>298</v>
      </c>
      <c r="AA11" s="353">
        <v>266</v>
      </c>
      <c r="AB11" s="353" t="s">
        <v>1266</v>
      </c>
      <c r="AC11" s="353" t="s">
        <v>1266</v>
      </c>
      <c r="AD11" s="388">
        <v>564</v>
      </c>
    </row>
    <row r="12" spans="1:30" s="18" customFormat="1" ht="12" customHeight="1" x14ac:dyDescent="0.2">
      <c r="A12" s="60"/>
      <c r="B12" s="21" t="s">
        <v>517</v>
      </c>
      <c r="C12" s="21"/>
      <c r="D12" s="948"/>
      <c r="F12" s="31">
        <v>140</v>
      </c>
      <c r="G12" s="31">
        <v>107</v>
      </c>
      <c r="H12" s="31">
        <v>183</v>
      </c>
      <c r="I12" s="31">
        <v>233</v>
      </c>
      <c r="J12" s="30">
        <v>663</v>
      </c>
      <c r="K12" s="31">
        <v>82</v>
      </c>
      <c r="L12" s="31">
        <v>82</v>
      </c>
      <c r="M12" s="31">
        <v>158</v>
      </c>
      <c r="N12" s="31">
        <v>259</v>
      </c>
      <c r="O12" s="30">
        <v>581</v>
      </c>
      <c r="P12" s="31">
        <v>194</v>
      </c>
      <c r="Q12" s="31">
        <v>142</v>
      </c>
      <c r="R12" s="31">
        <v>159</v>
      </c>
      <c r="S12" s="31">
        <v>608</v>
      </c>
      <c r="T12" s="30">
        <v>1103</v>
      </c>
      <c r="U12" s="31">
        <v>248</v>
      </c>
      <c r="V12" s="31">
        <v>378</v>
      </c>
      <c r="W12" s="31">
        <v>410</v>
      </c>
      <c r="X12" s="31">
        <v>599</v>
      </c>
      <c r="Y12" s="30">
        <v>1635</v>
      </c>
      <c r="Z12" s="353">
        <v>381</v>
      </c>
      <c r="AA12" s="353">
        <v>414</v>
      </c>
      <c r="AB12" s="353" t="s">
        <v>1266</v>
      </c>
      <c r="AC12" s="353" t="s">
        <v>1266</v>
      </c>
      <c r="AD12" s="388">
        <v>795</v>
      </c>
    </row>
    <row r="13" spans="1:30" s="18" customFormat="1" ht="12" customHeight="1" x14ac:dyDescent="0.2">
      <c r="A13" s="60"/>
      <c r="B13" s="21" t="s">
        <v>101</v>
      </c>
      <c r="C13" s="21"/>
      <c r="D13" s="948"/>
      <c r="F13" s="31">
        <v>16</v>
      </c>
      <c r="G13" s="31">
        <v>74</v>
      </c>
      <c r="H13" s="31">
        <v>27</v>
      </c>
      <c r="I13" s="31">
        <v>2757</v>
      </c>
      <c r="J13" s="30">
        <v>2874</v>
      </c>
      <c r="K13" s="31">
        <v>1105</v>
      </c>
      <c r="L13" s="31">
        <v>250</v>
      </c>
      <c r="M13" s="31">
        <v>235</v>
      </c>
      <c r="N13" s="31">
        <v>286</v>
      </c>
      <c r="O13" s="30">
        <v>1876</v>
      </c>
      <c r="P13" s="31">
        <v>518</v>
      </c>
      <c r="Q13" s="31">
        <v>1309</v>
      </c>
      <c r="R13" s="31">
        <v>1866</v>
      </c>
      <c r="S13" s="31">
        <v>173</v>
      </c>
      <c r="T13" s="30">
        <v>3866</v>
      </c>
      <c r="U13" s="31">
        <v>153</v>
      </c>
      <c r="V13" s="31">
        <v>-28</v>
      </c>
      <c r="W13" s="31">
        <v>264</v>
      </c>
      <c r="X13" s="31">
        <v>-20</v>
      </c>
      <c r="Y13" s="30">
        <v>369</v>
      </c>
      <c r="Z13" s="353">
        <v>224</v>
      </c>
      <c r="AA13" s="353">
        <v>21</v>
      </c>
      <c r="AB13" s="353" t="s">
        <v>1266</v>
      </c>
      <c r="AC13" s="353" t="s">
        <v>1266</v>
      </c>
      <c r="AD13" s="388">
        <v>245</v>
      </c>
    </row>
    <row r="14" spans="1:30" s="18" customFormat="1" ht="12" customHeight="1" x14ac:dyDescent="0.2">
      <c r="A14" s="60"/>
      <c r="B14" s="94" t="s">
        <v>518</v>
      </c>
      <c r="C14" s="94"/>
      <c r="D14" s="949"/>
      <c r="F14" s="178">
        <v>31448</v>
      </c>
      <c r="G14" s="178">
        <v>21383</v>
      </c>
      <c r="H14" s="178">
        <v>26062</v>
      </c>
      <c r="I14" s="178">
        <v>30185</v>
      </c>
      <c r="J14" s="179">
        <v>109078</v>
      </c>
      <c r="K14" s="178">
        <v>36492</v>
      </c>
      <c r="L14" s="178">
        <v>37598</v>
      </c>
      <c r="M14" s="178">
        <v>37867</v>
      </c>
      <c r="N14" s="178">
        <v>52238</v>
      </c>
      <c r="O14" s="179">
        <v>164195</v>
      </c>
      <c r="P14" s="178">
        <v>51220</v>
      </c>
      <c r="Q14" s="178">
        <v>69506</v>
      </c>
      <c r="R14" s="178">
        <v>57809</v>
      </c>
      <c r="S14" s="178">
        <v>70356</v>
      </c>
      <c r="T14" s="179">
        <v>248891</v>
      </c>
      <c r="U14" s="178">
        <v>56951</v>
      </c>
      <c r="V14" s="178">
        <v>49479</v>
      </c>
      <c r="W14" s="178">
        <v>54016</v>
      </c>
      <c r="X14" s="178">
        <v>52586</v>
      </c>
      <c r="Y14" s="179">
        <v>213032</v>
      </c>
      <c r="Z14" s="354">
        <v>49961</v>
      </c>
      <c r="AA14" s="354">
        <v>48250</v>
      </c>
      <c r="AB14" s="354" t="s">
        <v>1266</v>
      </c>
      <c r="AC14" s="354" t="s">
        <v>1266</v>
      </c>
      <c r="AD14" s="33">
        <v>98211</v>
      </c>
    </row>
    <row r="15" spans="1:30" s="18" customFormat="1" ht="12" customHeight="1" x14ac:dyDescent="0.2">
      <c r="A15" s="60"/>
      <c r="B15" s="21" t="s">
        <v>926</v>
      </c>
      <c r="C15" s="21"/>
      <c r="D15" s="963" t="str">
        <f>Footnotes!B5</f>
        <v>a</v>
      </c>
      <c r="F15" s="31">
        <v>20786</v>
      </c>
      <c r="G15" s="31">
        <v>8971</v>
      </c>
      <c r="H15" s="31">
        <v>13505</v>
      </c>
      <c r="I15" s="31">
        <v>14420</v>
      </c>
      <c r="J15" s="30">
        <v>57682</v>
      </c>
      <c r="K15" s="31">
        <v>15656</v>
      </c>
      <c r="L15" s="31">
        <v>21241</v>
      </c>
      <c r="M15" s="31">
        <v>23937</v>
      </c>
      <c r="N15" s="31">
        <v>32089</v>
      </c>
      <c r="O15" s="30">
        <v>92923</v>
      </c>
      <c r="P15" s="31">
        <v>27808</v>
      </c>
      <c r="Q15" s="31">
        <v>39141</v>
      </c>
      <c r="R15" s="31">
        <v>39993</v>
      </c>
      <c r="S15" s="31">
        <v>34101</v>
      </c>
      <c r="T15" s="30">
        <v>141043</v>
      </c>
      <c r="U15" s="31">
        <v>29122</v>
      </c>
      <c r="V15" s="31">
        <v>29172</v>
      </c>
      <c r="W15" s="31">
        <v>29951</v>
      </c>
      <c r="X15" s="31">
        <v>31062</v>
      </c>
      <c r="Y15" s="30">
        <v>119307</v>
      </c>
      <c r="Z15" s="353">
        <v>27647</v>
      </c>
      <c r="AA15" s="353">
        <v>28891</v>
      </c>
      <c r="AB15" s="353" t="s">
        <v>1266</v>
      </c>
      <c r="AC15" s="353" t="s">
        <v>1266</v>
      </c>
      <c r="AD15" s="388">
        <v>56538</v>
      </c>
    </row>
    <row r="16" spans="1:30" s="18" customFormat="1" ht="12" customHeight="1" x14ac:dyDescent="0.2">
      <c r="A16" s="60"/>
      <c r="B16" s="21" t="s">
        <v>901</v>
      </c>
      <c r="C16" s="21"/>
      <c r="D16" s="948"/>
      <c r="F16" s="31">
        <v>6099</v>
      </c>
      <c r="G16" s="31">
        <v>5211</v>
      </c>
      <c r="H16" s="31">
        <v>5073</v>
      </c>
      <c r="I16" s="31">
        <v>6111</v>
      </c>
      <c r="J16" s="30">
        <v>22494</v>
      </c>
      <c r="K16" s="31">
        <v>6858</v>
      </c>
      <c r="L16" s="31">
        <v>6562</v>
      </c>
      <c r="M16" s="31">
        <v>6026</v>
      </c>
      <c r="N16" s="31">
        <v>6397</v>
      </c>
      <c r="O16" s="30">
        <v>25843</v>
      </c>
      <c r="P16" s="31">
        <v>6975</v>
      </c>
      <c r="Q16" s="31">
        <v>7601</v>
      </c>
      <c r="R16" s="31">
        <v>7193</v>
      </c>
      <c r="S16" s="31">
        <v>6841</v>
      </c>
      <c r="T16" s="30">
        <v>28610</v>
      </c>
      <c r="U16" s="31">
        <v>6982</v>
      </c>
      <c r="V16" s="31">
        <v>6231</v>
      </c>
      <c r="W16" s="31">
        <v>6080</v>
      </c>
      <c r="X16" s="31">
        <v>5751</v>
      </c>
      <c r="Y16" s="30">
        <v>25044</v>
      </c>
      <c r="Z16" s="353">
        <v>6847</v>
      </c>
      <c r="AA16" s="353">
        <v>6692</v>
      </c>
      <c r="AB16" s="353" t="s">
        <v>1266</v>
      </c>
      <c r="AC16" s="353" t="s">
        <v>1266</v>
      </c>
      <c r="AD16" s="388">
        <v>13539</v>
      </c>
    </row>
    <row r="17" spans="1:30" s="18" customFormat="1" ht="12" customHeight="1" x14ac:dyDescent="0.2">
      <c r="A17" s="60"/>
      <c r="B17" s="21" t="s">
        <v>519</v>
      </c>
      <c r="C17" s="21"/>
      <c r="D17" s="948"/>
      <c r="F17" s="31">
        <v>203</v>
      </c>
      <c r="G17" s="31">
        <v>124</v>
      </c>
      <c r="H17" s="31">
        <v>140</v>
      </c>
      <c r="I17" s="31">
        <v>228</v>
      </c>
      <c r="J17" s="30">
        <v>695</v>
      </c>
      <c r="K17" s="31">
        <v>253</v>
      </c>
      <c r="L17" s="31">
        <v>295</v>
      </c>
      <c r="M17" s="31">
        <v>354</v>
      </c>
      <c r="N17" s="31">
        <v>406</v>
      </c>
      <c r="O17" s="30">
        <v>1308</v>
      </c>
      <c r="P17" s="31">
        <v>505</v>
      </c>
      <c r="Q17" s="31">
        <v>624</v>
      </c>
      <c r="R17" s="31">
        <v>639</v>
      </c>
      <c r="S17" s="31">
        <v>557</v>
      </c>
      <c r="T17" s="30">
        <v>2325</v>
      </c>
      <c r="U17" s="31">
        <v>474</v>
      </c>
      <c r="V17" s="31">
        <v>404</v>
      </c>
      <c r="W17" s="31">
        <v>456</v>
      </c>
      <c r="X17" s="31">
        <v>445</v>
      </c>
      <c r="Y17" s="30">
        <v>1779</v>
      </c>
      <c r="Z17" s="353">
        <v>444</v>
      </c>
      <c r="AA17" s="353">
        <v>484</v>
      </c>
      <c r="AB17" s="353" t="s">
        <v>1266</v>
      </c>
      <c r="AC17" s="353" t="s">
        <v>1266</v>
      </c>
      <c r="AD17" s="388">
        <v>928</v>
      </c>
    </row>
    <row r="18" spans="1:30" s="18" customFormat="1" ht="12" customHeight="1" x14ac:dyDescent="0.2">
      <c r="A18" s="60"/>
      <c r="B18" s="21" t="s">
        <v>14</v>
      </c>
      <c r="C18" s="21"/>
      <c r="D18" s="948"/>
      <c r="F18" s="31">
        <v>4059</v>
      </c>
      <c r="G18" s="31">
        <v>3937</v>
      </c>
      <c r="H18" s="31">
        <v>3467</v>
      </c>
      <c r="I18" s="31">
        <v>3426</v>
      </c>
      <c r="J18" s="30">
        <v>14889</v>
      </c>
      <c r="K18" s="31">
        <v>3367</v>
      </c>
      <c r="L18" s="31">
        <v>3631</v>
      </c>
      <c r="M18" s="31">
        <v>3944</v>
      </c>
      <c r="N18" s="31">
        <v>3863</v>
      </c>
      <c r="O18" s="30">
        <v>14805</v>
      </c>
      <c r="P18" s="31">
        <v>3625</v>
      </c>
      <c r="Q18" s="31">
        <v>3512</v>
      </c>
      <c r="R18" s="31">
        <v>3467</v>
      </c>
      <c r="S18" s="31">
        <v>3714</v>
      </c>
      <c r="T18" s="30">
        <v>14318</v>
      </c>
      <c r="U18" s="31">
        <v>3800</v>
      </c>
      <c r="V18" s="31">
        <v>3923</v>
      </c>
      <c r="W18" s="31">
        <v>4145</v>
      </c>
      <c r="X18" s="31">
        <v>4060</v>
      </c>
      <c r="Y18" s="30">
        <v>15928</v>
      </c>
      <c r="Z18" s="353">
        <v>4150</v>
      </c>
      <c r="AA18" s="353">
        <v>4098</v>
      </c>
      <c r="AB18" s="353" t="s">
        <v>1266</v>
      </c>
      <c r="AC18" s="353" t="s">
        <v>1266</v>
      </c>
      <c r="AD18" s="388">
        <v>8248</v>
      </c>
    </row>
    <row r="19" spans="1:30" s="18" customFormat="1" ht="12" customHeight="1" x14ac:dyDescent="0.2">
      <c r="A19" s="60"/>
      <c r="B19" s="21" t="s">
        <v>105</v>
      </c>
      <c r="C19" s="21"/>
      <c r="D19" s="948"/>
      <c r="F19" s="31">
        <v>1149</v>
      </c>
      <c r="G19" s="31">
        <v>11770</v>
      </c>
      <c r="H19" s="31">
        <v>294</v>
      </c>
      <c r="I19" s="31">
        <v>1168</v>
      </c>
      <c r="J19" s="30">
        <v>14381</v>
      </c>
      <c r="K19" s="31">
        <v>373</v>
      </c>
      <c r="L19" s="31">
        <v>-2937</v>
      </c>
      <c r="M19" s="31">
        <v>220</v>
      </c>
      <c r="N19" s="31">
        <v>1223</v>
      </c>
      <c r="O19" s="30">
        <v>-1121</v>
      </c>
      <c r="P19" s="31">
        <v>26031</v>
      </c>
      <c r="Q19" s="31">
        <v>445</v>
      </c>
      <c r="R19" s="31">
        <v>417</v>
      </c>
      <c r="S19" s="31">
        <v>3629</v>
      </c>
      <c r="T19" s="30">
        <v>30522</v>
      </c>
      <c r="U19" s="31">
        <v>88</v>
      </c>
      <c r="V19" s="31">
        <v>1269</v>
      </c>
      <c r="W19" s="31">
        <v>542</v>
      </c>
      <c r="X19" s="31">
        <v>3958</v>
      </c>
      <c r="Y19" s="30">
        <v>5857</v>
      </c>
      <c r="Z19" s="353">
        <v>737</v>
      </c>
      <c r="AA19" s="353">
        <v>1309</v>
      </c>
      <c r="AB19" s="353" t="s">
        <v>1266</v>
      </c>
      <c r="AC19" s="353" t="s">
        <v>1266</v>
      </c>
      <c r="AD19" s="388">
        <v>2046</v>
      </c>
    </row>
    <row r="20" spans="1:30" s="18" customFormat="1" ht="12" customHeight="1" x14ac:dyDescent="0.2">
      <c r="A20" s="60"/>
      <c r="B20" s="21" t="s">
        <v>520</v>
      </c>
      <c r="C20" s="21"/>
      <c r="D20" s="948"/>
      <c r="F20" s="31">
        <v>202</v>
      </c>
      <c r="G20" s="31">
        <v>9674</v>
      </c>
      <c r="H20" s="31">
        <v>190</v>
      </c>
      <c r="I20" s="31">
        <v>214</v>
      </c>
      <c r="J20" s="30">
        <v>10280</v>
      </c>
      <c r="K20" s="31">
        <v>99</v>
      </c>
      <c r="L20" s="31">
        <v>107</v>
      </c>
      <c r="M20" s="31">
        <v>116</v>
      </c>
      <c r="N20" s="31">
        <v>102</v>
      </c>
      <c r="O20" s="30">
        <v>424</v>
      </c>
      <c r="P20" s="31">
        <v>92</v>
      </c>
      <c r="Q20" s="31">
        <v>128</v>
      </c>
      <c r="R20" s="31">
        <v>225</v>
      </c>
      <c r="S20" s="31">
        <v>140</v>
      </c>
      <c r="T20" s="30">
        <v>585</v>
      </c>
      <c r="U20" s="31">
        <v>106</v>
      </c>
      <c r="V20" s="31">
        <v>293</v>
      </c>
      <c r="W20" s="31">
        <v>97</v>
      </c>
      <c r="X20" s="31">
        <v>501</v>
      </c>
      <c r="Y20" s="30">
        <v>997</v>
      </c>
      <c r="Z20" s="353">
        <v>247</v>
      </c>
      <c r="AA20" s="353">
        <v>179</v>
      </c>
      <c r="AB20" s="353" t="s">
        <v>1266</v>
      </c>
      <c r="AC20" s="353" t="s">
        <v>1266</v>
      </c>
      <c r="AD20" s="388">
        <v>426</v>
      </c>
    </row>
    <row r="21" spans="1:30" s="18" customFormat="1" ht="12" customHeight="1" x14ac:dyDescent="0.2">
      <c r="A21" s="60"/>
      <c r="B21" s="215" t="s">
        <v>521</v>
      </c>
      <c r="C21" s="215"/>
      <c r="D21" s="950"/>
      <c r="F21" s="128">
        <v>2684</v>
      </c>
      <c r="G21" s="128">
        <v>2509</v>
      </c>
      <c r="H21" s="128">
        <v>2435</v>
      </c>
      <c r="I21" s="128">
        <v>2769</v>
      </c>
      <c r="J21" s="129">
        <v>10397</v>
      </c>
      <c r="K21" s="128">
        <v>2615</v>
      </c>
      <c r="L21" s="128">
        <v>2874</v>
      </c>
      <c r="M21" s="128">
        <v>3077</v>
      </c>
      <c r="N21" s="128">
        <v>3365</v>
      </c>
      <c r="O21" s="129">
        <v>11931</v>
      </c>
      <c r="P21" s="128">
        <v>3080</v>
      </c>
      <c r="Q21" s="128">
        <v>3453</v>
      </c>
      <c r="R21" s="128">
        <v>3262</v>
      </c>
      <c r="S21" s="128">
        <v>3654</v>
      </c>
      <c r="T21" s="129">
        <v>13449</v>
      </c>
      <c r="U21" s="128">
        <v>3747</v>
      </c>
      <c r="V21" s="128">
        <v>3834</v>
      </c>
      <c r="W21" s="128">
        <v>4458</v>
      </c>
      <c r="X21" s="128">
        <v>4733</v>
      </c>
      <c r="Y21" s="129">
        <v>16772</v>
      </c>
      <c r="Z21" s="355">
        <v>4222</v>
      </c>
      <c r="AA21" s="355">
        <v>4167</v>
      </c>
      <c r="AB21" s="355" t="s">
        <v>1266</v>
      </c>
      <c r="AC21" s="355" t="s">
        <v>1266</v>
      </c>
      <c r="AD21" s="712">
        <v>8389</v>
      </c>
    </row>
    <row r="22" spans="1:30" s="18" customFormat="1" ht="12" customHeight="1" x14ac:dyDescent="0.2">
      <c r="A22" s="60"/>
      <c r="B22" s="21" t="s">
        <v>522</v>
      </c>
      <c r="C22" s="21"/>
      <c r="D22" s="948"/>
      <c r="F22" s="31">
        <v>-3734</v>
      </c>
      <c r="G22" s="31">
        <v>-20813</v>
      </c>
      <c r="H22" s="31">
        <v>958</v>
      </c>
      <c r="I22" s="31">
        <v>1849</v>
      </c>
      <c r="J22" s="30">
        <v>-21740</v>
      </c>
      <c r="K22" s="31">
        <v>7271</v>
      </c>
      <c r="L22" s="31">
        <v>5825</v>
      </c>
      <c r="M22" s="31">
        <v>193</v>
      </c>
      <c r="N22" s="31">
        <v>4793</v>
      </c>
      <c r="O22" s="30">
        <v>18082</v>
      </c>
      <c r="P22" s="31">
        <v>-16896</v>
      </c>
      <c r="Q22" s="31">
        <v>14602</v>
      </c>
      <c r="R22" s="31">
        <v>2613</v>
      </c>
      <c r="S22" s="31">
        <v>17720</v>
      </c>
      <c r="T22" s="30">
        <v>18039</v>
      </c>
      <c r="U22" s="31">
        <v>12632</v>
      </c>
      <c r="V22" s="31">
        <v>4353</v>
      </c>
      <c r="W22" s="31">
        <v>8287</v>
      </c>
      <c r="X22" s="31">
        <v>2076</v>
      </c>
      <c r="Y22" s="30">
        <v>27348</v>
      </c>
      <c r="Z22" s="353">
        <v>5667</v>
      </c>
      <c r="AA22" s="353">
        <v>2430</v>
      </c>
      <c r="AB22" s="353" t="s">
        <v>1266</v>
      </c>
      <c r="AC22" s="353" t="s">
        <v>1266</v>
      </c>
      <c r="AD22" s="388">
        <v>8097</v>
      </c>
    </row>
    <row r="23" spans="1:30" s="18" customFormat="1" ht="12" customHeight="1" x14ac:dyDescent="0.2">
      <c r="A23" s="60"/>
      <c r="B23" s="21" t="s">
        <v>927</v>
      </c>
      <c r="C23" s="21"/>
      <c r="D23" s="963"/>
      <c r="F23" s="31">
        <v>-783</v>
      </c>
      <c r="G23" s="31">
        <v>-783</v>
      </c>
      <c r="H23" s="31">
        <v>-800</v>
      </c>
      <c r="I23" s="31">
        <v>-749</v>
      </c>
      <c r="J23" s="30">
        <v>-3115</v>
      </c>
      <c r="K23" s="31">
        <v>-723</v>
      </c>
      <c r="L23" s="31">
        <v>-682</v>
      </c>
      <c r="M23" s="31">
        <v>-693</v>
      </c>
      <c r="N23" s="31">
        <v>-759</v>
      </c>
      <c r="O23" s="30">
        <v>-2857</v>
      </c>
      <c r="P23" s="31">
        <v>-664</v>
      </c>
      <c r="Q23" s="31">
        <v>-556</v>
      </c>
      <c r="R23" s="31">
        <v>-649</v>
      </c>
      <c r="S23" s="31">
        <v>-834</v>
      </c>
      <c r="T23" s="30">
        <v>-2703</v>
      </c>
      <c r="U23" s="31">
        <v>-843</v>
      </c>
      <c r="V23" s="31">
        <v>-920</v>
      </c>
      <c r="W23" s="31">
        <v>-1039</v>
      </c>
      <c r="X23" s="31">
        <v>-1038</v>
      </c>
      <c r="Y23" s="30">
        <v>-3840</v>
      </c>
      <c r="Z23" s="356">
        <v>-1075</v>
      </c>
      <c r="AA23" s="356">
        <v>-1216</v>
      </c>
      <c r="AB23" s="356" t="s">
        <v>1266</v>
      </c>
      <c r="AC23" s="356" t="s">
        <v>1266</v>
      </c>
      <c r="AD23" s="388">
        <v>-2291</v>
      </c>
    </row>
    <row r="24" spans="1:30" s="18" customFormat="1" ht="12" customHeight="1" x14ac:dyDescent="0.2">
      <c r="A24" s="60"/>
      <c r="B24" s="21" t="s">
        <v>523</v>
      </c>
      <c r="C24" s="21"/>
      <c r="D24" s="948"/>
      <c r="F24" s="31"/>
      <c r="G24" s="31"/>
      <c r="H24" s="31"/>
      <c r="I24" s="31"/>
      <c r="J24" s="30"/>
      <c r="K24" s="31"/>
      <c r="L24" s="31"/>
      <c r="M24" s="31"/>
      <c r="N24" s="31"/>
      <c r="O24" s="30"/>
      <c r="P24" s="31"/>
      <c r="Q24" s="31"/>
      <c r="R24" s="31"/>
      <c r="S24" s="31"/>
      <c r="T24" s="30"/>
      <c r="U24" s="31"/>
      <c r="V24" s="31"/>
      <c r="W24" s="31"/>
      <c r="X24" s="31"/>
      <c r="Y24" s="30"/>
      <c r="Z24" s="356"/>
      <c r="AA24" s="356"/>
      <c r="AB24" s="356"/>
      <c r="AC24" s="356"/>
      <c r="AD24" s="388"/>
    </row>
    <row r="25" spans="1:30" s="18" customFormat="1" ht="12" customHeight="1" x14ac:dyDescent="0.2">
      <c r="A25" s="60"/>
      <c r="B25" s="215"/>
      <c r="C25" s="215" t="s">
        <v>524</v>
      </c>
      <c r="D25" s="950"/>
      <c r="F25" s="128">
        <v>-7</v>
      </c>
      <c r="G25" s="128">
        <v>-8</v>
      </c>
      <c r="H25" s="128">
        <v>-8</v>
      </c>
      <c r="I25" s="128">
        <v>-10</v>
      </c>
      <c r="J25" s="129">
        <v>-33</v>
      </c>
      <c r="K25" s="128">
        <v>-6</v>
      </c>
      <c r="L25" s="128">
        <v>-5</v>
      </c>
      <c r="M25" s="128">
        <v>5</v>
      </c>
      <c r="N25" s="128">
        <v>8</v>
      </c>
      <c r="O25" s="129">
        <v>2</v>
      </c>
      <c r="P25" s="128">
        <v>20</v>
      </c>
      <c r="Q25" s="128">
        <v>17</v>
      </c>
      <c r="R25" s="128">
        <v>16</v>
      </c>
      <c r="S25" s="128">
        <v>16</v>
      </c>
      <c r="T25" s="129">
        <v>69</v>
      </c>
      <c r="U25" s="128">
        <v>58</v>
      </c>
      <c r="V25" s="128">
        <v>61</v>
      </c>
      <c r="W25" s="128">
        <v>61</v>
      </c>
      <c r="X25" s="128">
        <v>61</v>
      </c>
      <c r="Y25" s="129">
        <v>241</v>
      </c>
      <c r="Z25" s="355">
        <v>41</v>
      </c>
      <c r="AA25" s="355">
        <v>40</v>
      </c>
      <c r="AB25" s="355" t="s">
        <v>1266</v>
      </c>
      <c r="AC25" s="355" t="s">
        <v>1266</v>
      </c>
      <c r="AD25" s="712">
        <v>81</v>
      </c>
    </row>
    <row r="26" spans="1:30" s="18" customFormat="1" ht="12" customHeight="1" x14ac:dyDescent="0.2">
      <c r="A26" s="60"/>
      <c r="B26" s="21" t="s">
        <v>525</v>
      </c>
      <c r="C26" s="21"/>
      <c r="D26" s="948"/>
      <c r="F26" s="31">
        <v>-4524</v>
      </c>
      <c r="G26" s="31">
        <v>-21604</v>
      </c>
      <c r="H26" s="31">
        <v>150</v>
      </c>
      <c r="I26" s="31">
        <v>1090</v>
      </c>
      <c r="J26" s="30">
        <v>-24888</v>
      </c>
      <c r="K26" s="31">
        <v>6542</v>
      </c>
      <c r="L26" s="31">
        <v>5138</v>
      </c>
      <c r="M26" s="31">
        <v>-495</v>
      </c>
      <c r="N26" s="31">
        <v>4042</v>
      </c>
      <c r="O26" s="30">
        <v>15227</v>
      </c>
      <c r="P26" s="31">
        <v>-17540</v>
      </c>
      <c r="Q26" s="31">
        <v>14063</v>
      </c>
      <c r="R26" s="31">
        <v>1980</v>
      </c>
      <c r="S26" s="31">
        <v>16902</v>
      </c>
      <c r="T26" s="30">
        <v>15405</v>
      </c>
      <c r="U26" s="31">
        <v>11847</v>
      </c>
      <c r="V26" s="31">
        <v>3494</v>
      </c>
      <c r="W26" s="31">
        <v>7309</v>
      </c>
      <c r="X26" s="31">
        <v>1099</v>
      </c>
      <c r="Y26" s="30">
        <v>23749</v>
      </c>
      <c r="Z26" s="356">
        <v>4633</v>
      </c>
      <c r="AA26" s="356">
        <v>1254</v>
      </c>
      <c r="AB26" s="356" t="s">
        <v>1266</v>
      </c>
      <c r="AC26" s="356" t="s">
        <v>1266</v>
      </c>
      <c r="AD26" s="388">
        <v>5887</v>
      </c>
    </row>
    <row r="27" spans="1:30" s="18" customFormat="1" ht="12" customHeight="1" x14ac:dyDescent="0.2">
      <c r="A27" s="60"/>
      <c r="B27" s="215" t="s">
        <v>731</v>
      </c>
      <c r="C27" s="215"/>
      <c r="D27" s="964"/>
      <c r="F27" s="128">
        <v>139</v>
      </c>
      <c r="G27" s="128">
        <v>4082</v>
      </c>
      <c r="H27" s="128">
        <v>-457</v>
      </c>
      <c r="I27" s="128">
        <v>395</v>
      </c>
      <c r="J27" s="129">
        <v>4159</v>
      </c>
      <c r="K27" s="128">
        <v>-1642</v>
      </c>
      <c r="L27" s="128">
        <v>-1784</v>
      </c>
      <c r="M27" s="128">
        <v>-1850</v>
      </c>
      <c r="N27" s="128">
        <v>-1464</v>
      </c>
      <c r="O27" s="129">
        <v>-6740</v>
      </c>
      <c r="P27" s="128">
        <v>-2530</v>
      </c>
      <c r="Q27" s="128">
        <v>-4527</v>
      </c>
      <c r="R27" s="128">
        <v>-3964</v>
      </c>
      <c r="S27" s="128">
        <v>-5741</v>
      </c>
      <c r="T27" s="129">
        <v>-16762</v>
      </c>
      <c r="U27" s="128">
        <v>-3425</v>
      </c>
      <c r="V27" s="128">
        <v>-1541</v>
      </c>
      <c r="W27" s="128">
        <v>-2240</v>
      </c>
      <c r="X27" s="128">
        <v>-663</v>
      </c>
      <c r="Y27" s="129">
        <v>-7869</v>
      </c>
      <c r="Z27" s="355">
        <v>-2224</v>
      </c>
      <c r="AA27" s="355">
        <v>-1184</v>
      </c>
      <c r="AB27" s="355" t="s">
        <v>1266</v>
      </c>
      <c r="AC27" s="355" t="s">
        <v>1266</v>
      </c>
      <c r="AD27" s="712">
        <v>-3408</v>
      </c>
    </row>
    <row r="28" spans="1:30" s="18" customFormat="1" ht="12" customHeight="1" x14ac:dyDescent="0.2">
      <c r="A28" s="60"/>
      <c r="B28" s="91" t="s">
        <v>67</v>
      </c>
      <c r="C28" s="91"/>
      <c r="D28" s="941"/>
      <c r="F28" s="32">
        <v>-4385</v>
      </c>
      <c r="G28" s="32">
        <v>-17522</v>
      </c>
      <c r="H28" s="32">
        <v>-307</v>
      </c>
      <c r="I28" s="32">
        <v>1485</v>
      </c>
      <c r="J28" s="33">
        <v>-20729</v>
      </c>
      <c r="K28" s="32">
        <v>4900</v>
      </c>
      <c r="L28" s="32">
        <v>3354</v>
      </c>
      <c r="M28" s="32">
        <v>-2345</v>
      </c>
      <c r="N28" s="32">
        <v>2578</v>
      </c>
      <c r="O28" s="33">
        <v>8487</v>
      </c>
      <c r="P28" s="32">
        <v>-20070</v>
      </c>
      <c r="Q28" s="32">
        <v>9536</v>
      </c>
      <c r="R28" s="32">
        <v>-1984</v>
      </c>
      <c r="S28" s="32">
        <v>11161</v>
      </c>
      <c r="T28" s="33">
        <v>-1357</v>
      </c>
      <c r="U28" s="32">
        <v>8422</v>
      </c>
      <c r="V28" s="32">
        <v>1953</v>
      </c>
      <c r="W28" s="32">
        <v>5069</v>
      </c>
      <c r="X28" s="32">
        <v>436</v>
      </c>
      <c r="Y28" s="33">
        <v>15880</v>
      </c>
      <c r="Z28" s="354">
        <v>2409</v>
      </c>
      <c r="AA28" s="354">
        <v>70</v>
      </c>
      <c r="AB28" s="354" t="s">
        <v>1266</v>
      </c>
      <c r="AC28" s="354" t="s">
        <v>1266</v>
      </c>
      <c r="AD28" s="33">
        <v>2479</v>
      </c>
    </row>
    <row r="29" spans="1:30" s="18" customFormat="1" ht="12" customHeight="1" x14ac:dyDescent="0.2">
      <c r="A29" s="60"/>
      <c r="B29" s="21"/>
      <c r="C29" s="21"/>
      <c r="D29" s="940"/>
      <c r="F29" s="31"/>
      <c r="G29" s="31"/>
      <c r="H29" s="31"/>
      <c r="I29" s="31"/>
      <c r="J29" s="30"/>
      <c r="K29" s="31"/>
      <c r="L29" s="31"/>
      <c r="M29" s="31"/>
      <c r="N29" s="31"/>
      <c r="O29" s="30"/>
      <c r="P29" s="31"/>
      <c r="Q29" s="31"/>
      <c r="R29" s="31"/>
      <c r="S29" s="31"/>
      <c r="T29" s="30"/>
      <c r="U29" s="31"/>
      <c r="V29" s="31"/>
      <c r="W29" s="31"/>
      <c r="X29" s="31"/>
      <c r="Y29" s="30"/>
      <c r="Z29" s="387"/>
      <c r="AA29" s="387"/>
      <c r="AB29" s="387"/>
      <c r="AC29" s="387"/>
      <c r="AD29" s="388"/>
    </row>
    <row r="30" spans="1:30" s="18" customFormat="1" ht="12" customHeight="1" x14ac:dyDescent="0.2">
      <c r="A30" s="60"/>
      <c r="B30" s="21" t="s">
        <v>59</v>
      </c>
      <c r="C30" s="21"/>
      <c r="D30" s="940"/>
      <c r="F30" s="31"/>
      <c r="G30" s="31"/>
      <c r="H30" s="31"/>
      <c r="I30" s="31"/>
      <c r="J30" s="30"/>
      <c r="K30" s="31"/>
      <c r="L30" s="31"/>
      <c r="M30" s="31"/>
      <c r="N30" s="31"/>
      <c r="O30" s="30"/>
      <c r="P30" s="31"/>
      <c r="Q30" s="31"/>
      <c r="R30" s="31"/>
      <c r="S30" s="31"/>
      <c r="T30" s="30"/>
      <c r="U30" s="31"/>
      <c r="V30" s="31"/>
      <c r="W30" s="31"/>
      <c r="X30" s="31"/>
      <c r="Y30" s="30"/>
      <c r="Z30" s="387"/>
      <c r="AA30" s="387"/>
      <c r="AB30" s="387"/>
      <c r="AC30" s="387"/>
      <c r="AD30" s="388"/>
    </row>
    <row r="31" spans="1:30" s="18" customFormat="1" ht="12" customHeight="1" x14ac:dyDescent="0.2">
      <c r="A31" s="60"/>
      <c r="B31" s="21"/>
      <c r="C31" s="21" t="s">
        <v>60</v>
      </c>
      <c r="D31" s="940"/>
      <c r="F31" s="31">
        <v>-4365</v>
      </c>
      <c r="G31" s="31">
        <v>-16848</v>
      </c>
      <c r="H31" s="31">
        <v>-450</v>
      </c>
      <c r="I31" s="31">
        <v>1358</v>
      </c>
      <c r="J31" s="30">
        <v>-20305</v>
      </c>
      <c r="K31" s="31">
        <v>4667</v>
      </c>
      <c r="L31" s="31">
        <v>3116</v>
      </c>
      <c r="M31" s="31">
        <v>-2544</v>
      </c>
      <c r="N31" s="31">
        <v>2326</v>
      </c>
      <c r="O31" s="30">
        <v>7565</v>
      </c>
      <c r="P31" s="31">
        <v>-20384</v>
      </c>
      <c r="Q31" s="31">
        <v>9257</v>
      </c>
      <c r="R31" s="31">
        <v>-2163</v>
      </c>
      <c r="S31" s="31">
        <v>10803</v>
      </c>
      <c r="T31" s="30">
        <v>-2487</v>
      </c>
      <c r="U31" s="31">
        <v>8218</v>
      </c>
      <c r="V31" s="31">
        <v>1792</v>
      </c>
      <c r="W31" s="31">
        <v>4858</v>
      </c>
      <c r="X31" s="31">
        <v>371</v>
      </c>
      <c r="Y31" s="30">
        <v>15239</v>
      </c>
      <c r="Z31" s="353">
        <v>2263</v>
      </c>
      <c r="AA31" s="353">
        <v>-129</v>
      </c>
      <c r="AB31" s="353" t="s">
        <v>1266</v>
      </c>
      <c r="AC31" s="353" t="s">
        <v>1266</v>
      </c>
      <c r="AD31" s="388">
        <v>2134</v>
      </c>
    </row>
    <row r="32" spans="1:30" s="18" customFormat="1" ht="12" customHeight="1" x14ac:dyDescent="0.2">
      <c r="A32" s="60"/>
      <c r="B32" s="21"/>
      <c r="C32" s="21" t="s">
        <v>61</v>
      </c>
      <c r="D32" s="940"/>
      <c r="F32" s="31">
        <v>-20</v>
      </c>
      <c r="G32" s="31">
        <v>-674</v>
      </c>
      <c r="H32" s="31">
        <v>143</v>
      </c>
      <c r="I32" s="31">
        <v>127</v>
      </c>
      <c r="J32" s="30">
        <v>-424</v>
      </c>
      <c r="K32" s="31">
        <v>233</v>
      </c>
      <c r="L32" s="31">
        <v>238</v>
      </c>
      <c r="M32" s="31">
        <v>199</v>
      </c>
      <c r="N32" s="31">
        <v>252</v>
      </c>
      <c r="O32" s="30">
        <v>922</v>
      </c>
      <c r="P32" s="31">
        <v>314</v>
      </c>
      <c r="Q32" s="31">
        <v>279</v>
      </c>
      <c r="R32" s="31">
        <v>179</v>
      </c>
      <c r="S32" s="31">
        <v>358</v>
      </c>
      <c r="T32" s="30">
        <v>1130</v>
      </c>
      <c r="U32" s="31">
        <v>204</v>
      </c>
      <c r="V32" s="31">
        <v>161</v>
      </c>
      <c r="W32" s="31">
        <v>211</v>
      </c>
      <c r="X32" s="31">
        <v>65</v>
      </c>
      <c r="Y32" s="30">
        <v>641</v>
      </c>
      <c r="Z32" s="353">
        <v>146</v>
      </c>
      <c r="AA32" s="353">
        <v>199</v>
      </c>
      <c r="AB32" s="353" t="s">
        <v>1266</v>
      </c>
      <c r="AC32" s="353" t="s">
        <v>1266</v>
      </c>
      <c r="AD32" s="388">
        <v>345</v>
      </c>
    </row>
    <row r="33" spans="1:30" s="18" customFormat="1" ht="12" customHeight="1" x14ac:dyDescent="0.2">
      <c r="A33" s="60"/>
      <c r="B33" s="91"/>
      <c r="C33" s="91"/>
      <c r="D33" s="941"/>
      <c r="F33" s="32">
        <v>-4385</v>
      </c>
      <c r="G33" s="32">
        <v>-17522</v>
      </c>
      <c r="H33" s="32">
        <v>-307</v>
      </c>
      <c r="I33" s="32">
        <v>1485</v>
      </c>
      <c r="J33" s="33">
        <v>-20729</v>
      </c>
      <c r="K33" s="32">
        <v>4900</v>
      </c>
      <c r="L33" s="32">
        <v>3354</v>
      </c>
      <c r="M33" s="32">
        <v>-2345</v>
      </c>
      <c r="N33" s="32">
        <v>2578</v>
      </c>
      <c r="O33" s="33">
        <v>8487</v>
      </c>
      <c r="P33" s="32">
        <v>-20070</v>
      </c>
      <c r="Q33" s="32">
        <v>9536</v>
      </c>
      <c r="R33" s="32">
        <v>-1984</v>
      </c>
      <c r="S33" s="32">
        <v>11161</v>
      </c>
      <c r="T33" s="33">
        <v>-1357</v>
      </c>
      <c r="U33" s="32">
        <v>8422</v>
      </c>
      <c r="V33" s="32">
        <v>1953</v>
      </c>
      <c r="W33" s="32">
        <v>5069</v>
      </c>
      <c r="X33" s="32">
        <v>436</v>
      </c>
      <c r="Y33" s="33">
        <v>15880</v>
      </c>
      <c r="Z33" s="354">
        <v>2409</v>
      </c>
      <c r="AA33" s="354">
        <v>70</v>
      </c>
      <c r="AB33" s="354" t="s">
        <v>1266</v>
      </c>
      <c r="AC33" s="354" t="s">
        <v>1266</v>
      </c>
      <c r="AD33" s="33">
        <v>2479</v>
      </c>
    </row>
    <row r="34" spans="1:30" s="18" customFormat="1" ht="12" customHeight="1" x14ac:dyDescent="0.2">
      <c r="A34" s="60"/>
      <c r="B34" s="21"/>
      <c r="C34" s="21"/>
      <c r="D34" s="940"/>
      <c r="F34" s="31"/>
      <c r="G34" s="31"/>
      <c r="H34" s="31"/>
      <c r="I34" s="31"/>
      <c r="J34" s="30"/>
      <c r="K34" s="31"/>
      <c r="L34" s="31"/>
      <c r="M34" s="31"/>
      <c r="N34" s="31"/>
      <c r="O34" s="30"/>
      <c r="P34" s="31"/>
      <c r="Q34" s="31"/>
      <c r="R34" s="31"/>
      <c r="S34" s="31"/>
      <c r="T34" s="30"/>
      <c r="U34" s="31"/>
      <c r="V34" s="31"/>
      <c r="W34" s="31"/>
      <c r="X34" s="31"/>
      <c r="Y34" s="30"/>
      <c r="Z34" s="244"/>
      <c r="AA34" s="244"/>
      <c r="AB34" s="357"/>
      <c r="AC34" s="244"/>
      <c r="AD34" s="779"/>
    </row>
    <row r="35" spans="1:30" s="18" customFormat="1" ht="12" customHeight="1" x14ac:dyDescent="0.2">
      <c r="A35" s="60"/>
      <c r="B35" s="21" t="s">
        <v>526</v>
      </c>
      <c r="C35" s="21"/>
      <c r="D35" s="942"/>
      <c r="F35" s="130"/>
      <c r="G35" s="130"/>
      <c r="H35" s="130"/>
      <c r="I35" s="130"/>
      <c r="J35" s="131"/>
      <c r="K35" s="130"/>
      <c r="L35" s="130"/>
      <c r="M35" s="130"/>
      <c r="N35" s="130"/>
      <c r="O35" s="131"/>
      <c r="P35" s="130"/>
      <c r="Q35" s="130"/>
      <c r="R35" s="130"/>
      <c r="S35" s="130"/>
      <c r="T35" s="131"/>
      <c r="U35" s="130"/>
      <c r="V35" s="130"/>
      <c r="W35" s="130"/>
      <c r="X35" s="130"/>
      <c r="Y35" s="131"/>
      <c r="Z35" s="358"/>
      <c r="AA35" s="358"/>
      <c r="AB35" s="358"/>
      <c r="AC35" s="358"/>
      <c r="AD35" s="222"/>
    </row>
    <row r="36" spans="1:30" s="18" customFormat="1" ht="11.25" x14ac:dyDescent="0.2">
      <c r="A36" s="60"/>
      <c r="B36" s="21" t="s">
        <v>527</v>
      </c>
      <c r="C36" s="21"/>
      <c r="D36" s="943"/>
      <c r="Z36" s="230"/>
      <c r="AA36" s="230"/>
      <c r="AB36" s="359"/>
      <c r="AC36" s="230"/>
      <c r="AD36" s="230"/>
    </row>
    <row r="37" spans="1:30" s="18" customFormat="1" ht="11.25" x14ac:dyDescent="0.2">
      <c r="A37" s="60"/>
      <c r="B37" s="21" t="s">
        <v>528</v>
      </c>
      <c r="C37" s="21"/>
      <c r="D37" s="943"/>
      <c r="Z37" s="230"/>
      <c r="AA37" s="230"/>
      <c r="AB37" s="359"/>
      <c r="AC37" s="230"/>
      <c r="AD37" s="231"/>
    </row>
    <row r="38" spans="1:30" s="18" customFormat="1" ht="11.25" x14ac:dyDescent="0.2">
      <c r="A38" s="60"/>
      <c r="B38" s="21"/>
      <c r="C38" s="21" t="s">
        <v>69</v>
      </c>
      <c r="D38" s="942"/>
      <c r="F38" s="130">
        <v>-21.63</v>
      </c>
      <c r="G38" s="130">
        <v>-83.32</v>
      </c>
      <c r="H38" s="130">
        <v>-2.2200000000000002</v>
      </c>
      <c r="I38" s="130">
        <v>6.71</v>
      </c>
      <c r="J38" s="131">
        <v>-100.42</v>
      </c>
      <c r="K38" s="130">
        <v>22.99</v>
      </c>
      <c r="L38" s="130">
        <v>15.37</v>
      </c>
      <c r="M38" s="130">
        <v>-12.63</v>
      </c>
      <c r="N38" s="130">
        <v>11.75</v>
      </c>
      <c r="O38" s="131">
        <v>37.57</v>
      </c>
      <c r="P38" s="130">
        <v>-104.46</v>
      </c>
      <c r="Q38" s="130">
        <v>47.74</v>
      </c>
      <c r="R38" s="130">
        <v>-11.45</v>
      </c>
      <c r="S38" s="130">
        <v>59.43</v>
      </c>
      <c r="T38" s="131">
        <v>-13.1</v>
      </c>
      <c r="U38" s="130">
        <v>45.93</v>
      </c>
      <c r="V38" s="130">
        <v>10.220000000000001</v>
      </c>
      <c r="W38" s="130">
        <v>28.24</v>
      </c>
      <c r="X38" s="130">
        <v>2.2000000000000002</v>
      </c>
      <c r="Y38" s="131">
        <v>87.78</v>
      </c>
      <c r="Z38" s="360">
        <v>13.57</v>
      </c>
      <c r="AA38" s="360">
        <v>-0.78</v>
      </c>
      <c r="AB38" s="360" t="s">
        <v>1266</v>
      </c>
      <c r="AC38" s="360" t="s">
        <v>1266</v>
      </c>
      <c r="AD38" s="780">
        <v>12.85</v>
      </c>
    </row>
    <row r="39" spans="1:30" s="18" customFormat="1" ht="11.25" x14ac:dyDescent="0.2">
      <c r="A39" s="60"/>
      <c r="B39" s="21"/>
      <c r="C39" s="21" t="s">
        <v>70</v>
      </c>
      <c r="D39" s="942"/>
      <c r="F39" s="130">
        <v>-21.63</v>
      </c>
      <c r="G39" s="130">
        <v>-83.32</v>
      </c>
      <c r="H39" s="130">
        <v>-2.2200000000000002</v>
      </c>
      <c r="I39" s="130">
        <v>6.68</v>
      </c>
      <c r="J39" s="131">
        <v>-100.42</v>
      </c>
      <c r="K39" s="130">
        <v>22.89</v>
      </c>
      <c r="L39" s="130">
        <v>15.3</v>
      </c>
      <c r="M39" s="130">
        <v>-12.63</v>
      </c>
      <c r="N39" s="130">
        <v>11.66</v>
      </c>
      <c r="O39" s="131">
        <v>37.33</v>
      </c>
      <c r="P39" s="130">
        <v>-104.46</v>
      </c>
      <c r="Q39" s="130">
        <v>47.18</v>
      </c>
      <c r="R39" s="130">
        <v>-11.45</v>
      </c>
      <c r="S39" s="130">
        <v>58.36</v>
      </c>
      <c r="T39" s="131">
        <v>-13.1</v>
      </c>
      <c r="U39" s="130">
        <v>45.06</v>
      </c>
      <c r="V39" s="130">
        <v>10.01</v>
      </c>
      <c r="W39" s="130">
        <v>27.59</v>
      </c>
      <c r="X39" s="130">
        <v>2.15</v>
      </c>
      <c r="Y39" s="131">
        <v>85.85</v>
      </c>
      <c r="Z39" s="360">
        <v>13.25</v>
      </c>
      <c r="AA39" s="360">
        <v>-0.78</v>
      </c>
      <c r="AB39" s="360" t="s">
        <v>1266</v>
      </c>
      <c r="AC39" s="360" t="s">
        <v>1266</v>
      </c>
      <c r="AD39" s="780">
        <v>12.54</v>
      </c>
    </row>
    <row r="40" spans="1:30" s="18" customFormat="1" ht="11.25" x14ac:dyDescent="0.2">
      <c r="A40" s="60"/>
      <c r="B40" s="21" t="s">
        <v>529</v>
      </c>
      <c r="C40" s="21"/>
      <c r="D40" s="942"/>
      <c r="F40" s="130"/>
      <c r="G40" s="130"/>
      <c r="H40" s="130"/>
      <c r="I40" s="130"/>
      <c r="J40" s="131"/>
      <c r="K40" s="130"/>
      <c r="L40" s="130"/>
      <c r="M40" s="130"/>
      <c r="N40" s="130"/>
      <c r="O40" s="131"/>
      <c r="P40" s="130"/>
      <c r="Q40" s="130"/>
      <c r="R40" s="130"/>
      <c r="S40" s="130"/>
      <c r="T40" s="131"/>
      <c r="U40" s="130"/>
      <c r="V40" s="130"/>
      <c r="W40" s="130"/>
      <c r="X40" s="130"/>
      <c r="Y40" s="131"/>
      <c r="Z40" s="230"/>
      <c r="AA40" s="230"/>
      <c r="AB40" s="359"/>
      <c r="AC40" s="230"/>
      <c r="AD40" s="780"/>
    </row>
    <row r="41" spans="1:30" s="18" customFormat="1" ht="11.25" x14ac:dyDescent="0.2">
      <c r="A41" s="60"/>
      <c r="B41" s="21"/>
      <c r="C41" s="21" t="s">
        <v>69</v>
      </c>
      <c r="D41" s="942"/>
      <c r="F41" s="130">
        <v>-1.3</v>
      </c>
      <c r="G41" s="130">
        <v>-5</v>
      </c>
      <c r="H41" s="130">
        <v>-0.13</v>
      </c>
      <c r="I41" s="130">
        <v>0.4</v>
      </c>
      <c r="J41" s="131">
        <v>-6.03</v>
      </c>
      <c r="K41" s="130">
        <v>1.38</v>
      </c>
      <c r="L41" s="130">
        <v>0.92</v>
      </c>
      <c r="M41" s="130">
        <v>-0.76</v>
      </c>
      <c r="N41" s="130">
        <v>0.7</v>
      </c>
      <c r="O41" s="131">
        <v>2.25</v>
      </c>
      <c r="P41" s="130">
        <v>-6.27</v>
      </c>
      <c r="Q41" s="130">
        <v>2.86</v>
      </c>
      <c r="R41" s="130">
        <v>-0.69</v>
      </c>
      <c r="S41" s="130">
        <v>3.57</v>
      </c>
      <c r="T41" s="131">
        <v>-0.79</v>
      </c>
      <c r="U41" s="130">
        <v>2.76</v>
      </c>
      <c r="V41" s="130">
        <v>0.61</v>
      </c>
      <c r="W41" s="130">
        <v>1.69</v>
      </c>
      <c r="X41" s="130">
        <v>0.13</v>
      </c>
      <c r="Y41" s="131">
        <v>5.27</v>
      </c>
      <c r="Z41" s="360">
        <v>0.81</v>
      </c>
      <c r="AA41" s="360">
        <v>-0.05</v>
      </c>
      <c r="AB41" s="360" t="s">
        <v>1266</v>
      </c>
      <c r="AC41" s="360" t="s">
        <v>1266</v>
      </c>
      <c r="AD41" s="780">
        <v>0.77</v>
      </c>
    </row>
    <row r="42" spans="1:30" s="18" customFormat="1" thickBot="1" x14ac:dyDescent="0.25">
      <c r="A42" s="60"/>
      <c r="B42" s="114"/>
      <c r="C42" s="21" t="s">
        <v>70</v>
      </c>
      <c r="D42" s="942"/>
      <c r="F42" s="130">
        <v>-1.3</v>
      </c>
      <c r="G42" s="130">
        <v>-5</v>
      </c>
      <c r="H42" s="130">
        <v>-0.13</v>
      </c>
      <c r="I42" s="130">
        <v>0.4</v>
      </c>
      <c r="J42" s="131">
        <v>-6.03</v>
      </c>
      <c r="K42" s="130">
        <v>1.37</v>
      </c>
      <c r="L42" s="130">
        <v>0.92</v>
      </c>
      <c r="M42" s="130">
        <v>-0.76</v>
      </c>
      <c r="N42" s="130">
        <v>0.7</v>
      </c>
      <c r="O42" s="131">
        <v>2.2400000000000002</v>
      </c>
      <c r="P42" s="130">
        <v>-6.27</v>
      </c>
      <c r="Q42" s="130">
        <v>2.83</v>
      </c>
      <c r="R42" s="130">
        <v>-0.69</v>
      </c>
      <c r="S42" s="130">
        <v>3.5</v>
      </c>
      <c r="T42" s="131">
        <v>-0.79</v>
      </c>
      <c r="U42" s="130">
        <v>2.7</v>
      </c>
      <c r="V42" s="130">
        <v>0.6</v>
      </c>
      <c r="W42" s="130">
        <v>1.66</v>
      </c>
      <c r="X42" s="130">
        <v>0.13</v>
      </c>
      <c r="Y42" s="131">
        <v>5.15</v>
      </c>
      <c r="Z42" s="360">
        <v>0.8</v>
      </c>
      <c r="AA42" s="360">
        <v>-0.05</v>
      </c>
      <c r="AB42" s="360" t="s">
        <v>1266</v>
      </c>
      <c r="AC42" s="360" t="s">
        <v>1266</v>
      </c>
      <c r="AD42" s="780">
        <v>0.75</v>
      </c>
    </row>
    <row r="43" spans="1:30" x14ac:dyDescent="0.2">
      <c r="A43" s="62"/>
      <c r="B43" s="21"/>
      <c r="C43" s="115"/>
      <c r="D43" s="946"/>
      <c r="E43"/>
      <c r="F43" s="132"/>
      <c r="G43" s="132"/>
      <c r="H43" s="132"/>
      <c r="I43" s="132"/>
      <c r="J43" s="133"/>
      <c r="K43" s="132"/>
      <c r="L43" s="132"/>
      <c r="M43" s="132"/>
      <c r="N43" s="132"/>
      <c r="O43" s="133"/>
      <c r="P43" s="133"/>
      <c r="Q43" s="133"/>
      <c r="R43" s="133"/>
      <c r="S43" s="133"/>
      <c r="T43" s="133"/>
      <c r="U43" s="133"/>
      <c r="V43" s="133"/>
      <c r="W43" s="133"/>
      <c r="X43" s="133"/>
      <c r="Y43" s="133"/>
      <c r="Z43" s="132"/>
      <c r="AA43" s="132"/>
      <c r="AB43" s="132"/>
      <c r="AC43" s="132"/>
      <c r="AD43" s="133"/>
    </row>
    <row r="44" spans="1:30" x14ac:dyDescent="0.2">
      <c r="B44" s="352"/>
      <c r="C44" s="100"/>
      <c r="D44" s="947"/>
    </row>
    <row r="45" spans="1:30" ht="24" customHeight="1" x14ac:dyDescent="0.2">
      <c r="B45" s="263"/>
      <c r="C45" s="1166"/>
      <c r="D45" s="1166"/>
      <c r="E45" s="1166"/>
      <c r="F45" s="1167"/>
      <c r="G45" s="1167"/>
      <c r="H45" s="1167"/>
      <c r="I45" s="1167"/>
      <c r="J45" s="1167"/>
      <c r="K45" s="1167"/>
      <c r="Z45"/>
    </row>
    <row r="47" spans="1:30" x14ac:dyDescent="0.2">
      <c r="F47"/>
      <c r="G47"/>
      <c r="H47"/>
      <c r="I47"/>
      <c r="J47"/>
      <c r="K47"/>
      <c r="L47"/>
      <c r="M47"/>
      <c r="N47"/>
      <c r="O47"/>
      <c r="P47"/>
      <c r="Q47"/>
      <c r="R47"/>
      <c r="S47"/>
      <c r="T47"/>
      <c r="U47"/>
      <c r="V47"/>
      <c r="W47"/>
      <c r="X47"/>
      <c r="Y47"/>
      <c r="Z47"/>
    </row>
    <row r="48" spans="1:30" x14ac:dyDescent="0.2">
      <c r="F48"/>
      <c r="G48"/>
      <c r="H48"/>
      <c r="I48"/>
      <c r="J48"/>
      <c r="K48"/>
      <c r="L48"/>
      <c r="M48"/>
      <c r="N48"/>
      <c r="O48"/>
      <c r="P48"/>
      <c r="Q48"/>
      <c r="R48"/>
      <c r="S48"/>
      <c r="T48"/>
      <c r="U48"/>
      <c r="V48"/>
      <c r="W48"/>
      <c r="X48"/>
      <c r="Y48"/>
      <c r="Z48"/>
    </row>
    <row r="49" spans="6:27" x14ac:dyDescent="0.2">
      <c r="F49"/>
      <c r="G49"/>
      <c r="H49"/>
      <c r="I49"/>
      <c r="J49"/>
      <c r="K49" s="31"/>
      <c r="L49" s="31"/>
      <c r="M49" s="31"/>
      <c r="N49" s="31"/>
      <c r="O49"/>
      <c r="P49"/>
      <c r="Q49"/>
      <c r="R49"/>
      <c r="S49"/>
      <c r="T49"/>
      <c r="U49"/>
      <c r="V49"/>
      <c r="W49"/>
      <c r="X49"/>
      <c r="Y49"/>
      <c r="Z49"/>
    </row>
    <row r="50" spans="6:27" x14ac:dyDescent="0.2">
      <c r="F50"/>
      <c r="G50"/>
      <c r="H50"/>
      <c r="I50"/>
      <c r="J50"/>
      <c r="K50"/>
      <c r="L50"/>
      <c r="M50"/>
      <c r="N50"/>
      <c r="O50"/>
      <c r="P50"/>
      <c r="Q50"/>
      <c r="R50"/>
      <c r="S50"/>
      <c r="T50"/>
      <c r="U50"/>
      <c r="V50"/>
      <c r="W50"/>
      <c r="X50"/>
      <c r="Y50"/>
      <c r="Z50"/>
    </row>
    <row r="51" spans="6:27" x14ac:dyDescent="0.2">
      <c r="F51" s="180"/>
      <c r="G51" s="180"/>
      <c r="H51" s="180"/>
      <c r="I51" s="180"/>
      <c r="J51"/>
      <c r="K51" s="180"/>
      <c r="L51" s="180"/>
      <c r="M51" s="180"/>
      <c r="N51" s="180"/>
      <c r="O51"/>
      <c r="P51"/>
      <c r="Q51"/>
      <c r="R51"/>
      <c r="S51"/>
      <c r="T51"/>
      <c r="U51"/>
      <c r="V51"/>
      <c r="W51"/>
      <c r="X51"/>
      <c r="Y51"/>
      <c r="Z51"/>
    </row>
    <row r="52" spans="6:27" x14ac:dyDescent="0.2">
      <c r="F52"/>
      <c r="G52"/>
      <c r="H52"/>
      <c r="I52"/>
      <c r="J52"/>
      <c r="K52"/>
      <c r="L52"/>
      <c r="M52"/>
      <c r="N52"/>
      <c r="O52"/>
      <c r="P52"/>
      <c r="Q52"/>
      <c r="R52"/>
      <c r="S52"/>
      <c r="T52"/>
      <c r="U52"/>
      <c r="V52"/>
      <c r="W52"/>
      <c r="X52"/>
      <c r="Y52"/>
      <c r="Z52"/>
      <c r="AA52"/>
    </row>
    <row r="53" spans="6:27" x14ac:dyDescent="0.2">
      <c r="F53" s="180"/>
      <c r="G53" s="180"/>
      <c r="H53" s="180"/>
      <c r="I53" s="180"/>
      <c r="J53"/>
      <c r="K53" s="180"/>
      <c r="L53" s="180"/>
      <c r="M53" s="180"/>
      <c r="N53" s="180"/>
      <c r="O53"/>
      <c r="P53"/>
      <c r="Q53"/>
      <c r="R53"/>
      <c r="S53"/>
      <c r="T53"/>
      <c r="U53"/>
      <c r="V53"/>
      <c r="W53"/>
      <c r="X53"/>
      <c r="Y53"/>
      <c r="Z53"/>
    </row>
    <row r="54" spans="6:27" x14ac:dyDescent="0.2">
      <c r="F54"/>
      <c r="G54"/>
      <c r="H54"/>
      <c r="I54"/>
      <c r="J54"/>
      <c r="K54"/>
      <c r="L54"/>
      <c r="M54"/>
      <c r="N54"/>
      <c r="O54"/>
      <c r="P54"/>
      <c r="Q54"/>
      <c r="R54"/>
      <c r="S54"/>
      <c r="T54"/>
      <c r="U54"/>
      <c r="V54"/>
      <c r="W54"/>
      <c r="X54"/>
      <c r="Y54"/>
      <c r="Z54"/>
    </row>
    <row r="55" spans="6:27" x14ac:dyDescent="0.2">
      <c r="F55" s="180"/>
      <c r="G55" s="180"/>
      <c r="H55" s="180"/>
      <c r="I55" s="180"/>
      <c r="J55"/>
      <c r="K55" s="180"/>
      <c r="L55" s="180"/>
      <c r="M55" s="180"/>
      <c r="N55" s="180"/>
      <c r="O55"/>
      <c r="P55"/>
      <c r="Q55"/>
      <c r="R55"/>
      <c r="S55"/>
      <c r="T55"/>
      <c r="U55"/>
      <c r="V55"/>
      <c r="W55"/>
      <c r="X55"/>
      <c r="Y55"/>
      <c r="Z55"/>
    </row>
    <row r="56" spans="6:27" x14ac:dyDescent="0.2">
      <c r="F56"/>
      <c r="G56"/>
      <c r="H56"/>
      <c r="I56"/>
      <c r="J56"/>
      <c r="K56"/>
      <c r="L56"/>
      <c r="M56"/>
      <c r="N56"/>
      <c r="O56"/>
      <c r="P56"/>
      <c r="Q56"/>
      <c r="R56"/>
      <c r="S56"/>
      <c r="T56"/>
      <c r="U56"/>
      <c r="V56"/>
      <c r="W56"/>
      <c r="X56"/>
      <c r="Y56"/>
      <c r="Z56"/>
    </row>
    <row r="57" spans="6:27" x14ac:dyDescent="0.2">
      <c r="F57"/>
      <c r="G57"/>
      <c r="H57"/>
      <c r="I57"/>
      <c r="J57"/>
      <c r="K57"/>
      <c r="L57"/>
      <c r="M57"/>
      <c r="N57"/>
      <c r="O57"/>
      <c r="P57"/>
      <c r="Q57"/>
      <c r="R57"/>
      <c r="S57"/>
      <c r="T57"/>
      <c r="U57"/>
      <c r="V57"/>
      <c r="W57"/>
      <c r="X57"/>
      <c r="Y57"/>
      <c r="Z57"/>
    </row>
    <row r="58" spans="6:27" x14ac:dyDescent="0.2">
      <c r="F58" s="180"/>
      <c r="G58" s="180"/>
      <c r="H58" s="180"/>
      <c r="I58" s="180"/>
      <c r="J58"/>
      <c r="K58" s="180"/>
      <c r="L58" s="180"/>
      <c r="M58" s="180"/>
      <c r="N58" s="180"/>
      <c r="O58"/>
      <c r="P58"/>
      <c r="Q58"/>
      <c r="R58"/>
      <c r="S58"/>
      <c r="T58"/>
      <c r="U58"/>
      <c r="V58"/>
      <c r="W58"/>
      <c r="X58"/>
      <c r="Y58"/>
      <c r="Z58"/>
    </row>
    <row r="59" spans="6:27" x14ac:dyDescent="0.2">
      <c r="F59"/>
      <c r="G59"/>
      <c r="H59"/>
      <c r="I59"/>
      <c r="J59"/>
      <c r="K59"/>
      <c r="L59"/>
      <c r="M59"/>
      <c r="N59"/>
      <c r="O59"/>
      <c r="P59"/>
      <c r="Q59"/>
      <c r="R59"/>
      <c r="S59"/>
      <c r="T59"/>
      <c r="U59"/>
      <c r="V59"/>
      <c r="W59"/>
      <c r="X59"/>
      <c r="Y59"/>
      <c r="Z59"/>
    </row>
    <row r="60" spans="6:27" x14ac:dyDescent="0.2">
      <c r="F60"/>
      <c r="G60"/>
      <c r="H60"/>
      <c r="I60"/>
      <c r="J60"/>
      <c r="K60"/>
      <c r="L60"/>
      <c r="M60"/>
      <c r="N60"/>
      <c r="O60"/>
      <c r="P60"/>
      <c r="Q60"/>
      <c r="R60"/>
      <c r="S60"/>
      <c r="T60"/>
      <c r="U60"/>
      <c r="V60"/>
      <c r="W60"/>
      <c r="X60"/>
      <c r="Y60"/>
      <c r="Z60"/>
    </row>
    <row r="61" spans="6:27" x14ac:dyDescent="0.2">
      <c r="F61"/>
      <c r="G61"/>
      <c r="H61"/>
      <c r="I61"/>
      <c r="J61"/>
      <c r="K61"/>
      <c r="L61"/>
      <c r="M61"/>
      <c r="N61"/>
      <c r="O61"/>
      <c r="P61"/>
      <c r="Q61"/>
      <c r="R61"/>
      <c r="S61"/>
      <c r="T61"/>
      <c r="U61"/>
      <c r="V61"/>
      <c r="W61"/>
      <c r="X61"/>
      <c r="Y61"/>
      <c r="Z61"/>
    </row>
    <row r="62" spans="6:27" x14ac:dyDescent="0.2">
      <c r="F62"/>
      <c r="G62"/>
      <c r="H62"/>
      <c r="I62"/>
      <c r="J62"/>
      <c r="K62"/>
      <c r="L62"/>
      <c r="M62"/>
      <c r="N62"/>
      <c r="O62"/>
      <c r="P62"/>
      <c r="Q62"/>
      <c r="R62"/>
      <c r="S62"/>
      <c r="T62"/>
      <c r="U62"/>
      <c r="V62"/>
      <c r="W62"/>
      <c r="X62"/>
      <c r="Y62"/>
      <c r="Z62"/>
    </row>
    <row r="63" spans="6:27" x14ac:dyDescent="0.2">
      <c r="F63"/>
      <c r="G63"/>
      <c r="H63"/>
      <c r="I63"/>
      <c r="J63"/>
      <c r="K63"/>
      <c r="L63"/>
      <c r="M63"/>
      <c r="N63"/>
      <c r="O63"/>
      <c r="P63"/>
      <c r="Q63"/>
      <c r="R63"/>
      <c r="S63"/>
      <c r="T63"/>
      <c r="U63"/>
      <c r="V63"/>
      <c r="W63"/>
      <c r="X63"/>
      <c r="Y63"/>
      <c r="Z63"/>
    </row>
    <row r="64" spans="6:27" x14ac:dyDescent="0.2">
      <c r="F64"/>
      <c r="G64"/>
      <c r="H64"/>
      <c r="I64"/>
      <c r="J64"/>
      <c r="K64"/>
      <c r="L64"/>
      <c r="M64"/>
      <c r="N64"/>
      <c r="O64"/>
      <c r="P64"/>
      <c r="Q64"/>
      <c r="R64"/>
      <c r="S64"/>
      <c r="T64"/>
      <c r="U64"/>
      <c r="V64"/>
      <c r="W64"/>
      <c r="X64"/>
      <c r="Y64"/>
      <c r="Z64"/>
    </row>
    <row r="65" spans="6:26" x14ac:dyDescent="0.2">
      <c r="F65"/>
      <c r="G65"/>
      <c r="H65"/>
      <c r="I65"/>
      <c r="J65"/>
      <c r="K65"/>
      <c r="L65"/>
      <c r="M65"/>
      <c r="N65"/>
      <c r="O65"/>
      <c r="P65"/>
      <c r="Q65"/>
      <c r="R65"/>
      <c r="S65"/>
      <c r="T65"/>
      <c r="U65"/>
      <c r="V65"/>
      <c r="W65"/>
      <c r="X65"/>
      <c r="Y65"/>
      <c r="Z65"/>
    </row>
    <row r="66" spans="6:26" x14ac:dyDescent="0.2">
      <c r="F66"/>
      <c r="G66"/>
      <c r="H66"/>
      <c r="I66"/>
      <c r="J66"/>
      <c r="K66"/>
      <c r="L66"/>
      <c r="M66"/>
      <c r="N66"/>
      <c r="O66"/>
      <c r="P66"/>
      <c r="Q66"/>
      <c r="R66"/>
      <c r="S66"/>
      <c r="T66"/>
      <c r="U66"/>
      <c r="V66"/>
      <c r="W66"/>
      <c r="X66"/>
      <c r="Y66"/>
      <c r="Z66"/>
    </row>
    <row r="67" spans="6:26" x14ac:dyDescent="0.2">
      <c r="F67"/>
      <c r="G67"/>
      <c r="H67"/>
      <c r="I67"/>
      <c r="J67"/>
      <c r="K67"/>
      <c r="L67"/>
      <c r="M67"/>
      <c r="N67"/>
      <c r="O67"/>
      <c r="P67"/>
      <c r="Q67"/>
      <c r="R67"/>
      <c r="S67"/>
      <c r="T67"/>
      <c r="U67"/>
      <c r="V67"/>
      <c r="W67"/>
      <c r="X67"/>
      <c r="Y67"/>
      <c r="Z67"/>
    </row>
    <row r="68" spans="6:26" x14ac:dyDescent="0.2">
      <c r="F68"/>
      <c r="G68"/>
      <c r="H68"/>
      <c r="I68"/>
      <c r="J68"/>
      <c r="K68"/>
      <c r="L68"/>
      <c r="M68"/>
      <c r="N68"/>
      <c r="O68"/>
      <c r="P68"/>
      <c r="Q68"/>
      <c r="R68"/>
      <c r="S68"/>
      <c r="T68"/>
      <c r="U68"/>
      <c r="V68"/>
      <c r="W68"/>
      <c r="X68"/>
      <c r="Y68"/>
      <c r="Z68"/>
    </row>
    <row r="69" spans="6:26" x14ac:dyDescent="0.2">
      <c r="F69"/>
      <c r="G69"/>
      <c r="H69"/>
      <c r="I69"/>
      <c r="J69"/>
      <c r="K69"/>
      <c r="L69"/>
      <c r="M69"/>
      <c r="N69"/>
      <c r="O69"/>
      <c r="P69"/>
      <c r="Q69"/>
      <c r="R69"/>
      <c r="S69"/>
      <c r="T69"/>
      <c r="U69"/>
      <c r="V69"/>
      <c r="W69"/>
      <c r="X69"/>
      <c r="Y69"/>
      <c r="Z69"/>
    </row>
    <row r="70" spans="6:26" x14ac:dyDescent="0.2">
      <c r="F70"/>
      <c r="G70"/>
      <c r="H70"/>
      <c r="I70"/>
      <c r="J70"/>
      <c r="K70"/>
      <c r="L70"/>
      <c r="M70"/>
      <c r="N70"/>
      <c r="O70"/>
      <c r="P70"/>
      <c r="Q70"/>
      <c r="R70"/>
      <c r="S70"/>
      <c r="T70"/>
      <c r="U70"/>
      <c r="V70"/>
      <c r="W70"/>
      <c r="X70"/>
      <c r="Y70"/>
      <c r="Z70"/>
    </row>
    <row r="71" spans="6:26" x14ac:dyDescent="0.2">
      <c r="F71"/>
      <c r="G71"/>
      <c r="H71"/>
      <c r="I71"/>
      <c r="J71"/>
      <c r="K71"/>
      <c r="L71"/>
      <c r="M71"/>
      <c r="N71"/>
      <c r="O71"/>
      <c r="P71"/>
      <c r="Q71"/>
      <c r="R71"/>
      <c r="S71"/>
      <c r="T71"/>
      <c r="U71"/>
      <c r="V71"/>
      <c r="W71"/>
      <c r="X71"/>
      <c r="Y71"/>
      <c r="Z71"/>
    </row>
    <row r="72" spans="6:26" x14ac:dyDescent="0.2">
      <c r="F72"/>
      <c r="G72"/>
      <c r="H72"/>
      <c r="I72"/>
      <c r="J72"/>
      <c r="K72"/>
      <c r="L72"/>
      <c r="M72"/>
      <c r="N72"/>
      <c r="O72"/>
      <c r="P72"/>
      <c r="Q72"/>
      <c r="R72"/>
      <c r="S72"/>
      <c r="T72"/>
      <c r="U72"/>
      <c r="V72"/>
      <c r="W72"/>
      <c r="X72"/>
      <c r="Y72"/>
      <c r="Z72"/>
    </row>
    <row r="73" spans="6:26" x14ac:dyDescent="0.2">
      <c r="F73"/>
      <c r="G73"/>
      <c r="H73"/>
      <c r="I73"/>
      <c r="J73"/>
      <c r="K73"/>
      <c r="L73"/>
      <c r="M73"/>
      <c r="N73"/>
      <c r="O73"/>
      <c r="P73"/>
      <c r="Q73"/>
      <c r="R73"/>
      <c r="S73"/>
      <c r="T73"/>
      <c r="U73"/>
      <c r="V73"/>
      <c r="W73"/>
      <c r="X73"/>
      <c r="Y73"/>
      <c r="Z73"/>
    </row>
    <row r="74" spans="6:26" x14ac:dyDescent="0.2">
      <c r="F74"/>
      <c r="G74"/>
      <c r="H74"/>
      <c r="I74"/>
      <c r="J74"/>
      <c r="K74"/>
      <c r="L74"/>
      <c r="M74"/>
      <c r="N74"/>
      <c r="O74"/>
      <c r="P74"/>
      <c r="Q74"/>
      <c r="R74"/>
      <c r="S74"/>
      <c r="T74"/>
      <c r="U74"/>
      <c r="V74"/>
      <c r="W74"/>
      <c r="X74"/>
      <c r="Y74"/>
      <c r="Z74"/>
    </row>
    <row r="75" spans="6:26" x14ac:dyDescent="0.2">
      <c r="F75"/>
      <c r="G75"/>
      <c r="H75"/>
      <c r="I75"/>
      <c r="J75"/>
      <c r="K75"/>
      <c r="L75"/>
      <c r="M75"/>
      <c r="N75"/>
      <c r="O75"/>
      <c r="P75"/>
      <c r="Q75"/>
      <c r="R75"/>
      <c r="S75"/>
      <c r="T75"/>
      <c r="U75"/>
      <c r="V75"/>
      <c r="W75"/>
      <c r="X75"/>
      <c r="Y75"/>
      <c r="Z75"/>
    </row>
    <row r="76" spans="6:26" x14ac:dyDescent="0.2">
      <c r="F76"/>
      <c r="G76"/>
      <c r="H76"/>
      <c r="I76"/>
      <c r="J76"/>
      <c r="K76"/>
      <c r="L76"/>
      <c r="M76"/>
      <c r="N76"/>
      <c r="O76"/>
      <c r="P76"/>
      <c r="Q76"/>
      <c r="R76"/>
      <c r="S76"/>
      <c r="T76"/>
      <c r="U76"/>
      <c r="V76"/>
      <c r="W76"/>
      <c r="X76"/>
      <c r="Y76"/>
      <c r="Z76"/>
    </row>
    <row r="77" spans="6:26" x14ac:dyDescent="0.2">
      <c r="F77"/>
      <c r="G77"/>
      <c r="H77"/>
      <c r="I77"/>
      <c r="J77"/>
      <c r="K77"/>
      <c r="L77"/>
      <c r="M77"/>
      <c r="N77"/>
      <c r="O77"/>
      <c r="P77"/>
      <c r="Q77"/>
      <c r="R77"/>
      <c r="S77"/>
      <c r="T77"/>
      <c r="U77"/>
      <c r="V77"/>
      <c r="W77"/>
      <c r="X77"/>
      <c r="Y77"/>
      <c r="Z77"/>
    </row>
    <row r="78" spans="6:26" x14ac:dyDescent="0.2">
      <c r="F78"/>
      <c r="G78"/>
      <c r="H78"/>
      <c r="I78"/>
      <c r="J78"/>
      <c r="K78"/>
      <c r="L78"/>
      <c r="M78"/>
      <c r="N78"/>
      <c r="O78"/>
      <c r="P78"/>
      <c r="Q78"/>
      <c r="R78"/>
      <c r="S78"/>
      <c r="T78"/>
      <c r="U78"/>
      <c r="V78"/>
      <c r="W78"/>
      <c r="X78"/>
      <c r="Y78"/>
      <c r="Z78"/>
    </row>
    <row r="79" spans="6:26" x14ac:dyDescent="0.2">
      <c r="F79"/>
      <c r="G79"/>
      <c r="H79"/>
      <c r="I79"/>
      <c r="J79"/>
      <c r="K79"/>
      <c r="L79"/>
      <c r="M79"/>
      <c r="N79"/>
      <c r="O79"/>
      <c r="P79"/>
      <c r="Q79"/>
      <c r="R79"/>
      <c r="S79"/>
      <c r="T79"/>
      <c r="U79"/>
      <c r="V79"/>
      <c r="W79"/>
      <c r="X79"/>
      <c r="Y79"/>
      <c r="Z79"/>
    </row>
    <row r="80" spans="6:26" x14ac:dyDescent="0.2">
      <c r="F80"/>
      <c r="G80"/>
      <c r="H80"/>
      <c r="I80"/>
      <c r="J80"/>
      <c r="K80"/>
      <c r="L80"/>
      <c r="M80"/>
      <c r="N80"/>
      <c r="O80"/>
      <c r="P80"/>
      <c r="Q80"/>
      <c r="R80"/>
      <c r="S80"/>
      <c r="T80"/>
      <c r="U80"/>
      <c r="V80"/>
      <c r="W80"/>
      <c r="X80"/>
      <c r="Y80"/>
      <c r="Z80"/>
    </row>
    <row r="81" spans="6:26" x14ac:dyDescent="0.2">
      <c r="F81"/>
      <c r="G81"/>
      <c r="H81"/>
      <c r="I81"/>
      <c r="J81"/>
      <c r="K81"/>
      <c r="L81"/>
      <c r="M81"/>
      <c r="N81"/>
      <c r="O81"/>
      <c r="P81"/>
      <c r="Q81"/>
      <c r="R81"/>
      <c r="S81"/>
      <c r="T81"/>
      <c r="U81"/>
      <c r="V81"/>
      <c r="W81"/>
      <c r="X81"/>
      <c r="Y81"/>
      <c r="Z81"/>
    </row>
    <row r="82" spans="6:26" x14ac:dyDescent="0.2">
      <c r="F82"/>
      <c r="G82"/>
      <c r="H82"/>
      <c r="I82"/>
      <c r="J82"/>
      <c r="K82"/>
      <c r="L82"/>
      <c r="M82"/>
      <c r="N82"/>
      <c r="O82"/>
      <c r="P82"/>
      <c r="Q82"/>
      <c r="R82"/>
      <c r="S82"/>
      <c r="T82"/>
      <c r="U82"/>
      <c r="V82"/>
      <c r="W82"/>
      <c r="X82"/>
      <c r="Y82"/>
      <c r="Z82"/>
    </row>
    <row r="83" spans="6:26" x14ac:dyDescent="0.2">
      <c r="F83"/>
      <c r="G83"/>
      <c r="H83"/>
      <c r="I83"/>
      <c r="J83"/>
      <c r="K83"/>
      <c r="L83"/>
      <c r="M83"/>
      <c r="N83"/>
      <c r="O83"/>
      <c r="P83"/>
      <c r="Q83"/>
      <c r="R83"/>
      <c r="S83"/>
      <c r="T83"/>
      <c r="U83"/>
      <c r="V83"/>
      <c r="W83"/>
      <c r="X83"/>
      <c r="Y83"/>
      <c r="Z83"/>
    </row>
    <row r="84" spans="6:26" x14ac:dyDescent="0.2">
      <c r="F84"/>
      <c r="G84"/>
      <c r="H84"/>
      <c r="I84"/>
      <c r="J84"/>
      <c r="K84"/>
      <c r="L84"/>
      <c r="M84"/>
      <c r="N84"/>
      <c r="O84"/>
      <c r="P84"/>
      <c r="Q84"/>
      <c r="R84"/>
      <c r="S84"/>
      <c r="T84"/>
      <c r="U84"/>
      <c r="V84"/>
      <c r="W84"/>
      <c r="X84"/>
      <c r="Y84"/>
      <c r="Z84"/>
    </row>
    <row r="85" spans="6:26" x14ac:dyDescent="0.2">
      <c r="F85"/>
      <c r="G85"/>
      <c r="H85"/>
      <c r="I85"/>
      <c r="J85"/>
      <c r="K85"/>
      <c r="L85"/>
      <c r="M85"/>
      <c r="N85"/>
      <c r="O85"/>
      <c r="P85"/>
      <c r="Q85"/>
      <c r="R85"/>
      <c r="S85"/>
      <c r="T85"/>
      <c r="U85"/>
      <c r="V85"/>
      <c r="W85"/>
      <c r="X85"/>
      <c r="Y85"/>
      <c r="Z85"/>
    </row>
    <row r="86" spans="6:26" x14ac:dyDescent="0.2">
      <c r="F86"/>
      <c r="G86"/>
      <c r="H86"/>
      <c r="I86"/>
      <c r="J86"/>
      <c r="K86"/>
      <c r="L86"/>
      <c r="M86"/>
      <c r="N86"/>
      <c r="O86"/>
      <c r="P86"/>
      <c r="Q86"/>
      <c r="R86"/>
      <c r="S86"/>
      <c r="T86"/>
      <c r="U86"/>
      <c r="V86"/>
      <c r="W86"/>
      <c r="X86"/>
      <c r="Y86"/>
      <c r="Z86"/>
    </row>
    <row r="87" spans="6:26" x14ac:dyDescent="0.2">
      <c r="F87"/>
      <c r="G87"/>
      <c r="H87"/>
      <c r="I87"/>
      <c r="J87"/>
      <c r="K87"/>
      <c r="L87"/>
      <c r="M87"/>
      <c r="N87"/>
      <c r="O87"/>
      <c r="P87"/>
      <c r="Q87"/>
      <c r="R87"/>
      <c r="S87"/>
      <c r="T87"/>
      <c r="U87"/>
      <c r="V87"/>
      <c r="W87"/>
      <c r="X87"/>
      <c r="Y87"/>
      <c r="Z87"/>
    </row>
    <row r="88" spans="6:26" x14ac:dyDescent="0.2">
      <c r="F88"/>
      <c r="G88"/>
      <c r="H88"/>
      <c r="I88"/>
      <c r="J88"/>
      <c r="K88"/>
      <c r="L88"/>
      <c r="M88"/>
      <c r="N88"/>
      <c r="O88"/>
      <c r="P88"/>
      <c r="Q88"/>
      <c r="R88"/>
      <c r="S88"/>
      <c r="T88"/>
      <c r="U88"/>
      <c r="V88"/>
      <c r="W88"/>
      <c r="X88"/>
      <c r="Y88"/>
      <c r="Z88"/>
    </row>
    <row r="89" spans="6:26" x14ac:dyDescent="0.2">
      <c r="F89"/>
      <c r="G89"/>
      <c r="H89"/>
      <c r="I89"/>
      <c r="J89"/>
      <c r="K89"/>
      <c r="L89"/>
      <c r="M89"/>
      <c r="N89"/>
      <c r="O89"/>
      <c r="P89"/>
      <c r="Q89"/>
      <c r="R89"/>
      <c r="S89"/>
      <c r="T89"/>
      <c r="U89"/>
      <c r="V89"/>
      <c r="W89"/>
      <c r="X89"/>
      <c r="Y89"/>
      <c r="Z89"/>
    </row>
    <row r="90" spans="6:26" x14ac:dyDescent="0.2">
      <c r="F90"/>
      <c r="G90"/>
      <c r="H90"/>
      <c r="I90"/>
      <c r="J90"/>
      <c r="K90"/>
      <c r="L90"/>
      <c r="M90"/>
      <c r="N90"/>
      <c r="O90"/>
      <c r="P90"/>
      <c r="Q90"/>
      <c r="R90"/>
      <c r="S90"/>
      <c r="T90"/>
      <c r="U90"/>
      <c r="V90"/>
      <c r="W90"/>
      <c r="X90"/>
      <c r="Y90"/>
      <c r="Z90"/>
    </row>
    <row r="91" spans="6:26" x14ac:dyDescent="0.2">
      <c r="F91"/>
      <c r="G91"/>
      <c r="H91"/>
      <c r="I91"/>
      <c r="J91"/>
      <c r="K91"/>
      <c r="L91"/>
      <c r="M91"/>
      <c r="N91"/>
      <c r="O91"/>
      <c r="P91"/>
      <c r="Q91"/>
      <c r="R91"/>
      <c r="S91"/>
      <c r="T91"/>
      <c r="U91"/>
      <c r="V91"/>
      <c r="W91"/>
      <c r="X91"/>
      <c r="Y91"/>
      <c r="Z91"/>
    </row>
    <row r="92" spans="6:26" x14ac:dyDescent="0.2">
      <c r="F92"/>
      <c r="G92"/>
      <c r="H92"/>
      <c r="I92"/>
      <c r="J92"/>
      <c r="K92"/>
      <c r="L92"/>
      <c r="M92"/>
      <c r="N92"/>
      <c r="O92"/>
      <c r="P92"/>
      <c r="Q92"/>
      <c r="R92"/>
      <c r="S92"/>
      <c r="T92"/>
      <c r="U92"/>
      <c r="V92"/>
      <c r="W92"/>
      <c r="X92"/>
      <c r="Y92"/>
      <c r="Z92"/>
    </row>
    <row r="93" spans="6:26" x14ac:dyDescent="0.2">
      <c r="F93"/>
      <c r="G93"/>
      <c r="H93"/>
      <c r="I93"/>
      <c r="J93"/>
      <c r="K93"/>
      <c r="L93"/>
      <c r="M93"/>
      <c r="N93"/>
      <c r="O93"/>
      <c r="P93"/>
      <c r="Q93"/>
      <c r="R93"/>
      <c r="S93"/>
      <c r="T93"/>
      <c r="U93"/>
      <c r="V93"/>
      <c r="W93"/>
      <c r="X93"/>
      <c r="Y93"/>
      <c r="Z93"/>
    </row>
    <row r="94" spans="6:26" x14ac:dyDescent="0.2">
      <c r="F94"/>
      <c r="G94"/>
      <c r="H94"/>
      <c r="I94"/>
      <c r="J94"/>
      <c r="K94"/>
      <c r="L94"/>
      <c r="M94"/>
      <c r="N94"/>
      <c r="O94"/>
      <c r="P94"/>
      <c r="Q94"/>
      <c r="R94"/>
      <c r="S94"/>
      <c r="T94"/>
      <c r="U94"/>
      <c r="V94"/>
      <c r="W94"/>
      <c r="X94"/>
      <c r="Y94"/>
      <c r="Z94"/>
    </row>
    <row r="95" spans="6:26" x14ac:dyDescent="0.2">
      <c r="F95"/>
      <c r="G95"/>
      <c r="H95"/>
      <c r="I95"/>
      <c r="J95"/>
      <c r="K95"/>
      <c r="L95"/>
      <c r="M95"/>
      <c r="N95"/>
      <c r="O95"/>
      <c r="P95"/>
      <c r="Q95"/>
      <c r="R95"/>
      <c r="S95"/>
      <c r="T95"/>
      <c r="U95"/>
      <c r="V95"/>
      <c r="W95"/>
      <c r="X95"/>
      <c r="Y95"/>
      <c r="Z95"/>
    </row>
    <row r="96" spans="6:26" x14ac:dyDescent="0.2">
      <c r="F96"/>
      <c r="G96"/>
      <c r="H96"/>
      <c r="I96"/>
      <c r="J96"/>
      <c r="K96"/>
      <c r="L96"/>
      <c r="M96"/>
      <c r="N96"/>
      <c r="O96"/>
      <c r="P96"/>
      <c r="Q96"/>
      <c r="R96"/>
      <c r="S96"/>
      <c r="T96"/>
      <c r="U96"/>
      <c r="V96"/>
      <c r="W96"/>
      <c r="X96"/>
      <c r="Y96"/>
      <c r="Z96"/>
    </row>
    <row r="97" spans="6:26" x14ac:dyDescent="0.2">
      <c r="F97"/>
      <c r="G97"/>
      <c r="H97"/>
      <c r="I97"/>
      <c r="J97"/>
      <c r="K97"/>
      <c r="L97"/>
      <c r="M97"/>
      <c r="N97"/>
      <c r="O97"/>
      <c r="P97"/>
      <c r="Q97"/>
      <c r="R97"/>
      <c r="S97"/>
      <c r="T97"/>
      <c r="U97"/>
      <c r="V97"/>
      <c r="W97"/>
      <c r="X97"/>
      <c r="Y97"/>
      <c r="Z97"/>
    </row>
    <row r="98" spans="6:26" x14ac:dyDescent="0.2">
      <c r="F98"/>
      <c r="G98"/>
      <c r="H98"/>
      <c r="I98"/>
      <c r="J98"/>
      <c r="K98"/>
      <c r="L98"/>
      <c r="M98"/>
      <c r="N98"/>
      <c r="O98"/>
      <c r="P98"/>
      <c r="Q98"/>
      <c r="R98"/>
      <c r="S98"/>
      <c r="T98"/>
      <c r="U98"/>
      <c r="V98"/>
      <c r="W98"/>
      <c r="X98"/>
      <c r="Y98"/>
      <c r="Z98"/>
    </row>
    <row r="99" spans="6:26" x14ac:dyDescent="0.2">
      <c r="F99"/>
      <c r="G99"/>
      <c r="H99"/>
      <c r="I99"/>
      <c r="J99"/>
      <c r="K99"/>
      <c r="L99"/>
      <c r="M99"/>
      <c r="N99"/>
      <c r="O99"/>
      <c r="P99"/>
      <c r="Q99"/>
      <c r="R99"/>
      <c r="S99"/>
      <c r="T99"/>
      <c r="U99"/>
      <c r="V99"/>
      <c r="W99"/>
      <c r="X99"/>
      <c r="Y99"/>
      <c r="Z99"/>
    </row>
    <row r="100" spans="6:26" x14ac:dyDescent="0.2">
      <c r="F100"/>
      <c r="G100"/>
      <c r="H100"/>
      <c r="I100"/>
      <c r="J100"/>
      <c r="K100"/>
      <c r="L100"/>
      <c r="M100"/>
      <c r="N100"/>
      <c r="O100"/>
      <c r="P100"/>
      <c r="Q100"/>
      <c r="R100"/>
      <c r="S100"/>
      <c r="T100"/>
      <c r="U100"/>
      <c r="V100"/>
      <c r="W100"/>
      <c r="X100"/>
      <c r="Y100"/>
      <c r="Z100"/>
    </row>
    <row r="101" spans="6:26" x14ac:dyDescent="0.2">
      <c r="F101"/>
      <c r="G101"/>
      <c r="H101"/>
      <c r="I101"/>
      <c r="J101"/>
      <c r="K101"/>
      <c r="L101"/>
      <c r="M101"/>
      <c r="N101"/>
      <c r="O101"/>
      <c r="P101"/>
      <c r="Q101"/>
      <c r="R101"/>
      <c r="S101"/>
      <c r="T101"/>
      <c r="U101"/>
      <c r="V101"/>
      <c r="W101"/>
      <c r="X101"/>
      <c r="Y101"/>
      <c r="Z101"/>
    </row>
    <row r="102" spans="6:26" x14ac:dyDescent="0.2">
      <c r="F102"/>
      <c r="G102"/>
      <c r="H102"/>
      <c r="I102"/>
      <c r="J102"/>
      <c r="K102"/>
      <c r="L102"/>
      <c r="M102"/>
      <c r="N102"/>
      <c r="O102"/>
      <c r="P102"/>
      <c r="Q102"/>
      <c r="R102"/>
      <c r="S102"/>
      <c r="T102"/>
      <c r="U102"/>
      <c r="V102"/>
      <c r="W102"/>
      <c r="X102"/>
      <c r="Y102"/>
      <c r="Z102"/>
    </row>
    <row r="103" spans="6:26" x14ac:dyDescent="0.2">
      <c r="F103"/>
      <c r="G103"/>
      <c r="H103"/>
      <c r="I103"/>
      <c r="J103"/>
      <c r="K103"/>
      <c r="L103"/>
      <c r="M103"/>
      <c r="N103"/>
      <c r="O103"/>
      <c r="P103"/>
      <c r="Q103"/>
      <c r="R103"/>
      <c r="S103"/>
      <c r="T103"/>
      <c r="U103"/>
      <c r="V103"/>
      <c r="W103"/>
      <c r="X103"/>
      <c r="Y103"/>
      <c r="Z103"/>
    </row>
    <row r="104" spans="6:26" x14ac:dyDescent="0.2">
      <c r="F104"/>
      <c r="G104"/>
      <c r="H104"/>
      <c r="I104"/>
      <c r="J104"/>
      <c r="K104"/>
      <c r="L104"/>
      <c r="M104"/>
      <c r="N104"/>
      <c r="O104"/>
      <c r="P104"/>
      <c r="Q104"/>
      <c r="R104"/>
      <c r="S104"/>
      <c r="T104"/>
      <c r="U104"/>
      <c r="V104"/>
      <c r="W104"/>
      <c r="X104"/>
      <c r="Y104"/>
      <c r="Z104"/>
    </row>
    <row r="105" spans="6:26" x14ac:dyDescent="0.2">
      <c r="F105"/>
      <c r="G105"/>
      <c r="H105"/>
      <c r="I105"/>
      <c r="J105"/>
      <c r="K105"/>
      <c r="L105"/>
      <c r="M105"/>
      <c r="N105"/>
      <c r="O105"/>
      <c r="P105"/>
      <c r="Q105"/>
      <c r="R105"/>
      <c r="S105"/>
      <c r="T105"/>
      <c r="U105"/>
      <c r="V105"/>
      <c r="W105"/>
      <c r="X105"/>
      <c r="Y105"/>
      <c r="Z105"/>
    </row>
    <row r="106" spans="6:26" x14ac:dyDescent="0.2">
      <c r="F106"/>
      <c r="G106"/>
      <c r="H106"/>
      <c r="I106"/>
      <c r="J106"/>
      <c r="K106"/>
      <c r="L106"/>
      <c r="M106"/>
      <c r="N106"/>
      <c r="O106"/>
      <c r="P106"/>
      <c r="Q106"/>
      <c r="R106"/>
      <c r="S106"/>
      <c r="T106"/>
      <c r="U106"/>
      <c r="V106"/>
      <c r="W106"/>
      <c r="X106"/>
      <c r="Y106"/>
      <c r="Z106"/>
    </row>
    <row r="107" spans="6:26" x14ac:dyDescent="0.2">
      <c r="F107"/>
      <c r="G107"/>
      <c r="H107"/>
      <c r="I107"/>
      <c r="J107"/>
      <c r="K107"/>
      <c r="L107"/>
      <c r="M107"/>
      <c r="N107"/>
      <c r="O107"/>
      <c r="P107"/>
      <c r="Q107"/>
      <c r="R107"/>
      <c r="S107"/>
      <c r="T107"/>
      <c r="U107"/>
      <c r="V107"/>
      <c r="W107"/>
      <c r="X107"/>
      <c r="Y107"/>
      <c r="Z107"/>
    </row>
    <row r="108" spans="6:26" x14ac:dyDescent="0.2">
      <c r="F108"/>
      <c r="G108"/>
      <c r="H108"/>
      <c r="I108"/>
      <c r="J108"/>
      <c r="K108"/>
      <c r="L108"/>
      <c r="M108"/>
      <c r="N108"/>
      <c r="O108"/>
      <c r="P108"/>
      <c r="Q108"/>
      <c r="R108"/>
      <c r="S108"/>
      <c r="T108"/>
      <c r="U108"/>
      <c r="V108"/>
      <c r="W108"/>
      <c r="X108"/>
      <c r="Y108"/>
      <c r="Z108"/>
    </row>
    <row r="109" spans="6:26" x14ac:dyDescent="0.2">
      <c r="F109"/>
      <c r="G109"/>
      <c r="H109"/>
      <c r="I109"/>
      <c r="J109"/>
      <c r="K109"/>
      <c r="L109"/>
      <c r="M109"/>
      <c r="N109"/>
      <c r="O109"/>
      <c r="P109"/>
      <c r="Q109"/>
      <c r="R109"/>
      <c r="S109"/>
      <c r="T109"/>
      <c r="U109"/>
      <c r="V109"/>
      <c r="W109"/>
      <c r="X109"/>
      <c r="Y109"/>
      <c r="Z109"/>
    </row>
    <row r="110" spans="6:26" x14ac:dyDescent="0.2">
      <c r="F110"/>
      <c r="G110"/>
      <c r="H110"/>
      <c r="I110"/>
      <c r="J110"/>
      <c r="K110"/>
      <c r="L110"/>
      <c r="M110"/>
      <c r="N110"/>
      <c r="O110"/>
      <c r="P110"/>
      <c r="Q110"/>
      <c r="R110"/>
      <c r="S110"/>
      <c r="T110"/>
      <c r="U110"/>
      <c r="V110"/>
      <c r="W110"/>
      <c r="X110"/>
      <c r="Y110"/>
      <c r="Z110"/>
    </row>
    <row r="111" spans="6:26" x14ac:dyDescent="0.2">
      <c r="F111"/>
      <c r="G111"/>
      <c r="H111"/>
      <c r="I111"/>
      <c r="J111"/>
      <c r="K111"/>
      <c r="L111"/>
      <c r="M111"/>
      <c r="N111"/>
      <c r="O111"/>
      <c r="P111"/>
      <c r="Q111"/>
      <c r="R111"/>
      <c r="S111"/>
      <c r="T111"/>
      <c r="U111"/>
      <c r="V111"/>
      <c r="W111"/>
      <c r="X111"/>
      <c r="Y111"/>
      <c r="Z111"/>
    </row>
    <row r="112" spans="6:26" x14ac:dyDescent="0.2">
      <c r="F112"/>
      <c r="G112"/>
      <c r="H112"/>
      <c r="I112"/>
      <c r="J112"/>
      <c r="K112"/>
      <c r="L112"/>
      <c r="M112"/>
      <c r="N112"/>
      <c r="O112"/>
      <c r="P112"/>
      <c r="Q112"/>
      <c r="R112"/>
      <c r="S112"/>
      <c r="T112"/>
      <c r="U112"/>
      <c r="V112"/>
      <c r="W112"/>
      <c r="X112"/>
      <c r="Y112"/>
      <c r="Z112"/>
    </row>
    <row r="113" spans="6:26" x14ac:dyDescent="0.2">
      <c r="F113"/>
      <c r="G113"/>
      <c r="H113"/>
      <c r="I113"/>
      <c r="J113"/>
      <c r="K113"/>
      <c r="L113"/>
      <c r="M113"/>
      <c r="N113"/>
      <c r="O113"/>
      <c r="P113"/>
      <c r="Q113"/>
      <c r="R113"/>
      <c r="S113"/>
      <c r="T113"/>
      <c r="U113"/>
      <c r="V113"/>
      <c r="W113"/>
      <c r="X113"/>
      <c r="Y113"/>
      <c r="Z113"/>
    </row>
    <row r="114" spans="6:26" x14ac:dyDescent="0.2">
      <c r="F114"/>
      <c r="G114"/>
      <c r="H114"/>
      <c r="I114"/>
      <c r="J114"/>
      <c r="K114"/>
      <c r="L114"/>
      <c r="M114"/>
      <c r="N114"/>
      <c r="O114"/>
      <c r="P114"/>
      <c r="Q114"/>
      <c r="R114"/>
      <c r="S114"/>
      <c r="T114"/>
      <c r="U114"/>
      <c r="V114"/>
      <c r="W114"/>
      <c r="X114"/>
      <c r="Y114"/>
      <c r="Z114"/>
    </row>
    <row r="115" spans="6:26" x14ac:dyDescent="0.2">
      <c r="F115"/>
      <c r="G115"/>
      <c r="H115"/>
      <c r="I115"/>
      <c r="J115"/>
      <c r="K115"/>
      <c r="L115"/>
      <c r="M115"/>
      <c r="N115"/>
      <c r="O115"/>
      <c r="P115"/>
      <c r="Q115"/>
      <c r="R115"/>
      <c r="S115"/>
      <c r="T115"/>
      <c r="U115"/>
      <c r="V115"/>
      <c r="W115"/>
      <c r="X115"/>
      <c r="Y115"/>
      <c r="Z115"/>
    </row>
    <row r="116" spans="6:26" x14ac:dyDescent="0.2">
      <c r="F116"/>
      <c r="G116"/>
      <c r="H116"/>
      <c r="I116"/>
      <c r="J116"/>
      <c r="K116"/>
      <c r="L116"/>
      <c r="M116"/>
      <c r="N116"/>
      <c r="O116"/>
      <c r="P116"/>
      <c r="Q116"/>
      <c r="R116"/>
      <c r="S116"/>
      <c r="T116"/>
      <c r="U116"/>
      <c r="V116"/>
      <c r="W116"/>
      <c r="X116"/>
      <c r="Y116"/>
      <c r="Z116"/>
    </row>
    <row r="117" spans="6:26" x14ac:dyDescent="0.2">
      <c r="F117"/>
      <c r="G117"/>
      <c r="H117"/>
      <c r="I117"/>
      <c r="J117"/>
      <c r="K117"/>
      <c r="L117"/>
      <c r="M117"/>
      <c r="N117"/>
      <c r="O117"/>
      <c r="P117"/>
      <c r="Q117"/>
      <c r="R117"/>
      <c r="S117"/>
      <c r="T117"/>
      <c r="U117"/>
      <c r="V117"/>
      <c r="W117"/>
      <c r="X117"/>
      <c r="Y117"/>
      <c r="Z117"/>
    </row>
    <row r="118" spans="6:26" x14ac:dyDescent="0.2">
      <c r="F118"/>
      <c r="G118"/>
      <c r="H118"/>
      <c r="I118"/>
      <c r="J118"/>
      <c r="K118"/>
      <c r="L118"/>
      <c r="M118"/>
      <c r="N118"/>
      <c r="O118"/>
      <c r="P118"/>
      <c r="Q118"/>
      <c r="R118"/>
      <c r="S118"/>
      <c r="T118"/>
      <c r="U118"/>
      <c r="V118"/>
      <c r="W118"/>
      <c r="X118"/>
      <c r="Y118"/>
      <c r="Z118"/>
    </row>
    <row r="119" spans="6:26" x14ac:dyDescent="0.2">
      <c r="F119"/>
      <c r="G119"/>
      <c r="H119"/>
      <c r="I119"/>
      <c r="J119"/>
      <c r="K119"/>
      <c r="L119"/>
      <c r="M119"/>
      <c r="N119"/>
      <c r="O119"/>
      <c r="P119"/>
      <c r="Q119"/>
      <c r="R119"/>
      <c r="S119"/>
      <c r="T119"/>
      <c r="U119"/>
      <c r="V119"/>
      <c r="W119"/>
      <c r="X119"/>
      <c r="Y119"/>
      <c r="Z119"/>
    </row>
    <row r="120" spans="6:26" x14ac:dyDescent="0.2">
      <c r="F120"/>
      <c r="G120"/>
      <c r="H120"/>
      <c r="I120"/>
      <c r="J120"/>
      <c r="K120"/>
      <c r="L120"/>
      <c r="M120"/>
      <c r="N120"/>
      <c r="O120"/>
      <c r="P120"/>
      <c r="Q120"/>
      <c r="R120"/>
      <c r="S120"/>
      <c r="T120"/>
      <c r="U120"/>
      <c r="V120"/>
      <c r="W120"/>
      <c r="X120"/>
      <c r="Y120"/>
      <c r="Z120"/>
    </row>
    <row r="121" spans="6:26" x14ac:dyDescent="0.2">
      <c r="F121"/>
      <c r="G121"/>
      <c r="H121"/>
      <c r="I121"/>
      <c r="J121"/>
      <c r="K121"/>
      <c r="L121"/>
      <c r="M121"/>
      <c r="N121"/>
      <c r="O121"/>
      <c r="P121"/>
      <c r="Q121"/>
      <c r="R121"/>
      <c r="S121"/>
      <c r="T121"/>
      <c r="U121"/>
      <c r="V121"/>
      <c r="W121"/>
      <c r="X121"/>
      <c r="Y121"/>
      <c r="Z121"/>
    </row>
    <row r="122" spans="6:26" x14ac:dyDescent="0.2">
      <c r="F122"/>
      <c r="G122"/>
      <c r="H122"/>
      <c r="I122"/>
      <c r="J122"/>
      <c r="K122"/>
      <c r="L122"/>
      <c r="M122"/>
      <c r="N122"/>
      <c r="O122"/>
      <c r="P122"/>
      <c r="Q122"/>
      <c r="R122"/>
      <c r="S122"/>
      <c r="T122"/>
      <c r="U122"/>
      <c r="V122"/>
      <c r="W122"/>
      <c r="X122"/>
      <c r="Y122"/>
      <c r="Z122"/>
    </row>
    <row r="123" spans="6:26" x14ac:dyDescent="0.2">
      <c r="F123"/>
      <c r="G123"/>
      <c r="H123"/>
      <c r="I123"/>
      <c r="J123"/>
      <c r="K123"/>
      <c r="L123"/>
      <c r="M123"/>
      <c r="N123"/>
      <c r="O123"/>
      <c r="P123"/>
      <c r="Q123"/>
      <c r="R123"/>
      <c r="S123"/>
      <c r="T123"/>
      <c r="U123"/>
      <c r="V123"/>
      <c r="W123"/>
      <c r="X123"/>
      <c r="Y123"/>
      <c r="Z123"/>
    </row>
    <row r="124" spans="6:26" x14ac:dyDescent="0.2">
      <c r="F124"/>
      <c r="G124"/>
      <c r="H124"/>
      <c r="I124"/>
      <c r="J124"/>
      <c r="K124"/>
      <c r="L124"/>
      <c r="M124"/>
      <c r="N124"/>
      <c r="O124"/>
      <c r="P124"/>
      <c r="Q124"/>
      <c r="R124"/>
      <c r="S124"/>
      <c r="T124"/>
      <c r="U124"/>
      <c r="V124"/>
      <c r="W124"/>
      <c r="X124"/>
      <c r="Y124"/>
      <c r="Z124"/>
    </row>
    <row r="125" spans="6:26" x14ac:dyDescent="0.2">
      <c r="F125"/>
      <c r="G125"/>
      <c r="H125"/>
      <c r="I125"/>
      <c r="J125"/>
      <c r="K125"/>
      <c r="L125"/>
      <c r="M125"/>
      <c r="N125"/>
      <c r="O125"/>
      <c r="P125"/>
      <c r="Q125"/>
      <c r="R125"/>
      <c r="S125"/>
      <c r="T125"/>
      <c r="U125"/>
      <c r="V125"/>
      <c r="W125"/>
      <c r="X125"/>
      <c r="Y125"/>
      <c r="Z125"/>
    </row>
    <row r="126" spans="6:26" x14ac:dyDescent="0.2">
      <c r="F126"/>
      <c r="G126"/>
      <c r="H126"/>
      <c r="I126"/>
      <c r="J126"/>
      <c r="K126"/>
      <c r="L126"/>
      <c r="M126"/>
      <c r="N126"/>
      <c r="O126"/>
      <c r="P126"/>
      <c r="Q126"/>
      <c r="R126"/>
      <c r="S126"/>
      <c r="T126"/>
      <c r="U126"/>
      <c r="V126"/>
      <c r="W126"/>
      <c r="X126"/>
      <c r="Y126"/>
      <c r="Z126"/>
    </row>
    <row r="127" spans="6:26" x14ac:dyDescent="0.2">
      <c r="F127"/>
      <c r="G127"/>
      <c r="H127"/>
      <c r="I127"/>
      <c r="J127"/>
      <c r="K127"/>
      <c r="L127"/>
      <c r="M127"/>
      <c r="N127"/>
      <c r="O127"/>
      <c r="P127"/>
      <c r="Q127"/>
      <c r="R127"/>
      <c r="S127"/>
      <c r="T127"/>
      <c r="U127"/>
      <c r="V127"/>
      <c r="W127"/>
      <c r="X127"/>
      <c r="Y127"/>
      <c r="Z127"/>
    </row>
    <row r="128" spans="6:26" x14ac:dyDescent="0.2">
      <c r="F128"/>
      <c r="G128"/>
      <c r="H128"/>
      <c r="I128"/>
      <c r="J128"/>
      <c r="K128"/>
      <c r="L128"/>
      <c r="M128"/>
      <c r="N128"/>
      <c r="O128"/>
      <c r="P128"/>
      <c r="Q128"/>
      <c r="R128"/>
      <c r="S128"/>
      <c r="T128"/>
      <c r="U128"/>
      <c r="V128"/>
      <c r="W128"/>
      <c r="X128"/>
      <c r="Y128"/>
      <c r="Z128"/>
    </row>
    <row r="129" spans="6:26" x14ac:dyDescent="0.2">
      <c r="F129"/>
      <c r="G129"/>
      <c r="H129"/>
      <c r="I129"/>
      <c r="J129"/>
      <c r="K129"/>
      <c r="L129"/>
      <c r="M129"/>
      <c r="N129"/>
      <c r="O129"/>
      <c r="P129"/>
      <c r="Q129"/>
      <c r="R129"/>
      <c r="S129"/>
      <c r="T129"/>
      <c r="U129"/>
      <c r="V129"/>
      <c r="W129"/>
      <c r="X129"/>
      <c r="Y129"/>
      <c r="Z129"/>
    </row>
    <row r="130" spans="6:26" x14ac:dyDescent="0.2">
      <c r="F130"/>
      <c r="G130"/>
      <c r="H130"/>
      <c r="I130"/>
      <c r="J130"/>
      <c r="K130"/>
      <c r="L130"/>
      <c r="M130"/>
      <c r="N130"/>
      <c r="O130"/>
      <c r="P130"/>
      <c r="Q130"/>
      <c r="R130"/>
      <c r="S130"/>
      <c r="T130"/>
      <c r="U130"/>
      <c r="V130"/>
      <c r="W130"/>
      <c r="X130"/>
      <c r="Y130"/>
      <c r="Z130"/>
    </row>
    <row r="131" spans="6:26" x14ac:dyDescent="0.2">
      <c r="F131"/>
      <c r="G131"/>
      <c r="H131"/>
      <c r="I131"/>
      <c r="J131"/>
      <c r="K131"/>
      <c r="L131"/>
      <c r="M131"/>
      <c r="N131"/>
      <c r="O131"/>
      <c r="P131"/>
      <c r="Q131"/>
      <c r="R131"/>
      <c r="S131"/>
      <c r="T131"/>
      <c r="U131"/>
      <c r="V131"/>
      <c r="W131"/>
      <c r="X131"/>
      <c r="Y131"/>
      <c r="Z131"/>
    </row>
    <row r="132" spans="6:26" x14ac:dyDescent="0.2">
      <c r="F132"/>
      <c r="G132"/>
      <c r="H132"/>
      <c r="I132"/>
      <c r="J132"/>
      <c r="K132"/>
      <c r="L132"/>
      <c r="M132"/>
      <c r="N132"/>
      <c r="O132"/>
      <c r="P132"/>
      <c r="Q132"/>
      <c r="R132"/>
      <c r="S132"/>
      <c r="T132"/>
      <c r="U132"/>
      <c r="V132"/>
      <c r="W132"/>
      <c r="X132"/>
      <c r="Y132"/>
      <c r="Z132"/>
    </row>
    <row r="133" spans="6:26" x14ac:dyDescent="0.2">
      <c r="F133"/>
      <c r="G133"/>
      <c r="H133"/>
      <c r="I133"/>
      <c r="J133"/>
      <c r="K133"/>
      <c r="L133"/>
      <c r="M133"/>
      <c r="N133"/>
      <c r="O133"/>
      <c r="P133"/>
      <c r="Q133"/>
      <c r="R133"/>
      <c r="S133"/>
      <c r="T133"/>
      <c r="U133"/>
      <c r="V133"/>
      <c r="W133"/>
      <c r="X133"/>
      <c r="Y133"/>
      <c r="Z133"/>
    </row>
    <row r="134" spans="6:26" x14ac:dyDescent="0.2">
      <c r="F134"/>
      <c r="G134"/>
      <c r="H134"/>
      <c r="I134"/>
      <c r="J134"/>
      <c r="K134"/>
      <c r="L134"/>
      <c r="M134"/>
      <c r="N134"/>
      <c r="O134"/>
      <c r="P134"/>
      <c r="Q134"/>
      <c r="R134"/>
      <c r="S134"/>
      <c r="T134"/>
      <c r="U134"/>
      <c r="V134"/>
      <c r="W134"/>
      <c r="X134"/>
      <c r="Y134"/>
      <c r="Z134"/>
    </row>
    <row r="135" spans="6:26" x14ac:dyDescent="0.2">
      <c r="F135"/>
      <c r="G135"/>
      <c r="H135"/>
      <c r="I135"/>
      <c r="J135"/>
      <c r="K135"/>
      <c r="L135"/>
      <c r="M135"/>
      <c r="N135"/>
      <c r="O135"/>
      <c r="P135"/>
      <c r="Q135"/>
      <c r="R135"/>
      <c r="S135"/>
      <c r="T135"/>
      <c r="U135"/>
      <c r="V135"/>
      <c r="W135"/>
      <c r="X135"/>
      <c r="Y135"/>
      <c r="Z135"/>
    </row>
  </sheetData>
  <mergeCells count="2">
    <mergeCell ref="B10:C10"/>
    <mergeCell ref="C45:K45"/>
  </mergeCells>
  <phoneticPr fontId="2" type="noConversion"/>
  <hyperlinks>
    <hyperlink ref="Z3" location="Contents!B20" display="Contents" xr:uid="{A68CB012-A709-44F1-B7C8-B69F82DEC24A}"/>
    <hyperlink ref="D9" location="Footnotes!B5" display="Footnotes!B5" xr:uid="{3F015331-230E-4B97-B53F-40D0BC87CA1B}"/>
    <hyperlink ref="D15" location="Footnotes!B5" display="Footnotes!B5" xr:uid="{5D32F166-68A7-4E5D-9F0A-528164E52318}"/>
    <hyperlink ref="D8" location="Footnotes!A1" display="Footnotes" xr:uid="{D9380942-BA93-4224-8795-F5F529C1E137}"/>
  </hyperlinks>
  <pageMargins left="0" right="0" top="0" bottom="0.39370078740157483" header="0" footer="0.19685039370078741"/>
  <pageSetup paperSize="8" scale="85" fitToHeight="2" orientation="landscape" r:id="rId1"/>
  <customProperties>
    <customPr name="_pios_id" r:id="rId2"/>
  </customPropertie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13">
    <tabColor rgb="FF008080"/>
    <pageSetUpPr fitToPage="1"/>
  </sheetPr>
  <dimension ref="B1:AD136"/>
  <sheetViews>
    <sheetView showGridLines="0" zoomScaleNormal="100" zoomScaleSheetLayoutView="100" workbookViewId="0">
      <selection activeCell="B1" sqref="B1"/>
    </sheetView>
  </sheetViews>
  <sheetFormatPr defaultColWidth="9.140625" defaultRowHeight="11.25" x14ac:dyDescent="0.2"/>
  <cols>
    <col min="1" max="1" width="2.42578125" style="112" customWidth="1"/>
    <col min="2" max="2" width="2.42578125" style="111" customWidth="1"/>
    <col min="3" max="3" width="73.42578125" style="111" customWidth="1"/>
    <col min="4" max="4" width="11.140625" style="111" customWidth="1"/>
    <col min="5" max="5" width="2.7109375" style="111" customWidth="1"/>
    <col min="6" max="30" width="8.28515625" style="112" customWidth="1"/>
    <col min="31" max="16384" width="9.140625" style="112"/>
  </cols>
  <sheetData>
    <row r="1" spans="2:30" x14ac:dyDescent="0.2">
      <c r="B1" s="61" t="str">
        <f>Summary!$B$1</f>
        <v>Financial and Operating Information 2020 - 2024</v>
      </c>
      <c r="C1" s="61"/>
      <c r="D1" s="61"/>
      <c r="E1" s="61"/>
    </row>
    <row r="2" spans="2:30" x14ac:dyDescent="0.2">
      <c r="B2" s="29" t="s">
        <v>7</v>
      </c>
      <c r="C2" s="29"/>
      <c r="D2" s="29"/>
      <c r="E2" s="29"/>
    </row>
    <row r="3" spans="2:30" ht="12" x14ac:dyDescent="0.2">
      <c r="B3" s="5"/>
      <c r="D3" s="894"/>
      <c r="E3" s="5"/>
      <c r="Z3" s="894" t="s">
        <v>5</v>
      </c>
    </row>
    <row r="4" spans="2:30" ht="12" x14ac:dyDescent="0.2">
      <c r="B4" s="5"/>
      <c r="C4" s="5"/>
      <c r="D4" s="5"/>
      <c r="E4" s="5"/>
    </row>
    <row r="5" spans="2:30" ht="18.75" customHeight="1" x14ac:dyDescent="0.25">
      <c r="B5" s="24" t="s">
        <v>530</v>
      </c>
      <c r="C5" s="24"/>
      <c r="D5" s="24"/>
      <c r="E5" s="24"/>
    </row>
    <row r="6" spans="2:30" ht="12" thickBot="1" x14ac:dyDescent="0.25"/>
    <row r="7" spans="2:30" x14ac:dyDescent="0.2">
      <c r="B7" s="77"/>
      <c r="C7" s="77"/>
      <c r="D7" s="77"/>
      <c r="F7" s="77"/>
      <c r="G7" s="77"/>
      <c r="H7" s="77"/>
      <c r="I7" s="77"/>
      <c r="J7" s="77"/>
      <c r="K7" s="77"/>
      <c r="L7" s="77"/>
      <c r="M7" s="77"/>
      <c r="N7" s="77"/>
      <c r="O7" s="77"/>
      <c r="P7" s="77"/>
      <c r="Q7" s="77"/>
      <c r="R7" s="77"/>
      <c r="S7" s="77"/>
      <c r="T7" s="77"/>
      <c r="U7" s="77"/>
      <c r="V7" s="77"/>
      <c r="W7" s="77"/>
      <c r="X7" s="77"/>
      <c r="Y7" s="77"/>
      <c r="Z7" s="77"/>
      <c r="AA7" s="77"/>
      <c r="AB7" s="77"/>
      <c r="AC7" s="77"/>
      <c r="AD7" s="969" t="s">
        <v>33</v>
      </c>
    </row>
    <row r="8" spans="2:30" ht="12" x14ac:dyDescent="0.2">
      <c r="B8" s="967"/>
      <c r="C8" s="967"/>
      <c r="D8" s="967" t="s">
        <v>925</v>
      </c>
      <c r="F8" s="135" t="s">
        <v>2</v>
      </c>
      <c r="G8" s="135" t="s">
        <v>3</v>
      </c>
      <c r="H8" s="135" t="s">
        <v>1</v>
      </c>
      <c r="I8" s="135" t="s">
        <v>4</v>
      </c>
      <c r="J8" s="136">
        <v>2020</v>
      </c>
      <c r="K8" s="135" t="s">
        <v>2</v>
      </c>
      <c r="L8" s="135" t="s">
        <v>3</v>
      </c>
      <c r="M8" s="135" t="s">
        <v>1</v>
      </c>
      <c r="N8" s="135" t="s">
        <v>4</v>
      </c>
      <c r="O8" s="136">
        <v>2021</v>
      </c>
      <c r="P8" s="135" t="s">
        <v>2</v>
      </c>
      <c r="Q8" s="135" t="s">
        <v>3</v>
      </c>
      <c r="R8" s="135" t="s">
        <v>1</v>
      </c>
      <c r="S8" s="135" t="s">
        <v>4</v>
      </c>
      <c r="T8" s="136">
        <v>2022</v>
      </c>
      <c r="U8" s="135" t="s">
        <v>2</v>
      </c>
      <c r="V8" s="135" t="s">
        <v>3</v>
      </c>
      <c r="W8" s="135" t="s">
        <v>1</v>
      </c>
      <c r="X8" s="135" t="s">
        <v>4</v>
      </c>
      <c r="Y8" s="136">
        <v>2023</v>
      </c>
      <c r="Z8" s="135" t="s">
        <v>2</v>
      </c>
      <c r="AA8" s="135" t="s">
        <v>3</v>
      </c>
      <c r="AB8" s="135" t="s">
        <v>1</v>
      </c>
      <c r="AC8" s="135" t="s">
        <v>4</v>
      </c>
      <c r="AD8" s="136">
        <v>2024</v>
      </c>
    </row>
    <row r="9" spans="2:30" x14ac:dyDescent="0.2">
      <c r="B9" s="112"/>
      <c r="C9" s="112"/>
      <c r="D9" s="951"/>
      <c r="J9" s="134"/>
      <c r="O9" s="134"/>
      <c r="T9" s="134"/>
      <c r="Y9" s="134"/>
      <c r="Z9" s="245"/>
      <c r="AA9" s="245"/>
      <c r="AB9" s="245"/>
      <c r="AC9" s="245"/>
      <c r="AD9" s="255"/>
    </row>
    <row r="10" spans="2:30" x14ac:dyDescent="0.2">
      <c r="B10" s="49"/>
      <c r="C10" s="49"/>
      <c r="D10" s="951"/>
      <c r="E10" s="46"/>
      <c r="J10" s="134"/>
      <c r="O10" s="134"/>
      <c r="T10" s="134"/>
      <c r="Y10" s="134"/>
      <c r="Z10" s="245"/>
      <c r="AA10" s="245"/>
      <c r="AB10" s="245"/>
      <c r="AC10" s="245"/>
      <c r="AD10" s="255"/>
    </row>
    <row r="11" spans="2:30" x14ac:dyDescent="0.2">
      <c r="B11" s="50" t="s">
        <v>531</v>
      </c>
      <c r="C11" s="50"/>
      <c r="D11" s="952"/>
      <c r="E11" s="16"/>
      <c r="F11" s="47">
        <v>-4385</v>
      </c>
      <c r="G11" s="47">
        <v>-17522</v>
      </c>
      <c r="H11" s="47">
        <v>-307</v>
      </c>
      <c r="I11" s="47">
        <v>1485</v>
      </c>
      <c r="J11" s="48">
        <v>-20729</v>
      </c>
      <c r="K11" s="47">
        <v>4900</v>
      </c>
      <c r="L11" s="47">
        <v>3354</v>
      </c>
      <c r="M11" s="47">
        <v>-2345</v>
      </c>
      <c r="N11" s="47">
        <v>2578</v>
      </c>
      <c r="O11" s="48">
        <v>8487</v>
      </c>
      <c r="P11" s="47">
        <v>-20070</v>
      </c>
      <c r="Q11" s="47">
        <v>9536</v>
      </c>
      <c r="R11" s="47">
        <v>-1984</v>
      </c>
      <c r="S11" s="47">
        <v>11161</v>
      </c>
      <c r="T11" s="48">
        <v>-1357</v>
      </c>
      <c r="U11" s="47">
        <v>8422</v>
      </c>
      <c r="V11" s="47">
        <v>1953</v>
      </c>
      <c r="W11" s="47">
        <v>5069</v>
      </c>
      <c r="X11" s="47">
        <v>436</v>
      </c>
      <c r="Y11" s="48">
        <v>15880</v>
      </c>
      <c r="Z11" s="361">
        <v>2409</v>
      </c>
      <c r="AA11" s="361">
        <v>70</v>
      </c>
      <c r="AB11" s="431" t="s">
        <v>1266</v>
      </c>
      <c r="AC11" s="431" t="s">
        <v>1266</v>
      </c>
      <c r="AD11" s="781">
        <v>2479</v>
      </c>
    </row>
    <row r="12" spans="2:30" x14ac:dyDescent="0.2">
      <c r="B12" s="51" t="s">
        <v>532</v>
      </c>
      <c r="C12" s="51"/>
      <c r="D12" s="953"/>
      <c r="E12" s="14"/>
      <c r="F12" s="137"/>
      <c r="G12" s="137"/>
      <c r="H12" s="137"/>
      <c r="I12" s="137"/>
      <c r="J12" s="138"/>
      <c r="K12" s="137"/>
      <c r="L12" s="137"/>
      <c r="M12" s="137"/>
      <c r="N12" s="137"/>
      <c r="O12" s="138"/>
      <c r="P12" s="137"/>
      <c r="Q12" s="137"/>
      <c r="R12" s="137"/>
      <c r="S12" s="137"/>
      <c r="T12" s="138"/>
      <c r="U12" s="137"/>
      <c r="V12" s="137"/>
      <c r="W12" s="137"/>
      <c r="X12" s="137"/>
      <c r="Y12" s="138"/>
      <c r="Z12" s="362"/>
      <c r="AA12" s="362"/>
      <c r="AB12" s="432"/>
      <c r="AC12" s="432"/>
      <c r="AD12" s="782"/>
    </row>
    <row r="13" spans="2:30" x14ac:dyDescent="0.2">
      <c r="B13" s="52" t="s">
        <v>533</v>
      </c>
      <c r="C13" s="52"/>
      <c r="D13" s="953"/>
      <c r="E13" s="14"/>
      <c r="F13" s="137"/>
      <c r="G13" s="137"/>
      <c r="H13" s="137"/>
      <c r="I13" s="137"/>
      <c r="J13" s="138"/>
      <c r="K13" s="137"/>
      <c r="L13" s="137"/>
      <c r="M13" s="137"/>
      <c r="N13" s="137"/>
      <c r="O13" s="138"/>
      <c r="P13" s="137"/>
      <c r="Q13" s="137"/>
      <c r="R13" s="137"/>
      <c r="S13" s="137"/>
      <c r="T13" s="138"/>
      <c r="U13" s="137"/>
      <c r="V13" s="137"/>
      <c r="W13" s="137"/>
      <c r="X13" s="137"/>
      <c r="Y13" s="138"/>
      <c r="Z13" s="362"/>
      <c r="AA13" s="362"/>
      <c r="AB13" s="432"/>
      <c r="AC13" s="432"/>
      <c r="AD13" s="782"/>
    </row>
    <row r="14" spans="2:30" ht="12" x14ac:dyDescent="0.2">
      <c r="B14" s="112"/>
      <c r="C14" s="18" t="s">
        <v>928</v>
      </c>
      <c r="D14" s="968" t="str">
        <f>Footnotes!B6</f>
        <v>a</v>
      </c>
      <c r="E14" s="16"/>
      <c r="F14" s="137">
        <v>-4642</v>
      </c>
      <c r="G14" s="137">
        <v>1371</v>
      </c>
      <c r="H14" s="137">
        <v>-166</v>
      </c>
      <c r="I14" s="137">
        <v>1594</v>
      </c>
      <c r="J14" s="138">
        <v>-1843</v>
      </c>
      <c r="K14" s="137">
        <v>-605</v>
      </c>
      <c r="L14" s="137">
        <v>902</v>
      </c>
      <c r="M14" s="137">
        <v>-599</v>
      </c>
      <c r="N14" s="137">
        <v>-619</v>
      </c>
      <c r="O14" s="138">
        <v>-921</v>
      </c>
      <c r="P14" s="137">
        <v>-1749</v>
      </c>
      <c r="Q14" s="137">
        <v>-2454</v>
      </c>
      <c r="R14" s="137">
        <v>-1725</v>
      </c>
      <c r="S14" s="137">
        <v>2142</v>
      </c>
      <c r="T14" s="138">
        <v>-3786</v>
      </c>
      <c r="U14" s="137">
        <v>453</v>
      </c>
      <c r="V14" s="137">
        <v>11</v>
      </c>
      <c r="W14" s="137">
        <v>-590</v>
      </c>
      <c r="X14" s="137">
        <v>711</v>
      </c>
      <c r="Y14" s="138">
        <v>585</v>
      </c>
      <c r="Z14" s="362">
        <v>-448</v>
      </c>
      <c r="AA14" s="362">
        <v>-142</v>
      </c>
      <c r="AB14" s="432" t="s">
        <v>1266</v>
      </c>
      <c r="AC14" s="432" t="s">
        <v>1266</v>
      </c>
      <c r="AD14" s="782">
        <v>-590</v>
      </c>
    </row>
    <row r="15" spans="2:30" ht="12" x14ac:dyDescent="0.2">
      <c r="B15" s="112"/>
      <c r="C15" s="52" t="s">
        <v>534</v>
      </c>
      <c r="D15" s="968" t="str">
        <f>Footnotes!B7</f>
        <v>b</v>
      </c>
      <c r="E15" s="14"/>
      <c r="Z15" s="362"/>
      <c r="AA15" s="362"/>
      <c r="AB15" s="432"/>
      <c r="AC15" s="432"/>
      <c r="AD15" s="782"/>
    </row>
    <row r="16" spans="2:30" x14ac:dyDescent="0.2">
      <c r="B16" s="112"/>
      <c r="C16" s="52" t="s">
        <v>535</v>
      </c>
      <c r="D16" s="953"/>
      <c r="E16" s="14"/>
      <c r="F16" s="137">
        <v>1</v>
      </c>
      <c r="G16" s="137">
        <v>3</v>
      </c>
      <c r="H16" s="137">
        <v>0</v>
      </c>
      <c r="I16" s="137">
        <v>-357</v>
      </c>
      <c r="J16" s="138">
        <v>-353</v>
      </c>
      <c r="K16" s="137">
        <v>0</v>
      </c>
      <c r="L16" s="137">
        <v>0</v>
      </c>
      <c r="M16" s="137">
        <v>0</v>
      </c>
      <c r="N16" s="137">
        <v>36</v>
      </c>
      <c r="O16" s="138">
        <v>36</v>
      </c>
      <c r="P16" s="137">
        <v>10791</v>
      </c>
      <c r="Q16" s="137">
        <v>0</v>
      </c>
      <c r="R16" s="137">
        <v>0</v>
      </c>
      <c r="S16" s="137">
        <v>-32</v>
      </c>
      <c r="T16" s="138">
        <v>10759</v>
      </c>
      <c r="U16" s="137">
        <v>0</v>
      </c>
      <c r="V16" s="137">
        <v>0</v>
      </c>
      <c r="W16" s="137">
        <v>-2</v>
      </c>
      <c r="X16" s="137">
        <v>0</v>
      </c>
      <c r="Y16" s="138">
        <v>-2</v>
      </c>
      <c r="Z16" s="362">
        <v>0</v>
      </c>
      <c r="AA16" s="362">
        <v>0</v>
      </c>
      <c r="AB16" s="432" t="s">
        <v>1266</v>
      </c>
      <c r="AC16" s="432" t="s">
        <v>1266</v>
      </c>
      <c r="AD16" s="782">
        <v>0</v>
      </c>
    </row>
    <row r="17" spans="2:30" x14ac:dyDescent="0.2">
      <c r="B17" s="112"/>
      <c r="C17" s="18" t="s">
        <v>536</v>
      </c>
      <c r="D17" s="953"/>
      <c r="E17" s="16"/>
      <c r="F17" s="137">
        <v>85</v>
      </c>
      <c r="G17" s="137">
        <v>68</v>
      </c>
      <c r="H17" s="137">
        <v>-90</v>
      </c>
      <c r="I17" s="137">
        <v>42</v>
      </c>
      <c r="J17" s="138">
        <v>105</v>
      </c>
      <c r="K17" s="137">
        <v>-62</v>
      </c>
      <c r="L17" s="137">
        <v>-207</v>
      </c>
      <c r="M17" s="137">
        <v>-398</v>
      </c>
      <c r="N17" s="137">
        <v>408</v>
      </c>
      <c r="O17" s="138">
        <v>-259</v>
      </c>
      <c r="P17" s="137">
        <v>222</v>
      </c>
      <c r="Q17" s="137">
        <v>99</v>
      </c>
      <c r="R17" s="137">
        <v>-142</v>
      </c>
      <c r="S17" s="137">
        <v>584</v>
      </c>
      <c r="T17" s="138">
        <v>763</v>
      </c>
      <c r="U17" s="137">
        <v>546</v>
      </c>
      <c r="V17" s="137">
        <v>-56</v>
      </c>
      <c r="W17" s="137">
        <v>-56</v>
      </c>
      <c r="X17" s="137">
        <v>125</v>
      </c>
      <c r="Y17" s="138">
        <v>559</v>
      </c>
      <c r="Z17" s="362">
        <v>-115</v>
      </c>
      <c r="AA17" s="362">
        <v>-100</v>
      </c>
      <c r="AB17" s="432" t="s">
        <v>1266</v>
      </c>
      <c r="AC17" s="432" t="s">
        <v>1266</v>
      </c>
      <c r="AD17" s="782">
        <v>-215</v>
      </c>
    </row>
    <row r="18" spans="2:30" x14ac:dyDescent="0.2">
      <c r="B18" s="112"/>
      <c r="C18" s="18" t="s">
        <v>537</v>
      </c>
      <c r="D18" s="953"/>
      <c r="E18" s="14"/>
      <c r="F18" s="137">
        <v>442</v>
      </c>
      <c r="G18" s="137">
        <v>-333</v>
      </c>
      <c r="H18" s="137">
        <v>308</v>
      </c>
      <c r="I18" s="137">
        <v>-105</v>
      </c>
      <c r="J18" s="138">
        <v>312</v>
      </c>
      <c r="K18" s="137">
        <v>11</v>
      </c>
      <c r="L18" s="137">
        <v>-68</v>
      </c>
      <c r="M18" s="137">
        <v>-3</v>
      </c>
      <c r="N18" s="137">
        <v>104</v>
      </c>
      <c r="O18" s="138">
        <v>44</v>
      </c>
      <c r="P18" s="137">
        <v>85</v>
      </c>
      <c r="Q18" s="137">
        <v>59</v>
      </c>
      <c r="R18" s="137">
        <v>-134</v>
      </c>
      <c r="S18" s="137">
        <v>392</v>
      </c>
      <c r="T18" s="138">
        <v>402</v>
      </c>
      <c r="U18" s="137">
        <v>-203</v>
      </c>
      <c r="V18" s="137">
        <v>-27</v>
      </c>
      <c r="W18" s="137">
        <v>25</v>
      </c>
      <c r="X18" s="137">
        <v>13</v>
      </c>
      <c r="Y18" s="138">
        <v>-192</v>
      </c>
      <c r="Z18" s="362">
        <v>-8</v>
      </c>
      <c r="AA18" s="362">
        <v>10</v>
      </c>
      <c r="AB18" s="432" t="s">
        <v>1266</v>
      </c>
      <c r="AC18" s="432" t="s">
        <v>1266</v>
      </c>
      <c r="AD18" s="782">
        <v>2</v>
      </c>
    </row>
    <row r="19" spans="2:30" x14ac:dyDescent="0.2">
      <c r="B19" s="112"/>
      <c r="C19" s="18" t="s">
        <v>538</v>
      </c>
      <c r="D19" s="953"/>
      <c r="E19" s="16"/>
      <c r="F19" s="137">
        <v>117</v>
      </c>
      <c r="G19" s="137">
        <v>-37</v>
      </c>
      <c r="H19" s="137">
        <v>-16</v>
      </c>
      <c r="I19" s="137">
        <v>2</v>
      </c>
      <c r="J19" s="138">
        <v>66</v>
      </c>
      <c r="K19" s="137">
        <v>1</v>
      </c>
      <c r="L19" s="137">
        <v>8</v>
      </c>
      <c r="M19" s="137">
        <v>80</v>
      </c>
      <c r="N19" s="137">
        <v>-24</v>
      </c>
      <c r="O19" s="138">
        <v>65</v>
      </c>
      <c r="P19" s="137">
        <v>-102</v>
      </c>
      <c r="Q19" s="137">
        <v>-70</v>
      </c>
      <c r="R19" s="137">
        <v>-54</v>
      </c>
      <c r="S19" s="137">
        <v>-108</v>
      </c>
      <c r="T19" s="138">
        <v>-334</v>
      </c>
      <c r="U19" s="137">
        <v>-76</v>
      </c>
      <c r="V19" s="137">
        <v>71</v>
      </c>
      <c r="W19" s="137">
        <v>-69</v>
      </c>
      <c r="X19" s="137">
        <v>64</v>
      </c>
      <c r="Y19" s="138">
        <v>-10</v>
      </c>
      <c r="Z19" s="362">
        <v>-4</v>
      </c>
      <c r="AA19" s="362">
        <v>40</v>
      </c>
      <c r="AB19" s="432" t="s">
        <v>1266</v>
      </c>
      <c r="AC19" s="432" t="s">
        <v>1266</v>
      </c>
      <c r="AD19" s="782">
        <v>36</v>
      </c>
    </row>
    <row r="20" spans="2:30" x14ac:dyDescent="0.2">
      <c r="B20" s="50"/>
      <c r="C20" s="50"/>
      <c r="D20" s="952"/>
      <c r="E20" s="16"/>
      <c r="F20" s="47">
        <v>-3997</v>
      </c>
      <c r="G20" s="47">
        <v>1072</v>
      </c>
      <c r="H20" s="47">
        <v>36</v>
      </c>
      <c r="I20" s="47">
        <v>1176</v>
      </c>
      <c r="J20" s="48">
        <v>-1713</v>
      </c>
      <c r="K20" s="47">
        <v>-655</v>
      </c>
      <c r="L20" s="47">
        <v>635</v>
      </c>
      <c r="M20" s="47">
        <v>-920</v>
      </c>
      <c r="N20" s="47">
        <v>-95</v>
      </c>
      <c r="O20" s="48">
        <v>-1035</v>
      </c>
      <c r="P20" s="47">
        <v>9247</v>
      </c>
      <c r="Q20" s="47">
        <v>-2366</v>
      </c>
      <c r="R20" s="47">
        <v>-2055</v>
      </c>
      <c r="S20" s="47">
        <v>2978</v>
      </c>
      <c r="T20" s="48">
        <v>7804</v>
      </c>
      <c r="U20" s="47">
        <v>720</v>
      </c>
      <c r="V20" s="47">
        <v>-1</v>
      </c>
      <c r="W20" s="47">
        <v>-692</v>
      </c>
      <c r="X20" s="47">
        <v>913</v>
      </c>
      <c r="Y20" s="48">
        <v>940</v>
      </c>
      <c r="Z20" s="361">
        <v>-575</v>
      </c>
      <c r="AA20" s="361">
        <v>-192</v>
      </c>
      <c r="AB20" s="431" t="s">
        <v>1266</v>
      </c>
      <c r="AC20" s="431" t="s">
        <v>1266</v>
      </c>
      <c r="AD20" s="781">
        <v>-767</v>
      </c>
    </row>
    <row r="21" spans="2:30" x14ac:dyDescent="0.2">
      <c r="B21" s="18" t="s">
        <v>539</v>
      </c>
      <c r="C21" s="18"/>
      <c r="D21" s="954"/>
      <c r="E21" s="16"/>
      <c r="F21" s="155"/>
      <c r="G21" s="155"/>
      <c r="H21" s="155"/>
      <c r="I21" s="155"/>
      <c r="J21" s="155"/>
      <c r="K21" s="155"/>
      <c r="L21" s="155"/>
      <c r="M21" s="155"/>
      <c r="N21" s="155"/>
      <c r="O21" s="155"/>
      <c r="P21" s="155"/>
      <c r="Q21" s="155"/>
      <c r="R21" s="155"/>
      <c r="S21" s="155"/>
      <c r="T21" s="155"/>
      <c r="U21" s="155"/>
      <c r="V21" s="155"/>
      <c r="W21" s="155"/>
      <c r="X21" s="155"/>
      <c r="Y21" s="155"/>
      <c r="Z21" s="362"/>
      <c r="AA21" s="362"/>
      <c r="AB21" s="432"/>
      <c r="AC21" s="432"/>
      <c r="AD21" s="782"/>
    </row>
    <row r="22" spans="2:30" x14ac:dyDescent="0.2">
      <c r="B22" s="18"/>
      <c r="C22" s="18" t="s">
        <v>540</v>
      </c>
      <c r="D22" s="953"/>
      <c r="E22" s="16"/>
      <c r="F22" s="137">
        <v>1719</v>
      </c>
      <c r="G22" s="137">
        <v>-1960</v>
      </c>
      <c r="H22" s="137">
        <v>78</v>
      </c>
      <c r="I22" s="137">
        <v>333</v>
      </c>
      <c r="J22" s="138">
        <v>170</v>
      </c>
      <c r="K22" s="137">
        <v>2026</v>
      </c>
      <c r="L22" s="137">
        <v>590</v>
      </c>
      <c r="M22" s="137">
        <v>494</v>
      </c>
      <c r="N22" s="137">
        <v>1306</v>
      </c>
      <c r="O22" s="138">
        <v>4416</v>
      </c>
      <c r="P22" s="137">
        <v>2128</v>
      </c>
      <c r="Q22" s="137">
        <v>-392</v>
      </c>
      <c r="R22" s="137">
        <v>112</v>
      </c>
      <c r="S22" s="137">
        <v>-1508</v>
      </c>
      <c r="T22" s="138">
        <v>340</v>
      </c>
      <c r="U22" s="137">
        <v>-87</v>
      </c>
      <c r="V22" s="137">
        <v>-855</v>
      </c>
      <c r="W22" s="137">
        <v>-111</v>
      </c>
      <c r="X22" s="137">
        <v>-1209</v>
      </c>
      <c r="Y22" s="138">
        <v>-2262</v>
      </c>
      <c r="Z22" s="362">
        <v>-66</v>
      </c>
      <c r="AA22" s="362">
        <v>-240</v>
      </c>
      <c r="AB22" s="432" t="s">
        <v>1266</v>
      </c>
      <c r="AC22" s="432" t="s">
        <v>1266</v>
      </c>
      <c r="AD22" s="782">
        <v>-306</v>
      </c>
    </row>
    <row r="23" spans="2:30" x14ac:dyDescent="0.2">
      <c r="B23" s="18"/>
      <c r="C23" s="18" t="s">
        <v>1158</v>
      </c>
      <c r="D23" s="953"/>
      <c r="E23" s="16"/>
      <c r="F23" s="137">
        <v>0</v>
      </c>
      <c r="G23" s="137">
        <v>0</v>
      </c>
      <c r="H23" s="137">
        <v>0</v>
      </c>
      <c r="I23" s="137">
        <v>0</v>
      </c>
      <c r="J23" s="138">
        <v>0</v>
      </c>
      <c r="K23" s="137">
        <v>0</v>
      </c>
      <c r="L23" s="137">
        <v>0</v>
      </c>
      <c r="M23" s="137">
        <v>0</v>
      </c>
      <c r="N23" s="137">
        <v>0</v>
      </c>
      <c r="O23" s="138">
        <v>0</v>
      </c>
      <c r="P23" s="137">
        <v>0</v>
      </c>
      <c r="Q23" s="137">
        <v>0</v>
      </c>
      <c r="R23" s="137">
        <v>0</v>
      </c>
      <c r="S23" s="137">
        <v>0</v>
      </c>
      <c r="T23" s="138">
        <v>0</v>
      </c>
      <c r="U23" s="137">
        <v>0</v>
      </c>
      <c r="V23" s="137">
        <v>0</v>
      </c>
      <c r="W23" s="137">
        <v>0</v>
      </c>
      <c r="X23" s="137">
        <v>51</v>
      </c>
      <c r="Y23" s="138">
        <v>51</v>
      </c>
      <c r="Z23" s="362">
        <v>-13</v>
      </c>
      <c r="AA23" s="362">
        <v>-17</v>
      </c>
      <c r="AB23" s="432" t="s">
        <v>1266</v>
      </c>
      <c r="AC23" s="432" t="s">
        <v>1266</v>
      </c>
      <c r="AD23" s="782">
        <v>-30</v>
      </c>
    </row>
    <row r="24" spans="2:30" x14ac:dyDescent="0.2">
      <c r="B24" s="52"/>
      <c r="C24" s="52" t="s">
        <v>537</v>
      </c>
      <c r="D24" s="953"/>
      <c r="E24" s="14"/>
      <c r="F24" s="137">
        <v>0</v>
      </c>
      <c r="G24" s="137">
        <v>0</v>
      </c>
      <c r="H24" s="137">
        <v>0</v>
      </c>
      <c r="I24" s="137">
        <v>0</v>
      </c>
      <c r="J24" s="138">
        <v>0</v>
      </c>
      <c r="K24" s="137">
        <v>0</v>
      </c>
      <c r="L24" s="137">
        <v>0</v>
      </c>
      <c r="M24" s="137">
        <v>0</v>
      </c>
      <c r="N24" s="137">
        <v>0</v>
      </c>
      <c r="O24" s="138">
        <v>0</v>
      </c>
      <c r="P24" s="137">
        <v>0</v>
      </c>
      <c r="Q24" s="137">
        <v>0</v>
      </c>
      <c r="R24" s="137">
        <v>0</v>
      </c>
      <c r="S24" s="137">
        <v>0</v>
      </c>
      <c r="T24" s="138">
        <v>0</v>
      </c>
      <c r="U24" s="137">
        <v>0</v>
      </c>
      <c r="V24" s="137">
        <v>0</v>
      </c>
      <c r="W24" s="137">
        <v>0</v>
      </c>
      <c r="X24" s="137">
        <v>0</v>
      </c>
      <c r="Y24" s="138">
        <v>0</v>
      </c>
      <c r="Z24" s="362">
        <v>0</v>
      </c>
      <c r="AA24" s="362">
        <v>0</v>
      </c>
      <c r="AB24" s="432" t="s">
        <v>1266</v>
      </c>
      <c r="AC24" s="432" t="s">
        <v>1266</v>
      </c>
      <c r="AD24" s="782">
        <v>0</v>
      </c>
    </row>
    <row r="25" spans="2:30" x14ac:dyDescent="0.2">
      <c r="B25" s="52"/>
      <c r="C25" s="52" t="s">
        <v>541</v>
      </c>
      <c r="D25" s="954"/>
      <c r="E25" s="14"/>
      <c r="F25" s="155">
        <v>-8</v>
      </c>
      <c r="G25" s="155">
        <v>-2</v>
      </c>
      <c r="H25" s="155">
        <v>8</v>
      </c>
      <c r="I25" s="155">
        <v>9</v>
      </c>
      <c r="J25" s="139">
        <v>7</v>
      </c>
      <c r="K25" s="155">
        <v>2</v>
      </c>
      <c r="L25" s="155">
        <v>1</v>
      </c>
      <c r="M25" s="155">
        <v>-2</v>
      </c>
      <c r="N25" s="155">
        <v>0</v>
      </c>
      <c r="O25" s="139">
        <v>1</v>
      </c>
      <c r="P25" s="155">
        <v>-1</v>
      </c>
      <c r="Q25" s="155">
        <v>-3</v>
      </c>
      <c r="R25" s="155">
        <v>-1</v>
      </c>
      <c r="S25" s="155">
        <v>1</v>
      </c>
      <c r="T25" s="139">
        <v>-4</v>
      </c>
      <c r="U25" s="155">
        <v>0</v>
      </c>
      <c r="V25" s="155">
        <v>0</v>
      </c>
      <c r="W25" s="155">
        <v>-1</v>
      </c>
      <c r="X25" s="155">
        <v>16</v>
      </c>
      <c r="Y25" s="139">
        <v>15</v>
      </c>
      <c r="Z25" s="362">
        <v>-3</v>
      </c>
      <c r="AA25" s="362">
        <v>0</v>
      </c>
      <c r="AB25" s="432" t="s">
        <v>1266</v>
      </c>
      <c r="AC25" s="432" t="s">
        <v>1266</v>
      </c>
      <c r="AD25" s="782">
        <v>-3</v>
      </c>
    </row>
    <row r="26" spans="2:30" ht="12" x14ac:dyDescent="0.2">
      <c r="B26" s="18"/>
      <c r="C26" s="18" t="s">
        <v>542</v>
      </c>
      <c r="D26" s="1144" t="str">
        <f>Footnotes!B8</f>
        <v>c</v>
      </c>
      <c r="E26" s="16"/>
      <c r="F26" s="137">
        <v>-623</v>
      </c>
      <c r="G26" s="137">
        <v>623</v>
      </c>
      <c r="H26" s="137">
        <v>-16</v>
      </c>
      <c r="I26" s="137">
        <v>-89</v>
      </c>
      <c r="J26" s="138">
        <v>-105</v>
      </c>
      <c r="K26" s="137">
        <v>-588</v>
      </c>
      <c r="L26" s="137">
        <v>-165</v>
      </c>
      <c r="M26" s="137">
        <v>-130</v>
      </c>
      <c r="N26" s="137">
        <v>-434</v>
      </c>
      <c r="O26" s="138">
        <v>-1317</v>
      </c>
      <c r="P26" s="137">
        <v>-668</v>
      </c>
      <c r="Q26" s="137">
        <v>179</v>
      </c>
      <c r="R26" s="137">
        <v>19</v>
      </c>
      <c r="S26" s="137">
        <v>538</v>
      </c>
      <c r="T26" s="138">
        <v>68</v>
      </c>
      <c r="U26" s="137">
        <v>23</v>
      </c>
      <c r="V26" s="137">
        <v>308</v>
      </c>
      <c r="W26" s="137">
        <v>57</v>
      </c>
      <c r="X26" s="137">
        <v>357</v>
      </c>
      <c r="Y26" s="138">
        <v>745</v>
      </c>
      <c r="Z26" s="362">
        <v>674</v>
      </c>
      <c r="AA26" s="362">
        <v>59</v>
      </c>
      <c r="AB26" s="432" t="s">
        <v>1266</v>
      </c>
      <c r="AC26" s="432" t="s">
        <v>1266</v>
      </c>
      <c r="AD26" s="782">
        <v>733</v>
      </c>
    </row>
    <row r="27" spans="2:30" x14ac:dyDescent="0.2">
      <c r="B27" s="50"/>
      <c r="C27" s="50"/>
      <c r="D27" s="952"/>
      <c r="E27" s="16"/>
      <c r="F27" s="47">
        <v>1088</v>
      </c>
      <c r="G27" s="47">
        <v>-1339</v>
      </c>
      <c r="H27" s="47">
        <v>70</v>
      </c>
      <c r="I27" s="47">
        <v>253</v>
      </c>
      <c r="J27" s="48">
        <v>72</v>
      </c>
      <c r="K27" s="47">
        <v>1440</v>
      </c>
      <c r="L27" s="47">
        <v>426</v>
      </c>
      <c r="M27" s="47">
        <v>362</v>
      </c>
      <c r="N27" s="47">
        <v>872</v>
      </c>
      <c r="O27" s="48">
        <v>3100</v>
      </c>
      <c r="P27" s="47">
        <v>1459</v>
      </c>
      <c r="Q27" s="47">
        <v>-216</v>
      </c>
      <c r="R27" s="47">
        <v>130</v>
      </c>
      <c r="S27" s="47">
        <v>-969</v>
      </c>
      <c r="T27" s="48">
        <v>404</v>
      </c>
      <c r="U27" s="47">
        <v>-64</v>
      </c>
      <c r="V27" s="47">
        <v>-547</v>
      </c>
      <c r="W27" s="47">
        <v>-55</v>
      </c>
      <c r="X27" s="47">
        <v>-785</v>
      </c>
      <c r="Y27" s="48">
        <v>-1451</v>
      </c>
      <c r="Z27" s="361">
        <v>592</v>
      </c>
      <c r="AA27" s="361">
        <v>-198</v>
      </c>
      <c r="AB27" s="431" t="s">
        <v>1266</v>
      </c>
      <c r="AC27" s="431" t="s">
        <v>1266</v>
      </c>
      <c r="AD27" s="781">
        <v>394</v>
      </c>
    </row>
    <row r="28" spans="2:30" x14ac:dyDescent="0.2">
      <c r="B28" s="50" t="s">
        <v>532</v>
      </c>
      <c r="C28" s="50"/>
      <c r="D28" s="952"/>
      <c r="E28" s="16"/>
      <c r="F28" s="47">
        <v>-2909</v>
      </c>
      <c r="G28" s="47">
        <v>-267</v>
      </c>
      <c r="H28" s="47">
        <v>106</v>
      </c>
      <c r="I28" s="47">
        <v>1429</v>
      </c>
      <c r="J28" s="48">
        <v>-1641</v>
      </c>
      <c r="K28" s="47">
        <v>785</v>
      </c>
      <c r="L28" s="47">
        <v>1061</v>
      </c>
      <c r="M28" s="47">
        <v>-558</v>
      </c>
      <c r="N28" s="47">
        <v>777</v>
      </c>
      <c r="O28" s="48">
        <v>2065</v>
      </c>
      <c r="P28" s="47">
        <v>10706</v>
      </c>
      <c r="Q28" s="47">
        <v>-2582</v>
      </c>
      <c r="R28" s="47">
        <v>-1925</v>
      </c>
      <c r="S28" s="47">
        <v>2009</v>
      </c>
      <c r="T28" s="48">
        <v>8208</v>
      </c>
      <c r="U28" s="47">
        <v>656</v>
      </c>
      <c r="V28" s="47">
        <v>-548</v>
      </c>
      <c r="W28" s="47">
        <v>-747</v>
      </c>
      <c r="X28" s="47">
        <v>128</v>
      </c>
      <c r="Y28" s="48">
        <v>-511</v>
      </c>
      <c r="Z28" s="361">
        <v>17</v>
      </c>
      <c r="AA28" s="361">
        <v>-390</v>
      </c>
      <c r="AB28" s="431" t="s">
        <v>1266</v>
      </c>
      <c r="AC28" s="431" t="s">
        <v>1266</v>
      </c>
      <c r="AD28" s="781">
        <v>-373</v>
      </c>
    </row>
    <row r="29" spans="2:30" x14ac:dyDescent="0.2">
      <c r="B29" s="54" t="s">
        <v>543</v>
      </c>
      <c r="C29" s="54"/>
      <c r="D29" s="955"/>
      <c r="E29" s="16"/>
      <c r="F29" s="55">
        <v>-7294</v>
      </c>
      <c r="G29" s="55">
        <v>-17789</v>
      </c>
      <c r="H29" s="55">
        <v>-201</v>
      </c>
      <c r="I29" s="55">
        <v>2914</v>
      </c>
      <c r="J29" s="56">
        <v>-22370</v>
      </c>
      <c r="K29" s="55">
        <v>5685</v>
      </c>
      <c r="L29" s="55">
        <v>4415</v>
      </c>
      <c r="M29" s="55">
        <v>-2903</v>
      </c>
      <c r="N29" s="55">
        <v>3355</v>
      </c>
      <c r="O29" s="56">
        <v>10552</v>
      </c>
      <c r="P29" s="55">
        <v>-9364</v>
      </c>
      <c r="Q29" s="55">
        <v>6954</v>
      </c>
      <c r="R29" s="55">
        <v>-3909</v>
      </c>
      <c r="S29" s="55">
        <v>13170</v>
      </c>
      <c r="T29" s="56">
        <v>6851</v>
      </c>
      <c r="U29" s="55">
        <v>9078</v>
      </c>
      <c r="V29" s="55">
        <v>1405</v>
      </c>
      <c r="W29" s="55">
        <v>4322</v>
      </c>
      <c r="X29" s="55">
        <v>564</v>
      </c>
      <c r="Y29" s="56">
        <v>15369</v>
      </c>
      <c r="Z29" s="55">
        <v>2426</v>
      </c>
      <c r="AA29" s="55">
        <v>-320</v>
      </c>
      <c r="AB29" s="433" t="s">
        <v>1266</v>
      </c>
      <c r="AC29" s="433" t="s">
        <v>1266</v>
      </c>
      <c r="AD29" s="783">
        <v>2106</v>
      </c>
    </row>
    <row r="30" spans="2:30" x14ac:dyDescent="0.2">
      <c r="B30" s="53" t="s">
        <v>59</v>
      </c>
      <c r="C30" s="18"/>
      <c r="D30" s="953"/>
      <c r="E30" s="16"/>
      <c r="F30" s="137"/>
      <c r="G30" s="137"/>
      <c r="H30" s="137"/>
      <c r="I30" s="137"/>
      <c r="J30" s="138"/>
      <c r="K30" s="137"/>
      <c r="L30" s="137"/>
      <c r="M30" s="137"/>
      <c r="N30" s="137"/>
      <c r="O30" s="138"/>
      <c r="P30" s="137"/>
      <c r="Q30" s="137"/>
      <c r="R30" s="137"/>
      <c r="S30" s="137"/>
      <c r="T30" s="138"/>
      <c r="U30" s="137"/>
      <c r="V30" s="137"/>
      <c r="W30" s="137"/>
      <c r="X30" s="137"/>
      <c r="Y30" s="138"/>
      <c r="Z30" s="362"/>
      <c r="AA30" s="362"/>
      <c r="AB30" s="432"/>
      <c r="AC30" s="432"/>
      <c r="AD30" s="782"/>
    </row>
    <row r="31" spans="2:30" x14ac:dyDescent="0.2">
      <c r="B31" s="18"/>
      <c r="C31" s="18" t="s">
        <v>60</v>
      </c>
      <c r="D31" s="953"/>
      <c r="E31" s="16"/>
      <c r="F31" s="137">
        <v>-7217</v>
      </c>
      <c r="G31" s="137">
        <v>-17142</v>
      </c>
      <c r="H31" s="137">
        <v>-364</v>
      </c>
      <c r="I31" s="137">
        <v>2740</v>
      </c>
      <c r="J31" s="138">
        <v>-21983</v>
      </c>
      <c r="K31" s="137">
        <v>5460</v>
      </c>
      <c r="L31" s="137">
        <v>4183</v>
      </c>
      <c r="M31" s="137">
        <v>-3084</v>
      </c>
      <c r="N31" s="137">
        <v>3095</v>
      </c>
      <c r="O31" s="138">
        <v>9654</v>
      </c>
      <c r="P31" s="137">
        <v>-9678</v>
      </c>
      <c r="Q31" s="137">
        <v>6742</v>
      </c>
      <c r="R31" s="137">
        <v>-4042</v>
      </c>
      <c r="S31" s="137">
        <v>12760</v>
      </c>
      <c r="T31" s="138">
        <v>5782</v>
      </c>
      <c r="U31" s="137">
        <v>8861</v>
      </c>
      <c r="V31" s="137">
        <v>1240</v>
      </c>
      <c r="W31" s="137">
        <v>4140</v>
      </c>
      <c r="X31" s="137">
        <v>461</v>
      </c>
      <c r="Y31" s="138">
        <v>14702</v>
      </c>
      <c r="Z31" s="362">
        <v>2303</v>
      </c>
      <c r="AA31" s="362">
        <v>-520</v>
      </c>
      <c r="AB31" s="432" t="s">
        <v>1266</v>
      </c>
      <c r="AC31" s="432" t="s">
        <v>1266</v>
      </c>
      <c r="AD31" s="782">
        <v>1783</v>
      </c>
    </row>
    <row r="32" spans="2:30" x14ac:dyDescent="0.2">
      <c r="B32" s="18"/>
      <c r="C32" s="18" t="s">
        <v>61</v>
      </c>
      <c r="D32" s="953"/>
      <c r="E32" s="16"/>
      <c r="F32" s="137">
        <v>-77</v>
      </c>
      <c r="G32" s="137">
        <v>-647</v>
      </c>
      <c r="H32" s="137">
        <v>163</v>
      </c>
      <c r="I32" s="137">
        <v>174</v>
      </c>
      <c r="J32" s="138">
        <v>-387</v>
      </c>
      <c r="K32" s="137">
        <v>225</v>
      </c>
      <c r="L32" s="137">
        <v>232</v>
      </c>
      <c r="M32" s="137">
        <v>181</v>
      </c>
      <c r="N32" s="137">
        <v>260</v>
      </c>
      <c r="O32" s="138">
        <v>898</v>
      </c>
      <c r="P32" s="137">
        <v>314</v>
      </c>
      <c r="Q32" s="137">
        <v>212</v>
      </c>
      <c r="R32" s="137">
        <v>133</v>
      </c>
      <c r="S32" s="137">
        <v>410</v>
      </c>
      <c r="T32" s="138">
        <v>1069</v>
      </c>
      <c r="U32" s="137">
        <v>217</v>
      </c>
      <c r="V32" s="137">
        <v>165</v>
      </c>
      <c r="W32" s="137">
        <v>182</v>
      </c>
      <c r="X32" s="137">
        <v>103</v>
      </c>
      <c r="Y32" s="138">
        <v>667</v>
      </c>
      <c r="Z32" s="362">
        <v>123</v>
      </c>
      <c r="AA32" s="362">
        <v>200</v>
      </c>
      <c r="AB32" s="432" t="s">
        <v>1266</v>
      </c>
      <c r="AC32" s="432" t="s">
        <v>1266</v>
      </c>
      <c r="AD32" s="782">
        <v>323</v>
      </c>
    </row>
    <row r="33" spans="2:30" x14ac:dyDescent="0.2">
      <c r="B33" s="54"/>
      <c r="C33" s="54"/>
      <c r="D33" s="955"/>
      <c r="F33" s="55">
        <v>-7294</v>
      </c>
      <c r="G33" s="55">
        <v>-17789</v>
      </c>
      <c r="H33" s="55">
        <v>-201</v>
      </c>
      <c r="I33" s="55">
        <v>2914</v>
      </c>
      <c r="J33" s="56">
        <v>-22370</v>
      </c>
      <c r="K33" s="55">
        <v>5685</v>
      </c>
      <c r="L33" s="55">
        <v>4415</v>
      </c>
      <c r="M33" s="55">
        <v>-2903</v>
      </c>
      <c r="N33" s="55">
        <v>3355</v>
      </c>
      <c r="O33" s="56">
        <v>10552</v>
      </c>
      <c r="P33" s="55">
        <v>-9364</v>
      </c>
      <c r="Q33" s="55">
        <v>6954</v>
      </c>
      <c r="R33" s="55">
        <v>-3909</v>
      </c>
      <c r="S33" s="55">
        <v>13170</v>
      </c>
      <c r="T33" s="56">
        <v>6851</v>
      </c>
      <c r="U33" s="55">
        <v>9078</v>
      </c>
      <c r="V33" s="55">
        <v>1405</v>
      </c>
      <c r="W33" s="55">
        <v>4322</v>
      </c>
      <c r="X33" s="55">
        <v>564</v>
      </c>
      <c r="Y33" s="56">
        <v>15369</v>
      </c>
      <c r="Z33" s="361">
        <v>2426</v>
      </c>
      <c r="AA33" s="361">
        <v>-320</v>
      </c>
      <c r="AB33" s="431" t="s">
        <v>1266</v>
      </c>
      <c r="AC33" s="431" t="s">
        <v>1266</v>
      </c>
      <c r="AD33" s="781">
        <v>2106</v>
      </c>
    </row>
    <row r="34" spans="2:30" x14ac:dyDescent="0.2">
      <c r="B34" s="112"/>
      <c r="C34" s="112"/>
      <c r="D34" s="956"/>
      <c r="AD34" s="134"/>
    </row>
    <row r="35" spans="2:30" x14ac:dyDescent="0.2">
      <c r="B35" s="352"/>
      <c r="C35" s="140"/>
      <c r="D35" s="957"/>
    </row>
    <row r="36" spans="2:30" x14ac:dyDescent="0.2">
      <c r="B36" s="112"/>
      <c r="C36" s="112"/>
      <c r="D36" s="956"/>
      <c r="F36" s="53"/>
      <c r="G36" s="53"/>
      <c r="H36" s="53"/>
      <c r="I36" s="53"/>
      <c r="J36" s="53"/>
      <c r="K36" s="53"/>
      <c r="L36" s="53"/>
      <c r="M36" s="53"/>
      <c r="N36" s="53"/>
      <c r="O36" s="53"/>
      <c r="P36" s="53"/>
      <c r="Q36" s="53"/>
      <c r="R36" s="53"/>
      <c r="S36" s="53"/>
      <c r="T36" s="53"/>
      <c r="U36" s="53"/>
      <c r="V36" s="53"/>
      <c r="W36" s="53"/>
      <c r="X36" s="53"/>
      <c r="Y36" s="53"/>
    </row>
    <row r="37" spans="2:30" x14ac:dyDescent="0.2">
      <c r="D37" s="958"/>
      <c r="F37" s="53"/>
      <c r="G37" s="53"/>
      <c r="H37" s="53"/>
      <c r="I37" s="53"/>
      <c r="J37" s="53"/>
      <c r="K37" s="53"/>
      <c r="L37" s="53"/>
      <c r="M37" s="53"/>
      <c r="N37" s="53"/>
      <c r="O37" s="53"/>
      <c r="P37" s="53"/>
      <c r="Q37" s="53"/>
      <c r="R37" s="53"/>
      <c r="S37" s="53"/>
      <c r="T37" s="53"/>
      <c r="U37" s="53"/>
      <c r="V37" s="53"/>
      <c r="W37" s="53"/>
      <c r="X37" s="53"/>
      <c r="Y37" s="53"/>
    </row>
    <row r="38" spans="2:30" x14ac:dyDescent="0.2">
      <c r="D38" s="958"/>
      <c r="F38" s="53"/>
      <c r="G38" s="53"/>
      <c r="H38" s="53"/>
      <c r="I38" s="53"/>
      <c r="J38" s="53"/>
      <c r="K38" s="53"/>
      <c r="L38" s="53"/>
      <c r="M38" s="53"/>
      <c r="N38" s="53"/>
      <c r="O38" s="53"/>
      <c r="P38" s="53"/>
      <c r="Q38" s="53"/>
      <c r="R38" s="53"/>
      <c r="S38" s="53"/>
      <c r="T38" s="53"/>
      <c r="U38" s="53"/>
      <c r="V38" s="53"/>
      <c r="W38" s="53"/>
      <c r="X38" s="53"/>
      <c r="Y38" s="53"/>
    </row>
    <row r="39" spans="2:30" x14ac:dyDescent="0.2">
      <c r="D39" s="958"/>
      <c r="F39" s="53"/>
      <c r="G39" s="53"/>
      <c r="H39" s="53"/>
      <c r="I39" s="53"/>
      <c r="J39" s="53"/>
      <c r="K39" s="53"/>
      <c r="L39" s="53"/>
      <c r="M39" s="53"/>
      <c r="N39" s="53"/>
      <c r="O39" s="53"/>
      <c r="P39" s="53"/>
      <c r="Q39" s="53"/>
      <c r="R39" s="53"/>
      <c r="S39" s="53"/>
      <c r="T39" s="53"/>
      <c r="U39" s="53"/>
      <c r="V39" s="53"/>
      <c r="W39" s="53"/>
      <c r="X39" s="53"/>
      <c r="Y39" s="53"/>
    </row>
    <row r="40" spans="2:30" x14ac:dyDescent="0.2">
      <c r="D40" s="958"/>
      <c r="F40" s="53"/>
      <c r="G40" s="53"/>
      <c r="H40" s="53"/>
      <c r="I40" s="53"/>
      <c r="J40" s="53"/>
      <c r="K40" s="53"/>
      <c r="L40" s="53"/>
      <c r="M40" s="53"/>
      <c r="N40" s="53"/>
      <c r="O40" s="53"/>
      <c r="P40" s="53"/>
      <c r="Q40" s="53"/>
      <c r="R40" s="53"/>
      <c r="S40" s="53"/>
      <c r="T40" s="53"/>
      <c r="U40" s="53"/>
      <c r="V40" s="53"/>
      <c r="W40" s="53"/>
      <c r="X40" s="53"/>
      <c r="Y40" s="53"/>
    </row>
    <row r="41" spans="2:30" x14ac:dyDescent="0.2">
      <c r="D41" s="958"/>
      <c r="F41" s="53"/>
      <c r="G41" s="53"/>
      <c r="H41" s="53"/>
      <c r="I41" s="53"/>
      <c r="J41" s="53"/>
      <c r="K41" s="53"/>
      <c r="L41" s="53"/>
      <c r="M41" s="53"/>
      <c r="N41" s="53"/>
      <c r="O41" s="53"/>
      <c r="P41" s="53"/>
      <c r="Q41" s="53"/>
      <c r="R41" s="53"/>
      <c r="S41" s="53"/>
      <c r="T41" s="53"/>
      <c r="U41" s="53"/>
      <c r="V41" s="53"/>
      <c r="W41" s="53"/>
      <c r="X41" s="53"/>
      <c r="Y41" s="53"/>
    </row>
    <row r="42" spans="2:30" x14ac:dyDescent="0.2">
      <c r="D42" s="958"/>
      <c r="F42" s="53"/>
      <c r="G42" s="53"/>
      <c r="H42" s="53"/>
      <c r="I42" s="53"/>
      <c r="J42" s="53"/>
      <c r="K42" s="53"/>
      <c r="L42" s="53"/>
      <c r="M42" s="53"/>
      <c r="N42" s="53"/>
      <c r="O42" s="53"/>
      <c r="P42" s="53"/>
      <c r="Q42" s="53"/>
      <c r="R42" s="53"/>
      <c r="S42" s="53"/>
      <c r="T42" s="53"/>
      <c r="U42" s="53"/>
      <c r="V42" s="53"/>
      <c r="W42" s="53"/>
      <c r="X42" s="53"/>
      <c r="Y42" s="53"/>
    </row>
    <row r="43" spans="2:30" x14ac:dyDescent="0.2">
      <c r="D43" s="958"/>
      <c r="F43" s="53"/>
      <c r="G43" s="53"/>
      <c r="H43" s="53"/>
      <c r="I43" s="53"/>
      <c r="J43" s="53"/>
      <c r="K43" s="53"/>
      <c r="L43" s="53"/>
      <c r="M43" s="53"/>
      <c r="N43" s="53"/>
      <c r="O43" s="53"/>
      <c r="P43" s="53"/>
      <c r="Q43" s="53"/>
      <c r="R43" s="53"/>
      <c r="S43" s="53"/>
      <c r="T43" s="53"/>
      <c r="U43" s="53"/>
      <c r="V43" s="53"/>
      <c r="W43" s="53"/>
      <c r="X43" s="53"/>
      <c r="Y43" s="53"/>
    </row>
    <row r="44" spans="2:30" x14ac:dyDescent="0.2">
      <c r="D44" s="958"/>
      <c r="F44" s="53"/>
      <c r="G44" s="53"/>
      <c r="H44" s="53"/>
      <c r="I44" s="53"/>
      <c r="J44" s="53"/>
      <c r="K44" s="53"/>
      <c r="L44" s="53"/>
      <c r="M44" s="53"/>
      <c r="N44" s="53"/>
      <c r="O44" s="53"/>
      <c r="P44" s="53"/>
      <c r="Q44" s="53"/>
      <c r="R44" s="53"/>
      <c r="S44" s="53"/>
      <c r="T44" s="53"/>
      <c r="U44" s="53"/>
      <c r="V44" s="53"/>
      <c r="W44" s="53"/>
      <c r="X44" s="53"/>
      <c r="Y44" s="53"/>
    </row>
    <row r="45" spans="2:30" x14ac:dyDescent="0.2">
      <c r="D45" s="958"/>
      <c r="F45" s="53"/>
      <c r="G45" s="53"/>
      <c r="H45" s="53"/>
      <c r="I45" s="53"/>
      <c r="J45" s="53"/>
      <c r="K45" s="53"/>
      <c r="L45" s="53"/>
      <c r="M45" s="53"/>
      <c r="N45" s="53"/>
      <c r="O45" s="53"/>
      <c r="P45" s="53"/>
      <c r="Q45" s="53"/>
      <c r="R45" s="53"/>
      <c r="S45" s="53"/>
      <c r="T45" s="53"/>
      <c r="U45" s="53"/>
      <c r="V45" s="53"/>
      <c r="W45" s="53"/>
      <c r="X45" s="53"/>
      <c r="Y45" s="53"/>
    </row>
    <row r="46" spans="2:30" x14ac:dyDescent="0.2">
      <c r="D46" s="958"/>
      <c r="F46" s="53"/>
      <c r="G46" s="53"/>
      <c r="H46" s="53"/>
      <c r="I46" s="53"/>
      <c r="J46" s="53"/>
      <c r="K46" s="53"/>
      <c r="L46" s="53"/>
      <c r="M46" s="53"/>
      <c r="N46" s="53"/>
      <c r="O46" s="53"/>
      <c r="P46" s="53"/>
      <c r="Q46" s="53"/>
      <c r="R46" s="53"/>
      <c r="S46" s="53"/>
      <c r="T46" s="53"/>
      <c r="U46" s="53"/>
      <c r="V46" s="53"/>
      <c r="W46" s="53"/>
      <c r="X46" s="53"/>
      <c r="Y46" s="53"/>
    </row>
    <row r="47" spans="2:30" x14ac:dyDescent="0.2">
      <c r="D47" s="958"/>
      <c r="F47" s="53"/>
      <c r="G47" s="53"/>
      <c r="H47" s="53"/>
      <c r="I47" s="53"/>
      <c r="J47" s="53"/>
      <c r="K47" s="53"/>
      <c r="L47" s="53"/>
      <c r="M47" s="53"/>
      <c r="N47" s="53"/>
      <c r="O47" s="53"/>
      <c r="P47" s="53"/>
      <c r="Q47" s="53"/>
      <c r="R47" s="53"/>
      <c r="S47" s="53"/>
      <c r="T47" s="53"/>
      <c r="U47" s="53"/>
      <c r="V47" s="53"/>
      <c r="W47" s="53"/>
      <c r="X47" s="53"/>
      <c r="Y47" s="53"/>
    </row>
    <row r="48" spans="2:30" x14ac:dyDescent="0.2">
      <c r="D48" s="958"/>
      <c r="F48" s="53"/>
      <c r="G48" s="53"/>
      <c r="H48" s="53"/>
      <c r="I48" s="53"/>
      <c r="J48" s="53"/>
      <c r="K48" s="53"/>
      <c r="L48" s="53"/>
      <c r="M48" s="53"/>
      <c r="N48" s="53"/>
      <c r="O48" s="53"/>
      <c r="P48" s="53"/>
      <c r="Q48" s="53"/>
      <c r="R48" s="53"/>
      <c r="S48" s="53"/>
      <c r="T48" s="53"/>
      <c r="U48" s="53"/>
      <c r="V48" s="53"/>
      <c r="W48" s="53"/>
      <c r="X48" s="53"/>
      <c r="Y48" s="53"/>
    </row>
    <row r="49" spans="4:25" x14ac:dyDescent="0.2">
      <c r="D49" s="958"/>
      <c r="F49" s="53"/>
      <c r="G49" s="53"/>
      <c r="H49" s="53"/>
      <c r="I49" s="53"/>
      <c r="J49" s="53"/>
      <c r="K49" s="53"/>
      <c r="L49" s="53"/>
      <c r="M49" s="53"/>
      <c r="N49" s="53"/>
      <c r="O49" s="53"/>
      <c r="P49" s="53"/>
      <c r="Q49" s="53"/>
      <c r="R49" s="53"/>
      <c r="S49" s="53"/>
      <c r="T49" s="53"/>
      <c r="U49" s="53"/>
      <c r="V49" s="53"/>
      <c r="W49" s="53"/>
      <c r="X49" s="53"/>
      <c r="Y49" s="53"/>
    </row>
    <row r="50" spans="4:25" x14ac:dyDescent="0.2">
      <c r="D50" s="958"/>
      <c r="F50" s="53"/>
      <c r="G50" s="53"/>
      <c r="H50" s="53"/>
      <c r="I50" s="53"/>
      <c r="J50" s="53"/>
      <c r="K50" s="53"/>
      <c r="L50" s="53"/>
      <c r="M50" s="53"/>
      <c r="N50" s="53"/>
      <c r="O50" s="53"/>
      <c r="P50" s="53"/>
      <c r="Q50" s="53"/>
      <c r="R50" s="53"/>
      <c r="S50" s="53"/>
      <c r="T50" s="53"/>
      <c r="U50" s="53"/>
      <c r="V50" s="53"/>
      <c r="W50" s="53"/>
      <c r="X50" s="53"/>
      <c r="Y50" s="53"/>
    </row>
    <row r="51" spans="4:25" x14ac:dyDescent="0.2">
      <c r="D51" s="958"/>
      <c r="F51" s="53"/>
      <c r="G51" s="53"/>
      <c r="H51" s="53"/>
      <c r="I51" s="53"/>
      <c r="J51" s="53"/>
      <c r="K51" s="53"/>
      <c r="L51" s="53"/>
      <c r="M51" s="53"/>
      <c r="N51" s="53"/>
      <c r="O51" s="53"/>
      <c r="P51" s="53"/>
      <c r="Q51" s="53"/>
      <c r="R51" s="53"/>
      <c r="S51" s="53"/>
      <c r="T51" s="53"/>
      <c r="U51" s="53"/>
      <c r="V51" s="53"/>
      <c r="W51" s="53"/>
      <c r="X51" s="53"/>
      <c r="Y51" s="53"/>
    </row>
    <row r="52" spans="4:25" x14ac:dyDescent="0.2">
      <c r="D52" s="958"/>
      <c r="F52" s="53"/>
      <c r="G52" s="53"/>
      <c r="H52" s="53"/>
      <c r="I52" s="53"/>
      <c r="J52" s="53"/>
      <c r="K52" s="53"/>
      <c r="L52" s="53"/>
      <c r="M52" s="53"/>
      <c r="N52" s="53"/>
      <c r="O52" s="53"/>
      <c r="P52" s="53"/>
      <c r="Q52" s="53"/>
      <c r="R52" s="53"/>
      <c r="S52" s="53"/>
      <c r="T52" s="53"/>
      <c r="U52" s="53"/>
      <c r="V52" s="53"/>
      <c r="W52" s="53"/>
      <c r="X52" s="53"/>
      <c r="Y52" s="53"/>
    </row>
    <row r="53" spans="4:25" x14ac:dyDescent="0.2">
      <c r="D53" s="958"/>
      <c r="F53" s="53"/>
      <c r="G53" s="53"/>
      <c r="H53" s="53"/>
      <c r="I53" s="53"/>
      <c r="J53" s="53"/>
      <c r="K53" s="53"/>
      <c r="L53" s="53"/>
      <c r="M53" s="53"/>
      <c r="N53" s="53"/>
      <c r="O53" s="53"/>
      <c r="P53" s="53"/>
      <c r="Q53" s="53"/>
      <c r="R53" s="53"/>
      <c r="S53" s="53"/>
      <c r="T53" s="53"/>
      <c r="U53" s="53"/>
      <c r="V53" s="53"/>
      <c r="W53" s="53"/>
      <c r="X53" s="53"/>
      <c r="Y53" s="53"/>
    </row>
    <row r="54" spans="4:25" x14ac:dyDescent="0.2">
      <c r="D54" s="958"/>
      <c r="F54" s="53"/>
      <c r="G54" s="53"/>
      <c r="H54" s="53"/>
      <c r="I54" s="53"/>
      <c r="J54" s="53"/>
      <c r="K54" s="53"/>
      <c r="L54" s="53"/>
      <c r="M54" s="53"/>
      <c r="N54" s="53"/>
      <c r="O54" s="53"/>
      <c r="P54" s="53"/>
      <c r="Q54" s="53"/>
      <c r="R54" s="53"/>
      <c r="S54" s="53"/>
      <c r="T54" s="53"/>
      <c r="U54" s="53"/>
      <c r="V54" s="53"/>
      <c r="W54" s="53"/>
      <c r="X54" s="53"/>
      <c r="Y54" s="53"/>
    </row>
    <row r="55" spans="4:25" x14ac:dyDescent="0.2">
      <c r="D55" s="958"/>
      <c r="F55" s="53"/>
      <c r="G55" s="53"/>
      <c r="H55" s="53"/>
      <c r="I55" s="53"/>
      <c r="J55" s="53"/>
      <c r="K55" s="53"/>
      <c r="L55" s="53"/>
      <c r="M55" s="53"/>
      <c r="N55" s="53"/>
      <c r="O55" s="53"/>
      <c r="P55" s="53"/>
      <c r="Q55" s="53"/>
      <c r="R55" s="53"/>
      <c r="S55" s="53"/>
      <c r="T55" s="53"/>
      <c r="U55" s="53"/>
      <c r="V55" s="53"/>
      <c r="W55" s="53"/>
      <c r="X55" s="53"/>
      <c r="Y55" s="53"/>
    </row>
    <row r="56" spans="4:25" x14ac:dyDescent="0.2">
      <c r="D56" s="958"/>
      <c r="F56" s="53"/>
      <c r="G56" s="53"/>
      <c r="H56" s="53"/>
      <c r="I56" s="53"/>
      <c r="J56" s="53"/>
      <c r="K56" s="53"/>
      <c r="L56" s="53"/>
      <c r="M56" s="53"/>
      <c r="N56" s="53"/>
      <c r="O56" s="53"/>
      <c r="P56" s="53"/>
      <c r="Q56" s="53"/>
      <c r="R56" s="53"/>
      <c r="S56" s="53"/>
      <c r="T56" s="53"/>
      <c r="U56" s="53"/>
      <c r="V56" s="53"/>
      <c r="W56" s="53"/>
      <c r="X56" s="53"/>
      <c r="Y56" s="53"/>
    </row>
    <row r="57" spans="4:25" x14ac:dyDescent="0.2">
      <c r="F57" s="53"/>
      <c r="G57" s="53"/>
      <c r="H57" s="53"/>
      <c r="I57" s="53"/>
      <c r="J57" s="53"/>
      <c r="K57" s="53"/>
      <c r="L57" s="53"/>
      <c r="M57" s="53"/>
      <c r="N57" s="53"/>
      <c r="O57" s="53"/>
      <c r="P57" s="53"/>
      <c r="Q57" s="53"/>
      <c r="R57" s="53"/>
      <c r="S57" s="53"/>
      <c r="T57" s="53"/>
      <c r="U57" s="53"/>
      <c r="V57" s="53"/>
      <c r="W57" s="53"/>
      <c r="X57" s="53"/>
      <c r="Y57" s="53"/>
    </row>
    <row r="58" spans="4:25" x14ac:dyDescent="0.2">
      <c r="F58" s="53"/>
      <c r="G58" s="53"/>
      <c r="H58" s="53"/>
      <c r="I58" s="53"/>
      <c r="J58" s="53"/>
      <c r="K58" s="53"/>
      <c r="L58" s="53"/>
      <c r="M58" s="53"/>
      <c r="N58" s="53"/>
      <c r="O58" s="53"/>
      <c r="P58" s="53"/>
      <c r="Q58" s="53"/>
      <c r="R58" s="53"/>
      <c r="S58" s="53"/>
      <c r="T58" s="53"/>
      <c r="U58" s="53"/>
      <c r="V58" s="53"/>
      <c r="W58" s="53"/>
      <c r="X58" s="53"/>
      <c r="Y58" s="53"/>
    </row>
    <row r="59" spans="4:25" x14ac:dyDescent="0.2">
      <c r="F59" s="53"/>
      <c r="G59" s="53"/>
      <c r="H59" s="53"/>
      <c r="I59" s="53"/>
      <c r="J59" s="53"/>
      <c r="K59" s="53"/>
      <c r="L59" s="53"/>
      <c r="M59" s="53"/>
      <c r="N59" s="53"/>
      <c r="O59" s="53"/>
      <c r="P59" s="53"/>
      <c r="Q59" s="53"/>
      <c r="R59" s="53"/>
      <c r="S59" s="53"/>
      <c r="T59" s="53"/>
      <c r="U59" s="53"/>
      <c r="V59" s="53"/>
      <c r="W59" s="53"/>
      <c r="X59" s="53"/>
      <c r="Y59" s="53"/>
    </row>
    <row r="60" spans="4:25" x14ac:dyDescent="0.2">
      <c r="F60" s="53"/>
      <c r="G60" s="53"/>
      <c r="H60" s="53"/>
      <c r="I60" s="53"/>
      <c r="J60" s="53"/>
      <c r="K60" s="53"/>
      <c r="L60" s="53"/>
      <c r="M60" s="53"/>
      <c r="N60" s="53"/>
      <c r="O60" s="53"/>
      <c r="P60" s="53"/>
      <c r="Q60" s="53"/>
      <c r="R60" s="53"/>
      <c r="S60" s="53"/>
      <c r="T60" s="53"/>
      <c r="U60" s="53"/>
      <c r="V60" s="53"/>
      <c r="W60" s="53"/>
      <c r="X60" s="53"/>
      <c r="Y60" s="53"/>
    </row>
    <row r="61" spans="4:25" x14ac:dyDescent="0.2">
      <c r="F61" s="53"/>
      <c r="G61" s="53"/>
      <c r="H61" s="53"/>
      <c r="I61" s="53"/>
      <c r="J61" s="53"/>
      <c r="K61" s="53"/>
      <c r="L61" s="53"/>
      <c r="M61" s="53"/>
      <c r="N61" s="53"/>
      <c r="O61" s="53"/>
      <c r="P61" s="53"/>
      <c r="Q61" s="53"/>
      <c r="R61" s="53"/>
      <c r="S61" s="53"/>
      <c r="T61" s="53"/>
      <c r="U61" s="53"/>
      <c r="V61" s="53"/>
      <c r="W61" s="53"/>
      <c r="X61" s="53"/>
      <c r="Y61" s="53"/>
    </row>
    <row r="62" spans="4:25" x14ac:dyDescent="0.2">
      <c r="F62" s="53"/>
      <c r="G62" s="53"/>
      <c r="H62" s="53"/>
      <c r="I62" s="53"/>
      <c r="J62" s="53"/>
      <c r="K62" s="53"/>
      <c r="L62" s="53"/>
      <c r="M62" s="53"/>
      <c r="N62" s="53"/>
      <c r="O62" s="53"/>
      <c r="P62" s="53"/>
      <c r="Q62" s="53"/>
      <c r="R62" s="53"/>
      <c r="S62" s="53"/>
      <c r="T62" s="53"/>
      <c r="U62" s="53"/>
      <c r="V62" s="53"/>
      <c r="W62" s="53"/>
      <c r="X62" s="53"/>
      <c r="Y62" s="53"/>
    </row>
    <row r="63" spans="4:25" x14ac:dyDescent="0.2">
      <c r="F63" s="53"/>
      <c r="G63" s="53"/>
      <c r="H63" s="53"/>
      <c r="I63" s="53"/>
      <c r="J63" s="53"/>
      <c r="K63" s="53"/>
      <c r="L63" s="53"/>
      <c r="M63" s="53"/>
      <c r="N63" s="53"/>
      <c r="O63" s="53"/>
      <c r="P63" s="53"/>
      <c r="Q63" s="53"/>
      <c r="R63" s="53"/>
      <c r="S63" s="53"/>
      <c r="T63" s="53"/>
      <c r="U63" s="53"/>
      <c r="V63" s="53"/>
      <c r="W63" s="53"/>
      <c r="X63" s="53"/>
      <c r="Y63" s="53"/>
    </row>
    <row r="64" spans="4:25" x14ac:dyDescent="0.2">
      <c r="F64" s="53"/>
      <c r="G64" s="53"/>
      <c r="H64" s="53"/>
      <c r="I64" s="53"/>
      <c r="J64" s="53"/>
      <c r="K64" s="53"/>
      <c r="L64" s="53"/>
      <c r="M64" s="53"/>
      <c r="N64" s="53"/>
      <c r="O64" s="53"/>
      <c r="P64" s="53"/>
      <c r="Q64" s="53"/>
      <c r="R64" s="53"/>
      <c r="S64" s="53"/>
      <c r="T64" s="53"/>
      <c r="U64" s="53"/>
      <c r="V64" s="53"/>
      <c r="W64" s="53"/>
      <c r="X64" s="53"/>
      <c r="Y64" s="53"/>
    </row>
    <row r="65" spans="6:25" x14ac:dyDescent="0.2">
      <c r="F65" s="53"/>
      <c r="G65" s="53"/>
      <c r="H65" s="53"/>
      <c r="I65" s="53"/>
      <c r="J65" s="53"/>
      <c r="K65" s="53"/>
      <c r="L65" s="53"/>
      <c r="M65" s="53"/>
      <c r="N65" s="53"/>
      <c r="O65" s="53"/>
      <c r="P65" s="53"/>
      <c r="Q65" s="53"/>
      <c r="R65" s="53"/>
      <c r="S65" s="53"/>
      <c r="T65" s="53"/>
      <c r="U65" s="53"/>
      <c r="V65" s="53"/>
      <c r="W65" s="53"/>
      <c r="X65" s="53"/>
      <c r="Y65" s="53"/>
    </row>
    <row r="66" spans="6:25" x14ac:dyDescent="0.2">
      <c r="F66" s="53"/>
      <c r="G66" s="53"/>
      <c r="H66" s="53"/>
      <c r="I66" s="53"/>
      <c r="J66" s="53"/>
      <c r="K66" s="53"/>
      <c r="L66" s="53"/>
      <c r="M66" s="53"/>
      <c r="N66" s="53"/>
      <c r="O66" s="53"/>
      <c r="P66" s="53"/>
      <c r="Q66" s="53"/>
      <c r="R66" s="53"/>
      <c r="S66" s="53"/>
      <c r="T66" s="53"/>
      <c r="U66" s="53"/>
      <c r="V66" s="53"/>
      <c r="W66" s="53"/>
      <c r="X66" s="53"/>
      <c r="Y66" s="53"/>
    </row>
    <row r="67" spans="6:25" x14ac:dyDescent="0.2">
      <c r="F67" s="53"/>
      <c r="G67" s="53"/>
      <c r="H67" s="53"/>
      <c r="I67" s="53"/>
      <c r="J67" s="53"/>
      <c r="K67" s="53"/>
      <c r="L67" s="53"/>
      <c r="M67" s="53"/>
      <c r="N67" s="53"/>
      <c r="O67" s="53"/>
      <c r="P67" s="53"/>
      <c r="Q67" s="53"/>
      <c r="R67" s="53"/>
      <c r="S67" s="53"/>
      <c r="T67" s="53"/>
      <c r="U67" s="53"/>
      <c r="V67" s="53"/>
      <c r="W67" s="53"/>
      <c r="X67" s="53"/>
      <c r="Y67" s="53"/>
    </row>
    <row r="68" spans="6:25" x14ac:dyDescent="0.2">
      <c r="F68" s="53"/>
      <c r="G68" s="53"/>
      <c r="H68" s="53"/>
      <c r="I68" s="53"/>
      <c r="J68" s="53"/>
      <c r="K68" s="53"/>
      <c r="L68" s="53"/>
      <c r="M68" s="53"/>
      <c r="N68" s="53"/>
      <c r="O68" s="53"/>
      <c r="P68" s="53"/>
      <c r="Q68" s="53"/>
      <c r="R68" s="53"/>
      <c r="S68" s="53"/>
      <c r="T68" s="53"/>
      <c r="U68" s="53"/>
      <c r="V68" s="53"/>
      <c r="W68" s="53"/>
      <c r="X68" s="53"/>
      <c r="Y68" s="53"/>
    </row>
    <row r="69" spans="6:25" x14ac:dyDescent="0.2">
      <c r="F69" s="53"/>
      <c r="G69" s="53"/>
      <c r="H69" s="53"/>
      <c r="I69" s="53"/>
      <c r="J69" s="53"/>
      <c r="K69" s="53"/>
      <c r="L69" s="53"/>
      <c r="M69" s="53"/>
      <c r="N69" s="53"/>
      <c r="O69" s="53"/>
      <c r="P69" s="53"/>
      <c r="Q69" s="53"/>
      <c r="R69" s="53"/>
      <c r="S69" s="53"/>
      <c r="T69" s="53"/>
      <c r="U69" s="53"/>
      <c r="V69" s="53"/>
      <c r="W69" s="53"/>
      <c r="X69" s="53"/>
      <c r="Y69" s="53"/>
    </row>
    <row r="70" spans="6:25" x14ac:dyDescent="0.2">
      <c r="F70" s="53"/>
      <c r="G70" s="53"/>
      <c r="H70" s="53"/>
      <c r="I70" s="53"/>
      <c r="J70" s="53"/>
      <c r="K70" s="53"/>
      <c r="L70" s="53"/>
      <c r="M70" s="53"/>
      <c r="N70" s="53"/>
      <c r="O70" s="53"/>
      <c r="P70" s="53"/>
      <c r="Q70" s="53"/>
      <c r="R70" s="53"/>
      <c r="S70" s="53"/>
      <c r="T70" s="53"/>
      <c r="U70" s="53"/>
      <c r="V70" s="53"/>
      <c r="W70" s="53"/>
      <c r="X70" s="53"/>
      <c r="Y70" s="53"/>
    </row>
    <row r="71" spans="6:25" x14ac:dyDescent="0.2">
      <c r="F71" s="53"/>
      <c r="G71" s="53"/>
      <c r="H71" s="53"/>
      <c r="I71" s="53"/>
      <c r="J71" s="53"/>
      <c r="K71" s="53"/>
      <c r="L71" s="53"/>
      <c r="M71" s="53"/>
      <c r="N71" s="53"/>
      <c r="O71" s="53"/>
      <c r="P71" s="53"/>
      <c r="Q71" s="53"/>
      <c r="R71" s="53"/>
      <c r="S71" s="53"/>
      <c r="T71" s="53"/>
      <c r="U71" s="53"/>
      <c r="V71" s="53"/>
      <c r="W71" s="53"/>
      <c r="X71" s="53"/>
      <c r="Y71" s="53"/>
    </row>
    <row r="72" spans="6:25" x14ac:dyDescent="0.2">
      <c r="F72" s="53"/>
      <c r="G72" s="53"/>
      <c r="H72" s="53"/>
      <c r="I72" s="53"/>
      <c r="J72" s="53"/>
      <c r="K72" s="53"/>
      <c r="L72" s="53"/>
      <c r="M72" s="53"/>
      <c r="N72" s="53"/>
      <c r="O72" s="53"/>
      <c r="P72" s="53"/>
      <c r="Q72" s="53"/>
      <c r="R72" s="53"/>
      <c r="S72" s="53"/>
      <c r="T72" s="53"/>
      <c r="U72" s="53"/>
      <c r="V72" s="53"/>
      <c r="W72" s="53"/>
      <c r="X72" s="53"/>
      <c r="Y72" s="53"/>
    </row>
    <row r="73" spans="6:25" x14ac:dyDescent="0.2">
      <c r="F73" s="53"/>
      <c r="G73" s="53"/>
      <c r="H73" s="53"/>
      <c r="I73" s="53"/>
      <c r="J73" s="53"/>
      <c r="K73" s="53"/>
      <c r="L73" s="53"/>
      <c r="M73" s="53"/>
      <c r="N73" s="53"/>
      <c r="O73" s="53"/>
      <c r="P73" s="53"/>
      <c r="Q73" s="53"/>
      <c r="R73" s="53"/>
      <c r="S73" s="53"/>
      <c r="T73" s="53"/>
      <c r="U73" s="53"/>
      <c r="V73" s="53"/>
      <c r="W73" s="53"/>
      <c r="X73" s="53"/>
      <c r="Y73" s="53"/>
    </row>
    <row r="74" spans="6:25" x14ac:dyDescent="0.2">
      <c r="F74" s="53"/>
      <c r="G74" s="53"/>
      <c r="H74" s="53"/>
      <c r="I74" s="53"/>
      <c r="J74" s="53"/>
      <c r="K74" s="53"/>
      <c r="L74" s="53"/>
      <c r="M74" s="53"/>
      <c r="N74" s="53"/>
      <c r="O74" s="53"/>
      <c r="P74" s="53"/>
      <c r="Q74" s="53"/>
      <c r="R74" s="53"/>
      <c r="S74" s="53"/>
      <c r="T74" s="53"/>
      <c r="U74" s="53"/>
      <c r="V74" s="53"/>
      <c r="W74" s="53"/>
      <c r="X74" s="53"/>
      <c r="Y74" s="53"/>
    </row>
    <row r="75" spans="6:25" x14ac:dyDescent="0.2">
      <c r="F75" s="53"/>
      <c r="G75" s="53"/>
      <c r="H75" s="53"/>
      <c r="I75" s="53"/>
      <c r="J75" s="53"/>
      <c r="K75" s="53"/>
      <c r="L75" s="53"/>
      <c r="M75" s="53"/>
      <c r="N75" s="53"/>
      <c r="O75" s="53"/>
      <c r="P75" s="53"/>
      <c r="Q75" s="53"/>
      <c r="R75" s="53"/>
      <c r="S75" s="53"/>
      <c r="T75" s="53"/>
      <c r="U75" s="53"/>
      <c r="V75" s="53"/>
      <c r="W75" s="53"/>
      <c r="X75" s="53"/>
      <c r="Y75" s="53"/>
    </row>
    <row r="76" spans="6:25" x14ac:dyDescent="0.2">
      <c r="F76" s="53"/>
      <c r="G76" s="53"/>
      <c r="H76" s="53"/>
      <c r="I76" s="53"/>
      <c r="J76" s="53"/>
      <c r="K76" s="53"/>
      <c r="L76" s="53"/>
      <c r="M76" s="53"/>
      <c r="N76" s="53"/>
      <c r="O76" s="53"/>
      <c r="P76" s="53"/>
      <c r="Q76" s="53"/>
      <c r="R76" s="53"/>
      <c r="S76" s="53"/>
      <c r="T76" s="53"/>
      <c r="U76" s="53"/>
      <c r="V76" s="53"/>
      <c r="W76" s="53"/>
      <c r="X76" s="53"/>
      <c r="Y76" s="53"/>
    </row>
    <row r="77" spans="6:25" x14ac:dyDescent="0.2">
      <c r="F77" s="53"/>
      <c r="G77" s="53"/>
      <c r="H77" s="53"/>
      <c r="I77" s="53"/>
      <c r="J77" s="53"/>
      <c r="K77" s="53"/>
      <c r="L77" s="53"/>
      <c r="M77" s="53"/>
      <c r="N77" s="53"/>
      <c r="O77" s="53"/>
      <c r="P77" s="53"/>
      <c r="Q77" s="53"/>
      <c r="R77" s="53"/>
      <c r="S77" s="53"/>
      <c r="T77" s="53"/>
      <c r="U77" s="53"/>
      <c r="V77" s="53"/>
      <c r="W77" s="53"/>
      <c r="X77" s="53"/>
      <c r="Y77" s="53"/>
    </row>
    <row r="78" spans="6:25" x14ac:dyDescent="0.2">
      <c r="F78" s="53"/>
      <c r="G78" s="53"/>
      <c r="H78" s="53"/>
      <c r="I78" s="53"/>
      <c r="J78" s="53"/>
      <c r="K78" s="53"/>
      <c r="L78" s="53"/>
      <c r="M78" s="53"/>
      <c r="N78" s="53"/>
      <c r="O78" s="53"/>
      <c r="P78" s="53"/>
      <c r="Q78" s="53"/>
      <c r="R78" s="53"/>
      <c r="S78" s="53"/>
      <c r="T78" s="53"/>
      <c r="U78" s="53"/>
      <c r="V78" s="53"/>
      <c r="W78" s="53"/>
      <c r="X78" s="53"/>
      <c r="Y78" s="53"/>
    </row>
    <row r="79" spans="6:25" x14ac:dyDescent="0.2">
      <c r="F79" s="53"/>
      <c r="G79" s="53"/>
      <c r="H79" s="53"/>
      <c r="I79" s="53"/>
      <c r="J79" s="53"/>
      <c r="K79" s="53"/>
      <c r="L79" s="53"/>
      <c r="M79" s="53"/>
      <c r="N79" s="53"/>
      <c r="O79" s="53"/>
      <c r="P79" s="53"/>
      <c r="Q79" s="53"/>
      <c r="R79" s="53"/>
      <c r="S79" s="53"/>
      <c r="T79" s="53"/>
      <c r="U79" s="53"/>
      <c r="V79" s="53"/>
      <c r="W79" s="53"/>
      <c r="X79" s="53"/>
      <c r="Y79" s="53"/>
    </row>
    <row r="80" spans="6:25" x14ac:dyDescent="0.2">
      <c r="F80" s="53"/>
      <c r="G80" s="53"/>
      <c r="H80" s="53"/>
      <c r="I80" s="53"/>
      <c r="J80" s="53"/>
      <c r="K80" s="53"/>
      <c r="L80" s="53"/>
      <c r="M80" s="53"/>
      <c r="N80" s="53"/>
      <c r="O80" s="53"/>
      <c r="P80" s="53"/>
      <c r="Q80" s="53"/>
      <c r="R80" s="53"/>
      <c r="S80" s="53"/>
      <c r="T80" s="53"/>
      <c r="U80" s="53"/>
      <c r="V80" s="53"/>
      <c r="W80" s="53"/>
      <c r="X80" s="53"/>
      <c r="Y80" s="53"/>
    </row>
    <row r="81" spans="6:25" x14ac:dyDescent="0.2">
      <c r="F81" s="53"/>
      <c r="G81" s="53"/>
      <c r="H81" s="53"/>
      <c r="I81" s="53"/>
      <c r="J81" s="53"/>
      <c r="K81" s="53"/>
      <c r="L81" s="53"/>
      <c r="M81" s="53"/>
      <c r="N81" s="53"/>
      <c r="O81" s="53"/>
      <c r="P81" s="53"/>
      <c r="Q81" s="53"/>
      <c r="R81" s="53"/>
      <c r="S81" s="53"/>
      <c r="T81" s="53"/>
      <c r="U81" s="53"/>
      <c r="V81" s="53"/>
      <c r="W81" s="53"/>
      <c r="X81" s="53"/>
      <c r="Y81" s="53"/>
    </row>
    <row r="82" spans="6:25" x14ac:dyDescent="0.2">
      <c r="F82" s="53"/>
      <c r="G82" s="53"/>
      <c r="H82" s="53"/>
      <c r="I82" s="53"/>
      <c r="J82" s="53"/>
      <c r="K82" s="53"/>
      <c r="L82" s="53"/>
      <c r="M82" s="53"/>
      <c r="N82" s="53"/>
      <c r="O82" s="53"/>
      <c r="P82" s="53"/>
      <c r="Q82" s="53"/>
      <c r="R82" s="53"/>
      <c r="S82" s="53"/>
      <c r="T82" s="53"/>
      <c r="U82" s="53"/>
      <c r="V82" s="53"/>
      <c r="W82" s="53"/>
      <c r="X82" s="53"/>
      <c r="Y82" s="53"/>
    </row>
    <row r="83" spans="6:25" x14ac:dyDescent="0.2">
      <c r="F83" s="53"/>
      <c r="G83" s="53"/>
      <c r="H83" s="53"/>
      <c r="I83" s="53"/>
      <c r="J83" s="53"/>
      <c r="K83" s="53"/>
      <c r="L83" s="53"/>
      <c r="M83" s="53"/>
      <c r="N83" s="53"/>
      <c r="O83" s="53"/>
      <c r="P83" s="53"/>
      <c r="Q83" s="53"/>
      <c r="R83" s="53"/>
      <c r="S83" s="53"/>
      <c r="T83" s="53"/>
      <c r="U83" s="53"/>
      <c r="V83" s="53"/>
      <c r="W83" s="53"/>
      <c r="X83" s="53"/>
      <c r="Y83" s="53"/>
    </row>
    <row r="84" spans="6:25" x14ac:dyDescent="0.2">
      <c r="F84" s="53"/>
      <c r="G84" s="53"/>
      <c r="H84" s="53"/>
      <c r="I84" s="53"/>
      <c r="J84" s="53"/>
      <c r="K84" s="53"/>
      <c r="L84" s="53"/>
      <c r="M84" s="53"/>
      <c r="N84" s="53"/>
      <c r="O84" s="53"/>
      <c r="P84" s="53"/>
      <c r="Q84" s="53"/>
      <c r="R84" s="53"/>
      <c r="S84" s="53"/>
      <c r="T84" s="53"/>
      <c r="U84" s="53"/>
      <c r="V84" s="53"/>
      <c r="W84" s="53"/>
      <c r="X84" s="53"/>
      <c r="Y84" s="53"/>
    </row>
    <row r="85" spans="6:25" x14ac:dyDescent="0.2">
      <c r="F85" s="53"/>
      <c r="G85" s="53"/>
      <c r="H85" s="53"/>
      <c r="I85" s="53"/>
      <c r="J85" s="53"/>
      <c r="K85" s="53"/>
      <c r="L85" s="53"/>
      <c r="M85" s="53"/>
      <c r="N85" s="53"/>
      <c r="O85" s="53"/>
      <c r="P85" s="53"/>
      <c r="Q85" s="53"/>
      <c r="R85" s="53"/>
      <c r="S85" s="53"/>
      <c r="T85" s="53"/>
      <c r="U85" s="53"/>
      <c r="V85" s="53"/>
      <c r="W85" s="53"/>
      <c r="X85" s="53"/>
      <c r="Y85" s="53"/>
    </row>
    <row r="86" spans="6:25" x14ac:dyDescent="0.2">
      <c r="F86" s="53"/>
      <c r="G86" s="53"/>
      <c r="H86" s="53"/>
      <c r="I86" s="53"/>
      <c r="J86" s="53"/>
      <c r="K86" s="53"/>
      <c r="L86" s="53"/>
      <c r="M86" s="53"/>
      <c r="N86" s="53"/>
      <c r="O86" s="53"/>
      <c r="P86" s="53"/>
      <c r="Q86" s="53"/>
      <c r="R86" s="53"/>
      <c r="S86" s="53"/>
      <c r="T86" s="53"/>
      <c r="U86" s="53"/>
      <c r="V86" s="53"/>
      <c r="W86" s="53"/>
      <c r="X86" s="53"/>
      <c r="Y86" s="53"/>
    </row>
    <row r="87" spans="6:25" x14ac:dyDescent="0.2">
      <c r="F87" s="53"/>
      <c r="G87" s="53"/>
      <c r="H87" s="53"/>
      <c r="I87" s="53"/>
      <c r="J87" s="53"/>
      <c r="K87" s="53"/>
      <c r="L87" s="53"/>
      <c r="M87" s="53"/>
      <c r="N87" s="53"/>
      <c r="O87" s="53"/>
      <c r="P87" s="53"/>
      <c r="Q87" s="53"/>
      <c r="R87" s="53"/>
      <c r="S87" s="53"/>
      <c r="T87" s="53"/>
      <c r="U87" s="53"/>
      <c r="V87" s="53"/>
      <c r="W87" s="53"/>
      <c r="X87" s="53"/>
      <c r="Y87" s="53"/>
    </row>
    <row r="88" spans="6:25" x14ac:dyDescent="0.2">
      <c r="F88" s="53"/>
      <c r="G88" s="53"/>
      <c r="H88" s="53"/>
      <c r="I88" s="53"/>
      <c r="J88" s="53"/>
      <c r="K88" s="53"/>
      <c r="L88" s="53"/>
      <c r="M88" s="53"/>
      <c r="N88" s="53"/>
      <c r="O88" s="53"/>
      <c r="P88" s="53"/>
      <c r="Q88" s="53"/>
      <c r="R88" s="53"/>
      <c r="S88" s="53"/>
      <c r="T88" s="53"/>
      <c r="U88" s="53"/>
      <c r="V88" s="53"/>
      <c r="W88" s="53"/>
      <c r="X88" s="53"/>
      <c r="Y88" s="53"/>
    </row>
    <row r="89" spans="6:25" x14ac:dyDescent="0.2">
      <c r="F89" s="53"/>
      <c r="G89" s="53"/>
      <c r="H89" s="53"/>
      <c r="I89" s="53"/>
      <c r="J89" s="53"/>
      <c r="K89" s="53"/>
      <c r="L89" s="53"/>
      <c r="M89" s="53"/>
      <c r="N89" s="53"/>
      <c r="O89" s="53"/>
      <c r="P89" s="53"/>
      <c r="Q89" s="53"/>
      <c r="R89" s="53"/>
      <c r="S89" s="53"/>
      <c r="T89" s="53"/>
      <c r="U89" s="53"/>
      <c r="V89" s="53"/>
      <c r="W89" s="53"/>
      <c r="X89" s="53"/>
      <c r="Y89" s="53"/>
    </row>
    <row r="90" spans="6:25" x14ac:dyDescent="0.2">
      <c r="F90" s="53"/>
      <c r="G90" s="53"/>
      <c r="H90" s="53"/>
      <c r="I90" s="53"/>
      <c r="J90" s="53"/>
      <c r="K90" s="53"/>
      <c r="L90" s="53"/>
      <c r="M90" s="53"/>
      <c r="N90" s="53"/>
      <c r="O90" s="53"/>
      <c r="P90" s="53"/>
      <c r="Q90" s="53"/>
      <c r="R90" s="53"/>
      <c r="S90" s="53"/>
      <c r="T90" s="53"/>
      <c r="U90" s="53"/>
      <c r="V90" s="53"/>
      <c r="W90" s="53"/>
      <c r="X90" s="53"/>
      <c r="Y90" s="53"/>
    </row>
    <row r="91" spans="6:25" x14ac:dyDescent="0.2">
      <c r="F91" s="53"/>
      <c r="G91" s="53"/>
      <c r="H91" s="53"/>
      <c r="I91" s="53"/>
      <c r="J91" s="53"/>
      <c r="K91" s="53"/>
      <c r="L91" s="53"/>
      <c r="M91" s="53"/>
      <c r="N91" s="53"/>
      <c r="O91" s="53"/>
      <c r="P91" s="53"/>
      <c r="Q91" s="53"/>
      <c r="R91" s="53"/>
      <c r="S91" s="53"/>
      <c r="T91" s="53"/>
      <c r="U91" s="53"/>
      <c r="V91" s="53"/>
      <c r="W91" s="53"/>
      <c r="X91" s="53"/>
      <c r="Y91" s="53"/>
    </row>
    <row r="92" spans="6:25" x14ac:dyDescent="0.2">
      <c r="F92" s="53"/>
      <c r="G92" s="53"/>
      <c r="H92" s="53"/>
      <c r="I92" s="53"/>
      <c r="J92" s="53"/>
      <c r="K92" s="53"/>
      <c r="L92" s="53"/>
      <c r="M92" s="53"/>
      <c r="N92" s="53"/>
      <c r="O92" s="53"/>
      <c r="P92" s="53"/>
      <c r="Q92" s="53"/>
      <c r="R92" s="53"/>
      <c r="S92" s="53"/>
      <c r="T92" s="53"/>
      <c r="U92" s="53"/>
      <c r="V92" s="53"/>
      <c r="W92" s="53"/>
      <c r="X92" s="53"/>
      <c r="Y92" s="53"/>
    </row>
    <row r="93" spans="6:25" x14ac:dyDescent="0.2">
      <c r="F93" s="53"/>
      <c r="G93" s="53"/>
      <c r="H93" s="53"/>
      <c r="I93" s="53"/>
      <c r="J93" s="53"/>
      <c r="K93" s="53"/>
      <c r="L93" s="53"/>
      <c r="M93" s="53"/>
      <c r="N93" s="53"/>
      <c r="O93" s="53"/>
      <c r="P93" s="53"/>
      <c r="Q93" s="53"/>
      <c r="R93" s="53"/>
      <c r="S93" s="53"/>
      <c r="T93" s="53"/>
      <c r="U93" s="53"/>
      <c r="V93" s="53"/>
      <c r="W93" s="53"/>
      <c r="X93" s="53"/>
      <c r="Y93" s="53"/>
    </row>
    <row r="94" spans="6:25" x14ac:dyDescent="0.2">
      <c r="F94" s="53"/>
      <c r="G94" s="53"/>
      <c r="H94" s="53"/>
      <c r="I94" s="53"/>
      <c r="J94" s="53"/>
      <c r="K94" s="53"/>
      <c r="L94" s="53"/>
      <c r="M94" s="53"/>
      <c r="N94" s="53"/>
      <c r="O94" s="53"/>
      <c r="P94" s="53"/>
      <c r="Q94" s="53"/>
      <c r="R94" s="53"/>
      <c r="S94" s="53"/>
      <c r="T94" s="53"/>
      <c r="U94" s="53"/>
      <c r="V94" s="53"/>
      <c r="W94" s="53"/>
      <c r="X94" s="53"/>
      <c r="Y94" s="53"/>
    </row>
    <row r="95" spans="6:25" x14ac:dyDescent="0.2">
      <c r="F95" s="53"/>
      <c r="G95" s="53"/>
      <c r="H95" s="53"/>
      <c r="I95" s="53"/>
      <c r="J95" s="53"/>
      <c r="K95" s="53"/>
      <c r="L95" s="53"/>
      <c r="M95" s="53"/>
      <c r="N95" s="53"/>
      <c r="O95" s="53"/>
      <c r="P95" s="53"/>
      <c r="Q95" s="53"/>
      <c r="R95" s="53"/>
      <c r="S95" s="53"/>
      <c r="T95" s="53"/>
      <c r="U95" s="53"/>
      <c r="V95" s="53"/>
      <c r="W95" s="53"/>
      <c r="X95" s="53"/>
      <c r="Y95" s="53"/>
    </row>
    <row r="96" spans="6:25" x14ac:dyDescent="0.2">
      <c r="F96" s="53"/>
      <c r="G96" s="53"/>
      <c r="H96" s="53"/>
      <c r="I96" s="53"/>
      <c r="J96" s="53"/>
      <c r="K96" s="53"/>
      <c r="L96" s="53"/>
      <c r="M96" s="53"/>
      <c r="N96" s="53"/>
      <c r="O96" s="53"/>
      <c r="P96" s="53"/>
      <c r="Q96" s="53"/>
      <c r="R96" s="53"/>
      <c r="S96" s="53"/>
      <c r="T96" s="53"/>
      <c r="U96" s="53"/>
      <c r="V96" s="53"/>
      <c r="W96" s="53"/>
      <c r="X96" s="53"/>
      <c r="Y96" s="53"/>
    </row>
    <row r="97" spans="6:25" x14ac:dyDescent="0.2">
      <c r="F97" s="53"/>
      <c r="G97" s="53"/>
      <c r="H97" s="53"/>
      <c r="I97" s="53"/>
      <c r="J97" s="53"/>
      <c r="K97" s="53"/>
      <c r="L97" s="53"/>
      <c r="M97" s="53"/>
      <c r="N97" s="53"/>
      <c r="O97" s="53"/>
      <c r="P97" s="53"/>
      <c r="Q97" s="53"/>
      <c r="R97" s="53"/>
      <c r="S97" s="53"/>
      <c r="T97" s="53"/>
      <c r="U97" s="53"/>
      <c r="V97" s="53"/>
      <c r="W97" s="53"/>
      <c r="X97" s="53"/>
      <c r="Y97" s="53"/>
    </row>
    <row r="98" spans="6:25" x14ac:dyDescent="0.2">
      <c r="F98" s="53"/>
      <c r="G98" s="53"/>
      <c r="H98" s="53"/>
      <c r="I98" s="53"/>
      <c r="J98" s="53"/>
      <c r="K98" s="53"/>
      <c r="L98" s="53"/>
      <c r="M98" s="53"/>
      <c r="N98" s="53"/>
      <c r="O98" s="53"/>
      <c r="P98" s="53"/>
      <c r="Q98" s="53"/>
      <c r="R98" s="53"/>
      <c r="S98" s="53"/>
      <c r="T98" s="53"/>
      <c r="U98" s="53"/>
      <c r="V98" s="53"/>
      <c r="W98" s="53"/>
      <c r="X98" s="53"/>
      <c r="Y98" s="53"/>
    </row>
    <row r="99" spans="6:25" x14ac:dyDescent="0.2">
      <c r="F99" s="53"/>
      <c r="G99" s="53"/>
      <c r="H99" s="53"/>
      <c r="I99" s="53"/>
      <c r="J99" s="53"/>
      <c r="K99" s="53"/>
      <c r="L99" s="53"/>
      <c r="M99" s="53"/>
      <c r="N99" s="53"/>
      <c r="O99" s="53"/>
      <c r="P99" s="53"/>
      <c r="Q99" s="53"/>
      <c r="R99" s="53"/>
      <c r="S99" s="53"/>
      <c r="T99" s="53"/>
      <c r="U99" s="53"/>
      <c r="V99" s="53"/>
      <c r="W99" s="53"/>
      <c r="X99" s="53"/>
      <c r="Y99" s="53"/>
    </row>
    <row r="100" spans="6:25" x14ac:dyDescent="0.2">
      <c r="F100" s="53"/>
      <c r="G100" s="53"/>
      <c r="H100" s="53"/>
      <c r="I100" s="53"/>
      <c r="J100" s="53"/>
      <c r="K100" s="53"/>
      <c r="L100" s="53"/>
      <c r="M100" s="53"/>
      <c r="N100" s="53"/>
      <c r="O100" s="53"/>
      <c r="P100" s="53"/>
      <c r="Q100" s="53"/>
      <c r="R100" s="53"/>
      <c r="S100" s="53"/>
      <c r="T100" s="53"/>
      <c r="U100" s="53"/>
      <c r="V100" s="53"/>
      <c r="W100" s="53"/>
      <c r="X100" s="53"/>
      <c r="Y100" s="53"/>
    </row>
    <row r="101" spans="6:25" x14ac:dyDescent="0.2">
      <c r="F101" s="53"/>
      <c r="G101" s="53"/>
      <c r="H101" s="53"/>
      <c r="I101" s="53"/>
      <c r="J101" s="53"/>
      <c r="K101" s="53"/>
      <c r="L101" s="53"/>
      <c r="M101" s="53"/>
      <c r="N101" s="53"/>
      <c r="O101" s="53"/>
      <c r="P101" s="53"/>
      <c r="Q101" s="53"/>
      <c r="R101" s="53"/>
      <c r="S101" s="53"/>
      <c r="T101" s="53"/>
      <c r="U101" s="53"/>
      <c r="V101" s="53"/>
      <c r="W101" s="53"/>
      <c r="X101" s="53"/>
      <c r="Y101" s="53"/>
    </row>
    <row r="102" spans="6:25" x14ac:dyDescent="0.2">
      <c r="F102" s="53"/>
      <c r="G102" s="53"/>
      <c r="H102" s="53"/>
      <c r="I102" s="53"/>
      <c r="J102" s="53"/>
      <c r="K102" s="53"/>
      <c r="L102" s="53"/>
      <c r="M102" s="53"/>
      <c r="N102" s="53"/>
      <c r="O102" s="53"/>
      <c r="P102" s="53"/>
      <c r="Q102" s="53"/>
      <c r="R102" s="53"/>
      <c r="S102" s="53"/>
      <c r="T102" s="53"/>
      <c r="U102" s="53"/>
      <c r="V102" s="53"/>
      <c r="W102" s="53"/>
      <c r="X102" s="53"/>
      <c r="Y102" s="53"/>
    </row>
    <row r="103" spans="6:25" x14ac:dyDescent="0.2">
      <c r="F103" s="53"/>
      <c r="G103" s="53"/>
      <c r="H103" s="53"/>
      <c r="I103" s="53"/>
      <c r="J103" s="53"/>
      <c r="K103" s="53"/>
      <c r="L103" s="53"/>
      <c r="M103" s="53"/>
      <c r="N103" s="53"/>
      <c r="O103" s="53"/>
      <c r="P103" s="53"/>
      <c r="Q103" s="53"/>
      <c r="R103" s="53"/>
      <c r="S103" s="53"/>
      <c r="T103" s="53"/>
      <c r="U103" s="53"/>
      <c r="V103" s="53"/>
      <c r="W103" s="53"/>
      <c r="X103" s="53"/>
      <c r="Y103" s="53"/>
    </row>
    <row r="104" spans="6:25" x14ac:dyDescent="0.2">
      <c r="F104" s="53"/>
      <c r="G104" s="53"/>
      <c r="H104" s="53"/>
      <c r="I104" s="53"/>
      <c r="J104" s="53"/>
      <c r="K104" s="53"/>
      <c r="L104" s="53"/>
      <c r="M104" s="53"/>
      <c r="N104" s="53"/>
      <c r="O104" s="53"/>
      <c r="P104" s="53"/>
      <c r="Q104" s="53"/>
      <c r="R104" s="53"/>
      <c r="S104" s="53"/>
      <c r="T104" s="53"/>
      <c r="U104" s="53"/>
      <c r="V104" s="53"/>
      <c r="W104" s="53"/>
      <c r="X104" s="53"/>
      <c r="Y104" s="53"/>
    </row>
    <row r="105" spans="6:25" x14ac:dyDescent="0.2">
      <c r="F105" s="53"/>
      <c r="G105" s="53"/>
      <c r="H105" s="53"/>
      <c r="I105" s="53"/>
      <c r="J105" s="53"/>
      <c r="K105" s="53"/>
      <c r="L105" s="53"/>
      <c r="M105" s="53"/>
      <c r="N105" s="53"/>
      <c r="O105" s="53"/>
      <c r="P105" s="53"/>
      <c r="Q105" s="53"/>
      <c r="R105" s="53"/>
      <c r="S105" s="53"/>
      <c r="T105" s="53"/>
      <c r="U105" s="53"/>
      <c r="V105" s="53"/>
      <c r="W105" s="53"/>
      <c r="X105" s="53"/>
      <c r="Y105" s="53"/>
    </row>
    <row r="106" spans="6:25" x14ac:dyDescent="0.2">
      <c r="F106" s="53"/>
      <c r="G106" s="53"/>
      <c r="H106" s="53"/>
      <c r="I106" s="53"/>
      <c r="J106" s="53"/>
      <c r="K106" s="53"/>
      <c r="L106" s="53"/>
      <c r="M106" s="53"/>
      <c r="N106" s="53"/>
      <c r="O106" s="53"/>
      <c r="P106" s="53"/>
      <c r="Q106" s="53"/>
      <c r="R106" s="53"/>
      <c r="S106" s="53"/>
      <c r="T106" s="53"/>
      <c r="U106" s="53"/>
      <c r="V106" s="53"/>
      <c r="W106" s="53"/>
      <c r="X106" s="53"/>
      <c r="Y106" s="53"/>
    </row>
    <row r="107" spans="6:25" x14ac:dyDescent="0.2">
      <c r="F107" s="53"/>
      <c r="G107" s="53"/>
      <c r="H107" s="53"/>
      <c r="I107" s="53"/>
      <c r="J107" s="53"/>
      <c r="K107" s="53"/>
      <c r="L107" s="53"/>
      <c r="M107" s="53"/>
      <c r="N107" s="53"/>
      <c r="O107" s="53"/>
      <c r="P107" s="53"/>
      <c r="Q107" s="53"/>
      <c r="R107" s="53"/>
      <c r="S107" s="53"/>
      <c r="T107" s="53"/>
      <c r="U107" s="53"/>
      <c r="V107" s="53"/>
      <c r="W107" s="53"/>
      <c r="X107" s="53"/>
      <c r="Y107" s="53"/>
    </row>
    <row r="108" spans="6:25" x14ac:dyDescent="0.2">
      <c r="F108" s="53"/>
      <c r="G108" s="53"/>
      <c r="H108" s="53"/>
      <c r="I108" s="53"/>
      <c r="J108" s="53"/>
      <c r="K108" s="53"/>
      <c r="L108" s="53"/>
      <c r="M108" s="53"/>
      <c r="N108" s="53"/>
      <c r="O108" s="53"/>
      <c r="P108" s="53"/>
      <c r="Q108" s="53"/>
      <c r="R108" s="53"/>
      <c r="S108" s="53"/>
      <c r="T108" s="53"/>
      <c r="U108" s="53"/>
      <c r="V108" s="53"/>
      <c r="W108" s="53"/>
      <c r="X108" s="53"/>
      <c r="Y108" s="53"/>
    </row>
    <row r="109" spans="6:25" x14ac:dyDescent="0.2">
      <c r="F109" s="53"/>
      <c r="G109" s="53"/>
      <c r="H109" s="53"/>
      <c r="I109" s="53"/>
      <c r="J109" s="53"/>
      <c r="K109" s="53"/>
      <c r="L109" s="53"/>
      <c r="M109" s="53"/>
      <c r="N109" s="53"/>
      <c r="O109" s="53"/>
      <c r="P109" s="53"/>
      <c r="Q109" s="53"/>
      <c r="R109" s="53"/>
      <c r="S109" s="53"/>
      <c r="T109" s="53"/>
      <c r="U109" s="53"/>
      <c r="V109" s="53"/>
      <c r="W109" s="53"/>
      <c r="X109" s="53"/>
      <c r="Y109" s="53"/>
    </row>
    <row r="110" spans="6:25" x14ac:dyDescent="0.2">
      <c r="F110" s="53"/>
      <c r="G110" s="53"/>
      <c r="H110" s="53"/>
      <c r="I110" s="53"/>
      <c r="J110" s="53"/>
      <c r="K110" s="53"/>
      <c r="L110" s="53"/>
      <c r="M110" s="53"/>
      <c r="N110" s="53"/>
      <c r="O110" s="53"/>
      <c r="P110" s="53"/>
      <c r="Q110" s="53"/>
      <c r="R110" s="53"/>
      <c r="S110" s="53"/>
      <c r="T110" s="53"/>
      <c r="U110" s="53"/>
      <c r="V110" s="53"/>
      <c r="W110" s="53"/>
      <c r="X110" s="53"/>
      <c r="Y110" s="53"/>
    </row>
    <row r="111" spans="6:25" x14ac:dyDescent="0.2">
      <c r="F111" s="53"/>
      <c r="G111" s="53"/>
      <c r="H111" s="53"/>
      <c r="I111" s="53"/>
      <c r="J111" s="53"/>
      <c r="K111" s="53"/>
      <c r="L111" s="53"/>
      <c r="M111" s="53"/>
      <c r="N111" s="53"/>
      <c r="O111" s="53"/>
      <c r="P111" s="53"/>
      <c r="Q111" s="53"/>
      <c r="R111" s="53"/>
      <c r="S111" s="53"/>
      <c r="T111" s="53"/>
      <c r="U111" s="53"/>
      <c r="V111" s="53"/>
      <c r="W111" s="53"/>
      <c r="X111" s="53"/>
      <c r="Y111" s="53"/>
    </row>
    <row r="112" spans="6:25" x14ac:dyDescent="0.2">
      <c r="F112" s="53"/>
      <c r="G112" s="53"/>
      <c r="H112" s="53"/>
      <c r="I112" s="53"/>
      <c r="J112" s="53"/>
      <c r="K112" s="53"/>
      <c r="L112" s="53"/>
      <c r="M112" s="53"/>
      <c r="N112" s="53"/>
      <c r="O112" s="53"/>
      <c r="P112" s="53"/>
      <c r="Q112" s="53"/>
      <c r="R112" s="53"/>
      <c r="S112" s="53"/>
      <c r="T112" s="53"/>
      <c r="U112" s="53"/>
      <c r="V112" s="53"/>
      <c r="W112" s="53"/>
      <c r="X112" s="53"/>
      <c r="Y112" s="53"/>
    </row>
    <row r="113" spans="6:25" x14ac:dyDescent="0.2">
      <c r="F113" s="53"/>
      <c r="G113" s="53"/>
      <c r="H113" s="53"/>
      <c r="I113" s="53"/>
      <c r="J113" s="53"/>
      <c r="K113" s="53"/>
      <c r="L113" s="53"/>
      <c r="M113" s="53"/>
      <c r="N113" s="53"/>
      <c r="O113" s="53"/>
      <c r="P113" s="53"/>
      <c r="Q113" s="53"/>
      <c r="R113" s="53"/>
      <c r="S113" s="53"/>
      <c r="T113" s="53"/>
      <c r="U113" s="53"/>
      <c r="V113" s="53"/>
      <c r="W113" s="53"/>
      <c r="X113" s="53"/>
      <c r="Y113" s="53"/>
    </row>
    <row r="114" spans="6:25" x14ac:dyDescent="0.2">
      <c r="F114" s="53"/>
      <c r="G114" s="53"/>
      <c r="H114" s="53"/>
      <c r="I114" s="53"/>
      <c r="J114" s="53"/>
      <c r="K114" s="53"/>
      <c r="L114" s="53"/>
      <c r="M114" s="53"/>
      <c r="N114" s="53"/>
      <c r="O114" s="53"/>
      <c r="P114" s="53"/>
      <c r="Q114" s="53"/>
      <c r="R114" s="53"/>
      <c r="S114" s="53"/>
      <c r="T114" s="53"/>
      <c r="U114" s="53"/>
      <c r="V114" s="53"/>
      <c r="W114" s="53"/>
      <c r="X114" s="53"/>
      <c r="Y114" s="53"/>
    </row>
    <row r="115" spans="6:25" x14ac:dyDescent="0.2">
      <c r="F115" s="53"/>
      <c r="G115" s="53"/>
      <c r="H115" s="53"/>
      <c r="I115" s="53"/>
      <c r="J115" s="53"/>
      <c r="K115" s="53"/>
      <c r="L115" s="53"/>
      <c r="M115" s="53"/>
      <c r="N115" s="53"/>
      <c r="O115" s="53"/>
      <c r="P115" s="53"/>
      <c r="Q115" s="53"/>
      <c r="R115" s="53"/>
      <c r="S115" s="53"/>
      <c r="T115" s="53"/>
      <c r="U115" s="53"/>
      <c r="V115" s="53"/>
      <c r="W115" s="53"/>
      <c r="X115" s="53"/>
      <c r="Y115" s="53"/>
    </row>
    <row r="116" spans="6:25" x14ac:dyDescent="0.2">
      <c r="F116" s="53"/>
      <c r="G116" s="53"/>
      <c r="H116" s="53"/>
      <c r="I116" s="53"/>
      <c r="J116" s="53"/>
      <c r="K116" s="53"/>
      <c r="L116" s="53"/>
      <c r="M116" s="53"/>
      <c r="N116" s="53"/>
      <c r="O116" s="53"/>
      <c r="P116" s="53"/>
      <c r="Q116" s="53"/>
      <c r="R116" s="53"/>
      <c r="S116" s="53"/>
      <c r="T116" s="53"/>
      <c r="U116" s="53"/>
      <c r="V116" s="53"/>
      <c r="W116" s="53"/>
      <c r="X116" s="53"/>
      <c r="Y116" s="53"/>
    </row>
    <row r="117" spans="6:25" x14ac:dyDescent="0.2">
      <c r="F117" s="53"/>
      <c r="G117" s="53"/>
      <c r="H117" s="53"/>
      <c r="I117" s="53"/>
      <c r="J117" s="53"/>
      <c r="K117" s="53"/>
      <c r="L117" s="53"/>
      <c r="M117" s="53"/>
      <c r="N117" s="53"/>
      <c r="O117" s="53"/>
      <c r="P117" s="53"/>
      <c r="Q117" s="53"/>
      <c r="R117" s="53"/>
      <c r="S117" s="53"/>
      <c r="T117" s="53"/>
      <c r="U117" s="53"/>
      <c r="V117" s="53"/>
      <c r="W117" s="53"/>
      <c r="X117" s="53"/>
      <c r="Y117" s="53"/>
    </row>
    <row r="118" spans="6:25" x14ac:dyDescent="0.2">
      <c r="F118" s="53"/>
      <c r="G118" s="53"/>
      <c r="H118" s="53"/>
      <c r="I118" s="53"/>
      <c r="J118" s="53"/>
      <c r="K118" s="53"/>
      <c r="L118" s="53"/>
      <c r="M118" s="53"/>
      <c r="N118" s="53"/>
      <c r="O118" s="53"/>
      <c r="P118" s="53"/>
      <c r="Q118" s="53"/>
      <c r="R118" s="53"/>
      <c r="S118" s="53"/>
      <c r="T118" s="53"/>
      <c r="U118" s="53"/>
      <c r="V118" s="53"/>
      <c r="W118" s="53"/>
      <c r="X118" s="53"/>
      <c r="Y118" s="53"/>
    </row>
    <row r="119" spans="6:25" x14ac:dyDescent="0.2">
      <c r="F119" s="53"/>
      <c r="G119" s="53"/>
      <c r="H119" s="53"/>
      <c r="I119" s="53"/>
      <c r="J119" s="53"/>
      <c r="K119" s="53"/>
      <c r="L119" s="53"/>
      <c r="M119" s="53"/>
      <c r="N119" s="53"/>
      <c r="O119" s="53"/>
      <c r="P119" s="53"/>
      <c r="Q119" s="53"/>
      <c r="R119" s="53"/>
      <c r="S119" s="53"/>
      <c r="T119" s="53"/>
      <c r="U119" s="53"/>
      <c r="V119" s="53"/>
      <c r="W119" s="53"/>
      <c r="X119" s="53"/>
      <c r="Y119" s="53"/>
    </row>
    <row r="120" spans="6:25" x14ac:dyDescent="0.2">
      <c r="F120" s="53"/>
      <c r="G120" s="53"/>
      <c r="H120" s="53"/>
      <c r="I120" s="53"/>
      <c r="J120" s="53"/>
      <c r="K120" s="53"/>
      <c r="L120" s="53"/>
      <c r="M120" s="53"/>
      <c r="N120" s="53"/>
      <c r="O120" s="53"/>
      <c r="P120" s="53"/>
      <c r="Q120" s="53"/>
      <c r="R120" s="53"/>
      <c r="S120" s="53"/>
      <c r="T120" s="53"/>
      <c r="U120" s="53"/>
      <c r="V120" s="53"/>
      <c r="W120" s="53"/>
      <c r="X120" s="53"/>
      <c r="Y120" s="53"/>
    </row>
    <row r="121" spans="6:25" x14ac:dyDescent="0.2">
      <c r="F121" s="53"/>
      <c r="G121" s="53"/>
      <c r="H121" s="53"/>
      <c r="I121" s="53"/>
      <c r="J121" s="53"/>
      <c r="K121" s="53"/>
      <c r="L121" s="53"/>
      <c r="M121" s="53"/>
      <c r="N121" s="53"/>
      <c r="O121" s="53"/>
      <c r="P121" s="53"/>
      <c r="Q121" s="53"/>
      <c r="R121" s="53"/>
      <c r="S121" s="53"/>
      <c r="T121" s="53"/>
      <c r="U121" s="53"/>
      <c r="V121" s="53"/>
      <c r="W121" s="53"/>
      <c r="X121" s="53"/>
      <c r="Y121" s="53"/>
    </row>
    <row r="122" spans="6:25" x14ac:dyDescent="0.2">
      <c r="F122" s="53"/>
      <c r="G122" s="53"/>
      <c r="H122" s="53"/>
      <c r="I122" s="53"/>
      <c r="J122" s="53"/>
      <c r="K122" s="53"/>
      <c r="L122" s="53"/>
      <c r="M122" s="53"/>
      <c r="N122" s="53"/>
      <c r="O122" s="53"/>
      <c r="P122" s="53"/>
      <c r="Q122" s="53"/>
      <c r="R122" s="53"/>
      <c r="S122" s="53"/>
      <c r="T122" s="53"/>
      <c r="U122" s="53"/>
      <c r="V122" s="53"/>
      <c r="W122" s="53"/>
      <c r="X122" s="53"/>
      <c r="Y122" s="53"/>
    </row>
    <row r="123" spans="6:25" x14ac:dyDescent="0.2">
      <c r="F123" s="53"/>
      <c r="G123" s="53"/>
      <c r="H123" s="53"/>
      <c r="I123" s="53"/>
      <c r="J123" s="53"/>
      <c r="K123" s="53"/>
      <c r="L123" s="53"/>
      <c r="M123" s="53"/>
      <c r="N123" s="53"/>
      <c r="O123" s="53"/>
      <c r="P123" s="53"/>
      <c r="Q123" s="53"/>
      <c r="R123" s="53"/>
      <c r="S123" s="53"/>
      <c r="T123" s="53"/>
      <c r="U123" s="53"/>
      <c r="V123" s="53"/>
      <c r="W123" s="53"/>
      <c r="X123" s="53"/>
      <c r="Y123" s="53"/>
    </row>
    <row r="124" spans="6:25" x14ac:dyDescent="0.2">
      <c r="F124" s="53"/>
      <c r="G124" s="53"/>
      <c r="H124" s="53"/>
      <c r="I124" s="53"/>
      <c r="J124" s="53"/>
      <c r="K124" s="53"/>
      <c r="L124" s="53"/>
      <c r="M124" s="53"/>
      <c r="N124" s="53"/>
      <c r="O124" s="53"/>
      <c r="P124" s="53"/>
      <c r="Q124" s="53"/>
      <c r="R124" s="53"/>
      <c r="S124" s="53"/>
      <c r="T124" s="53"/>
      <c r="U124" s="53"/>
      <c r="V124" s="53"/>
      <c r="W124" s="53"/>
      <c r="X124" s="53"/>
      <c r="Y124" s="53"/>
    </row>
    <row r="125" spans="6:25" x14ac:dyDescent="0.2">
      <c r="F125" s="53"/>
      <c r="G125" s="53"/>
      <c r="H125" s="53"/>
      <c r="I125" s="53"/>
      <c r="J125" s="53"/>
      <c r="K125" s="53"/>
      <c r="L125" s="53"/>
      <c r="M125" s="53"/>
      <c r="N125" s="53"/>
      <c r="O125" s="53"/>
      <c r="P125" s="53"/>
      <c r="Q125" s="53"/>
      <c r="R125" s="53"/>
      <c r="S125" s="53"/>
      <c r="T125" s="53"/>
      <c r="U125" s="53"/>
      <c r="V125" s="53"/>
      <c r="W125" s="53"/>
      <c r="X125" s="53"/>
      <c r="Y125" s="53"/>
    </row>
    <row r="126" spans="6:25" x14ac:dyDescent="0.2">
      <c r="F126" s="53"/>
      <c r="G126" s="53"/>
      <c r="H126" s="53"/>
      <c r="I126" s="53"/>
      <c r="J126" s="53"/>
      <c r="K126" s="53"/>
      <c r="L126" s="53"/>
      <c r="M126" s="53"/>
      <c r="N126" s="53"/>
      <c r="O126" s="53"/>
      <c r="P126" s="53"/>
      <c r="Q126" s="53"/>
      <c r="R126" s="53"/>
      <c r="S126" s="53"/>
      <c r="T126" s="53"/>
      <c r="U126" s="53"/>
      <c r="V126" s="53"/>
      <c r="W126" s="53"/>
      <c r="X126" s="53"/>
      <c r="Y126" s="53"/>
    </row>
    <row r="127" spans="6:25" x14ac:dyDescent="0.2">
      <c r="F127" s="53"/>
      <c r="G127" s="53"/>
      <c r="H127" s="53"/>
      <c r="I127" s="53"/>
      <c r="J127" s="53"/>
      <c r="K127" s="53"/>
      <c r="L127" s="53"/>
      <c r="M127" s="53"/>
      <c r="N127" s="53"/>
      <c r="O127" s="53"/>
      <c r="P127" s="53"/>
      <c r="Q127" s="53"/>
      <c r="R127" s="53"/>
      <c r="S127" s="53"/>
      <c r="T127" s="53"/>
      <c r="U127" s="53"/>
      <c r="V127" s="53"/>
      <c r="W127" s="53"/>
      <c r="X127" s="53"/>
      <c r="Y127" s="53"/>
    </row>
    <row r="128" spans="6:25" x14ac:dyDescent="0.2">
      <c r="F128" s="53"/>
      <c r="G128" s="53"/>
      <c r="H128" s="53"/>
      <c r="I128" s="53"/>
      <c r="J128" s="53"/>
      <c r="K128" s="53"/>
      <c r="L128" s="53"/>
      <c r="M128" s="53"/>
      <c r="N128" s="53"/>
      <c r="O128" s="53"/>
      <c r="P128" s="53"/>
      <c r="Q128" s="53"/>
      <c r="R128" s="53"/>
      <c r="S128" s="53"/>
      <c r="T128" s="53"/>
      <c r="U128" s="53"/>
      <c r="V128" s="53"/>
      <c r="W128" s="53"/>
      <c r="X128" s="53"/>
      <c r="Y128" s="53"/>
    </row>
    <row r="129" spans="6:25" x14ac:dyDescent="0.2">
      <c r="F129" s="53"/>
      <c r="G129" s="53"/>
      <c r="H129" s="53"/>
      <c r="I129" s="53"/>
      <c r="J129" s="53"/>
      <c r="K129" s="53"/>
      <c r="L129" s="53"/>
      <c r="M129" s="53"/>
      <c r="N129" s="53"/>
      <c r="O129" s="53"/>
      <c r="P129" s="53"/>
      <c r="Q129" s="53"/>
      <c r="R129" s="53"/>
      <c r="S129" s="53"/>
      <c r="T129" s="53"/>
      <c r="U129" s="53"/>
      <c r="V129" s="53"/>
      <c r="W129" s="53"/>
      <c r="X129" s="53"/>
      <c r="Y129" s="53"/>
    </row>
    <row r="130" spans="6:25" x14ac:dyDescent="0.2">
      <c r="F130" s="53"/>
      <c r="G130" s="53"/>
      <c r="H130" s="53"/>
      <c r="I130" s="53"/>
      <c r="J130" s="53"/>
      <c r="K130" s="53"/>
      <c r="L130" s="53"/>
      <c r="M130" s="53"/>
      <c r="N130" s="53"/>
      <c r="O130" s="53"/>
      <c r="P130" s="53"/>
      <c r="Q130" s="53"/>
      <c r="R130" s="53"/>
      <c r="S130" s="53"/>
      <c r="T130" s="53"/>
      <c r="U130" s="53"/>
      <c r="V130" s="53"/>
      <c r="W130" s="53"/>
      <c r="X130" s="53"/>
      <c r="Y130" s="53"/>
    </row>
    <row r="131" spans="6:25" x14ac:dyDescent="0.2">
      <c r="F131" s="53"/>
      <c r="G131" s="53"/>
      <c r="H131" s="53"/>
      <c r="I131" s="53"/>
      <c r="J131" s="53"/>
      <c r="K131" s="53"/>
      <c r="L131" s="53"/>
      <c r="M131" s="53"/>
      <c r="N131" s="53"/>
      <c r="O131" s="53"/>
      <c r="P131" s="53"/>
      <c r="Q131" s="53"/>
      <c r="R131" s="53"/>
      <c r="S131" s="53"/>
      <c r="T131" s="53"/>
      <c r="U131" s="53"/>
      <c r="V131" s="53"/>
      <c r="W131" s="53"/>
      <c r="X131" s="53"/>
      <c r="Y131" s="53"/>
    </row>
    <row r="132" spans="6:25" x14ac:dyDescent="0.2">
      <c r="F132" s="53"/>
      <c r="G132" s="53"/>
      <c r="H132" s="53"/>
      <c r="I132" s="53"/>
      <c r="J132" s="53"/>
      <c r="K132" s="53"/>
      <c r="L132" s="53"/>
      <c r="M132" s="53"/>
      <c r="N132" s="53"/>
      <c r="O132" s="53"/>
      <c r="P132" s="53"/>
      <c r="Q132" s="53"/>
      <c r="R132" s="53"/>
      <c r="S132" s="53"/>
      <c r="T132" s="53"/>
      <c r="U132" s="53"/>
      <c r="V132" s="53"/>
      <c r="W132" s="53"/>
      <c r="X132" s="53"/>
      <c r="Y132" s="53"/>
    </row>
    <row r="133" spans="6:25" x14ac:dyDescent="0.2">
      <c r="F133" s="53"/>
      <c r="G133" s="53"/>
      <c r="H133" s="53"/>
      <c r="I133" s="53"/>
      <c r="J133" s="53"/>
      <c r="K133" s="53"/>
      <c r="L133" s="53"/>
      <c r="M133" s="53"/>
      <c r="N133" s="53"/>
      <c r="O133" s="53"/>
      <c r="P133" s="53"/>
      <c r="Q133" s="53"/>
      <c r="R133" s="53"/>
      <c r="S133" s="53"/>
      <c r="T133" s="53"/>
      <c r="U133" s="53"/>
      <c r="V133" s="53"/>
      <c r="W133" s="53"/>
      <c r="X133" s="53"/>
      <c r="Y133" s="53"/>
    </row>
    <row r="134" spans="6:25" x14ac:dyDescent="0.2">
      <c r="F134" s="53"/>
      <c r="G134" s="53"/>
      <c r="H134" s="53"/>
      <c r="I134" s="53"/>
      <c r="J134" s="53"/>
      <c r="K134" s="53"/>
      <c r="L134" s="53"/>
      <c r="M134" s="53"/>
      <c r="N134" s="53"/>
      <c r="O134" s="53"/>
      <c r="P134" s="53"/>
      <c r="Q134" s="53"/>
      <c r="R134" s="53"/>
      <c r="S134" s="53"/>
      <c r="T134" s="53"/>
      <c r="U134" s="53"/>
      <c r="V134" s="53"/>
      <c r="W134" s="53"/>
      <c r="X134" s="53"/>
      <c r="Y134" s="53"/>
    </row>
    <row r="135" spans="6:25" x14ac:dyDescent="0.2">
      <c r="F135" s="53"/>
      <c r="G135" s="53"/>
      <c r="H135" s="53"/>
      <c r="I135" s="53"/>
      <c r="J135" s="53"/>
      <c r="K135" s="53"/>
      <c r="L135" s="53"/>
      <c r="M135" s="53"/>
      <c r="N135" s="53"/>
      <c r="O135" s="53"/>
      <c r="P135" s="53"/>
      <c r="Q135" s="53"/>
      <c r="R135" s="53"/>
      <c r="S135" s="53"/>
      <c r="T135" s="53"/>
      <c r="U135" s="53"/>
      <c r="V135" s="53"/>
      <c r="W135" s="53"/>
      <c r="X135" s="53"/>
      <c r="Y135" s="53"/>
    </row>
    <row r="136" spans="6:25" x14ac:dyDescent="0.2">
      <c r="F136" s="53"/>
      <c r="G136" s="53"/>
      <c r="H136" s="53"/>
      <c r="I136" s="53"/>
      <c r="J136" s="53"/>
      <c r="K136" s="53"/>
      <c r="L136" s="53"/>
      <c r="M136" s="53"/>
      <c r="N136" s="53"/>
      <c r="O136" s="53"/>
      <c r="P136" s="53"/>
      <c r="Q136" s="53"/>
      <c r="R136" s="53"/>
      <c r="S136" s="53"/>
      <c r="T136" s="53"/>
      <c r="U136" s="53"/>
      <c r="V136" s="53"/>
      <c r="W136" s="53"/>
      <c r="X136" s="53"/>
      <c r="Y136" s="53"/>
    </row>
  </sheetData>
  <hyperlinks>
    <hyperlink ref="Z3" location="Contents!B20" display="Contents" xr:uid="{00000000-0004-0000-0400-000000000000}"/>
    <hyperlink ref="D8" location="Footnotes!A1" display="Footnotes" xr:uid="{13FFE24E-CEA5-42A3-8208-5C2C2362565F}"/>
    <hyperlink ref="D14" location="Footnotes!B6" display="Footnotes!B6" xr:uid="{65222EDD-3AF1-484B-AE4D-703273C80524}"/>
    <hyperlink ref="D15" location="Footnotes!B7" display="Footnotes!B7" xr:uid="{9BD82337-78CF-4D54-8436-092295DD8DC1}"/>
    <hyperlink ref="D26" location="Footnotes!B8" display="Footnotes!B8" xr:uid="{3A5AB0A2-3146-4461-974A-1271E3C91F17}"/>
  </hyperlinks>
  <pageMargins left="0" right="0" top="0" bottom="0.39370078740157483" header="0" footer="0.19685039370078741"/>
  <pageSetup paperSize="8" scale="79" fitToHeight="2" orientation="landscape" r:id="rId1"/>
  <customProperties>
    <customPr name="_pios_id" r:id="rId2"/>
  </customPropertie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3">
    <tabColor rgb="FF008080"/>
    <pageSetUpPr fitToPage="1"/>
  </sheetPr>
  <dimension ref="A1:AN152"/>
  <sheetViews>
    <sheetView showGridLines="0" showZeros="0" zoomScaleNormal="100" zoomScaleSheetLayoutView="100" workbookViewId="0">
      <pane xSplit="6" ySplit="8" topLeftCell="G45" activePane="bottomRight" state="frozen"/>
      <selection activeCell="B1" sqref="B1"/>
      <selection pane="topRight" activeCell="B1" sqref="B1"/>
      <selection pane="bottomLeft" activeCell="B1" sqref="B1"/>
      <selection pane="bottomRight" activeCell="B1" sqref="B1"/>
    </sheetView>
  </sheetViews>
  <sheetFormatPr defaultColWidth="11.42578125" defaultRowHeight="12" x14ac:dyDescent="0.2"/>
  <cols>
    <col min="1" max="3" width="2.28515625" customWidth="1"/>
    <col min="4" max="4" width="50.7109375" customWidth="1"/>
    <col min="5" max="5" width="10.5703125" customWidth="1"/>
    <col min="6" max="6" width="2.7109375" customWidth="1"/>
    <col min="7" max="10" width="8.28515625" style="5" customWidth="1"/>
    <col min="11" max="11" width="8.28515625" style="119" customWidth="1"/>
    <col min="12" max="15" width="8.28515625" style="5" customWidth="1"/>
    <col min="16" max="26" width="8.28515625" style="119" customWidth="1"/>
    <col min="27" max="30" width="8.28515625" customWidth="1"/>
    <col min="31" max="31" width="8.28515625" style="119" customWidth="1"/>
    <col min="32" max="33" width="6.85546875" customWidth="1"/>
  </cols>
  <sheetData>
    <row r="1" spans="1:40" ht="12.75" customHeight="1" x14ac:dyDescent="0.2">
      <c r="A1" s="5"/>
      <c r="B1" s="61" t="str">
        <f>Summary!$B$1</f>
        <v>Financial and Operating Information 2020 - 2024</v>
      </c>
      <c r="C1" s="78"/>
      <c r="D1" s="78"/>
      <c r="E1" s="78"/>
    </row>
    <row r="2" spans="1:40" ht="12.75" customHeight="1" x14ac:dyDescent="0.2">
      <c r="A2" s="5"/>
      <c r="B2" s="29" t="s">
        <v>7</v>
      </c>
      <c r="C2" s="78"/>
      <c r="D2" s="78"/>
      <c r="E2" s="78"/>
      <c r="K2" s="5"/>
      <c r="P2" s="5"/>
      <c r="Q2" s="5"/>
      <c r="R2" s="5"/>
      <c r="S2" s="5"/>
      <c r="T2" s="5"/>
      <c r="U2" s="5"/>
      <c r="V2" s="5"/>
      <c r="W2" s="5"/>
      <c r="X2" s="5"/>
      <c r="Y2" s="5"/>
      <c r="Z2" s="5"/>
    </row>
    <row r="3" spans="1:40" ht="12.75" customHeight="1" x14ac:dyDescent="0.2">
      <c r="A3" s="5"/>
      <c r="B3" s="5"/>
      <c r="C3" s="78"/>
      <c r="E3" s="894"/>
      <c r="P3" s="894" t="s">
        <v>5</v>
      </c>
      <c r="Q3" s="894"/>
      <c r="R3" s="894"/>
      <c r="S3" s="894"/>
      <c r="T3" s="894"/>
      <c r="U3" s="894"/>
      <c r="V3" s="894"/>
      <c r="W3" s="894"/>
      <c r="X3" s="894"/>
      <c r="Y3" s="894"/>
      <c r="Z3" s="894"/>
    </row>
    <row r="4" spans="1:40" s="18" customFormat="1" x14ac:dyDescent="0.2">
      <c r="C4"/>
      <c r="D4"/>
      <c r="E4"/>
      <c r="F4"/>
      <c r="G4" s="5"/>
      <c r="H4" s="5"/>
      <c r="I4" s="5"/>
      <c r="J4" s="5"/>
      <c r="K4" s="119"/>
      <c r="L4" s="5"/>
      <c r="M4" s="5"/>
      <c r="N4" s="5"/>
      <c r="O4" s="5"/>
      <c r="P4" s="119"/>
      <c r="Q4" s="119"/>
      <c r="R4" s="119"/>
      <c r="S4" s="119"/>
      <c r="T4" s="119"/>
      <c r="U4" s="119"/>
      <c r="V4" s="119"/>
      <c r="W4" s="119"/>
      <c r="X4" s="119"/>
      <c r="Y4" s="119"/>
      <c r="Z4" s="119"/>
      <c r="AA4"/>
      <c r="AB4"/>
      <c r="AC4"/>
      <c r="AD4"/>
      <c r="AE4" s="119"/>
    </row>
    <row r="5" spans="1:40" s="18" customFormat="1" ht="18.75" customHeight="1" x14ac:dyDescent="0.25">
      <c r="A5" s="60"/>
      <c r="B5" s="24" t="s">
        <v>51</v>
      </c>
      <c r="C5"/>
      <c r="D5"/>
      <c r="E5"/>
      <c r="F5"/>
      <c r="G5" s="5"/>
      <c r="H5" s="5"/>
      <c r="I5" s="5"/>
      <c r="J5" s="5"/>
      <c r="K5" s="119"/>
      <c r="L5" s="5"/>
      <c r="M5" s="5"/>
      <c r="N5" s="5"/>
      <c r="O5" s="5"/>
      <c r="P5" s="119"/>
      <c r="Q5" s="119"/>
      <c r="R5" s="119"/>
      <c r="S5" s="119"/>
      <c r="T5" s="119"/>
      <c r="U5" s="119"/>
      <c r="V5" s="119"/>
      <c r="W5" s="119"/>
      <c r="X5" s="119"/>
      <c r="Y5" s="119"/>
      <c r="Z5" s="119"/>
      <c r="AA5"/>
      <c r="AB5"/>
      <c r="AC5"/>
      <c r="AD5"/>
      <c r="AE5" s="119"/>
    </row>
    <row r="6" spans="1:40" s="18" customFormat="1" ht="12" customHeight="1" thickBot="1" x14ac:dyDescent="0.25">
      <c r="A6" s="60"/>
      <c r="B6" s="18" t="s">
        <v>1042</v>
      </c>
      <c r="C6"/>
      <c r="D6"/>
      <c r="E6" s="5"/>
      <c r="F6"/>
      <c r="G6" s="5"/>
      <c r="H6" s="5"/>
      <c r="I6" s="5"/>
      <c r="J6" s="5"/>
      <c r="K6" s="119"/>
      <c r="L6" s="5"/>
      <c r="M6" s="5"/>
      <c r="N6" s="5"/>
      <c r="O6" s="5"/>
      <c r="P6" s="119"/>
      <c r="Q6" s="119"/>
      <c r="R6" s="119"/>
      <c r="S6" s="119"/>
      <c r="T6" s="119"/>
      <c r="U6" s="119"/>
      <c r="V6" s="119"/>
      <c r="W6" s="119"/>
      <c r="X6" s="119"/>
      <c r="Y6" s="119"/>
      <c r="Z6" s="119"/>
      <c r="AA6"/>
      <c r="AB6"/>
      <c r="AC6"/>
      <c r="AD6"/>
      <c r="AE6" s="119"/>
    </row>
    <row r="7" spans="1:40" s="18" customFormat="1" ht="12" customHeight="1" x14ac:dyDescent="0.2">
      <c r="A7" s="60"/>
      <c r="B7" s="188" t="s">
        <v>81</v>
      </c>
      <c r="C7" s="104"/>
      <c r="D7" s="104"/>
      <c r="E7" s="141"/>
      <c r="F7"/>
      <c r="G7" s="141"/>
      <c r="H7" s="141"/>
      <c r="I7" s="141"/>
      <c r="J7" s="141"/>
      <c r="K7" s="141"/>
      <c r="L7" s="141"/>
      <c r="M7" s="141"/>
      <c r="N7" s="141"/>
      <c r="O7" s="141"/>
      <c r="P7" s="141"/>
      <c r="Q7" s="141"/>
      <c r="R7" s="141"/>
      <c r="S7" s="141"/>
      <c r="T7" s="141"/>
      <c r="U7" s="141"/>
      <c r="V7" s="141"/>
      <c r="W7" s="141"/>
      <c r="X7" s="141"/>
      <c r="Y7" s="141"/>
      <c r="Z7" s="141"/>
      <c r="AA7" s="141"/>
      <c r="AB7" s="141"/>
      <c r="AC7" s="141"/>
      <c r="AD7" s="141"/>
      <c r="AE7" s="969" t="s">
        <v>33</v>
      </c>
    </row>
    <row r="8" spans="1:40" s="18" customFormat="1" ht="12" customHeight="1" x14ac:dyDescent="0.2">
      <c r="A8" s="60"/>
      <c r="B8" s="105"/>
      <c r="C8" s="106"/>
      <c r="D8" s="105"/>
      <c r="E8" s="967" t="s">
        <v>925</v>
      </c>
      <c r="G8" s="297" t="s">
        <v>2</v>
      </c>
      <c r="H8" s="297" t="s">
        <v>3</v>
      </c>
      <c r="I8" s="297" t="s">
        <v>1</v>
      </c>
      <c r="J8" s="297" t="s">
        <v>4</v>
      </c>
      <c r="K8" s="298">
        <v>2020</v>
      </c>
      <c r="L8" s="297" t="s">
        <v>2</v>
      </c>
      <c r="M8" s="297" t="s">
        <v>3</v>
      </c>
      <c r="N8" s="297" t="s">
        <v>1</v>
      </c>
      <c r="O8" s="297" t="s">
        <v>4</v>
      </c>
      <c r="P8" s="298">
        <v>2021</v>
      </c>
      <c r="Q8" s="297" t="s">
        <v>2</v>
      </c>
      <c r="R8" s="297" t="s">
        <v>3</v>
      </c>
      <c r="S8" s="297" t="s">
        <v>1</v>
      </c>
      <c r="T8" s="297" t="s">
        <v>4</v>
      </c>
      <c r="U8" s="298">
        <v>2022</v>
      </c>
      <c r="V8" s="297" t="s">
        <v>2</v>
      </c>
      <c r="W8" s="297" t="s">
        <v>3</v>
      </c>
      <c r="X8" s="297" t="s">
        <v>1</v>
      </c>
      <c r="Y8" s="297" t="s">
        <v>4</v>
      </c>
      <c r="Z8" s="298">
        <v>2023</v>
      </c>
      <c r="AA8" s="297" t="s">
        <v>2</v>
      </c>
      <c r="AB8" s="297" t="s">
        <v>3</v>
      </c>
      <c r="AC8" s="297" t="s">
        <v>1</v>
      </c>
      <c r="AD8" s="297" t="s">
        <v>4</v>
      </c>
      <c r="AE8" s="298">
        <v>2024</v>
      </c>
    </row>
    <row r="9" spans="1:40" s="18" customFormat="1" ht="12" customHeight="1" x14ac:dyDescent="0.2">
      <c r="A9" s="60"/>
      <c r="B9" s="107"/>
      <c r="C9" s="108"/>
      <c r="E9" s="143"/>
      <c r="G9" s="143"/>
      <c r="H9" s="143"/>
      <c r="I9" s="143"/>
      <c r="J9" s="143"/>
      <c r="K9" s="144"/>
      <c r="L9" s="143"/>
      <c r="M9" s="143"/>
      <c r="N9" s="143"/>
      <c r="O9" s="143"/>
      <c r="P9" s="144"/>
      <c r="Q9" s="143"/>
      <c r="R9" s="143"/>
      <c r="S9" s="143"/>
      <c r="T9" s="143"/>
      <c r="U9" s="144"/>
      <c r="V9" s="143"/>
      <c r="W9" s="143"/>
      <c r="X9" s="143"/>
      <c r="Y9" s="143"/>
      <c r="Z9" s="144"/>
      <c r="AA9" s="246"/>
      <c r="AB9" s="246"/>
      <c r="AC9" s="253"/>
      <c r="AD9" s="253"/>
      <c r="AE9" s="256"/>
    </row>
    <row r="10" spans="1:40" s="18" customFormat="1" ht="12" customHeight="1" x14ac:dyDescent="0.2">
      <c r="A10" s="60"/>
      <c r="B10" s="21" t="s">
        <v>52</v>
      </c>
      <c r="C10" s="21"/>
      <c r="D10" s="21"/>
      <c r="F10" s="21"/>
      <c r="K10" s="30"/>
      <c r="P10" s="30"/>
      <c r="U10" s="30"/>
      <c r="Z10" s="30"/>
      <c r="AA10" s="247"/>
      <c r="AB10" s="247"/>
      <c r="AC10" s="248"/>
      <c r="AD10" s="248"/>
      <c r="AE10" s="254"/>
    </row>
    <row r="11" spans="1:40" s="18" customFormat="1" ht="12" customHeight="1" x14ac:dyDescent="0.2">
      <c r="A11" s="60"/>
      <c r="B11" s="21"/>
      <c r="C11" s="21"/>
      <c r="D11" s="21" t="s">
        <v>25</v>
      </c>
      <c r="E11" s="31"/>
      <c r="F11" s="21"/>
      <c r="G11" s="31">
        <v>1070</v>
      </c>
      <c r="H11" s="31">
        <v>-7752</v>
      </c>
      <c r="I11" s="31">
        <v>252</v>
      </c>
      <c r="J11" s="31">
        <v>-638</v>
      </c>
      <c r="K11" s="30">
        <v>-7068</v>
      </c>
      <c r="L11" s="31">
        <v>3430</v>
      </c>
      <c r="M11" s="31">
        <v>927</v>
      </c>
      <c r="N11" s="31">
        <v>-4135</v>
      </c>
      <c r="O11" s="31">
        <v>1911</v>
      </c>
      <c r="P11" s="30">
        <v>2133</v>
      </c>
      <c r="Q11" s="31">
        <v>-1524</v>
      </c>
      <c r="R11" s="31">
        <v>2737</v>
      </c>
      <c r="S11" s="31">
        <v>-2956</v>
      </c>
      <c r="T11" s="31">
        <v>16439</v>
      </c>
      <c r="U11" s="30">
        <v>14696</v>
      </c>
      <c r="V11" s="31">
        <v>7347</v>
      </c>
      <c r="W11" s="31">
        <v>2289</v>
      </c>
      <c r="X11" s="31">
        <v>2275</v>
      </c>
      <c r="Y11" s="31">
        <v>2169</v>
      </c>
      <c r="Z11" s="30">
        <v>14080</v>
      </c>
      <c r="AA11" s="375">
        <v>1036</v>
      </c>
      <c r="AB11" s="375">
        <v>-315</v>
      </c>
      <c r="AC11" s="375" t="s">
        <v>1266</v>
      </c>
      <c r="AD11" s="375" t="s">
        <v>1266</v>
      </c>
      <c r="AE11" s="376">
        <v>721</v>
      </c>
      <c r="AF11" s="155"/>
      <c r="AG11" s="155"/>
      <c r="AH11" s="155"/>
      <c r="AI11" s="155"/>
      <c r="AJ11" s="155"/>
      <c r="AK11" s="155"/>
      <c r="AL11" s="155"/>
      <c r="AM11" s="155"/>
      <c r="AN11" s="155"/>
    </row>
    <row r="12" spans="1:40" s="18" customFormat="1" ht="12" customHeight="1" x14ac:dyDescent="0.2">
      <c r="A12" s="60"/>
      <c r="B12" s="21"/>
      <c r="C12" s="21"/>
      <c r="D12" s="21" t="s">
        <v>26</v>
      </c>
      <c r="E12" s="31"/>
      <c r="F12" s="21"/>
      <c r="G12" s="31">
        <v>-179</v>
      </c>
      <c r="H12" s="31">
        <v>-14314</v>
      </c>
      <c r="I12" s="31">
        <v>-156</v>
      </c>
      <c r="J12" s="31">
        <v>66</v>
      </c>
      <c r="K12" s="30">
        <v>-14583</v>
      </c>
      <c r="L12" s="31">
        <v>1479</v>
      </c>
      <c r="M12" s="31">
        <v>3118</v>
      </c>
      <c r="N12" s="31">
        <v>2692</v>
      </c>
      <c r="O12" s="31">
        <v>3212</v>
      </c>
      <c r="P12" s="30">
        <v>10501</v>
      </c>
      <c r="Q12" s="31">
        <v>3831</v>
      </c>
      <c r="R12" s="31">
        <v>7237</v>
      </c>
      <c r="S12" s="31">
        <v>6965</v>
      </c>
      <c r="T12" s="31">
        <v>1688</v>
      </c>
      <c r="U12" s="30">
        <v>19721</v>
      </c>
      <c r="V12" s="31">
        <v>3317</v>
      </c>
      <c r="W12" s="31">
        <v>2568</v>
      </c>
      <c r="X12" s="31">
        <v>3427</v>
      </c>
      <c r="Y12" s="31">
        <v>1879</v>
      </c>
      <c r="Z12" s="30">
        <v>11191</v>
      </c>
      <c r="AA12" s="375">
        <v>3060</v>
      </c>
      <c r="AB12" s="375">
        <v>3267</v>
      </c>
      <c r="AC12" s="375" t="s">
        <v>1266</v>
      </c>
      <c r="AD12" s="375" t="s">
        <v>1266</v>
      </c>
      <c r="AE12" s="376">
        <v>6327</v>
      </c>
      <c r="AF12" s="155"/>
      <c r="AG12" s="155"/>
      <c r="AH12" s="155"/>
      <c r="AI12" s="155"/>
      <c r="AJ12" s="155"/>
      <c r="AK12" s="155"/>
      <c r="AL12" s="155"/>
    </row>
    <row r="13" spans="1:40" s="18" customFormat="1" ht="12" customHeight="1" x14ac:dyDescent="0.2">
      <c r="A13" s="60"/>
      <c r="B13" s="21"/>
      <c r="C13" s="21"/>
      <c r="D13" s="21" t="s">
        <v>27</v>
      </c>
      <c r="E13" s="31"/>
      <c r="F13" s="21"/>
      <c r="G13" s="31">
        <v>664</v>
      </c>
      <c r="H13" s="31">
        <v>594</v>
      </c>
      <c r="I13" s="31">
        <v>915</v>
      </c>
      <c r="J13" s="31">
        <v>1245</v>
      </c>
      <c r="K13" s="30">
        <v>3418</v>
      </c>
      <c r="L13" s="31">
        <v>934</v>
      </c>
      <c r="M13" s="31">
        <v>640</v>
      </c>
      <c r="N13" s="31">
        <v>1060</v>
      </c>
      <c r="O13" s="31">
        <v>-426</v>
      </c>
      <c r="P13" s="30">
        <v>2208</v>
      </c>
      <c r="Q13" s="31">
        <v>1981</v>
      </c>
      <c r="R13" s="31">
        <v>3531</v>
      </c>
      <c r="S13" s="31">
        <v>2586</v>
      </c>
      <c r="T13" s="31">
        <v>771</v>
      </c>
      <c r="U13" s="30">
        <v>8869</v>
      </c>
      <c r="V13" s="31">
        <v>2680</v>
      </c>
      <c r="W13" s="31">
        <v>555</v>
      </c>
      <c r="X13" s="31">
        <v>1549</v>
      </c>
      <c r="Y13" s="31">
        <v>-554</v>
      </c>
      <c r="Z13" s="30">
        <v>4230</v>
      </c>
      <c r="AA13" s="375">
        <v>988</v>
      </c>
      <c r="AB13" s="375">
        <v>-133</v>
      </c>
      <c r="AC13" s="375" t="s">
        <v>1266</v>
      </c>
      <c r="AD13" s="375" t="s">
        <v>1266</v>
      </c>
      <c r="AE13" s="376">
        <v>855</v>
      </c>
      <c r="AF13" s="155"/>
      <c r="AG13" s="155"/>
      <c r="AH13" s="155"/>
      <c r="AI13" s="155"/>
      <c r="AJ13" s="155"/>
      <c r="AK13" s="155"/>
      <c r="AL13" s="155"/>
    </row>
    <row r="14" spans="1:40" s="18" customFormat="1" ht="12" customHeight="1" x14ac:dyDescent="0.2">
      <c r="A14" s="60"/>
      <c r="B14" s="21"/>
      <c r="C14" s="21"/>
      <c r="D14" s="21" t="s">
        <v>28</v>
      </c>
      <c r="E14" s="31"/>
      <c r="F14" s="21"/>
      <c r="G14" s="31">
        <v>-17</v>
      </c>
      <c r="H14" s="31">
        <v>-124</v>
      </c>
      <c r="I14" s="31">
        <v>-278</v>
      </c>
      <c r="J14" s="31">
        <v>270</v>
      </c>
      <c r="K14" s="30">
        <v>-149</v>
      </c>
      <c r="L14" s="31">
        <v>363</v>
      </c>
      <c r="M14" s="31">
        <v>643</v>
      </c>
      <c r="N14" s="31">
        <v>868</v>
      </c>
      <c r="O14" s="31">
        <v>555</v>
      </c>
      <c r="P14" s="30">
        <v>2429</v>
      </c>
      <c r="Q14" s="31">
        <v>0</v>
      </c>
      <c r="R14" s="31">
        <v>0</v>
      </c>
      <c r="S14" s="31">
        <v>0</v>
      </c>
      <c r="T14" s="31">
        <v>0</v>
      </c>
      <c r="U14" s="30">
        <v>0</v>
      </c>
      <c r="V14" s="31">
        <v>0</v>
      </c>
      <c r="W14" s="31">
        <v>0</v>
      </c>
      <c r="X14" s="31">
        <v>0</v>
      </c>
      <c r="Y14" s="31">
        <v>0</v>
      </c>
      <c r="Z14" s="30">
        <v>0</v>
      </c>
      <c r="AA14" s="375">
        <v>0</v>
      </c>
      <c r="AB14" s="375">
        <v>0</v>
      </c>
      <c r="AC14" s="375" t="s">
        <v>1266</v>
      </c>
      <c r="AD14" s="375" t="s">
        <v>1266</v>
      </c>
      <c r="AE14" s="376">
        <v>0</v>
      </c>
      <c r="AF14" s="155"/>
      <c r="AG14" s="155"/>
      <c r="AH14" s="155"/>
      <c r="AI14" s="155"/>
      <c r="AJ14" s="155"/>
      <c r="AK14" s="155"/>
      <c r="AL14" s="155"/>
    </row>
    <row r="15" spans="1:40" s="18" customFormat="1" ht="12" customHeight="1" x14ac:dyDescent="0.2">
      <c r="A15" s="60"/>
      <c r="B15" s="21"/>
      <c r="C15" s="21"/>
      <c r="D15" s="21" t="s">
        <v>29</v>
      </c>
      <c r="E15" s="31"/>
      <c r="F15" s="21"/>
      <c r="G15" s="31">
        <v>-566</v>
      </c>
      <c r="H15" s="31">
        <v>-259</v>
      </c>
      <c r="I15" s="31">
        <v>-42</v>
      </c>
      <c r="J15" s="31">
        <v>288</v>
      </c>
      <c r="K15" s="30">
        <v>-579</v>
      </c>
      <c r="L15" s="31">
        <v>-678</v>
      </c>
      <c r="M15" s="31">
        <v>-425</v>
      </c>
      <c r="N15" s="31">
        <v>-750</v>
      </c>
      <c r="O15" s="31">
        <v>-924</v>
      </c>
      <c r="P15" s="30">
        <v>-2777</v>
      </c>
      <c r="Q15" s="31">
        <v>-24719</v>
      </c>
      <c r="R15" s="31">
        <v>-1028</v>
      </c>
      <c r="S15" s="31">
        <v>-1093</v>
      </c>
      <c r="T15" s="31">
        <v>103</v>
      </c>
      <c r="U15" s="30">
        <v>-26737</v>
      </c>
      <c r="V15" s="31">
        <v>-90</v>
      </c>
      <c r="W15" s="31">
        <v>-297</v>
      </c>
      <c r="X15" s="31">
        <v>-500</v>
      </c>
      <c r="Y15" s="31">
        <v>-16</v>
      </c>
      <c r="Z15" s="30">
        <v>-903</v>
      </c>
      <c r="AA15" s="375">
        <v>-300</v>
      </c>
      <c r="AB15" s="375">
        <v>-180</v>
      </c>
      <c r="AC15" s="375" t="s">
        <v>1266</v>
      </c>
      <c r="AD15" s="375" t="s">
        <v>1266</v>
      </c>
      <c r="AE15" s="376">
        <v>-480</v>
      </c>
      <c r="AF15" s="155"/>
      <c r="AG15" s="155"/>
      <c r="AH15" s="155"/>
      <c r="AI15" s="155"/>
      <c r="AJ15" s="155"/>
      <c r="AK15" s="155"/>
      <c r="AL15" s="155"/>
    </row>
    <row r="16" spans="1:40" s="18" customFormat="1" ht="12" customHeight="1" x14ac:dyDescent="0.2">
      <c r="A16" s="60"/>
      <c r="B16" s="21"/>
      <c r="C16" s="21"/>
      <c r="D16" s="21" t="s">
        <v>53</v>
      </c>
      <c r="E16" s="31"/>
      <c r="F16" s="21"/>
      <c r="G16" s="31">
        <v>178</v>
      </c>
      <c r="H16" s="31">
        <v>-46</v>
      </c>
      <c r="I16" s="31">
        <v>34</v>
      </c>
      <c r="J16" s="31">
        <v>-77</v>
      </c>
      <c r="K16" s="30">
        <v>89</v>
      </c>
      <c r="L16" s="31">
        <v>13</v>
      </c>
      <c r="M16" s="31">
        <v>-31</v>
      </c>
      <c r="N16" s="31">
        <v>-42</v>
      </c>
      <c r="O16" s="31">
        <v>-7</v>
      </c>
      <c r="P16" s="30">
        <v>-67</v>
      </c>
      <c r="Q16" s="31">
        <v>34</v>
      </c>
      <c r="R16" s="31">
        <v>-21</v>
      </c>
      <c r="S16" s="31">
        <v>-21</v>
      </c>
      <c r="T16" s="31">
        <v>147</v>
      </c>
      <c r="U16" s="30">
        <v>139</v>
      </c>
      <c r="V16" s="31">
        <v>-22</v>
      </c>
      <c r="W16" s="31">
        <v>-30</v>
      </c>
      <c r="X16" s="31">
        <v>-57</v>
      </c>
      <c r="Y16" s="31">
        <v>95</v>
      </c>
      <c r="Z16" s="30">
        <v>-14</v>
      </c>
      <c r="AA16" s="377">
        <v>32</v>
      </c>
      <c r="AB16" s="377">
        <v>-73</v>
      </c>
      <c r="AC16" s="377" t="s">
        <v>1266</v>
      </c>
      <c r="AD16" s="377" t="s">
        <v>1266</v>
      </c>
      <c r="AE16" s="378">
        <v>-41</v>
      </c>
      <c r="AF16" s="155"/>
      <c r="AG16" s="155"/>
      <c r="AH16" s="155"/>
      <c r="AI16" s="155"/>
      <c r="AJ16" s="155"/>
      <c r="AK16" s="155"/>
      <c r="AL16" s="155"/>
    </row>
    <row r="17" spans="1:38" s="18" customFormat="1" ht="12" customHeight="1" x14ac:dyDescent="0.2">
      <c r="A17" s="60"/>
      <c r="B17" s="27" t="s">
        <v>52</v>
      </c>
      <c r="C17" s="27"/>
      <c r="D17" s="27"/>
      <c r="E17" s="145"/>
      <c r="F17" s="21"/>
      <c r="G17" s="145">
        <v>1150</v>
      </c>
      <c r="H17" s="145">
        <v>-21901</v>
      </c>
      <c r="I17" s="145">
        <v>725</v>
      </c>
      <c r="J17" s="145">
        <v>1154</v>
      </c>
      <c r="K17" s="38">
        <v>-18872</v>
      </c>
      <c r="L17" s="145">
        <v>5541</v>
      </c>
      <c r="M17" s="145">
        <v>4872</v>
      </c>
      <c r="N17" s="145">
        <v>-307</v>
      </c>
      <c r="O17" s="145">
        <v>4321</v>
      </c>
      <c r="P17" s="38">
        <v>14427</v>
      </c>
      <c r="Q17" s="145">
        <v>-20397</v>
      </c>
      <c r="R17" s="145">
        <v>12456</v>
      </c>
      <c r="S17" s="145">
        <v>5481</v>
      </c>
      <c r="T17" s="145">
        <v>19148</v>
      </c>
      <c r="U17" s="38">
        <v>16688</v>
      </c>
      <c r="V17" s="145">
        <v>13232</v>
      </c>
      <c r="W17" s="145">
        <v>5085</v>
      </c>
      <c r="X17" s="145">
        <v>6694</v>
      </c>
      <c r="Y17" s="145">
        <v>3573</v>
      </c>
      <c r="Z17" s="38">
        <v>28584</v>
      </c>
      <c r="AA17" s="379">
        <v>4816</v>
      </c>
      <c r="AB17" s="379">
        <v>2566</v>
      </c>
      <c r="AC17" s="379" t="s">
        <v>1266</v>
      </c>
      <c r="AD17" s="379" t="s">
        <v>1266</v>
      </c>
      <c r="AE17" s="380">
        <v>7382</v>
      </c>
      <c r="AF17" s="155"/>
      <c r="AG17" s="155"/>
      <c r="AH17" s="155"/>
      <c r="AI17" s="155"/>
      <c r="AJ17" s="155"/>
      <c r="AK17" s="155"/>
      <c r="AL17" s="155"/>
    </row>
    <row r="18" spans="1:38" s="18" customFormat="1" ht="12" customHeight="1" x14ac:dyDescent="0.2">
      <c r="A18" s="60"/>
      <c r="B18" s="10" t="s">
        <v>54</v>
      </c>
      <c r="C18" s="21"/>
      <c r="D18" s="21"/>
      <c r="E18" s="155"/>
      <c r="F18" s="21"/>
      <c r="G18" s="155"/>
      <c r="H18" s="155"/>
      <c r="I18" s="155"/>
      <c r="J18" s="155"/>
      <c r="K18" s="155"/>
      <c r="L18" s="155"/>
      <c r="M18" s="155"/>
      <c r="N18" s="155"/>
      <c r="O18" s="155"/>
      <c r="P18" s="155"/>
      <c r="Q18" s="155"/>
      <c r="R18" s="155"/>
      <c r="S18" s="155"/>
      <c r="T18" s="155"/>
      <c r="U18" s="155"/>
      <c r="V18" s="155"/>
      <c r="W18" s="155"/>
      <c r="X18" s="155"/>
      <c r="Y18" s="155"/>
      <c r="Z18" s="155"/>
      <c r="AA18" s="155"/>
      <c r="AB18" s="155"/>
      <c r="AC18" s="155"/>
      <c r="AD18" s="155"/>
      <c r="AE18" s="139"/>
      <c r="AF18" s="155"/>
      <c r="AG18" s="155"/>
      <c r="AH18" s="155"/>
      <c r="AI18" s="155"/>
      <c r="AJ18" s="155"/>
    </row>
    <row r="19" spans="1:38" s="18" customFormat="1" ht="12" customHeight="1" x14ac:dyDescent="0.2">
      <c r="A19" s="60"/>
      <c r="B19" s="21"/>
      <c r="C19" s="10"/>
      <c r="D19" s="10" t="s">
        <v>55</v>
      </c>
      <c r="E19" s="31"/>
      <c r="F19" s="21"/>
      <c r="G19" s="31">
        <v>-790</v>
      </c>
      <c r="H19" s="31">
        <v>-791</v>
      </c>
      <c r="I19" s="31">
        <v>-808</v>
      </c>
      <c r="J19" s="31">
        <v>-759</v>
      </c>
      <c r="K19" s="30">
        <v>-3148</v>
      </c>
      <c r="L19" s="31">
        <v>-729</v>
      </c>
      <c r="M19" s="31">
        <v>-687</v>
      </c>
      <c r="N19" s="31">
        <v>-688</v>
      </c>
      <c r="O19" s="31">
        <v>-751</v>
      </c>
      <c r="P19" s="30">
        <v>-2855</v>
      </c>
      <c r="Q19" s="31">
        <v>-644</v>
      </c>
      <c r="R19" s="31">
        <v>-539</v>
      </c>
      <c r="S19" s="31">
        <v>-633</v>
      </c>
      <c r="T19" s="31">
        <v>-818</v>
      </c>
      <c r="U19" s="30">
        <v>-2634</v>
      </c>
      <c r="V19" s="31">
        <v>-785</v>
      </c>
      <c r="W19" s="31">
        <v>-859</v>
      </c>
      <c r="X19" s="31">
        <v>-978</v>
      </c>
      <c r="Y19" s="31">
        <v>-977</v>
      </c>
      <c r="Z19" s="30">
        <v>-3599</v>
      </c>
      <c r="AA19" s="381">
        <v>-1034</v>
      </c>
      <c r="AB19" s="381">
        <v>-1176</v>
      </c>
      <c r="AC19" s="381" t="s">
        <v>1266</v>
      </c>
      <c r="AD19" s="381" t="s">
        <v>1266</v>
      </c>
      <c r="AE19" s="1145">
        <v>-2210</v>
      </c>
      <c r="AF19" s="155"/>
      <c r="AG19" s="155"/>
      <c r="AH19" s="155"/>
      <c r="AI19" s="155"/>
      <c r="AJ19" s="155"/>
      <c r="AK19" s="155"/>
      <c r="AL19" s="155"/>
    </row>
    <row r="20" spans="1:38" s="18" customFormat="1" ht="12" customHeight="1" x14ac:dyDescent="0.2">
      <c r="A20" s="60"/>
      <c r="B20" s="27" t="s">
        <v>56</v>
      </c>
      <c r="C20" s="27"/>
      <c r="D20" s="27"/>
      <c r="E20" s="145"/>
      <c r="F20" s="21"/>
      <c r="G20" s="145">
        <v>360</v>
      </c>
      <c r="H20" s="145">
        <v>-22692</v>
      </c>
      <c r="I20" s="145">
        <v>-83</v>
      </c>
      <c r="J20" s="145">
        <v>395</v>
      </c>
      <c r="K20" s="38">
        <v>-22020</v>
      </c>
      <c r="L20" s="145">
        <v>4812</v>
      </c>
      <c r="M20" s="145">
        <v>4185</v>
      </c>
      <c r="N20" s="145">
        <v>-995</v>
      </c>
      <c r="O20" s="145">
        <v>3570</v>
      </c>
      <c r="P20" s="38">
        <v>11572</v>
      </c>
      <c r="Q20" s="145">
        <v>-21041</v>
      </c>
      <c r="R20" s="145">
        <v>11917</v>
      </c>
      <c r="S20" s="145">
        <v>4848</v>
      </c>
      <c r="T20" s="145">
        <v>18330</v>
      </c>
      <c r="U20" s="38">
        <v>14054</v>
      </c>
      <c r="V20" s="145">
        <v>12447</v>
      </c>
      <c r="W20" s="145">
        <v>4226</v>
      </c>
      <c r="X20" s="145">
        <v>5716</v>
      </c>
      <c r="Y20" s="145">
        <v>2596</v>
      </c>
      <c r="Z20" s="38">
        <v>24985</v>
      </c>
      <c r="AA20" s="379">
        <f>IF(AND(AA17="",AA19=""),"",AA17+AA19)</f>
        <v>3782</v>
      </c>
      <c r="AB20" s="379">
        <f t="shared" ref="AB20:AE20" si="0">IF(AND(AB17="",AB19=""),"",AB17+AB19)</f>
        <v>1390</v>
      </c>
      <c r="AC20" s="379" t="str">
        <f t="shared" si="0"/>
        <v/>
      </c>
      <c r="AD20" s="379" t="str">
        <f t="shared" si="0"/>
        <v/>
      </c>
      <c r="AE20" s="380">
        <f t="shared" si="0"/>
        <v>5172</v>
      </c>
      <c r="AF20" s="155"/>
      <c r="AG20" s="155"/>
      <c r="AH20" s="155"/>
      <c r="AI20" s="155"/>
      <c r="AJ20" s="155"/>
      <c r="AK20" s="155"/>
      <c r="AL20" s="155"/>
    </row>
    <row r="21" spans="1:38" s="18" customFormat="1" ht="12" customHeight="1" x14ac:dyDescent="0.2">
      <c r="A21" s="60"/>
      <c r="B21" s="21" t="s">
        <v>57</v>
      </c>
      <c r="C21" s="21"/>
      <c r="D21" s="21"/>
      <c r="E21" s="31"/>
      <c r="F21" s="21"/>
      <c r="G21" s="31">
        <v>-1008</v>
      </c>
      <c r="H21" s="31">
        <v>4361</v>
      </c>
      <c r="I21" s="31">
        <v>-418</v>
      </c>
      <c r="J21" s="31">
        <v>557</v>
      </c>
      <c r="K21" s="30">
        <v>3492</v>
      </c>
      <c r="L21" s="31">
        <v>-1254</v>
      </c>
      <c r="M21" s="31">
        <v>-1567</v>
      </c>
      <c r="N21" s="31">
        <v>-1740</v>
      </c>
      <c r="O21" s="31">
        <v>-1350</v>
      </c>
      <c r="P21" s="30">
        <v>-5911</v>
      </c>
      <c r="Q21" s="31">
        <v>-1693</v>
      </c>
      <c r="R21" s="31">
        <v>-3988</v>
      </c>
      <c r="S21" s="31">
        <v>-4646</v>
      </c>
      <c r="T21" s="31">
        <v>-6103</v>
      </c>
      <c r="U21" s="30">
        <v>-16430</v>
      </c>
      <c r="V21" s="31">
        <v>-3573</v>
      </c>
      <c r="W21" s="31">
        <v>-1724</v>
      </c>
      <c r="X21" s="31">
        <v>-1859</v>
      </c>
      <c r="Y21" s="31">
        <v>-1005</v>
      </c>
      <c r="Z21" s="30">
        <v>-8161</v>
      </c>
      <c r="AA21" s="381">
        <v>-2030</v>
      </c>
      <c r="AB21" s="381">
        <v>-1207</v>
      </c>
      <c r="AC21" s="381" t="s">
        <v>1266</v>
      </c>
      <c r="AD21" s="381" t="s">
        <v>1266</v>
      </c>
      <c r="AE21" s="1145">
        <v>-3237</v>
      </c>
      <c r="AF21" s="155"/>
      <c r="AG21" s="155"/>
      <c r="AH21" s="155"/>
      <c r="AI21" s="155"/>
      <c r="AJ21" s="155"/>
      <c r="AK21" s="155"/>
      <c r="AL21" s="155"/>
    </row>
    <row r="22" spans="1:38" s="18" customFormat="1" ht="12" customHeight="1" x14ac:dyDescent="0.2">
      <c r="A22" s="60"/>
      <c r="B22" s="91" t="s">
        <v>58</v>
      </c>
      <c r="C22" s="41"/>
      <c r="D22" s="41"/>
      <c r="E22" s="32"/>
      <c r="F22" s="21"/>
      <c r="G22" s="32">
        <v>-648</v>
      </c>
      <c r="H22" s="32">
        <v>-18331</v>
      </c>
      <c r="I22" s="32">
        <v>-501</v>
      </c>
      <c r="J22" s="32">
        <v>952</v>
      </c>
      <c r="K22" s="33">
        <v>-18528</v>
      </c>
      <c r="L22" s="32">
        <v>3558</v>
      </c>
      <c r="M22" s="32">
        <v>2618</v>
      </c>
      <c r="N22" s="32">
        <v>-2735</v>
      </c>
      <c r="O22" s="32">
        <v>2220</v>
      </c>
      <c r="P22" s="33">
        <v>5661</v>
      </c>
      <c r="Q22" s="32">
        <v>-22734</v>
      </c>
      <c r="R22" s="32">
        <v>7929</v>
      </c>
      <c r="S22" s="32">
        <v>202</v>
      </c>
      <c r="T22" s="32">
        <v>12227</v>
      </c>
      <c r="U22" s="33">
        <v>-2376</v>
      </c>
      <c r="V22" s="32">
        <v>8874</v>
      </c>
      <c r="W22" s="32">
        <v>2502</v>
      </c>
      <c r="X22" s="32">
        <v>3857</v>
      </c>
      <c r="Y22" s="32">
        <v>1591</v>
      </c>
      <c r="Z22" s="33">
        <v>16824</v>
      </c>
      <c r="AA22" s="381">
        <f>IF(AND(AA20="",AA21=""),"",AA20+AA21)</f>
        <v>1752</v>
      </c>
      <c r="AB22" s="381">
        <f t="shared" ref="AB22:AE22" si="1">IF(AND(AB20="",AB21=""),"",AB20+AB21)</f>
        <v>183</v>
      </c>
      <c r="AC22" s="381" t="str">
        <f t="shared" si="1"/>
        <v/>
      </c>
      <c r="AD22" s="381" t="str">
        <f t="shared" si="1"/>
        <v/>
      </c>
      <c r="AE22" s="1145">
        <f t="shared" si="1"/>
        <v>1935</v>
      </c>
      <c r="AF22" s="155"/>
      <c r="AG22" s="155"/>
      <c r="AH22" s="155"/>
      <c r="AI22" s="155"/>
      <c r="AJ22" s="155"/>
      <c r="AK22" s="155"/>
      <c r="AL22" s="155"/>
    </row>
    <row r="23" spans="1:38" s="18" customFormat="1" ht="12" customHeight="1" x14ac:dyDescent="0.2">
      <c r="A23" s="60"/>
      <c r="B23" s="21" t="s">
        <v>59</v>
      </c>
      <c r="C23" s="21"/>
      <c r="D23" s="21"/>
      <c r="F23" s="21"/>
      <c r="K23" s="30"/>
      <c r="P23" s="30"/>
      <c r="U23" s="30"/>
      <c r="Z23" s="30"/>
      <c r="AA23" s="375"/>
      <c r="AB23" s="375"/>
      <c r="AC23" s="375"/>
      <c r="AD23" s="375"/>
      <c r="AE23" s="376"/>
      <c r="AF23" s="155"/>
      <c r="AG23" s="155"/>
      <c r="AH23" s="155"/>
      <c r="AI23" s="155"/>
      <c r="AJ23" s="155"/>
    </row>
    <row r="24" spans="1:38" s="18" customFormat="1" ht="12" customHeight="1" x14ac:dyDescent="0.2">
      <c r="A24" s="60"/>
      <c r="B24" s="21"/>
      <c r="C24" s="21"/>
      <c r="D24" s="21" t="s">
        <v>60</v>
      </c>
      <c r="E24" s="31"/>
      <c r="F24" s="21"/>
      <c r="G24" s="31">
        <v>-628</v>
      </c>
      <c r="H24" s="31">
        <v>-17657</v>
      </c>
      <c r="I24" s="31">
        <v>-644</v>
      </c>
      <c r="J24" s="31">
        <v>825</v>
      </c>
      <c r="K24" s="30">
        <v>-18104</v>
      </c>
      <c r="L24" s="31">
        <v>3325</v>
      </c>
      <c r="M24" s="31">
        <v>2380</v>
      </c>
      <c r="N24" s="31">
        <v>-2934</v>
      </c>
      <c r="O24" s="31">
        <v>1968</v>
      </c>
      <c r="P24" s="30">
        <v>4739</v>
      </c>
      <c r="Q24" s="31">
        <v>-23048</v>
      </c>
      <c r="R24" s="31">
        <v>7650</v>
      </c>
      <c r="S24" s="31">
        <v>23</v>
      </c>
      <c r="T24" s="31">
        <v>11869</v>
      </c>
      <c r="U24" s="30">
        <v>-3506</v>
      </c>
      <c r="V24" s="31">
        <v>8670</v>
      </c>
      <c r="W24" s="31">
        <v>2341</v>
      </c>
      <c r="X24" s="31">
        <v>3646</v>
      </c>
      <c r="Y24" s="31">
        <v>1526</v>
      </c>
      <c r="Z24" s="30">
        <v>16183</v>
      </c>
      <c r="AA24" s="375">
        <v>1606</v>
      </c>
      <c r="AB24" s="375">
        <v>-16</v>
      </c>
      <c r="AC24" s="375" t="s">
        <v>1266</v>
      </c>
      <c r="AD24" s="375" t="s">
        <v>1266</v>
      </c>
      <c r="AE24" s="376">
        <v>1590</v>
      </c>
      <c r="AF24" s="155"/>
      <c r="AG24" s="155"/>
      <c r="AH24" s="155"/>
      <c r="AI24" s="155"/>
      <c r="AJ24" s="155"/>
      <c r="AK24" s="155"/>
      <c r="AL24" s="155"/>
    </row>
    <row r="25" spans="1:38" s="18" customFormat="1" ht="12" customHeight="1" x14ac:dyDescent="0.2">
      <c r="A25" s="60"/>
      <c r="B25" s="21"/>
      <c r="C25" s="21"/>
      <c r="D25" s="21" t="s">
        <v>61</v>
      </c>
      <c r="E25" s="31"/>
      <c r="F25" s="21"/>
      <c r="G25" s="31">
        <v>-20</v>
      </c>
      <c r="H25" s="31">
        <v>-674</v>
      </c>
      <c r="I25" s="31">
        <v>143</v>
      </c>
      <c r="J25" s="31">
        <v>127</v>
      </c>
      <c r="K25" s="30">
        <v>-424</v>
      </c>
      <c r="L25" s="31">
        <v>233</v>
      </c>
      <c r="M25" s="31">
        <v>238</v>
      </c>
      <c r="N25" s="31">
        <v>199</v>
      </c>
      <c r="O25" s="31">
        <v>252</v>
      </c>
      <c r="P25" s="30">
        <v>922</v>
      </c>
      <c r="Q25" s="31">
        <v>314</v>
      </c>
      <c r="R25" s="31">
        <v>279</v>
      </c>
      <c r="S25" s="31">
        <v>179</v>
      </c>
      <c r="T25" s="31">
        <v>358</v>
      </c>
      <c r="U25" s="30">
        <v>1130</v>
      </c>
      <c r="V25" s="31">
        <v>204</v>
      </c>
      <c r="W25" s="31">
        <v>161</v>
      </c>
      <c r="X25" s="31">
        <v>211</v>
      </c>
      <c r="Y25" s="31">
        <v>65</v>
      </c>
      <c r="Z25" s="30">
        <v>641</v>
      </c>
      <c r="AA25" s="382">
        <v>146</v>
      </c>
      <c r="AB25" s="382">
        <v>199</v>
      </c>
      <c r="AC25" s="382" t="s">
        <v>1266</v>
      </c>
      <c r="AD25" s="382" t="s">
        <v>1266</v>
      </c>
      <c r="AE25" s="1146">
        <v>345</v>
      </c>
      <c r="AF25" s="155"/>
      <c r="AG25" s="155"/>
      <c r="AH25" s="155"/>
      <c r="AI25" s="155"/>
      <c r="AJ25" s="155"/>
      <c r="AK25" s="155"/>
      <c r="AL25" s="155"/>
    </row>
    <row r="26" spans="1:38" s="18" customFormat="1" ht="12" customHeight="1" x14ac:dyDescent="0.2">
      <c r="A26" s="60"/>
      <c r="B26" s="91" t="s">
        <v>58</v>
      </c>
      <c r="C26" s="41"/>
      <c r="D26" s="41"/>
      <c r="E26" s="32"/>
      <c r="F26" s="21"/>
      <c r="G26" s="32">
        <v>-648</v>
      </c>
      <c r="H26" s="32">
        <v>-18331</v>
      </c>
      <c r="I26" s="32">
        <v>-501</v>
      </c>
      <c r="J26" s="32">
        <v>952</v>
      </c>
      <c r="K26" s="33">
        <v>-18528</v>
      </c>
      <c r="L26" s="32">
        <v>3558</v>
      </c>
      <c r="M26" s="32">
        <v>2618</v>
      </c>
      <c r="N26" s="32">
        <v>-2735</v>
      </c>
      <c r="O26" s="32">
        <v>2220</v>
      </c>
      <c r="P26" s="33">
        <v>5661</v>
      </c>
      <c r="Q26" s="32">
        <v>-22734</v>
      </c>
      <c r="R26" s="32">
        <v>7929</v>
      </c>
      <c r="S26" s="32">
        <v>202</v>
      </c>
      <c r="T26" s="32">
        <v>12227</v>
      </c>
      <c r="U26" s="33">
        <v>-2376</v>
      </c>
      <c r="V26" s="32">
        <v>8874</v>
      </c>
      <c r="W26" s="32">
        <v>2502</v>
      </c>
      <c r="X26" s="32">
        <v>3857</v>
      </c>
      <c r="Y26" s="32">
        <v>1591</v>
      </c>
      <c r="Z26" s="33">
        <v>16824</v>
      </c>
      <c r="AA26" s="381">
        <f>IF(AND(AA24="",AA25=""),"",AA24+AA25)</f>
        <v>1752</v>
      </c>
      <c r="AB26" s="381">
        <f t="shared" ref="AB26" si="2">IF(AND(AB24="",AB25=""),"",AB24+AB25)</f>
        <v>183</v>
      </c>
      <c r="AC26" s="381" t="str">
        <f t="shared" ref="AC26" si="3">IF(AND(AC24="",AC25=""),"",AC24+AC25)</f>
        <v/>
      </c>
      <c r="AD26" s="381" t="str">
        <f t="shared" ref="AD26" si="4">IF(AND(AD24="",AD25=""),"",AD24+AD25)</f>
        <v/>
      </c>
      <c r="AE26" s="1145">
        <f t="shared" ref="AE26" si="5">IF(AND(AE24="",AE25=""),"",AE24+AE25)</f>
        <v>1935</v>
      </c>
      <c r="AF26" s="155"/>
      <c r="AG26" s="155"/>
      <c r="AH26" s="155"/>
      <c r="AI26" s="155"/>
      <c r="AJ26" s="155"/>
      <c r="AK26" s="155"/>
      <c r="AL26" s="155"/>
    </row>
    <row r="27" spans="1:38" s="18" customFormat="1" ht="12" customHeight="1" x14ac:dyDescent="0.2">
      <c r="A27" s="60"/>
      <c r="B27" s="21" t="s">
        <v>62</v>
      </c>
      <c r="C27" s="21"/>
      <c r="D27" s="21"/>
      <c r="F27" s="21"/>
      <c r="K27" s="30"/>
      <c r="P27" s="30"/>
      <c r="U27" s="30"/>
      <c r="Z27" s="30"/>
      <c r="AA27" s="375"/>
      <c r="AB27" s="375"/>
      <c r="AC27" s="375"/>
      <c r="AD27" s="375"/>
      <c r="AE27" s="376"/>
      <c r="AF27" s="155"/>
      <c r="AG27" s="155"/>
      <c r="AH27" s="155"/>
      <c r="AI27" s="155"/>
      <c r="AJ27" s="155"/>
    </row>
    <row r="28" spans="1:38" s="18" customFormat="1" ht="12" customHeight="1" x14ac:dyDescent="0.2">
      <c r="A28" s="60"/>
      <c r="B28" s="21"/>
      <c r="C28" s="21"/>
      <c r="D28" s="21" t="s">
        <v>63</v>
      </c>
      <c r="E28" s="34"/>
      <c r="F28" s="21"/>
      <c r="G28" s="34">
        <v>-3.11</v>
      </c>
      <c r="H28" s="36">
        <v>-87.32</v>
      </c>
      <c r="I28" s="34">
        <v>-3.18</v>
      </c>
      <c r="J28" s="36">
        <v>4.08</v>
      </c>
      <c r="K28" s="35">
        <v>-89.53</v>
      </c>
      <c r="L28" s="34">
        <v>16.38</v>
      </c>
      <c r="M28" s="36">
        <v>11.74</v>
      </c>
      <c r="N28" s="34">
        <v>-14.57</v>
      </c>
      <c r="O28" s="36">
        <v>9.94</v>
      </c>
      <c r="P28" s="35">
        <v>23.53</v>
      </c>
      <c r="Q28" s="34">
        <v>-118.11</v>
      </c>
      <c r="R28" s="36">
        <v>39.450000000000003</v>
      </c>
      <c r="S28" s="34">
        <v>0.12</v>
      </c>
      <c r="T28" s="36">
        <v>65.290000000000006</v>
      </c>
      <c r="U28" s="35">
        <v>-18.47</v>
      </c>
      <c r="V28" s="34">
        <v>48.46</v>
      </c>
      <c r="W28" s="36">
        <v>13.35</v>
      </c>
      <c r="X28" s="34">
        <v>21.19</v>
      </c>
      <c r="Y28" s="36">
        <v>9.06</v>
      </c>
      <c r="Z28" s="35">
        <v>93.21</v>
      </c>
      <c r="AA28" s="383">
        <v>9.65</v>
      </c>
      <c r="AB28" s="383">
        <v>-0.1</v>
      </c>
      <c r="AC28" s="383" t="s">
        <v>1266</v>
      </c>
      <c r="AD28" s="383" t="s">
        <v>1266</v>
      </c>
      <c r="AE28" s="1147">
        <v>9.59</v>
      </c>
      <c r="AF28" s="155"/>
      <c r="AG28" s="155"/>
      <c r="AH28" s="155"/>
      <c r="AI28" s="155"/>
      <c r="AJ28" s="155"/>
      <c r="AK28" s="155"/>
      <c r="AL28" s="155"/>
    </row>
    <row r="29" spans="1:38" s="18" customFormat="1" ht="12" customHeight="1" x14ac:dyDescent="0.2">
      <c r="A29" s="60"/>
      <c r="B29" s="21"/>
      <c r="C29" s="21"/>
      <c r="D29" s="21" t="s">
        <v>64</v>
      </c>
      <c r="E29" s="36"/>
      <c r="F29" s="21"/>
      <c r="G29" s="36">
        <v>-0.19</v>
      </c>
      <c r="H29" s="36">
        <v>-5.24</v>
      </c>
      <c r="I29" s="36">
        <v>-0.19</v>
      </c>
      <c r="J29" s="36">
        <v>0.24</v>
      </c>
      <c r="K29" s="35">
        <v>-5.37</v>
      </c>
      <c r="L29" s="36">
        <v>0.98</v>
      </c>
      <c r="M29" s="36">
        <v>0.7</v>
      </c>
      <c r="N29" s="36">
        <v>-0.87</v>
      </c>
      <c r="O29" s="36">
        <v>0.6</v>
      </c>
      <c r="P29" s="35">
        <v>1.41</v>
      </c>
      <c r="Q29" s="36">
        <v>-7.09</v>
      </c>
      <c r="R29" s="36">
        <v>2.37</v>
      </c>
      <c r="S29" s="36">
        <v>0.01</v>
      </c>
      <c r="T29" s="36">
        <v>3.92</v>
      </c>
      <c r="U29" s="35">
        <v>-1.1100000000000001</v>
      </c>
      <c r="V29" s="36">
        <v>2.91</v>
      </c>
      <c r="W29" s="36">
        <v>0.8</v>
      </c>
      <c r="X29" s="36">
        <v>1.27</v>
      </c>
      <c r="Y29" s="36">
        <v>0.54</v>
      </c>
      <c r="Z29" s="35">
        <v>5.59</v>
      </c>
      <c r="AA29" s="383">
        <v>0.57999999999999996</v>
      </c>
      <c r="AB29" s="383">
        <v>-0.01</v>
      </c>
      <c r="AC29" s="383" t="s">
        <v>1266</v>
      </c>
      <c r="AD29" s="383" t="s">
        <v>1266</v>
      </c>
      <c r="AE29" s="1147">
        <v>0.57999999999999996</v>
      </c>
      <c r="AF29" s="155"/>
      <c r="AG29" s="155"/>
      <c r="AH29" s="155"/>
      <c r="AI29" s="155"/>
      <c r="AJ29" s="155"/>
      <c r="AK29" s="155"/>
      <c r="AL29" s="155"/>
    </row>
    <row r="30" spans="1:38" s="18" customFormat="1" ht="12" customHeight="1" x14ac:dyDescent="0.2">
      <c r="A30" s="60"/>
      <c r="B30" s="27" t="s">
        <v>58</v>
      </c>
      <c r="C30" s="27"/>
      <c r="D30" s="27"/>
      <c r="E30" s="37"/>
      <c r="F30" s="21"/>
      <c r="G30" s="37">
        <v>-648</v>
      </c>
      <c r="H30" s="37">
        <v>-18331</v>
      </c>
      <c r="I30" s="37">
        <v>-501</v>
      </c>
      <c r="J30" s="37">
        <v>952</v>
      </c>
      <c r="K30" s="38">
        <v>-18528</v>
      </c>
      <c r="L30" s="37">
        <v>3558</v>
      </c>
      <c r="M30" s="37">
        <v>2618</v>
      </c>
      <c r="N30" s="37">
        <v>-2735</v>
      </c>
      <c r="O30" s="37">
        <v>2220</v>
      </c>
      <c r="P30" s="38">
        <v>5661</v>
      </c>
      <c r="Q30" s="37">
        <v>-22734</v>
      </c>
      <c r="R30" s="37">
        <v>7929</v>
      </c>
      <c r="S30" s="37">
        <v>202</v>
      </c>
      <c r="T30" s="37">
        <v>12227</v>
      </c>
      <c r="U30" s="38">
        <v>-2376</v>
      </c>
      <c r="V30" s="37">
        <v>8874</v>
      </c>
      <c r="W30" s="37">
        <v>2502</v>
      </c>
      <c r="X30" s="37">
        <v>3857</v>
      </c>
      <c r="Y30" s="37">
        <v>1591</v>
      </c>
      <c r="Z30" s="38">
        <v>16824</v>
      </c>
      <c r="AA30" s="384">
        <f>AA26</f>
        <v>1752</v>
      </c>
      <c r="AB30" s="384">
        <f t="shared" ref="AB30:AE30" si="6">AB26</f>
        <v>183</v>
      </c>
      <c r="AC30" s="384" t="str">
        <f t="shared" si="6"/>
        <v/>
      </c>
      <c r="AD30" s="384" t="str">
        <f t="shared" si="6"/>
        <v/>
      </c>
      <c r="AE30" s="679">
        <f t="shared" si="6"/>
        <v>1935</v>
      </c>
      <c r="AF30" s="155"/>
      <c r="AG30" s="155"/>
      <c r="AH30" s="155"/>
      <c r="AI30" s="155"/>
      <c r="AJ30" s="155"/>
      <c r="AK30" s="155"/>
      <c r="AL30" s="155"/>
    </row>
    <row r="31" spans="1:38" s="18" customFormat="1" ht="12" customHeight="1" x14ac:dyDescent="0.2">
      <c r="A31" s="60"/>
      <c r="B31" s="21" t="s">
        <v>65</v>
      </c>
      <c r="C31" s="21"/>
      <c r="D31" s="21"/>
      <c r="E31" s="31"/>
      <c r="F31" s="21"/>
      <c r="G31" s="31">
        <v>-4884</v>
      </c>
      <c r="H31" s="31">
        <v>1088</v>
      </c>
      <c r="I31" s="31">
        <v>233</v>
      </c>
      <c r="J31" s="31">
        <v>695</v>
      </c>
      <c r="K31" s="30">
        <v>-2868</v>
      </c>
      <c r="L31" s="31">
        <v>1730</v>
      </c>
      <c r="M31" s="31">
        <v>953</v>
      </c>
      <c r="N31" s="31">
        <v>500</v>
      </c>
      <c r="O31" s="31">
        <v>472</v>
      </c>
      <c r="P31" s="30">
        <v>3655</v>
      </c>
      <c r="Q31" s="31">
        <v>3501</v>
      </c>
      <c r="R31" s="31">
        <v>2146</v>
      </c>
      <c r="S31" s="31">
        <v>-2868</v>
      </c>
      <c r="T31" s="31">
        <v>-1428</v>
      </c>
      <c r="U31" s="30">
        <v>1351</v>
      </c>
      <c r="V31" s="31">
        <v>-600</v>
      </c>
      <c r="W31" s="31">
        <v>-732</v>
      </c>
      <c r="X31" s="31">
        <v>1593</v>
      </c>
      <c r="Y31" s="31">
        <v>-1497</v>
      </c>
      <c r="Z31" s="30">
        <v>-1236</v>
      </c>
      <c r="AA31" s="375">
        <v>851</v>
      </c>
      <c r="AB31" s="375">
        <v>-136</v>
      </c>
      <c r="AC31" s="375" t="s">
        <v>1266</v>
      </c>
      <c r="AD31" s="375" t="s">
        <v>1266</v>
      </c>
      <c r="AE31" s="376">
        <v>715</v>
      </c>
      <c r="AF31" s="155"/>
      <c r="AG31" s="155"/>
      <c r="AH31" s="155"/>
      <c r="AI31" s="155"/>
      <c r="AJ31" s="155"/>
      <c r="AK31" s="155"/>
      <c r="AL31" s="155"/>
    </row>
    <row r="32" spans="1:38" s="18" customFormat="1" ht="12" customHeight="1" x14ac:dyDescent="0.2">
      <c r="A32" s="60"/>
      <c r="B32" s="21" t="s">
        <v>66</v>
      </c>
      <c r="C32" s="21"/>
      <c r="D32" s="21"/>
      <c r="E32" s="31"/>
      <c r="F32" s="21"/>
      <c r="G32" s="31">
        <v>1147</v>
      </c>
      <c r="H32" s="31">
        <v>-279</v>
      </c>
      <c r="I32" s="31">
        <v>-39</v>
      </c>
      <c r="J32" s="31">
        <v>-162</v>
      </c>
      <c r="K32" s="30">
        <v>667</v>
      </c>
      <c r="L32" s="31">
        <v>-388</v>
      </c>
      <c r="M32" s="31">
        <v>-217</v>
      </c>
      <c r="N32" s="31">
        <v>-110</v>
      </c>
      <c r="O32" s="31">
        <v>-114</v>
      </c>
      <c r="P32" s="30">
        <v>-829</v>
      </c>
      <c r="Q32" s="31">
        <v>-837</v>
      </c>
      <c r="R32" s="31">
        <v>-539</v>
      </c>
      <c r="S32" s="31">
        <v>682</v>
      </c>
      <c r="T32" s="31">
        <v>362</v>
      </c>
      <c r="U32" s="30">
        <v>-332</v>
      </c>
      <c r="V32" s="31">
        <v>148</v>
      </c>
      <c r="W32" s="31">
        <v>183</v>
      </c>
      <c r="X32" s="31">
        <v>-381</v>
      </c>
      <c r="Y32" s="31">
        <v>342</v>
      </c>
      <c r="Z32" s="30">
        <v>292</v>
      </c>
      <c r="AA32" s="375">
        <v>-194</v>
      </c>
      <c r="AB32" s="375">
        <v>23</v>
      </c>
      <c r="AC32" s="375" t="s">
        <v>1266</v>
      </c>
      <c r="AD32" s="375" t="s">
        <v>1266</v>
      </c>
      <c r="AE32" s="376">
        <v>-171</v>
      </c>
      <c r="AF32" s="155"/>
      <c r="AG32" s="155"/>
      <c r="AH32" s="155"/>
      <c r="AI32" s="155"/>
      <c r="AJ32" s="155"/>
      <c r="AK32" s="155"/>
      <c r="AL32" s="155"/>
    </row>
    <row r="33" spans="1:38" s="18" customFormat="1" ht="12" customHeight="1" x14ac:dyDescent="0.2">
      <c r="A33" s="60"/>
      <c r="B33" s="68" t="s">
        <v>67</v>
      </c>
      <c r="C33" s="68"/>
      <c r="D33" s="68"/>
      <c r="E33" s="32"/>
      <c r="F33" s="21"/>
      <c r="G33" s="32">
        <v>-4385</v>
      </c>
      <c r="H33" s="32">
        <v>-17522</v>
      </c>
      <c r="I33" s="32">
        <v>-307</v>
      </c>
      <c r="J33" s="32">
        <v>1485</v>
      </c>
      <c r="K33" s="33">
        <v>-20729</v>
      </c>
      <c r="L33" s="32">
        <v>4900</v>
      </c>
      <c r="M33" s="32">
        <v>3354</v>
      </c>
      <c r="N33" s="32">
        <v>-2345</v>
      </c>
      <c r="O33" s="32">
        <v>2578</v>
      </c>
      <c r="P33" s="33">
        <v>8487</v>
      </c>
      <c r="Q33" s="32">
        <v>-20070</v>
      </c>
      <c r="R33" s="32">
        <v>9536</v>
      </c>
      <c r="S33" s="32">
        <v>-1984</v>
      </c>
      <c r="T33" s="32">
        <v>11161</v>
      </c>
      <c r="U33" s="33">
        <v>-1357</v>
      </c>
      <c r="V33" s="32">
        <v>8422</v>
      </c>
      <c r="W33" s="32">
        <v>1953</v>
      </c>
      <c r="X33" s="32">
        <v>5069</v>
      </c>
      <c r="Y33" s="32">
        <v>436</v>
      </c>
      <c r="Z33" s="33">
        <v>15880</v>
      </c>
      <c r="AA33" s="385">
        <v>2409</v>
      </c>
      <c r="AB33" s="385">
        <v>70</v>
      </c>
      <c r="AC33" s="385" t="s">
        <v>1266</v>
      </c>
      <c r="AD33" s="385" t="s">
        <v>1266</v>
      </c>
      <c r="AE33" s="1148">
        <v>2479</v>
      </c>
      <c r="AF33" s="155"/>
      <c r="AG33" s="155"/>
      <c r="AH33" s="155"/>
      <c r="AI33" s="155"/>
      <c r="AJ33" s="155"/>
      <c r="AK33" s="155"/>
      <c r="AL33" s="155"/>
    </row>
    <row r="34" spans="1:38" s="18" customFormat="1" ht="12" customHeight="1" x14ac:dyDescent="0.2">
      <c r="A34" s="60"/>
      <c r="B34" s="21" t="s">
        <v>68</v>
      </c>
      <c r="C34" s="21"/>
      <c r="D34" s="21"/>
      <c r="F34" s="21"/>
      <c r="K34" s="30"/>
      <c r="P34" s="30"/>
      <c r="U34" s="30"/>
      <c r="Z34" s="30"/>
      <c r="AA34" s="248"/>
      <c r="AB34" s="248"/>
      <c r="AC34" s="434"/>
      <c r="AD34" s="434"/>
      <c r="AE34" s="1149"/>
      <c r="AF34" s="155"/>
      <c r="AG34" s="155"/>
      <c r="AH34" s="155"/>
      <c r="AI34" s="155"/>
      <c r="AJ34" s="155"/>
    </row>
    <row r="35" spans="1:38" s="18" customFormat="1" ht="12" customHeight="1" x14ac:dyDescent="0.2">
      <c r="A35" s="60"/>
      <c r="B35" s="21"/>
      <c r="C35" s="21" t="s">
        <v>63</v>
      </c>
      <c r="D35" s="21"/>
      <c r="F35" s="21"/>
      <c r="K35" s="30"/>
      <c r="P35" s="30"/>
      <c r="U35" s="30"/>
      <c r="Z35" s="30"/>
      <c r="AA35" s="248"/>
      <c r="AB35" s="248"/>
      <c r="AC35" s="434"/>
      <c r="AD35" s="434"/>
      <c r="AE35" s="1149"/>
      <c r="AF35" s="155"/>
      <c r="AG35" s="155"/>
      <c r="AH35" s="155"/>
      <c r="AI35" s="155"/>
      <c r="AJ35" s="155"/>
    </row>
    <row r="36" spans="1:38" s="18" customFormat="1" ht="12" customHeight="1" x14ac:dyDescent="0.2">
      <c r="A36" s="60"/>
      <c r="B36" s="21"/>
      <c r="C36" s="21"/>
      <c r="D36" s="21" t="s">
        <v>69</v>
      </c>
      <c r="E36" s="34"/>
      <c r="F36" s="21"/>
      <c r="G36" s="34">
        <v>-21.63</v>
      </c>
      <c r="H36" s="319">
        <v>-83.32</v>
      </c>
      <c r="I36" s="36">
        <v>-2.2200000000000002</v>
      </c>
      <c r="J36" s="36">
        <v>6.71</v>
      </c>
      <c r="K36" s="273">
        <v>-100.42</v>
      </c>
      <c r="L36" s="34">
        <v>22.99</v>
      </c>
      <c r="M36" s="319">
        <v>15.37</v>
      </c>
      <c r="N36" s="36">
        <v>-12.63</v>
      </c>
      <c r="O36" s="36">
        <v>11.75</v>
      </c>
      <c r="P36" s="273">
        <v>37.57</v>
      </c>
      <c r="Q36" s="34">
        <v>-104.46</v>
      </c>
      <c r="R36" s="319">
        <v>47.74</v>
      </c>
      <c r="S36" s="36">
        <v>-11.45</v>
      </c>
      <c r="T36" s="36">
        <v>59.43</v>
      </c>
      <c r="U36" s="273">
        <v>-13.1</v>
      </c>
      <c r="V36" s="34">
        <v>45.93</v>
      </c>
      <c r="W36" s="319">
        <v>10.220000000000001</v>
      </c>
      <c r="X36" s="36">
        <v>28.24</v>
      </c>
      <c r="Y36" s="36">
        <v>2.2000000000000002</v>
      </c>
      <c r="Z36" s="273">
        <v>87.78</v>
      </c>
      <c r="AA36" s="383">
        <v>13.57</v>
      </c>
      <c r="AB36" s="383">
        <v>-0.78</v>
      </c>
      <c r="AC36" s="383" t="s">
        <v>1266</v>
      </c>
      <c r="AD36" s="383" t="s">
        <v>1266</v>
      </c>
      <c r="AE36" s="1147">
        <v>12.85</v>
      </c>
      <c r="AF36" s="155"/>
      <c r="AG36" s="155"/>
      <c r="AH36" s="155"/>
      <c r="AI36" s="155"/>
      <c r="AJ36" s="155"/>
      <c r="AK36" s="155"/>
      <c r="AL36" s="155"/>
    </row>
    <row r="37" spans="1:38" s="18" customFormat="1" ht="12" customHeight="1" x14ac:dyDescent="0.2">
      <c r="A37" s="60"/>
      <c r="B37" s="21"/>
      <c r="C37" s="21"/>
      <c r="D37" s="21" t="s">
        <v>70</v>
      </c>
      <c r="E37" s="34"/>
      <c r="F37" s="21"/>
      <c r="G37" s="34">
        <v>-21.63</v>
      </c>
      <c r="H37" s="319">
        <v>-83.32</v>
      </c>
      <c r="I37" s="36">
        <v>-2.2200000000000002</v>
      </c>
      <c r="J37" s="36">
        <v>6.68</v>
      </c>
      <c r="K37" s="273">
        <v>-100.42</v>
      </c>
      <c r="L37" s="34">
        <v>22.89</v>
      </c>
      <c r="M37" s="319">
        <v>15.3</v>
      </c>
      <c r="N37" s="36">
        <v>-12.63</v>
      </c>
      <c r="O37" s="36">
        <v>11.66</v>
      </c>
      <c r="P37" s="273">
        <v>37.33</v>
      </c>
      <c r="Q37" s="34">
        <v>-104.46</v>
      </c>
      <c r="R37" s="319">
        <v>47.18</v>
      </c>
      <c r="S37" s="36">
        <v>-11.45</v>
      </c>
      <c r="T37" s="36">
        <v>58.36</v>
      </c>
      <c r="U37" s="273">
        <v>-13.1</v>
      </c>
      <c r="V37" s="34">
        <v>45.06</v>
      </c>
      <c r="W37" s="319">
        <v>10.01</v>
      </c>
      <c r="X37" s="36">
        <v>27.59</v>
      </c>
      <c r="Y37" s="36">
        <v>2.15</v>
      </c>
      <c r="Z37" s="273">
        <v>85.85</v>
      </c>
      <c r="AA37" s="383">
        <v>13.25</v>
      </c>
      <c r="AB37" s="383">
        <v>-0.78</v>
      </c>
      <c r="AC37" s="383" t="s">
        <v>1266</v>
      </c>
      <c r="AD37" s="383" t="s">
        <v>1266</v>
      </c>
      <c r="AE37" s="1147">
        <v>12.54</v>
      </c>
      <c r="AF37" s="155"/>
      <c r="AG37" s="155"/>
      <c r="AH37" s="155"/>
      <c r="AI37" s="155"/>
      <c r="AJ37" s="155"/>
      <c r="AK37" s="155"/>
      <c r="AL37" s="155"/>
    </row>
    <row r="38" spans="1:38" s="18" customFormat="1" ht="12" customHeight="1" x14ac:dyDescent="0.2">
      <c r="A38" s="60"/>
      <c r="B38" s="21"/>
      <c r="C38" s="21" t="s">
        <v>64</v>
      </c>
      <c r="D38" s="21"/>
      <c r="F38" s="21"/>
      <c r="H38" s="319"/>
      <c r="K38" s="49"/>
      <c r="M38" s="319"/>
      <c r="P38" s="49"/>
      <c r="R38" s="319"/>
      <c r="U38" s="49"/>
      <c r="W38" s="319"/>
      <c r="Z38" s="49"/>
      <c r="AA38" s="248"/>
      <c r="AB38" s="248"/>
      <c r="AC38" s="434"/>
      <c r="AD38" s="434"/>
      <c r="AE38" s="1149"/>
      <c r="AF38" s="155"/>
      <c r="AG38" s="155"/>
      <c r="AH38" s="155"/>
      <c r="AI38" s="155"/>
      <c r="AJ38" s="155"/>
    </row>
    <row r="39" spans="1:38" s="18" customFormat="1" ht="12" customHeight="1" x14ac:dyDescent="0.2">
      <c r="A39" s="60"/>
      <c r="B39" s="21"/>
      <c r="C39" s="21"/>
      <c r="D39" s="21" t="s">
        <v>69</v>
      </c>
      <c r="E39" s="39"/>
      <c r="F39" s="21"/>
      <c r="G39" s="39">
        <v>-1.3</v>
      </c>
      <c r="H39" s="36">
        <v>-5</v>
      </c>
      <c r="I39" s="36">
        <v>-0.13</v>
      </c>
      <c r="J39" s="36">
        <v>0.4</v>
      </c>
      <c r="K39" s="273">
        <v>-6.03</v>
      </c>
      <c r="L39" s="39">
        <v>1.38</v>
      </c>
      <c r="M39" s="36">
        <v>0.92</v>
      </c>
      <c r="N39" s="36">
        <v>-0.76</v>
      </c>
      <c r="O39" s="36">
        <v>0.7</v>
      </c>
      <c r="P39" s="273">
        <v>2.25</v>
      </c>
      <c r="Q39" s="39">
        <v>-6.27</v>
      </c>
      <c r="R39" s="36">
        <v>2.86</v>
      </c>
      <c r="S39" s="36">
        <v>-0.69</v>
      </c>
      <c r="T39" s="36">
        <v>3.57</v>
      </c>
      <c r="U39" s="273">
        <v>-0.79</v>
      </c>
      <c r="V39" s="39">
        <v>2.76</v>
      </c>
      <c r="W39" s="36">
        <v>0.61</v>
      </c>
      <c r="X39" s="36">
        <v>1.69</v>
      </c>
      <c r="Y39" s="36">
        <v>0.13</v>
      </c>
      <c r="Z39" s="273">
        <v>5.27</v>
      </c>
      <c r="AA39" s="383">
        <v>0.81</v>
      </c>
      <c r="AB39" s="383">
        <v>-0.05</v>
      </c>
      <c r="AC39" s="383" t="s">
        <v>1266</v>
      </c>
      <c r="AD39" s="383" t="s">
        <v>1266</v>
      </c>
      <c r="AE39" s="1147">
        <v>0.77</v>
      </c>
      <c r="AF39" s="155"/>
      <c r="AG39" s="155"/>
      <c r="AH39" s="155"/>
      <c r="AI39" s="155"/>
      <c r="AJ39" s="155"/>
      <c r="AK39" s="155"/>
      <c r="AL39" s="155"/>
    </row>
    <row r="40" spans="1:38" s="18" customFormat="1" ht="12" customHeight="1" thickBot="1" x14ac:dyDescent="0.25">
      <c r="A40" s="60"/>
      <c r="B40" s="109"/>
      <c r="C40" s="109"/>
      <c r="D40" s="109" t="s">
        <v>70</v>
      </c>
      <c r="E40" s="40"/>
      <c r="F40" s="21"/>
      <c r="G40" s="40">
        <v>-1.3</v>
      </c>
      <c r="H40" s="57">
        <v>-5</v>
      </c>
      <c r="I40" s="40">
        <v>-0.13</v>
      </c>
      <c r="J40" s="57">
        <v>0.4</v>
      </c>
      <c r="K40" s="274">
        <v>-6.03</v>
      </c>
      <c r="L40" s="40">
        <v>1.37</v>
      </c>
      <c r="M40" s="57">
        <v>0.92</v>
      </c>
      <c r="N40" s="40">
        <v>-0.76</v>
      </c>
      <c r="O40" s="57">
        <v>0.7</v>
      </c>
      <c r="P40" s="274">
        <v>2.2400000000000002</v>
      </c>
      <c r="Q40" s="40">
        <v>-6.27</v>
      </c>
      <c r="R40" s="57">
        <v>2.83</v>
      </c>
      <c r="S40" s="40">
        <v>-0.69</v>
      </c>
      <c r="T40" s="57">
        <v>3.5</v>
      </c>
      <c r="U40" s="274">
        <v>-0.79</v>
      </c>
      <c r="V40" s="40">
        <v>2.7</v>
      </c>
      <c r="W40" s="57">
        <v>0.6</v>
      </c>
      <c r="X40" s="40">
        <v>1.66</v>
      </c>
      <c r="Y40" s="57">
        <v>0.13</v>
      </c>
      <c r="Z40" s="274">
        <v>5.15</v>
      </c>
      <c r="AA40" s="386">
        <v>0.8</v>
      </c>
      <c r="AB40" s="386">
        <v>-0.05</v>
      </c>
      <c r="AC40" s="386" t="s">
        <v>1266</v>
      </c>
      <c r="AD40" s="386" t="s">
        <v>1266</v>
      </c>
      <c r="AE40" s="1150">
        <v>0.75</v>
      </c>
      <c r="AF40" s="155"/>
      <c r="AG40" s="155"/>
      <c r="AH40" s="155"/>
      <c r="AI40" s="155"/>
      <c r="AJ40" s="155"/>
      <c r="AK40" s="155"/>
      <c r="AL40" s="155"/>
    </row>
    <row r="41" spans="1:38" ht="6" customHeight="1" x14ac:dyDescent="0.2">
      <c r="A41" s="60"/>
      <c r="B41" s="60"/>
      <c r="C41" s="60"/>
      <c r="D41" s="60"/>
      <c r="E41" s="130"/>
      <c r="F41" s="146"/>
      <c r="G41" s="130"/>
      <c r="H41" s="130"/>
      <c r="I41" s="130"/>
      <c r="J41" s="130"/>
      <c r="K41" s="130"/>
      <c r="L41" s="130"/>
      <c r="M41" s="130"/>
      <c r="N41" s="130"/>
      <c r="O41" s="130"/>
      <c r="P41" s="130"/>
      <c r="Q41" s="130"/>
      <c r="R41" s="130"/>
      <c r="S41" s="130"/>
      <c r="T41" s="130"/>
      <c r="U41" s="130"/>
      <c r="V41" s="130"/>
      <c r="W41" s="130"/>
      <c r="X41" s="130"/>
      <c r="Y41" s="130"/>
      <c r="Z41" s="130"/>
      <c r="AA41" s="280"/>
      <c r="AB41" s="280"/>
      <c r="AC41" s="280"/>
      <c r="AD41" s="280"/>
      <c r="AE41" s="279"/>
      <c r="AF41" s="18"/>
      <c r="AG41" s="18"/>
      <c r="AH41" s="18"/>
      <c r="AI41" s="18"/>
    </row>
    <row r="42" spans="1:38" ht="12.75" customHeight="1" x14ac:dyDescent="0.2">
      <c r="A42" s="5"/>
      <c r="B42" s="68" t="s">
        <v>823</v>
      </c>
      <c r="C42" s="68"/>
      <c r="D42" s="68"/>
      <c r="E42" s="865"/>
      <c r="F42" s="21"/>
      <c r="G42" s="865">
        <v>2.8</v>
      </c>
      <c r="H42" s="865">
        <v>0.19218226687819495</v>
      </c>
      <c r="I42" s="865">
        <v>-5.0361445783132526</v>
      </c>
      <c r="J42" s="865">
        <v>-1.410126582278481</v>
      </c>
      <c r="K42" s="866">
        <v>0.15858310626702998</v>
      </c>
      <c r="L42" s="865">
        <v>0.26059850374064836</v>
      </c>
      <c r="M42" s="865">
        <v>0.37443249701314218</v>
      </c>
      <c r="N42" s="865">
        <v>-1.7487437185929648</v>
      </c>
      <c r="O42" s="865">
        <v>0.37815126050420167</v>
      </c>
      <c r="P42" s="866">
        <v>0.51080193570687871</v>
      </c>
      <c r="Q42" s="865">
        <v>-8.0461955230264726E-2</v>
      </c>
      <c r="R42" s="865">
        <v>0.3346479818746329</v>
      </c>
      <c r="S42" s="865">
        <v>0.95833333333333337</v>
      </c>
      <c r="T42" s="865">
        <v>0.33295144571740315</v>
      </c>
      <c r="U42" s="866">
        <v>1.1690621887007258</v>
      </c>
      <c r="V42" s="865">
        <v>0.28705712219812002</v>
      </c>
      <c r="W42" s="865">
        <v>0.40795078088026504</v>
      </c>
      <c r="X42" s="865">
        <v>0.32522743177046887</v>
      </c>
      <c r="Y42" s="865">
        <v>0.38713405238828968</v>
      </c>
      <c r="Z42" s="866">
        <v>0.32663598158895335</v>
      </c>
      <c r="AA42" s="865">
        <f>IF(AND(AA20="",AA21=""),"",-AA21/AA20)</f>
        <v>0.53675304071919616</v>
      </c>
      <c r="AB42" s="865">
        <f t="shared" ref="AB42:AE42" si="7">IF(AND(AB20="",AB21=""),"",-AB21/AB20)</f>
        <v>0.86834532374100715</v>
      </c>
      <c r="AC42" s="865" t="str">
        <f t="shared" si="7"/>
        <v/>
      </c>
      <c r="AD42" s="865" t="str">
        <f t="shared" si="7"/>
        <v/>
      </c>
      <c r="AE42" s="866">
        <f t="shared" si="7"/>
        <v>0.62587006960556846</v>
      </c>
      <c r="AF42" s="18"/>
      <c r="AG42" s="18"/>
      <c r="AH42" s="18"/>
      <c r="AI42" s="18"/>
    </row>
    <row r="43" spans="1:38" ht="12.75" customHeight="1" x14ac:dyDescent="0.2">
      <c r="A43" s="5"/>
      <c r="B43" s="5"/>
      <c r="C43" s="78"/>
      <c r="D43" s="78"/>
      <c r="E43" s="147"/>
      <c r="G43" s="147"/>
      <c r="H43" s="147"/>
      <c r="I43" s="147"/>
      <c r="J43" s="147"/>
      <c r="K43" s="147"/>
      <c r="L43" s="147"/>
      <c r="M43" s="147"/>
      <c r="N43" s="147"/>
      <c r="O43" s="147"/>
      <c r="P43" s="147"/>
      <c r="Q43" s="147"/>
      <c r="R43" s="147"/>
      <c r="S43" s="147"/>
      <c r="T43" s="147"/>
      <c r="U43" s="147"/>
      <c r="V43" s="147"/>
      <c r="W43" s="147"/>
      <c r="X43" s="147"/>
      <c r="Y43" s="147"/>
      <c r="Z43" s="147"/>
      <c r="AA43" s="285"/>
      <c r="AB43" s="285"/>
      <c r="AC43" s="285"/>
      <c r="AD43" s="285"/>
      <c r="AE43" s="285"/>
      <c r="AF43" s="18"/>
      <c r="AG43" s="18"/>
      <c r="AH43" s="18"/>
      <c r="AI43" s="18"/>
    </row>
    <row r="44" spans="1:38" ht="12.75" customHeight="1" x14ac:dyDescent="0.2">
      <c r="A44" s="5"/>
      <c r="B44" s="5"/>
      <c r="C44" s="78"/>
      <c r="D44" s="78"/>
      <c r="E44" s="147"/>
      <c r="G44" s="147"/>
      <c r="H44" s="147"/>
      <c r="I44" s="147"/>
      <c r="J44" s="147"/>
      <c r="K44" s="147"/>
      <c r="L44" s="147"/>
      <c r="M44" s="147"/>
      <c r="N44" s="147"/>
      <c r="O44" s="147"/>
      <c r="P44" s="147"/>
      <c r="Q44" s="147"/>
      <c r="R44" s="147"/>
      <c r="S44" s="147"/>
      <c r="T44" s="147"/>
      <c r="U44" s="147"/>
      <c r="V44" s="147"/>
      <c r="W44" s="147"/>
      <c r="X44" s="147"/>
      <c r="Y44" s="147"/>
      <c r="Z44" s="147"/>
      <c r="AA44" s="285"/>
      <c r="AB44" s="285"/>
      <c r="AC44" s="285"/>
      <c r="AD44" s="285"/>
      <c r="AE44" s="285"/>
      <c r="AF44" s="18"/>
      <c r="AG44" s="18"/>
      <c r="AH44" s="18"/>
      <c r="AI44" s="18"/>
    </row>
    <row r="45" spans="1:38" ht="20.100000000000001" customHeight="1" x14ac:dyDescent="0.25">
      <c r="B45" s="24" t="s">
        <v>74</v>
      </c>
      <c r="E45" s="5"/>
      <c r="AA45" s="315"/>
      <c r="AB45" s="315"/>
      <c r="AC45" s="315"/>
      <c r="AD45" s="315"/>
      <c r="AE45" s="318"/>
      <c r="AF45" s="18"/>
      <c r="AG45" s="18"/>
      <c r="AH45" s="18"/>
      <c r="AI45" s="18"/>
    </row>
    <row r="46" spans="1:38" ht="12" customHeight="1" thickBot="1" x14ac:dyDescent="0.25">
      <c r="B46" s="18" t="s">
        <v>1042</v>
      </c>
      <c r="E46" s="5"/>
      <c r="AA46" s="315"/>
      <c r="AB46" s="315"/>
      <c r="AC46" s="315"/>
      <c r="AD46" s="315"/>
      <c r="AE46" s="318"/>
      <c r="AF46" s="18"/>
      <c r="AG46" s="18"/>
      <c r="AH46" s="18"/>
      <c r="AI46" s="18"/>
    </row>
    <row r="47" spans="1:38" ht="12" customHeight="1" x14ac:dyDescent="0.2">
      <c r="B47" s="188" t="s">
        <v>81</v>
      </c>
      <c r="C47" s="104"/>
      <c r="D47" s="104"/>
      <c r="E47" s="141"/>
      <c r="G47" s="141"/>
      <c r="H47" s="141"/>
      <c r="I47" s="141"/>
      <c r="J47" s="141"/>
      <c r="K47" s="142"/>
      <c r="L47" s="141"/>
      <c r="M47" s="141"/>
      <c r="N47" s="141"/>
      <c r="O47" s="141"/>
      <c r="P47" s="142"/>
      <c r="Q47" s="142"/>
      <c r="R47" s="142"/>
      <c r="S47" s="142"/>
      <c r="T47" s="142"/>
      <c r="U47" s="142"/>
      <c r="V47" s="142"/>
      <c r="W47" s="142"/>
      <c r="X47" s="142"/>
      <c r="Y47" s="142"/>
      <c r="Z47" s="142"/>
      <c r="AA47" s="141"/>
      <c r="AB47" s="141"/>
      <c r="AC47" s="141"/>
      <c r="AD47" s="141"/>
      <c r="AE47" s="969" t="s">
        <v>33</v>
      </c>
      <c r="AF47" s="18"/>
      <c r="AG47" s="18"/>
      <c r="AH47" s="18"/>
      <c r="AI47" s="18"/>
    </row>
    <row r="48" spans="1:38" s="18" customFormat="1" ht="11.25" x14ac:dyDescent="0.2">
      <c r="B48" s="105"/>
      <c r="C48" s="106"/>
      <c r="D48" s="105"/>
      <c r="E48" s="939" t="s">
        <v>921</v>
      </c>
      <c r="G48" s="297" t="s">
        <v>2</v>
      </c>
      <c r="H48" s="297" t="s">
        <v>3</v>
      </c>
      <c r="I48" s="297" t="s">
        <v>1</v>
      </c>
      <c r="J48" s="297" t="s">
        <v>4</v>
      </c>
      <c r="K48" s="298">
        <v>2020</v>
      </c>
      <c r="L48" s="297" t="s">
        <v>2</v>
      </c>
      <c r="M48" s="297" t="s">
        <v>3</v>
      </c>
      <c r="N48" s="297" t="s">
        <v>1</v>
      </c>
      <c r="O48" s="297" t="s">
        <v>4</v>
      </c>
      <c r="P48" s="298">
        <v>2021</v>
      </c>
      <c r="Q48" s="297" t="s">
        <v>2</v>
      </c>
      <c r="R48" s="297" t="s">
        <v>3</v>
      </c>
      <c r="S48" s="297" t="s">
        <v>1</v>
      </c>
      <c r="T48" s="297" t="s">
        <v>4</v>
      </c>
      <c r="U48" s="298">
        <v>2022</v>
      </c>
      <c r="V48" s="297" t="s">
        <v>2</v>
      </c>
      <c r="W48" s="297" t="s">
        <v>3</v>
      </c>
      <c r="X48" s="297" t="s">
        <v>1</v>
      </c>
      <c r="Y48" s="297" t="s">
        <v>4</v>
      </c>
      <c r="Z48" s="298">
        <v>2023</v>
      </c>
      <c r="AA48" s="297" t="s">
        <v>2</v>
      </c>
      <c r="AB48" s="297" t="s">
        <v>3</v>
      </c>
      <c r="AC48" s="297" t="s">
        <v>1</v>
      </c>
      <c r="AD48" s="297" t="s">
        <v>4</v>
      </c>
      <c r="AE48" s="298">
        <v>2024</v>
      </c>
    </row>
    <row r="49" spans="2:38" s="18" customFormat="1" ht="12" customHeight="1" x14ac:dyDescent="0.2">
      <c r="C49" s="108"/>
      <c r="E49" s="143"/>
      <c r="G49" s="143"/>
      <c r="H49" s="143"/>
      <c r="I49" s="143"/>
      <c r="J49" s="143"/>
      <c r="K49" s="144"/>
      <c r="L49" s="143"/>
      <c r="M49" s="143"/>
      <c r="N49" s="143"/>
      <c r="O49" s="143"/>
      <c r="P49" s="144"/>
      <c r="Q49" s="143"/>
      <c r="R49" s="143"/>
      <c r="S49" s="143"/>
      <c r="T49" s="143"/>
      <c r="U49" s="144"/>
      <c r="V49" s="143"/>
      <c r="W49" s="143"/>
      <c r="X49" s="143"/>
      <c r="Y49" s="143"/>
      <c r="Z49" s="144"/>
      <c r="AA49" s="296"/>
      <c r="AB49" s="296"/>
      <c r="AC49" s="296"/>
      <c r="AD49" s="296"/>
      <c r="AE49" s="295"/>
    </row>
    <row r="50" spans="2:38" s="18" customFormat="1" ht="12" customHeight="1" x14ac:dyDescent="0.2">
      <c r="B50" s="21" t="s">
        <v>75</v>
      </c>
      <c r="C50" s="21"/>
      <c r="D50" s="21"/>
      <c r="E50" s="30"/>
      <c r="G50" s="30"/>
      <c r="H50" s="30"/>
      <c r="I50" s="30"/>
      <c r="J50" s="30"/>
      <c r="K50" s="30"/>
      <c r="L50" s="30"/>
      <c r="M50" s="30"/>
      <c r="N50" s="30"/>
      <c r="O50" s="30"/>
      <c r="P50" s="30"/>
      <c r="Q50" s="30"/>
      <c r="R50" s="30"/>
      <c r="S50" s="30"/>
      <c r="T50" s="30"/>
      <c r="U50" s="30"/>
      <c r="V50" s="30"/>
      <c r="W50" s="30"/>
      <c r="X50" s="30"/>
      <c r="Y50" s="30"/>
      <c r="Z50" s="30"/>
      <c r="AA50" s="296"/>
      <c r="AB50" s="296"/>
      <c r="AC50" s="296"/>
      <c r="AD50" s="296"/>
      <c r="AE50" s="295"/>
    </row>
    <row r="51" spans="2:38" s="18" customFormat="1" ht="12" customHeight="1" x14ac:dyDescent="0.2">
      <c r="B51" s="21"/>
      <c r="C51" s="21"/>
      <c r="D51" s="21" t="s">
        <v>25</v>
      </c>
      <c r="E51" s="31"/>
      <c r="G51" s="31">
        <v>847</v>
      </c>
      <c r="H51" s="31">
        <v>-814</v>
      </c>
      <c r="I51" s="31">
        <v>502</v>
      </c>
      <c r="J51" s="31">
        <v>154</v>
      </c>
      <c r="K51" s="30">
        <v>689</v>
      </c>
      <c r="L51" s="31">
        <v>2270</v>
      </c>
      <c r="M51" s="31">
        <v>1240</v>
      </c>
      <c r="N51" s="31">
        <v>1807</v>
      </c>
      <c r="O51" s="31">
        <v>2211</v>
      </c>
      <c r="P51" s="30">
        <v>7528</v>
      </c>
      <c r="Q51" s="31">
        <v>3595</v>
      </c>
      <c r="R51" s="31">
        <v>3080</v>
      </c>
      <c r="S51" s="31">
        <v>6240</v>
      </c>
      <c r="T51" s="31">
        <v>3148</v>
      </c>
      <c r="U51" s="30">
        <v>16063</v>
      </c>
      <c r="V51" s="31">
        <v>3456</v>
      </c>
      <c r="W51" s="31">
        <v>2233</v>
      </c>
      <c r="X51" s="31">
        <v>1256</v>
      </c>
      <c r="Y51" s="31">
        <v>1777</v>
      </c>
      <c r="Z51" s="30">
        <v>8722</v>
      </c>
      <c r="AA51" s="375">
        <v>1658</v>
      </c>
      <c r="AB51" s="375">
        <v>1402</v>
      </c>
      <c r="AC51" s="375" t="s">
        <v>1266</v>
      </c>
      <c r="AD51" s="375" t="s">
        <v>1266</v>
      </c>
      <c r="AE51" s="376">
        <v>3060</v>
      </c>
      <c r="AH51" s="155"/>
      <c r="AI51" s="155"/>
      <c r="AJ51" s="155"/>
      <c r="AK51" s="155"/>
      <c r="AL51" s="155"/>
    </row>
    <row r="52" spans="2:38" s="18" customFormat="1" ht="12" customHeight="1" x14ac:dyDescent="0.2">
      <c r="B52" s="21"/>
      <c r="C52" s="21"/>
      <c r="D52" s="21" t="s">
        <v>26</v>
      </c>
      <c r="E52" s="31"/>
      <c r="G52" s="31">
        <v>895</v>
      </c>
      <c r="H52" s="31">
        <v>-7713</v>
      </c>
      <c r="I52" s="31">
        <v>367</v>
      </c>
      <c r="J52" s="31">
        <v>563</v>
      </c>
      <c r="K52" s="30">
        <v>-5888</v>
      </c>
      <c r="L52" s="31">
        <v>1565</v>
      </c>
      <c r="M52" s="31">
        <v>2242</v>
      </c>
      <c r="N52" s="31">
        <v>2461</v>
      </c>
      <c r="O52" s="31">
        <v>4024</v>
      </c>
      <c r="P52" s="30">
        <v>10292</v>
      </c>
      <c r="Q52" s="31">
        <v>4683</v>
      </c>
      <c r="R52" s="31">
        <v>5902</v>
      </c>
      <c r="S52" s="31">
        <v>5211</v>
      </c>
      <c r="T52" s="31">
        <v>4428</v>
      </c>
      <c r="U52" s="30">
        <v>20224</v>
      </c>
      <c r="V52" s="31">
        <v>3319</v>
      </c>
      <c r="W52" s="31">
        <v>2777</v>
      </c>
      <c r="X52" s="31">
        <v>3136</v>
      </c>
      <c r="Y52" s="31">
        <v>3549</v>
      </c>
      <c r="Z52" s="30">
        <v>12781</v>
      </c>
      <c r="AA52" s="375">
        <v>3125</v>
      </c>
      <c r="AB52" s="375">
        <v>3094</v>
      </c>
      <c r="AC52" s="375" t="s">
        <v>1266</v>
      </c>
      <c r="AD52" s="375" t="s">
        <v>1266</v>
      </c>
      <c r="AE52" s="376">
        <v>6219</v>
      </c>
      <c r="AH52" s="155"/>
      <c r="AI52" s="155"/>
      <c r="AJ52" s="155"/>
      <c r="AK52" s="155"/>
      <c r="AL52" s="155"/>
    </row>
    <row r="53" spans="2:38" s="18" customFormat="1" ht="12" customHeight="1" x14ac:dyDescent="0.2">
      <c r="B53" s="21"/>
      <c r="C53" s="21"/>
      <c r="D53" s="21" t="s">
        <v>27</v>
      </c>
      <c r="E53" s="31"/>
      <c r="G53" s="31">
        <v>921</v>
      </c>
      <c r="H53" s="31">
        <v>1405</v>
      </c>
      <c r="I53" s="31">
        <v>636</v>
      </c>
      <c r="J53" s="31">
        <v>126</v>
      </c>
      <c r="K53" s="30">
        <v>3088</v>
      </c>
      <c r="L53" s="31">
        <v>656</v>
      </c>
      <c r="M53" s="31">
        <v>827</v>
      </c>
      <c r="N53" s="31">
        <v>1158</v>
      </c>
      <c r="O53" s="31">
        <v>611</v>
      </c>
      <c r="P53" s="30">
        <v>3252</v>
      </c>
      <c r="Q53" s="31">
        <v>2156</v>
      </c>
      <c r="R53" s="31">
        <v>4006</v>
      </c>
      <c r="S53" s="31">
        <v>2725</v>
      </c>
      <c r="T53" s="31">
        <v>1902</v>
      </c>
      <c r="U53" s="30">
        <v>10789</v>
      </c>
      <c r="V53" s="31">
        <v>2759</v>
      </c>
      <c r="W53" s="31">
        <v>796</v>
      </c>
      <c r="X53" s="31">
        <v>2055</v>
      </c>
      <c r="Y53" s="31">
        <v>803</v>
      </c>
      <c r="Z53" s="30">
        <v>6413</v>
      </c>
      <c r="AA53" s="375">
        <v>1289</v>
      </c>
      <c r="AB53" s="375">
        <v>1149</v>
      </c>
      <c r="AC53" s="375" t="s">
        <v>1266</v>
      </c>
      <c r="AD53" s="375" t="s">
        <v>1266</v>
      </c>
      <c r="AE53" s="376">
        <v>2438</v>
      </c>
      <c r="AH53" s="155"/>
      <c r="AI53" s="155"/>
      <c r="AJ53" s="155"/>
      <c r="AK53" s="155"/>
      <c r="AL53" s="155"/>
    </row>
    <row r="54" spans="2:38" s="18" customFormat="1" ht="12" customHeight="1" x14ac:dyDescent="0.2">
      <c r="B54" s="21"/>
      <c r="C54" s="21"/>
      <c r="D54" s="21" t="s">
        <v>28</v>
      </c>
      <c r="E54" s="31"/>
      <c r="G54" s="31">
        <v>-17</v>
      </c>
      <c r="H54" s="31">
        <v>-61</v>
      </c>
      <c r="I54" s="31">
        <v>-177</v>
      </c>
      <c r="J54" s="31">
        <v>311</v>
      </c>
      <c r="K54" s="30">
        <v>56</v>
      </c>
      <c r="L54" s="31">
        <v>363</v>
      </c>
      <c r="M54" s="31">
        <v>689</v>
      </c>
      <c r="N54" s="31">
        <v>923</v>
      </c>
      <c r="O54" s="31">
        <v>745</v>
      </c>
      <c r="P54" s="30">
        <v>2720</v>
      </c>
      <c r="Q54" s="31">
        <v>0</v>
      </c>
      <c r="R54" s="31">
        <v>0</v>
      </c>
      <c r="S54" s="31">
        <v>0</v>
      </c>
      <c r="T54" s="31">
        <v>0</v>
      </c>
      <c r="U54" s="30">
        <v>0</v>
      </c>
      <c r="V54" s="31">
        <v>0</v>
      </c>
      <c r="W54" s="31">
        <v>0</v>
      </c>
      <c r="X54" s="31">
        <v>0</v>
      </c>
      <c r="Y54" s="31">
        <v>0</v>
      </c>
      <c r="Z54" s="30">
        <v>0</v>
      </c>
      <c r="AA54" s="375">
        <v>0</v>
      </c>
      <c r="AB54" s="375">
        <v>0</v>
      </c>
      <c r="AC54" s="375" t="s">
        <v>1266</v>
      </c>
      <c r="AD54" s="375" t="s">
        <v>1266</v>
      </c>
      <c r="AE54" s="376">
        <v>0</v>
      </c>
      <c r="AH54" s="155"/>
      <c r="AI54" s="155"/>
      <c r="AJ54" s="155"/>
      <c r="AK54" s="155"/>
      <c r="AL54" s="155"/>
    </row>
    <row r="55" spans="2:38" s="18" customFormat="1" ht="12" customHeight="1" x14ac:dyDescent="0.2">
      <c r="B55" s="21"/>
      <c r="C55" s="21"/>
      <c r="D55" s="21" t="s">
        <v>29</v>
      </c>
      <c r="E55" s="31"/>
      <c r="G55" s="31">
        <v>-432</v>
      </c>
      <c r="H55" s="31">
        <v>-220</v>
      </c>
      <c r="I55" s="31">
        <v>-121</v>
      </c>
      <c r="J55" s="31">
        <v>-109</v>
      </c>
      <c r="K55" s="30">
        <v>-882</v>
      </c>
      <c r="L55" s="31">
        <v>-170</v>
      </c>
      <c r="M55" s="31">
        <v>-305</v>
      </c>
      <c r="N55" s="31">
        <v>-373</v>
      </c>
      <c r="O55" s="31">
        <v>-535</v>
      </c>
      <c r="P55" s="30">
        <v>-1383</v>
      </c>
      <c r="Q55" s="31">
        <v>-259</v>
      </c>
      <c r="R55" s="31">
        <v>-201</v>
      </c>
      <c r="S55" s="31">
        <v>-405</v>
      </c>
      <c r="T55" s="31">
        <v>-306</v>
      </c>
      <c r="U55" s="30">
        <v>-1171</v>
      </c>
      <c r="V55" s="31">
        <v>-296</v>
      </c>
      <c r="W55" s="31">
        <v>-170</v>
      </c>
      <c r="X55" s="31">
        <v>-303</v>
      </c>
      <c r="Y55" s="31">
        <v>-97</v>
      </c>
      <c r="Z55" s="30">
        <v>-866</v>
      </c>
      <c r="AA55" s="375">
        <v>-154</v>
      </c>
      <c r="AB55" s="375">
        <v>-158</v>
      </c>
      <c r="AC55" s="375" t="s">
        <v>1266</v>
      </c>
      <c r="AD55" s="375" t="s">
        <v>1266</v>
      </c>
      <c r="AE55" s="376">
        <v>-312</v>
      </c>
      <c r="AH55" s="155"/>
      <c r="AI55" s="155"/>
      <c r="AJ55" s="155"/>
      <c r="AK55" s="155"/>
      <c r="AL55" s="155"/>
    </row>
    <row r="56" spans="2:38" s="18" customFormat="1" ht="12" customHeight="1" x14ac:dyDescent="0.2">
      <c r="B56" s="21"/>
      <c r="C56" s="21"/>
      <c r="D56" s="21" t="s">
        <v>53</v>
      </c>
      <c r="E56" s="31"/>
      <c r="F56" s="21"/>
      <c r="G56" s="31">
        <v>178</v>
      </c>
      <c r="H56" s="31">
        <v>-46</v>
      </c>
      <c r="I56" s="31">
        <v>34</v>
      </c>
      <c r="J56" s="31">
        <v>-77</v>
      </c>
      <c r="K56" s="30">
        <v>89</v>
      </c>
      <c r="L56" s="31">
        <v>13</v>
      </c>
      <c r="M56" s="31">
        <v>-31</v>
      </c>
      <c r="N56" s="31">
        <v>-42</v>
      </c>
      <c r="O56" s="31">
        <v>-7</v>
      </c>
      <c r="P56" s="30">
        <v>-67</v>
      </c>
      <c r="Q56" s="31">
        <v>34</v>
      </c>
      <c r="R56" s="31">
        <v>-21</v>
      </c>
      <c r="S56" s="31">
        <v>-21</v>
      </c>
      <c r="T56" s="31">
        <v>147</v>
      </c>
      <c r="U56" s="30">
        <v>139</v>
      </c>
      <c r="V56" s="31">
        <v>-22</v>
      </c>
      <c r="W56" s="31">
        <v>-30</v>
      </c>
      <c r="X56" s="31">
        <v>-57</v>
      </c>
      <c r="Y56" s="31">
        <v>95</v>
      </c>
      <c r="Z56" s="30">
        <v>-14</v>
      </c>
      <c r="AA56" s="377">
        <v>32</v>
      </c>
      <c r="AB56" s="377">
        <v>-73</v>
      </c>
      <c r="AC56" s="377" t="s">
        <v>1266</v>
      </c>
      <c r="AD56" s="377" t="s">
        <v>1266</v>
      </c>
      <c r="AE56" s="378">
        <v>-41</v>
      </c>
      <c r="AH56" s="155"/>
      <c r="AI56" s="155"/>
      <c r="AJ56" s="155"/>
      <c r="AK56" s="155"/>
      <c r="AL56" s="155"/>
    </row>
    <row r="57" spans="2:38" s="18" customFormat="1" ht="12" customHeight="1" x14ac:dyDescent="0.2">
      <c r="B57" s="27" t="s">
        <v>76</v>
      </c>
      <c r="C57" s="27"/>
      <c r="D57" s="27"/>
      <c r="E57" s="145"/>
      <c r="F57" s="21"/>
      <c r="G57" s="145">
        <v>2392</v>
      </c>
      <c r="H57" s="145">
        <v>-7449</v>
      </c>
      <c r="I57" s="145">
        <v>1241</v>
      </c>
      <c r="J57" s="145">
        <v>968</v>
      </c>
      <c r="K57" s="38">
        <v>-2848</v>
      </c>
      <c r="L57" s="145">
        <v>4697</v>
      </c>
      <c r="M57" s="145">
        <v>4662</v>
      </c>
      <c r="N57" s="145">
        <v>5934</v>
      </c>
      <c r="O57" s="145">
        <v>7049</v>
      </c>
      <c r="P57" s="38">
        <v>22342</v>
      </c>
      <c r="Q57" s="145">
        <v>10209</v>
      </c>
      <c r="R57" s="145">
        <v>12766</v>
      </c>
      <c r="S57" s="145">
        <v>13750</v>
      </c>
      <c r="T57" s="145">
        <v>9319</v>
      </c>
      <c r="U57" s="38">
        <v>46044</v>
      </c>
      <c r="V57" s="145">
        <v>9216</v>
      </c>
      <c r="W57" s="145">
        <v>5606</v>
      </c>
      <c r="X57" s="145">
        <v>6087</v>
      </c>
      <c r="Y57" s="145">
        <v>6127</v>
      </c>
      <c r="Z57" s="38">
        <v>27036</v>
      </c>
      <c r="AA57" s="379">
        <v>5950</v>
      </c>
      <c r="AB57" s="379">
        <v>5414</v>
      </c>
      <c r="AC57" s="379" t="s">
        <v>1266</v>
      </c>
      <c r="AD57" s="379" t="s">
        <v>1266</v>
      </c>
      <c r="AE57" s="380">
        <v>11364</v>
      </c>
      <c r="AH57" s="155"/>
      <c r="AI57" s="155"/>
      <c r="AJ57" s="155"/>
      <c r="AK57" s="155"/>
      <c r="AL57" s="155"/>
    </row>
    <row r="58" spans="2:38" s="18" customFormat="1" ht="12" customHeight="1" x14ac:dyDescent="0.2">
      <c r="B58" s="10" t="s">
        <v>54</v>
      </c>
      <c r="C58" s="21"/>
      <c r="D58" s="21"/>
      <c r="E58" s="155"/>
      <c r="F58" s="21"/>
      <c r="G58" s="155"/>
      <c r="H58" s="155"/>
      <c r="I58" s="155"/>
      <c r="J58" s="155"/>
      <c r="K58" s="155"/>
      <c r="L58" s="155"/>
      <c r="M58" s="155"/>
      <c r="N58" s="155"/>
      <c r="O58" s="155"/>
      <c r="P58" s="155"/>
      <c r="Q58" s="155"/>
      <c r="R58" s="155"/>
      <c r="S58" s="155"/>
      <c r="T58" s="155"/>
      <c r="U58" s="155"/>
      <c r="V58" s="155"/>
      <c r="W58" s="155"/>
      <c r="X58" s="155"/>
      <c r="Y58" s="155"/>
      <c r="Z58" s="155"/>
      <c r="AA58" s="155"/>
      <c r="AB58" s="155"/>
      <c r="AC58" s="155"/>
      <c r="AD58" s="155"/>
      <c r="AE58" s="139"/>
      <c r="AH58" s="320"/>
      <c r="AI58" s="320"/>
    </row>
    <row r="59" spans="2:38" s="18" customFormat="1" ht="12" customHeight="1" x14ac:dyDescent="0.2">
      <c r="B59" s="21"/>
      <c r="C59" s="10"/>
      <c r="D59" s="10" t="s">
        <v>55</v>
      </c>
      <c r="E59" s="31"/>
      <c r="F59" s="21"/>
      <c r="G59" s="31">
        <v>-668</v>
      </c>
      <c r="H59" s="31">
        <v>-677</v>
      </c>
      <c r="I59" s="31">
        <v>-610</v>
      </c>
      <c r="J59" s="31">
        <v>-568</v>
      </c>
      <c r="K59" s="30">
        <v>-2523</v>
      </c>
      <c r="L59" s="31">
        <v>-581</v>
      </c>
      <c r="M59" s="31">
        <v>-485</v>
      </c>
      <c r="N59" s="31">
        <v>-513</v>
      </c>
      <c r="O59" s="31">
        <v>-494</v>
      </c>
      <c r="P59" s="30">
        <v>-2073</v>
      </c>
      <c r="Q59" s="31">
        <v>-486</v>
      </c>
      <c r="R59" s="31">
        <v>-509</v>
      </c>
      <c r="S59" s="31">
        <v>-565</v>
      </c>
      <c r="T59" s="31">
        <v>-649</v>
      </c>
      <c r="U59" s="30">
        <v>-2209</v>
      </c>
      <c r="V59" s="31">
        <v>-681</v>
      </c>
      <c r="W59" s="31">
        <v>-740</v>
      </c>
      <c r="X59" s="31">
        <v>-882</v>
      </c>
      <c r="Y59" s="31">
        <v>-891</v>
      </c>
      <c r="Z59" s="30">
        <v>-3194</v>
      </c>
      <c r="AA59" s="368">
        <v>-942</v>
      </c>
      <c r="AB59" s="368">
        <v>-971</v>
      </c>
      <c r="AC59" s="368" t="s">
        <v>1266</v>
      </c>
      <c r="AD59" s="368" t="s">
        <v>1266</v>
      </c>
      <c r="AE59" s="369">
        <v>-1913</v>
      </c>
      <c r="AH59" s="155"/>
      <c r="AI59" s="155"/>
      <c r="AJ59" s="155"/>
      <c r="AK59" s="155"/>
      <c r="AL59" s="155"/>
    </row>
    <row r="60" spans="2:38" s="18" customFormat="1" ht="12" customHeight="1" x14ac:dyDescent="0.2">
      <c r="B60" s="27" t="s">
        <v>77</v>
      </c>
      <c r="C60" s="27"/>
      <c r="D60" s="27"/>
      <c r="E60" s="145"/>
      <c r="F60" s="21"/>
      <c r="G60" s="145">
        <v>1724</v>
      </c>
      <c r="H60" s="145">
        <v>-8126</v>
      </c>
      <c r="I60" s="145">
        <v>631</v>
      </c>
      <c r="J60" s="145">
        <v>400</v>
      </c>
      <c r="K60" s="38">
        <v>-5371</v>
      </c>
      <c r="L60" s="145">
        <v>4116</v>
      </c>
      <c r="M60" s="145">
        <v>4177</v>
      </c>
      <c r="N60" s="145">
        <v>5421</v>
      </c>
      <c r="O60" s="145">
        <v>6555</v>
      </c>
      <c r="P60" s="38">
        <v>20269</v>
      </c>
      <c r="Q60" s="145">
        <v>9723</v>
      </c>
      <c r="R60" s="145">
        <v>12257</v>
      </c>
      <c r="S60" s="145">
        <v>13185</v>
      </c>
      <c r="T60" s="145">
        <v>8670</v>
      </c>
      <c r="U60" s="38">
        <v>43835</v>
      </c>
      <c r="V60" s="145">
        <v>8535</v>
      </c>
      <c r="W60" s="145">
        <v>4866</v>
      </c>
      <c r="X60" s="145">
        <v>5205</v>
      </c>
      <c r="Y60" s="145">
        <v>5236</v>
      </c>
      <c r="Z60" s="38">
        <v>23842</v>
      </c>
      <c r="AA60" s="364">
        <f>IF(AND(AA57="",AA59=""),"",AA57+AA59)</f>
        <v>5008</v>
      </c>
      <c r="AB60" s="364">
        <f t="shared" ref="AB60:AE60" si="8">IF(AND(AB57="",AB59=""),"",AB57+AB59)</f>
        <v>4443</v>
      </c>
      <c r="AC60" s="364" t="str">
        <f t="shared" si="8"/>
        <v/>
      </c>
      <c r="AD60" s="364" t="str">
        <f t="shared" si="8"/>
        <v/>
      </c>
      <c r="AE60" s="365">
        <f t="shared" si="8"/>
        <v>9451</v>
      </c>
      <c r="AH60" s="155"/>
      <c r="AI60" s="155"/>
      <c r="AJ60" s="155"/>
      <c r="AK60" s="155"/>
      <c r="AL60" s="155"/>
    </row>
    <row r="61" spans="2:38" s="18" customFormat="1" ht="12" customHeight="1" x14ac:dyDescent="0.2">
      <c r="B61" s="21" t="s">
        <v>78</v>
      </c>
      <c r="C61" s="21"/>
      <c r="D61" s="21"/>
      <c r="E61" s="31"/>
      <c r="F61" s="21"/>
      <c r="G61" s="31">
        <v>-953</v>
      </c>
      <c r="H61" s="31">
        <v>770</v>
      </c>
      <c r="I61" s="31">
        <v>-402</v>
      </c>
      <c r="J61" s="31">
        <v>-158</v>
      </c>
      <c r="K61" s="30">
        <v>-743</v>
      </c>
      <c r="L61" s="31">
        <v>-1253</v>
      </c>
      <c r="M61" s="31">
        <v>-1141</v>
      </c>
      <c r="N61" s="31">
        <v>-1900</v>
      </c>
      <c r="O61" s="31">
        <v>-2238</v>
      </c>
      <c r="P61" s="30">
        <v>-6532</v>
      </c>
      <c r="Q61" s="31">
        <v>-3164</v>
      </c>
      <c r="R61" s="31">
        <v>-3527</v>
      </c>
      <c r="S61" s="31">
        <v>-4856</v>
      </c>
      <c r="T61" s="31">
        <v>-3505</v>
      </c>
      <c r="U61" s="30">
        <v>-15052</v>
      </c>
      <c r="V61" s="31">
        <v>-3368</v>
      </c>
      <c r="W61" s="31">
        <v>-2116</v>
      </c>
      <c r="X61" s="31">
        <v>-1701</v>
      </c>
      <c r="Y61" s="31">
        <v>-2180</v>
      </c>
      <c r="Z61" s="30">
        <v>-9365</v>
      </c>
      <c r="AA61" s="368">
        <v>-2139</v>
      </c>
      <c r="AB61" s="368">
        <v>-1488</v>
      </c>
      <c r="AC61" s="368" t="s">
        <v>1266</v>
      </c>
      <c r="AD61" s="368" t="s">
        <v>1266</v>
      </c>
      <c r="AE61" s="369">
        <v>-3627</v>
      </c>
      <c r="AH61" s="155"/>
      <c r="AI61" s="155"/>
      <c r="AJ61" s="155"/>
      <c r="AK61" s="155"/>
      <c r="AL61" s="155"/>
    </row>
    <row r="62" spans="2:38" s="18" customFormat="1" ht="12" customHeight="1" x14ac:dyDescent="0.2">
      <c r="B62" s="91" t="s">
        <v>79</v>
      </c>
      <c r="C62" s="41"/>
      <c r="D62" s="41"/>
      <c r="E62" s="41"/>
      <c r="F62" s="21"/>
      <c r="G62" s="41">
        <v>771</v>
      </c>
      <c r="H62" s="41">
        <v>-7356</v>
      </c>
      <c r="I62" s="41">
        <v>229</v>
      </c>
      <c r="J62" s="41">
        <v>242</v>
      </c>
      <c r="K62" s="42">
        <v>-6114</v>
      </c>
      <c r="L62" s="41">
        <v>2863</v>
      </c>
      <c r="M62" s="41">
        <v>3036</v>
      </c>
      <c r="N62" s="41">
        <v>3521</v>
      </c>
      <c r="O62" s="41">
        <v>4317</v>
      </c>
      <c r="P62" s="42">
        <v>13737</v>
      </c>
      <c r="Q62" s="41">
        <v>6559</v>
      </c>
      <c r="R62" s="41">
        <v>8730</v>
      </c>
      <c r="S62" s="41">
        <v>8329</v>
      </c>
      <c r="T62" s="41">
        <v>5165</v>
      </c>
      <c r="U62" s="42">
        <v>28783</v>
      </c>
      <c r="V62" s="41">
        <v>5167</v>
      </c>
      <c r="W62" s="41">
        <v>2750</v>
      </c>
      <c r="X62" s="41">
        <v>3504</v>
      </c>
      <c r="Y62" s="41">
        <v>3056</v>
      </c>
      <c r="Z62" s="42">
        <v>14477</v>
      </c>
      <c r="AA62" s="41">
        <f>IF(AND(AA60="",AA61=""),"",AA60+AA61)</f>
        <v>2869</v>
      </c>
      <c r="AB62" s="41">
        <f t="shared" ref="AB62:AE62" si="9">IF(AND(AB60="",AB61=""),"",AB60+AB61)</f>
        <v>2955</v>
      </c>
      <c r="AC62" s="41" t="str">
        <f t="shared" si="9"/>
        <v/>
      </c>
      <c r="AD62" s="41" t="str">
        <f t="shared" si="9"/>
        <v/>
      </c>
      <c r="AE62" s="42">
        <f t="shared" si="9"/>
        <v>5824</v>
      </c>
      <c r="AH62" s="155"/>
      <c r="AI62" s="155"/>
      <c r="AJ62" s="155"/>
      <c r="AK62" s="155"/>
      <c r="AL62" s="155"/>
    </row>
    <row r="63" spans="2:38" s="18" customFormat="1" ht="12" customHeight="1" x14ac:dyDescent="0.2">
      <c r="B63" s="21" t="s">
        <v>59</v>
      </c>
      <c r="C63" s="21"/>
      <c r="D63" s="21"/>
      <c r="F63" s="21"/>
      <c r="K63" s="30"/>
      <c r="P63" s="30"/>
      <c r="U63" s="30"/>
      <c r="Z63" s="30"/>
      <c r="AA63" s="366"/>
      <c r="AB63" s="366"/>
      <c r="AC63" s="366"/>
      <c r="AD63" s="366"/>
      <c r="AE63" s="367"/>
      <c r="AH63" s="320"/>
      <c r="AI63" s="320"/>
    </row>
    <row r="64" spans="2:38" s="18" customFormat="1" ht="12" customHeight="1" x14ac:dyDescent="0.2">
      <c r="B64" s="21"/>
      <c r="C64" s="21"/>
      <c r="D64" s="21" t="s">
        <v>60</v>
      </c>
      <c r="E64" s="31"/>
      <c r="F64" s="21"/>
      <c r="G64" s="31">
        <v>791</v>
      </c>
      <c r="H64" s="31">
        <v>-6682</v>
      </c>
      <c r="I64" s="31">
        <v>86</v>
      </c>
      <c r="J64" s="31">
        <v>115</v>
      </c>
      <c r="K64" s="30">
        <v>-5690</v>
      </c>
      <c r="L64" s="31">
        <v>2630</v>
      </c>
      <c r="M64" s="31">
        <v>2798</v>
      </c>
      <c r="N64" s="31">
        <v>3322</v>
      </c>
      <c r="O64" s="31">
        <v>4065</v>
      </c>
      <c r="P64" s="30">
        <v>12815</v>
      </c>
      <c r="Q64" s="31">
        <v>6245</v>
      </c>
      <c r="R64" s="31">
        <v>8451</v>
      </c>
      <c r="S64" s="31">
        <v>8150</v>
      </c>
      <c r="T64" s="31">
        <v>4807</v>
      </c>
      <c r="U64" s="30">
        <v>27653</v>
      </c>
      <c r="V64" s="31">
        <v>4963</v>
      </c>
      <c r="W64" s="31">
        <v>2589</v>
      </c>
      <c r="X64" s="31">
        <v>3293</v>
      </c>
      <c r="Y64" s="31">
        <v>2991</v>
      </c>
      <c r="Z64" s="30">
        <v>13836</v>
      </c>
      <c r="AA64" s="370">
        <f>IF(AND(AA62="",AA65=""),"",AA62-AA65)</f>
        <v>2723</v>
      </c>
      <c r="AB64" s="370">
        <f>IF(AND(AB62="",AB65=""),"",AB62-AB65)</f>
        <v>2756</v>
      </c>
      <c r="AC64" s="370" t="str">
        <f>IF(AND(AC62="",AC65=""),"",AC62-AC65)</f>
        <v/>
      </c>
      <c r="AD64" s="370" t="str">
        <f>IF(AND(AD62="",AD65=""),"",AD62-AD65)</f>
        <v/>
      </c>
      <c r="AE64" s="371">
        <f>IF(AND(AE62="",AE65=""),"",AE62-AE65)</f>
        <v>5479</v>
      </c>
      <c r="AH64" s="155"/>
      <c r="AI64" s="155"/>
      <c r="AJ64" s="155"/>
      <c r="AK64" s="155"/>
      <c r="AL64" s="155"/>
    </row>
    <row r="65" spans="2:38" s="18" customFormat="1" ht="12" customHeight="1" x14ac:dyDescent="0.2">
      <c r="B65" s="21"/>
      <c r="C65" s="21"/>
      <c r="D65" s="21" t="s">
        <v>61</v>
      </c>
      <c r="E65" s="31"/>
      <c r="F65" s="21"/>
      <c r="G65" s="31">
        <v>-20</v>
      </c>
      <c r="H65" s="31">
        <v>-674</v>
      </c>
      <c r="I65" s="31">
        <v>143</v>
      </c>
      <c r="J65" s="31">
        <v>127</v>
      </c>
      <c r="K65" s="30">
        <v>-424</v>
      </c>
      <c r="L65" s="31">
        <v>233</v>
      </c>
      <c r="M65" s="31">
        <v>238</v>
      </c>
      <c r="N65" s="31">
        <v>199</v>
      </c>
      <c r="O65" s="31">
        <v>252</v>
      </c>
      <c r="P65" s="30">
        <v>922</v>
      </c>
      <c r="Q65" s="31">
        <v>314</v>
      </c>
      <c r="R65" s="31">
        <v>279</v>
      </c>
      <c r="S65" s="31">
        <v>179</v>
      </c>
      <c r="T65" s="31">
        <v>358</v>
      </c>
      <c r="U65" s="30">
        <v>1130</v>
      </c>
      <c r="V65" s="31">
        <v>204</v>
      </c>
      <c r="W65" s="31">
        <v>161</v>
      </c>
      <c r="X65" s="31">
        <v>211</v>
      </c>
      <c r="Y65" s="31">
        <v>65</v>
      </c>
      <c r="Z65" s="30">
        <v>641</v>
      </c>
      <c r="AA65" s="370">
        <v>146</v>
      </c>
      <c r="AB65" s="370">
        <v>199</v>
      </c>
      <c r="AC65" s="370" t="s">
        <v>1266</v>
      </c>
      <c r="AD65" s="370" t="s">
        <v>1266</v>
      </c>
      <c r="AE65" s="371">
        <v>345</v>
      </c>
      <c r="AH65" s="155"/>
      <c r="AI65" s="155"/>
      <c r="AJ65" s="155"/>
      <c r="AK65" s="155"/>
      <c r="AL65" s="155"/>
    </row>
    <row r="66" spans="2:38" s="18" customFormat="1" ht="12" customHeight="1" x14ac:dyDescent="0.2">
      <c r="B66" s="91" t="s">
        <v>79</v>
      </c>
      <c r="C66" s="41"/>
      <c r="D66" s="41"/>
      <c r="E66" s="41"/>
      <c r="F66" s="21"/>
      <c r="G66" s="41">
        <v>771</v>
      </c>
      <c r="H66" s="41">
        <v>-7356</v>
      </c>
      <c r="I66" s="41">
        <v>229</v>
      </c>
      <c r="J66" s="41">
        <v>242</v>
      </c>
      <c r="K66" s="42">
        <v>-6114</v>
      </c>
      <c r="L66" s="41">
        <v>2863</v>
      </c>
      <c r="M66" s="41">
        <v>3036</v>
      </c>
      <c r="N66" s="41">
        <v>3521</v>
      </c>
      <c r="O66" s="41">
        <v>4317</v>
      </c>
      <c r="P66" s="42">
        <v>13737</v>
      </c>
      <c r="Q66" s="41">
        <v>6559</v>
      </c>
      <c r="R66" s="41">
        <v>8730</v>
      </c>
      <c r="S66" s="41">
        <v>8329</v>
      </c>
      <c r="T66" s="41">
        <v>5165</v>
      </c>
      <c r="U66" s="42">
        <v>28783</v>
      </c>
      <c r="V66" s="41">
        <v>5167</v>
      </c>
      <c r="W66" s="41">
        <v>2750</v>
      </c>
      <c r="X66" s="41">
        <v>3504</v>
      </c>
      <c r="Y66" s="41">
        <v>3056</v>
      </c>
      <c r="Z66" s="42">
        <v>14477</v>
      </c>
      <c r="AA66" s="41">
        <f>IF(AND(AA64="",AA65=""),"",AA64+AA65)</f>
        <v>2869</v>
      </c>
      <c r="AB66" s="41">
        <f t="shared" ref="AB66:AE66" si="10">IF(AND(AB64="",AB65=""),"",AB64+AB65)</f>
        <v>2955</v>
      </c>
      <c r="AC66" s="41" t="str">
        <f t="shared" si="10"/>
        <v/>
      </c>
      <c r="AD66" s="41" t="str">
        <f t="shared" si="10"/>
        <v/>
      </c>
      <c r="AE66" s="42">
        <f t="shared" si="10"/>
        <v>5824</v>
      </c>
      <c r="AH66" s="155"/>
      <c r="AI66" s="155"/>
      <c r="AJ66" s="155"/>
      <c r="AK66" s="155"/>
      <c r="AL66" s="155"/>
    </row>
    <row r="67" spans="2:38" s="18" customFormat="1" ht="12" customHeight="1" x14ac:dyDescent="0.2">
      <c r="B67" s="21" t="s">
        <v>80</v>
      </c>
      <c r="C67" s="21"/>
      <c r="D67" s="21"/>
      <c r="F67" s="21"/>
      <c r="K67" s="30"/>
      <c r="P67" s="30"/>
      <c r="U67" s="30"/>
      <c r="Z67" s="30"/>
      <c r="AA67" s="366"/>
      <c r="AB67" s="366"/>
      <c r="AC67" s="366"/>
      <c r="AD67" s="366"/>
      <c r="AE67" s="367"/>
      <c r="AH67" s="320"/>
      <c r="AI67" s="320"/>
    </row>
    <row r="68" spans="2:38" s="18" customFormat="1" ht="12" customHeight="1" x14ac:dyDescent="0.2">
      <c r="B68" s="21"/>
      <c r="C68" s="21"/>
      <c r="D68" s="21" t="s">
        <v>63</v>
      </c>
      <c r="E68" s="34"/>
      <c r="F68" s="21"/>
      <c r="G68" s="34">
        <v>3.92</v>
      </c>
      <c r="H68" s="34">
        <v>-33.049999999999997</v>
      </c>
      <c r="I68" s="34">
        <v>0.42</v>
      </c>
      <c r="J68" s="34">
        <v>0.56999999999999995</v>
      </c>
      <c r="K68" s="35">
        <v>-28.14</v>
      </c>
      <c r="L68" s="34">
        <v>12.95</v>
      </c>
      <c r="M68" s="34">
        <v>13.8</v>
      </c>
      <c r="N68" s="908">
        <v>16.48</v>
      </c>
      <c r="O68" s="908">
        <v>20.53</v>
      </c>
      <c r="P68" s="35">
        <v>63.65</v>
      </c>
      <c r="Q68" s="34">
        <v>32</v>
      </c>
      <c r="R68" s="34">
        <v>43.58</v>
      </c>
      <c r="S68" s="908">
        <v>43.15</v>
      </c>
      <c r="T68" s="908">
        <v>26.44</v>
      </c>
      <c r="U68" s="35">
        <v>145.63</v>
      </c>
      <c r="V68" s="34">
        <v>27.74</v>
      </c>
      <c r="W68" s="34">
        <v>14.77</v>
      </c>
      <c r="X68" s="908">
        <v>19.14</v>
      </c>
      <c r="Y68" s="908">
        <v>17.77</v>
      </c>
      <c r="Z68" s="35">
        <v>79.69</v>
      </c>
      <c r="AA68" s="372">
        <v>16.239999999999998</v>
      </c>
      <c r="AB68" s="372">
        <v>16.61</v>
      </c>
      <c r="AC68" s="441" t="s">
        <v>1266</v>
      </c>
      <c r="AD68" s="441" t="s">
        <v>1266</v>
      </c>
      <c r="AE68" s="746">
        <v>32.86</v>
      </c>
      <c r="AH68" s="155"/>
      <c r="AI68" s="155"/>
      <c r="AJ68" s="155"/>
      <c r="AK68" s="155"/>
      <c r="AL68" s="155"/>
    </row>
    <row r="69" spans="2:38" s="18" customFormat="1" ht="12" customHeight="1" thickBot="1" x14ac:dyDescent="0.25">
      <c r="B69" s="110"/>
      <c r="C69" s="110"/>
      <c r="D69" s="110" t="s">
        <v>64</v>
      </c>
      <c r="E69" s="149"/>
      <c r="F69" s="21"/>
      <c r="G69" s="149">
        <v>0.24</v>
      </c>
      <c r="H69" s="149">
        <v>-1.98</v>
      </c>
      <c r="I69" s="149">
        <v>0.03</v>
      </c>
      <c r="J69" s="149">
        <v>0.03</v>
      </c>
      <c r="K69" s="150">
        <v>-1.69</v>
      </c>
      <c r="L69" s="149">
        <v>0.78</v>
      </c>
      <c r="M69" s="149">
        <v>0.83</v>
      </c>
      <c r="N69" s="149">
        <v>0.99</v>
      </c>
      <c r="O69" s="149">
        <v>1.23</v>
      </c>
      <c r="P69" s="150">
        <v>3.82</v>
      </c>
      <c r="Q69" s="149">
        <v>1.92</v>
      </c>
      <c r="R69" s="149">
        <v>2.61</v>
      </c>
      <c r="S69" s="149">
        <v>2.59</v>
      </c>
      <c r="T69" s="149">
        <v>1.59</v>
      </c>
      <c r="U69" s="150">
        <v>8.74</v>
      </c>
      <c r="V69" s="149">
        <v>1.66</v>
      </c>
      <c r="W69" s="149">
        <v>0.89</v>
      </c>
      <c r="X69" s="149">
        <v>1.1499999999999999</v>
      </c>
      <c r="Y69" s="149">
        <v>1.07</v>
      </c>
      <c r="Z69" s="150">
        <v>4.78</v>
      </c>
      <c r="AA69" s="373">
        <v>0.97</v>
      </c>
      <c r="AB69" s="373">
        <v>1</v>
      </c>
      <c r="AC69" s="373" t="s">
        <v>1266</v>
      </c>
      <c r="AD69" s="373" t="s">
        <v>1266</v>
      </c>
      <c r="AE69" s="374">
        <v>1.97</v>
      </c>
      <c r="AF69" s="155"/>
      <c r="AG69" s="155"/>
      <c r="AH69" s="155"/>
      <c r="AI69" s="155"/>
      <c r="AJ69" s="155"/>
      <c r="AK69" s="155"/>
      <c r="AL69" s="155"/>
    </row>
    <row r="70" spans="2:38" x14ac:dyDescent="0.2">
      <c r="E70" s="100"/>
      <c r="G70" s="100"/>
      <c r="H70" s="100"/>
      <c r="I70" s="100"/>
      <c r="J70" s="100"/>
      <c r="K70" s="100"/>
      <c r="L70" s="100"/>
      <c r="M70" s="100"/>
      <c r="N70" s="100"/>
      <c r="O70" s="100"/>
      <c r="P70" s="100">
        <v>0</v>
      </c>
      <c r="Q70" s="100"/>
      <c r="R70" s="100"/>
      <c r="S70" s="100"/>
      <c r="T70" s="100"/>
      <c r="U70" s="100">
        <v>0</v>
      </c>
      <c r="V70" s="100"/>
      <c r="W70" s="100"/>
      <c r="X70" s="100"/>
      <c r="Y70" s="100"/>
      <c r="Z70" s="100">
        <v>0</v>
      </c>
      <c r="AE70" s="119">
        <f t="shared" ref="AE70" si="11">AA70</f>
        <v>0</v>
      </c>
      <c r="AF70" s="320"/>
      <c r="AG70" s="320"/>
      <c r="AH70" s="320"/>
      <c r="AI70" s="320"/>
    </row>
    <row r="71" spans="2:38" x14ac:dyDescent="0.2">
      <c r="B71" s="68" t="s">
        <v>824</v>
      </c>
      <c r="C71" s="68"/>
      <c r="D71" s="68"/>
      <c r="E71" s="865"/>
      <c r="F71" s="21"/>
      <c r="G71" s="865">
        <v>0.55278422273781902</v>
      </c>
      <c r="H71" s="865">
        <v>9.4757568299286235E-2</v>
      </c>
      <c r="I71" s="865">
        <v>0.63708399366085577</v>
      </c>
      <c r="J71" s="865">
        <v>0.39500000000000002</v>
      </c>
      <c r="K71" s="866">
        <v>-0.13833550549245952</v>
      </c>
      <c r="L71" s="865">
        <v>0.304421768707483</v>
      </c>
      <c r="M71" s="865">
        <v>0.27316255685898971</v>
      </c>
      <c r="N71" s="865">
        <v>0.3504888396974728</v>
      </c>
      <c r="O71" s="865">
        <v>0.34141876430205947</v>
      </c>
      <c r="P71" s="866">
        <v>0.32226552863979474</v>
      </c>
      <c r="Q71" s="865">
        <v>0.3254139668826494</v>
      </c>
      <c r="R71" s="865">
        <v>0.28775393652606673</v>
      </c>
      <c r="S71" s="865">
        <v>0.36829730754645429</v>
      </c>
      <c r="T71" s="865">
        <v>0.40426758938869667</v>
      </c>
      <c r="U71" s="866">
        <v>0.34337857876126382</v>
      </c>
      <c r="V71" s="865">
        <v>0.39461042765084942</v>
      </c>
      <c r="W71" s="865">
        <v>0.43485408960131527</v>
      </c>
      <c r="X71" s="865">
        <v>0.32680115273775218</v>
      </c>
      <c r="Y71" s="865">
        <v>0.41634835752482813</v>
      </c>
      <c r="Z71" s="866">
        <v>0.39279422867209129</v>
      </c>
      <c r="AA71" s="865">
        <f>IF(AND(AA60="",AA61=""),"",-AA61/AA60)</f>
        <v>0.42711661341853036</v>
      </c>
      <c r="AB71" s="865">
        <f>IF(AND(AB60="",AB61=""),"",-AB61/AB60)</f>
        <v>0.3349088453747468</v>
      </c>
      <c r="AC71" s="865" t="str">
        <f>IF(AND(AC60="",AC61=""),"",-AC61/AC60)</f>
        <v/>
      </c>
      <c r="AD71" s="865" t="str">
        <f>IF(AND(AD60="",AD61=""),"",-AD61/AD60)</f>
        <v/>
      </c>
      <c r="AE71" s="866">
        <f>IF(AND(AE60="",AE61=""),"",-AE61/AE60)</f>
        <v>0.38376891334250346</v>
      </c>
      <c r="AF71" s="320"/>
      <c r="AG71" s="320"/>
      <c r="AH71" s="320"/>
      <c r="AI71" s="320"/>
    </row>
    <row r="72" spans="2:38" x14ac:dyDescent="0.2">
      <c r="E72" s="100"/>
      <c r="G72" s="100"/>
      <c r="H72" s="100"/>
      <c r="I72" s="100"/>
      <c r="J72" s="100"/>
      <c r="K72" s="100"/>
      <c r="L72" s="100"/>
      <c r="M72" s="100"/>
      <c r="N72" s="100"/>
      <c r="O72" s="100"/>
      <c r="P72" s="100"/>
      <c r="Q72" s="100"/>
      <c r="R72" s="100"/>
      <c r="S72" s="100"/>
      <c r="T72" s="100"/>
      <c r="U72" s="100"/>
      <c r="V72" s="100"/>
      <c r="W72" s="100"/>
      <c r="X72" s="100"/>
      <c r="Y72" s="100"/>
      <c r="Z72" s="100"/>
      <c r="AF72" s="320"/>
      <c r="AG72" s="320"/>
      <c r="AH72" s="320"/>
      <c r="AI72" s="320"/>
    </row>
    <row r="73" spans="2:38" x14ac:dyDescent="0.2">
      <c r="G73" s="100"/>
      <c r="H73" s="100"/>
      <c r="I73" s="100"/>
      <c r="J73" s="100"/>
      <c r="K73" s="100"/>
      <c r="L73" s="100"/>
      <c r="M73" s="100"/>
      <c r="N73" s="100"/>
      <c r="O73" s="100"/>
      <c r="P73" s="100"/>
      <c r="Q73" s="100"/>
      <c r="R73" s="100"/>
      <c r="S73" s="100"/>
      <c r="T73" s="100"/>
      <c r="U73" s="100"/>
      <c r="V73" s="100"/>
      <c r="W73" s="100"/>
      <c r="X73" s="100"/>
      <c r="Y73" s="100"/>
      <c r="Z73" s="100"/>
    </row>
    <row r="74" spans="2:38" x14ac:dyDescent="0.2">
      <c r="G74" s="100"/>
      <c r="H74" s="100"/>
      <c r="I74" s="100"/>
      <c r="J74" s="100"/>
      <c r="K74" s="100"/>
      <c r="L74" s="100"/>
      <c r="M74" s="100"/>
      <c r="N74" s="100"/>
      <c r="O74" s="100"/>
      <c r="P74" s="100"/>
      <c r="Q74" s="100"/>
      <c r="R74" s="100"/>
      <c r="S74" s="100"/>
      <c r="T74" s="100"/>
      <c r="U74" s="100"/>
      <c r="V74" s="100"/>
      <c r="W74" s="100"/>
      <c r="X74" s="100"/>
      <c r="Y74" s="100"/>
      <c r="Z74" s="100"/>
    </row>
    <row r="75" spans="2:38" x14ac:dyDescent="0.2">
      <c r="G75" s="100"/>
      <c r="H75" s="100"/>
      <c r="I75" s="100"/>
      <c r="J75" s="100"/>
      <c r="K75" s="100"/>
      <c r="L75" s="100"/>
      <c r="M75" s="100"/>
      <c r="N75" s="100"/>
      <c r="O75" s="100"/>
      <c r="P75" s="100"/>
      <c r="Q75" s="100"/>
      <c r="R75" s="100"/>
      <c r="S75" s="100"/>
      <c r="T75" s="100"/>
      <c r="U75" s="100"/>
      <c r="V75" s="100"/>
      <c r="W75" s="100"/>
      <c r="X75" s="100"/>
      <c r="Y75" s="100"/>
      <c r="Z75" s="100"/>
    </row>
    <row r="76" spans="2:38" x14ac:dyDescent="0.2">
      <c r="G76" s="100"/>
      <c r="H76" s="100"/>
      <c r="I76" s="100"/>
      <c r="J76" s="100"/>
      <c r="K76" s="100"/>
      <c r="L76" s="100"/>
      <c r="M76" s="100"/>
      <c r="N76" s="100"/>
      <c r="O76" s="100"/>
      <c r="P76" s="100"/>
      <c r="Q76" s="100"/>
      <c r="R76" s="100"/>
      <c r="S76" s="100"/>
      <c r="T76" s="100"/>
      <c r="U76" s="100"/>
      <c r="V76" s="100"/>
      <c r="W76" s="100"/>
      <c r="X76" s="100"/>
      <c r="Y76" s="100"/>
      <c r="Z76" s="100"/>
    </row>
    <row r="77" spans="2:38" x14ac:dyDescent="0.2">
      <c r="G77" s="100"/>
      <c r="H77" s="100"/>
      <c r="I77" s="100"/>
      <c r="J77" s="100"/>
      <c r="K77" s="100"/>
      <c r="L77" s="100"/>
      <c r="M77" s="100"/>
      <c r="N77" s="100"/>
      <c r="O77" s="100"/>
      <c r="P77" s="100"/>
      <c r="Q77" s="100"/>
      <c r="R77" s="100"/>
      <c r="S77" s="100"/>
      <c r="T77" s="100"/>
      <c r="U77" s="100"/>
      <c r="V77" s="100"/>
      <c r="W77" s="100"/>
      <c r="X77" s="100"/>
      <c r="Y77" s="100"/>
      <c r="Z77" s="100"/>
    </row>
    <row r="78" spans="2:38" x14ac:dyDescent="0.2">
      <c r="G78" s="100"/>
      <c r="H78" s="100"/>
      <c r="I78" s="100"/>
      <c r="J78" s="100"/>
      <c r="K78" s="100"/>
      <c r="L78" s="100"/>
      <c r="M78" s="100"/>
      <c r="N78" s="100"/>
      <c r="O78" s="100"/>
      <c r="P78" s="100"/>
      <c r="Q78" s="100"/>
      <c r="R78" s="100"/>
      <c r="S78" s="100"/>
      <c r="T78" s="100"/>
      <c r="U78" s="100"/>
      <c r="V78" s="100"/>
      <c r="W78" s="100"/>
      <c r="X78" s="100"/>
      <c r="Y78" s="100"/>
      <c r="Z78" s="100"/>
    </row>
    <row r="79" spans="2:38" x14ac:dyDescent="0.2">
      <c r="G79" s="100"/>
      <c r="H79" s="100"/>
      <c r="I79" s="100"/>
      <c r="J79" s="100"/>
      <c r="K79" s="100"/>
      <c r="L79" s="100"/>
      <c r="M79" s="100"/>
      <c r="N79" s="100"/>
      <c r="O79" s="100"/>
      <c r="P79" s="100"/>
      <c r="Q79" s="100"/>
      <c r="R79" s="100"/>
      <c r="S79" s="100"/>
      <c r="T79" s="100"/>
      <c r="U79" s="100"/>
      <c r="V79" s="100"/>
      <c r="W79" s="100"/>
      <c r="X79" s="100"/>
      <c r="Y79" s="100"/>
      <c r="Z79" s="100"/>
    </row>
    <row r="80" spans="2:38" x14ac:dyDescent="0.2">
      <c r="G80" s="100"/>
      <c r="H80" s="100"/>
      <c r="I80" s="100"/>
      <c r="J80" s="100"/>
      <c r="K80" s="100"/>
      <c r="L80" s="100"/>
      <c r="M80" s="100"/>
      <c r="N80" s="100"/>
      <c r="O80" s="100"/>
      <c r="P80" s="100"/>
      <c r="Q80" s="100"/>
      <c r="R80" s="100"/>
      <c r="S80" s="100"/>
      <c r="T80" s="100"/>
      <c r="U80" s="100"/>
      <c r="V80" s="100"/>
      <c r="W80" s="100"/>
      <c r="X80" s="100"/>
      <c r="Y80" s="100"/>
      <c r="Z80" s="100"/>
    </row>
    <row r="81" spans="7:26" x14ac:dyDescent="0.2">
      <c r="G81" s="100"/>
      <c r="H81" s="100"/>
      <c r="I81" s="100"/>
      <c r="J81" s="100"/>
      <c r="K81" s="100"/>
      <c r="L81" s="100"/>
      <c r="M81" s="100"/>
      <c r="N81" s="100"/>
      <c r="O81" s="100"/>
      <c r="P81" s="100"/>
      <c r="Q81" s="100"/>
      <c r="R81" s="100"/>
      <c r="S81" s="100"/>
      <c r="T81" s="100"/>
      <c r="U81" s="100"/>
      <c r="V81" s="100"/>
      <c r="W81" s="100"/>
      <c r="X81" s="100"/>
      <c r="Y81" s="100"/>
      <c r="Z81" s="100"/>
    </row>
    <row r="82" spans="7:26" x14ac:dyDescent="0.2">
      <c r="G82" s="100"/>
      <c r="H82" s="100"/>
      <c r="I82" s="100"/>
      <c r="J82" s="100"/>
      <c r="K82" s="100"/>
      <c r="L82" s="100"/>
      <c r="M82" s="100"/>
      <c r="N82" s="100"/>
      <c r="O82" s="100"/>
      <c r="P82" s="100"/>
      <c r="Q82" s="100"/>
      <c r="R82" s="100"/>
      <c r="S82" s="100"/>
      <c r="T82" s="100"/>
      <c r="U82" s="100"/>
      <c r="V82" s="100"/>
      <c r="W82" s="100"/>
      <c r="X82" s="100"/>
      <c r="Y82" s="100"/>
      <c r="Z82" s="100"/>
    </row>
    <row r="83" spans="7:26" x14ac:dyDescent="0.2">
      <c r="G83" s="100"/>
      <c r="H83" s="100"/>
      <c r="I83" s="100"/>
      <c r="J83" s="100"/>
      <c r="K83" s="100"/>
      <c r="L83" s="100"/>
      <c r="M83" s="100"/>
      <c r="N83" s="100"/>
      <c r="O83" s="100"/>
      <c r="P83" s="100"/>
      <c r="Q83" s="100"/>
      <c r="R83" s="100"/>
      <c r="S83" s="100"/>
      <c r="T83" s="100"/>
      <c r="U83" s="100"/>
      <c r="V83" s="100"/>
      <c r="W83" s="100"/>
      <c r="X83" s="100"/>
      <c r="Y83" s="100"/>
      <c r="Z83" s="100"/>
    </row>
    <row r="84" spans="7:26" x14ac:dyDescent="0.2">
      <c r="G84" s="100"/>
      <c r="H84" s="100"/>
      <c r="I84" s="100"/>
      <c r="J84" s="100"/>
      <c r="K84" s="100"/>
      <c r="L84" s="100"/>
      <c r="M84" s="100"/>
      <c r="N84" s="100"/>
      <c r="O84" s="100"/>
      <c r="P84" s="100"/>
      <c r="Q84" s="100"/>
      <c r="R84" s="100"/>
      <c r="S84" s="100"/>
      <c r="T84" s="100"/>
      <c r="U84" s="100"/>
      <c r="V84" s="100"/>
      <c r="W84" s="100"/>
      <c r="X84" s="100"/>
      <c r="Y84" s="100"/>
      <c r="Z84" s="100"/>
    </row>
    <row r="85" spans="7:26" x14ac:dyDescent="0.2">
      <c r="G85" s="100"/>
      <c r="H85" s="100"/>
      <c r="I85" s="100"/>
      <c r="J85" s="100"/>
      <c r="K85" s="100"/>
      <c r="L85" s="100"/>
      <c r="M85" s="100"/>
      <c r="N85" s="100"/>
      <c r="O85" s="100"/>
      <c r="P85" s="100"/>
      <c r="Q85" s="100"/>
      <c r="R85" s="100"/>
      <c r="S85" s="100"/>
      <c r="T85" s="100"/>
      <c r="U85" s="100"/>
      <c r="V85" s="100"/>
      <c r="W85" s="100"/>
      <c r="X85" s="100"/>
      <c r="Y85" s="100"/>
      <c r="Z85" s="100"/>
    </row>
    <row r="86" spans="7:26" x14ac:dyDescent="0.2">
      <c r="G86" s="100"/>
      <c r="H86" s="100"/>
      <c r="I86" s="100"/>
      <c r="J86" s="100"/>
      <c r="K86" s="100"/>
      <c r="L86" s="100"/>
      <c r="M86" s="100"/>
      <c r="N86" s="100"/>
      <c r="O86" s="100"/>
      <c r="P86" s="100"/>
      <c r="Q86" s="100"/>
      <c r="R86" s="100"/>
      <c r="S86" s="100"/>
      <c r="T86" s="100"/>
      <c r="U86" s="100"/>
      <c r="V86" s="100"/>
      <c r="W86" s="100"/>
      <c r="X86" s="100"/>
      <c r="Y86" s="100"/>
      <c r="Z86" s="100"/>
    </row>
    <row r="87" spans="7:26" x14ac:dyDescent="0.2">
      <c r="G87" s="100"/>
      <c r="H87" s="100"/>
      <c r="I87" s="100"/>
      <c r="J87" s="100"/>
      <c r="K87" s="100"/>
      <c r="L87" s="100"/>
      <c r="M87" s="100"/>
      <c r="N87" s="100"/>
      <c r="O87" s="100"/>
      <c r="P87" s="100"/>
      <c r="Q87" s="100"/>
      <c r="R87" s="100"/>
      <c r="S87" s="100"/>
      <c r="T87" s="100"/>
      <c r="U87" s="100"/>
      <c r="V87" s="100"/>
      <c r="W87" s="100"/>
      <c r="X87" s="100"/>
      <c r="Y87" s="100"/>
      <c r="Z87" s="100"/>
    </row>
    <row r="88" spans="7:26" x14ac:dyDescent="0.2">
      <c r="G88" s="100"/>
      <c r="H88" s="100"/>
      <c r="I88" s="100"/>
      <c r="J88" s="100"/>
      <c r="K88" s="100"/>
      <c r="L88" s="100"/>
      <c r="M88" s="100"/>
      <c r="N88" s="100"/>
      <c r="O88" s="100"/>
      <c r="P88" s="100"/>
      <c r="Q88" s="100"/>
      <c r="R88" s="100"/>
      <c r="S88" s="100"/>
      <c r="T88" s="100"/>
      <c r="U88" s="100"/>
      <c r="V88" s="100"/>
      <c r="W88" s="100"/>
      <c r="X88" s="100"/>
      <c r="Y88" s="100"/>
      <c r="Z88" s="100"/>
    </row>
    <row r="89" spans="7:26" x14ac:dyDescent="0.2">
      <c r="G89" s="100"/>
      <c r="H89" s="100"/>
      <c r="I89" s="100"/>
      <c r="J89" s="100"/>
      <c r="K89" s="100"/>
      <c r="L89" s="100"/>
      <c r="M89" s="100"/>
      <c r="N89" s="100"/>
      <c r="O89" s="100"/>
      <c r="P89" s="100"/>
      <c r="Q89" s="100"/>
      <c r="R89" s="100"/>
      <c r="S89" s="100"/>
      <c r="T89" s="100"/>
      <c r="U89" s="100"/>
      <c r="V89" s="100"/>
      <c r="W89" s="100"/>
      <c r="X89" s="100"/>
      <c r="Y89" s="100"/>
      <c r="Z89" s="100"/>
    </row>
    <row r="90" spans="7:26" x14ac:dyDescent="0.2">
      <c r="G90" s="100"/>
      <c r="H90" s="100"/>
      <c r="I90" s="100"/>
      <c r="J90" s="100"/>
      <c r="K90" s="100"/>
      <c r="L90" s="100"/>
      <c r="M90" s="100"/>
      <c r="N90" s="100"/>
      <c r="O90" s="100"/>
      <c r="P90" s="100"/>
      <c r="Q90" s="100"/>
      <c r="R90" s="100"/>
      <c r="S90" s="100"/>
      <c r="T90" s="100"/>
      <c r="U90" s="100"/>
      <c r="V90" s="100"/>
      <c r="W90" s="100"/>
      <c r="X90" s="100"/>
      <c r="Y90" s="100"/>
      <c r="Z90" s="100"/>
    </row>
    <row r="91" spans="7:26" x14ac:dyDescent="0.2">
      <c r="G91" s="100"/>
      <c r="H91" s="100"/>
      <c r="I91" s="100"/>
      <c r="J91" s="100"/>
      <c r="K91" s="100"/>
      <c r="L91" s="100"/>
      <c r="M91" s="100"/>
      <c r="N91" s="100"/>
      <c r="O91" s="100"/>
      <c r="P91" s="100"/>
      <c r="Q91" s="100"/>
      <c r="R91" s="100"/>
      <c r="S91" s="100"/>
      <c r="T91" s="100"/>
      <c r="U91" s="100"/>
      <c r="V91" s="100"/>
      <c r="W91" s="100"/>
      <c r="X91" s="100"/>
      <c r="Y91" s="100"/>
      <c r="Z91" s="100"/>
    </row>
    <row r="92" spans="7:26" x14ac:dyDescent="0.2">
      <c r="G92" s="100"/>
      <c r="H92" s="100"/>
      <c r="I92" s="100"/>
      <c r="J92" s="100"/>
      <c r="K92" s="100"/>
      <c r="L92" s="100"/>
      <c r="M92" s="100"/>
      <c r="N92" s="100"/>
      <c r="O92" s="100"/>
      <c r="P92" s="100"/>
      <c r="Q92" s="100"/>
      <c r="R92" s="100"/>
      <c r="S92" s="100"/>
      <c r="T92" s="100"/>
      <c r="U92" s="100"/>
      <c r="V92" s="100"/>
      <c r="W92" s="100"/>
      <c r="X92" s="100"/>
      <c r="Y92" s="100"/>
      <c r="Z92" s="100"/>
    </row>
    <row r="93" spans="7:26" x14ac:dyDescent="0.2">
      <c r="G93" s="100"/>
      <c r="H93" s="100"/>
      <c r="I93" s="100"/>
      <c r="J93" s="100"/>
      <c r="K93" s="100"/>
      <c r="L93" s="100"/>
      <c r="M93" s="100"/>
      <c r="N93" s="100"/>
      <c r="O93" s="100"/>
      <c r="P93" s="100"/>
      <c r="Q93" s="100"/>
      <c r="R93" s="100"/>
      <c r="S93" s="100"/>
      <c r="T93" s="100"/>
      <c r="U93" s="100"/>
      <c r="V93" s="100"/>
      <c r="W93" s="100"/>
      <c r="X93" s="100"/>
      <c r="Y93" s="100"/>
      <c r="Z93" s="100"/>
    </row>
    <row r="94" spans="7:26" x14ac:dyDescent="0.2">
      <c r="G94" s="100"/>
      <c r="H94" s="100"/>
      <c r="I94" s="100"/>
      <c r="J94" s="100"/>
      <c r="K94" s="100"/>
      <c r="L94" s="100"/>
      <c r="M94" s="100"/>
      <c r="N94" s="100"/>
      <c r="O94" s="100"/>
      <c r="P94" s="100"/>
      <c r="Q94" s="100"/>
      <c r="R94" s="100"/>
      <c r="S94" s="100"/>
      <c r="T94" s="100"/>
      <c r="U94" s="100"/>
      <c r="V94" s="100"/>
      <c r="W94" s="100"/>
      <c r="X94" s="100"/>
      <c r="Y94" s="100"/>
      <c r="Z94" s="100"/>
    </row>
    <row r="95" spans="7:26" x14ac:dyDescent="0.2">
      <c r="G95" s="100"/>
      <c r="H95" s="100"/>
      <c r="I95" s="100"/>
      <c r="J95" s="100"/>
      <c r="K95" s="100"/>
      <c r="L95" s="100"/>
      <c r="M95" s="100"/>
      <c r="N95" s="100"/>
      <c r="O95" s="100"/>
      <c r="P95" s="100"/>
      <c r="Q95" s="100"/>
      <c r="R95" s="100"/>
      <c r="S95" s="100"/>
      <c r="T95" s="100"/>
      <c r="U95" s="100"/>
      <c r="V95" s="100"/>
      <c r="W95" s="100"/>
      <c r="X95" s="100"/>
      <c r="Y95" s="100"/>
      <c r="Z95" s="100"/>
    </row>
    <row r="96" spans="7:26" x14ac:dyDescent="0.2">
      <c r="G96" s="100"/>
      <c r="H96" s="100"/>
      <c r="I96" s="100"/>
      <c r="J96" s="100"/>
      <c r="K96" s="100"/>
      <c r="L96" s="100"/>
      <c r="M96" s="100"/>
      <c r="N96" s="100"/>
      <c r="O96" s="100"/>
      <c r="P96" s="100"/>
      <c r="Q96" s="100"/>
      <c r="R96" s="100"/>
      <c r="S96" s="100"/>
      <c r="T96" s="100"/>
      <c r="U96" s="100"/>
      <c r="V96" s="100"/>
      <c r="W96" s="100"/>
      <c r="X96" s="100"/>
      <c r="Y96" s="100"/>
      <c r="Z96" s="100"/>
    </row>
    <row r="97" spans="7:26" x14ac:dyDescent="0.2">
      <c r="G97" s="100"/>
      <c r="H97" s="100"/>
      <c r="I97" s="100"/>
      <c r="J97" s="100"/>
      <c r="K97" s="100"/>
      <c r="L97" s="100"/>
      <c r="M97" s="100"/>
      <c r="N97" s="100"/>
      <c r="O97" s="100"/>
      <c r="P97" s="100"/>
      <c r="Q97" s="100"/>
      <c r="R97" s="100"/>
      <c r="S97" s="100"/>
      <c r="T97" s="100"/>
      <c r="U97" s="100"/>
      <c r="V97" s="100"/>
      <c r="W97" s="100"/>
      <c r="X97" s="100"/>
      <c r="Y97" s="100"/>
      <c r="Z97" s="100"/>
    </row>
    <row r="98" spans="7:26" x14ac:dyDescent="0.2">
      <c r="G98" s="100"/>
      <c r="H98" s="100"/>
      <c r="I98" s="100"/>
      <c r="J98" s="100"/>
      <c r="K98" s="100"/>
      <c r="L98" s="100"/>
      <c r="M98" s="100"/>
      <c r="N98" s="100"/>
      <c r="O98" s="100"/>
      <c r="P98" s="100"/>
      <c r="Q98" s="100"/>
      <c r="R98" s="100"/>
      <c r="S98" s="100"/>
      <c r="T98" s="100"/>
      <c r="U98" s="100"/>
      <c r="V98" s="100"/>
      <c r="W98" s="100"/>
      <c r="X98" s="100"/>
      <c r="Y98" s="100"/>
      <c r="Z98" s="100"/>
    </row>
    <row r="99" spans="7:26" x14ac:dyDescent="0.2">
      <c r="G99" s="100"/>
      <c r="H99" s="100"/>
      <c r="I99" s="100"/>
      <c r="J99" s="100"/>
      <c r="K99" s="100"/>
      <c r="L99" s="100"/>
      <c r="M99" s="100"/>
      <c r="N99" s="100"/>
      <c r="O99" s="100"/>
      <c r="P99" s="100"/>
      <c r="Q99" s="100"/>
      <c r="R99" s="100"/>
      <c r="S99" s="100"/>
      <c r="T99" s="100"/>
      <c r="U99" s="100"/>
      <c r="V99" s="100"/>
      <c r="W99" s="100"/>
      <c r="X99" s="100"/>
      <c r="Y99" s="100"/>
      <c r="Z99" s="100"/>
    </row>
    <row r="100" spans="7:26" x14ac:dyDescent="0.2">
      <c r="G100" s="100"/>
      <c r="H100" s="100"/>
      <c r="I100" s="100"/>
      <c r="J100" s="100"/>
      <c r="K100" s="100"/>
      <c r="L100" s="100"/>
      <c r="M100" s="100"/>
      <c r="N100" s="100"/>
      <c r="O100" s="100"/>
      <c r="P100" s="100"/>
      <c r="Q100" s="100"/>
      <c r="R100" s="100"/>
      <c r="S100" s="100"/>
      <c r="T100" s="100"/>
      <c r="U100" s="100"/>
      <c r="V100" s="100"/>
      <c r="W100" s="100"/>
      <c r="X100" s="100"/>
      <c r="Y100" s="100"/>
      <c r="Z100" s="100"/>
    </row>
    <row r="101" spans="7:26" x14ac:dyDescent="0.2">
      <c r="G101" s="100"/>
      <c r="H101" s="100"/>
      <c r="I101" s="100"/>
      <c r="J101" s="100"/>
      <c r="K101" s="100"/>
      <c r="L101" s="100"/>
      <c r="M101" s="100"/>
      <c r="N101" s="100"/>
      <c r="O101" s="100"/>
      <c r="P101" s="100"/>
      <c r="Q101" s="100"/>
      <c r="R101" s="100"/>
      <c r="S101" s="100"/>
      <c r="T101" s="100"/>
      <c r="U101" s="100"/>
      <c r="V101" s="100"/>
      <c r="W101" s="100"/>
      <c r="X101" s="100"/>
      <c r="Y101" s="100"/>
      <c r="Z101" s="100"/>
    </row>
    <row r="102" spans="7:26" x14ac:dyDescent="0.2">
      <c r="G102" s="100"/>
      <c r="H102" s="100"/>
      <c r="I102" s="100"/>
      <c r="J102" s="100"/>
      <c r="K102" s="100"/>
      <c r="L102" s="100"/>
      <c r="M102" s="100"/>
      <c r="N102" s="100"/>
      <c r="O102" s="100"/>
      <c r="P102" s="100"/>
      <c r="Q102" s="100"/>
      <c r="R102" s="100"/>
      <c r="S102" s="100"/>
      <c r="T102" s="100"/>
      <c r="U102" s="100"/>
      <c r="V102" s="100"/>
      <c r="W102" s="100"/>
      <c r="X102" s="100"/>
      <c r="Y102" s="100"/>
      <c r="Z102" s="100"/>
    </row>
    <row r="103" spans="7:26" x14ac:dyDescent="0.2">
      <c r="G103" s="100"/>
      <c r="H103" s="100"/>
      <c r="I103" s="100"/>
      <c r="J103" s="100"/>
      <c r="K103" s="100"/>
      <c r="L103" s="100"/>
      <c r="M103" s="100"/>
      <c r="N103" s="100"/>
      <c r="O103" s="100"/>
      <c r="P103" s="100"/>
      <c r="Q103" s="100"/>
      <c r="R103" s="100"/>
      <c r="S103" s="100"/>
      <c r="T103" s="100"/>
      <c r="U103" s="100"/>
      <c r="V103" s="100"/>
      <c r="W103" s="100"/>
      <c r="X103" s="100"/>
      <c r="Y103" s="100"/>
      <c r="Z103" s="100"/>
    </row>
    <row r="104" spans="7:26" x14ac:dyDescent="0.2">
      <c r="G104" s="100"/>
      <c r="H104" s="100"/>
      <c r="I104" s="100"/>
      <c r="J104" s="100"/>
      <c r="K104" s="100"/>
      <c r="L104" s="100"/>
      <c r="M104" s="100"/>
      <c r="N104" s="100"/>
      <c r="O104" s="100"/>
      <c r="P104" s="100"/>
      <c r="Q104" s="100"/>
      <c r="R104" s="100"/>
      <c r="S104" s="100"/>
      <c r="T104" s="100"/>
      <c r="U104" s="100"/>
      <c r="V104" s="100"/>
      <c r="W104" s="100"/>
      <c r="X104" s="100"/>
      <c r="Y104" s="100"/>
      <c r="Z104" s="100"/>
    </row>
    <row r="105" spans="7:26" x14ac:dyDescent="0.2">
      <c r="G105" s="100"/>
      <c r="H105" s="100"/>
      <c r="I105" s="100"/>
      <c r="J105" s="100"/>
      <c r="K105" s="100"/>
      <c r="L105" s="100"/>
      <c r="M105" s="100"/>
      <c r="N105" s="100"/>
      <c r="O105" s="100"/>
      <c r="P105" s="100"/>
      <c r="Q105" s="100"/>
      <c r="R105" s="100"/>
      <c r="S105" s="100"/>
      <c r="T105" s="100"/>
      <c r="U105" s="100"/>
      <c r="V105" s="100"/>
      <c r="W105" s="100"/>
      <c r="X105" s="100"/>
      <c r="Y105" s="100"/>
      <c r="Z105" s="100"/>
    </row>
    <row r="106" spans="7:26" x14ac:dyDescent="0.2">
      <c r="G106" s="100"/>
      <c r="H106" s="100"/>
      <c r="I106" s="100"/>
      <c r="J106" s="100"/>
      <c r="K106" s="100"/>
      <c r="L106" s="100"/>
      <c r="M106" s="100"/>
      <c r="N106" s="100"/>
      <c r="O106" s="100"/>
      <c r="P106" s="100"/>
      <c r="Q106" s="100"/>
      <c r="R106" s="100"/>
      <c r="S106" s="100"/>
      <c r="T106" s="100"/>
      <c r="U106" s="100"/>
      <c r="V106" s="100"/>
      <c r="W106" s="100"/>
      <c r="X106" s="100"/>
      <c r="Y106" s="100"/>
      <c r="Z106" s="100"/>
    </row>
    <row r="107" spans="7:26" x14ac:dyDescent="0.2">
      <c r="G107" s="100"/>
      <c r="H107" s="100"/>
      <c r="I107" s="100"/>
      <c r="J107" s="100"/>
      <c r="K107" s="100"/>
      <c r="L107" s="100"/>
      <c r="M107" s="100"/>
      <c r="N107" s="100"/>
      <c r="O107" s="100"/>
      <c r="P107" s="100"/>
      <c r="Q107" s="100"/>
      <c r="R107" s="100"/>
      <c r="S107" s="100"/>
      <c r="T107" s="100"/>
      <c r="U107" s="100"/>
      <c r="V107" s="100"/>
      <c r="W107" s="100"/>
      <c r="X107" s="100"/>
      <c r="Y107" s="100"/>
      <c r="Z107" s="100"/>
    </row>
    <row r="108" spans="7:26" x14ac:dyDescent="0.2">
      <c r="G108" s="100"/>
      <c r="H108" s="100"/>
      <c r="I108" s="100"/>
      <c r="J108" s="100"/>
      <c r="K108" s="100"/>
      <c r="L108" s="100"/>
      <c r="M108" s="100"/>
      <c r="N108" s="100"/>
      <c r="O108" s="100"/>
      <c r="P108" s="100"/>
      <c r="Q108" s="100"/>
      <c r="R108" s="100"/>
      <c r="S108" s="100"/>
      <c r="T108" s="100"/>
      <c r="U108" s="100"/>
      <c r="V108" s="100"/>
      <c r="W108" s="100"/>
      <c r="X108" s="100"/>
      <c r="Y108" s="100"/>
      <c r="Z108" s="100"/>
    </row>
    <row r="109" spans="7:26" x14ac:dyDescent="0.2">
      <c r="G109" s="100"/>
      <c r="H109" s="100"/>
      <c r="I109" s="100"/>
      <c r="J109" s="100"/>
      <c r="K109" s="100"/>
      <c r="L109" s="100"/>
      <c r="M109" s="100"/>
      <c r="N109" s="100"/>
      <c r="O109" s="100"/>
      <c r="P109" s="100"/>
      <c r="Q109" s="100"/>
      <c r="R109" s="100"/>
      <c r="S109" s="100"/>
      <c r="T109" s="100"/>
      <c r="U109" s="100"/>
      <c r="V109" s="100"/>
      <c r="W109" s="100"/>
      <c r="X109" s="100"/>
      <c r="Y109" s="100"/>
      <c r="Z109" s="100"/>
    </row>
    <row r="110" spans="7:26" x14ac:dyDescent="0.2">
      <c r="G110" s="100"/>
      <c r="H110" s="100"/>
      <c r="I110" s="100"/>
      <c r="J110" s="100"/>
      <c r="K110" s="100"/>
      <c r="L110" s="100"/>
      <c r="M110" s="100"/>
      <c r="N110" s="100"/>
      <c r="O110" s="100"/>
      <c r="P110" s="100"/>
      <c r="Q110" s="100"/>
      <c r="R110" s="100"/>
      <c r="S110" s="100"/>
      <c r="T110" s="100"/>
      <c r="U110" s="100"/>
      <c r="V110" s="100"/>
      <c r="W110" s="100"/>
      <c r="X110" s="100"/>
      <c r="Y110" s="100"/>
      <c r="Z110" s="100"/>
    </row>
    <row r="111" spans="7:26" x14ac:dyDescent="0.2">
      <c r="G111" s="100"/>
      <c r="H111" s="100"/>
      <c r="I111" s="100"/>
      <c r="J111" s="100"/>
      <c r="K111" s="100"/>
      <c r="L111" s="100"/>
      <c r="M111" s="100"/>
      <c r="N111" s="100"/>
      <c r="O111" s="100"/>
      <c r="P111" s="100"/>
      <c r="Q111" s="100"/>
      <c r="R111" s="100"/>
      <c r="S111" s="100"/>
      <c r="T111" s="100"/>
      <c r="U111" s="100"/>
      <c r="V111" s="100"/>
      <c r="W111" s="100"/>
      <c r="X111" s="100"/>
      <c r="Y111" s="100"/>
      <c r="Z111" s="100"/>
    </row>
    <row r="112" spans="7:26" x14ac:dyDescent="0.2">
      <c r="G112" s="100"/>
      <c r="H112" s="100"/>
      <c r="I112" s="100"/>
      <c r="J112" s="100"/>
      <c r="K112" s="100"/>
      <c r="L112" s="100"/>
      <c r="M112" s="100"/>
      <c r="N112" s="100"/>
      <c r="O112" s="100"/>
      <c r="P112" s="100"/>
      <c r="Q112" s="100"/>
      <c r="R112" s="100"/>
      <c r="S112" s="100"/>
      <c r="T112" s="100"/>
      <c r="U112" s="100"/>
      <c r="V112" s="100"/>
      <c r="W112" s="100"/>
      <c r="X112" s="100"/>
      <c r="Y112" s="100"/>
      <c r="Z112" s="100"/>
    </row>
    <row r="113" spans="7:26" x14ac:dyDescent="0.2">
      <c r="G113" s="100"/>
      <c r="H113" s="100"/>
      <c r="I113" s="100"/>
      <c r="J113" s="100"/>
      <c r="K113" s="100"/>
      <c r="L113" s="100"/>
      <c r="M113" s="100"/>
      <c r="N113" s="100"/>
      <c r="O113" s="100"/>
      <c r="P113" s="100"/>
      <c r="Q113" s="100"/>
      <c r="R113" s="100"/>
      <c r="S113" s="100"/>
      <c r="T113" s="100"/>
      <c r="U113" s="100"/>
      <c r="V113" s="100"/>
      <c r="W113" s="100"/>
      <c r="X113" s="100"/>
      <c r="Y113" s="100"/>
      <c r="Z113" s="100"/>
    </row>
    <row r="114" spans="7:26" x14ac:dyDescent="0.2">
      <c r="G114" s="100"/>
      <c r="H114" s="100"/>
      <c r="I114" s="100"/>
      <c r="J114" s="100"/>
      <c r="K114" s="100"/>
      <c r="L114" s="100"/>
      <c r="M114" s="100"/>
      <c r="N114" s="100"/>
      <c r="O114" s="100"/>
      <c r="P114" s="100"/>
      <c r="Q114" s="100"/>
      <c r="R114" s="100"/>
      <c r="S114" s="100"/>
      <c r="T114" s="100"/>
      <c r="U114" s="100"/>
      <c r="V114" s="100"/>
      <c r="W114" s="100"/>
      <c r="X114" s="100"/>
      <c r="Y114" s="100"/>
      <c r="Z114" s="100"/>
    </row>
    <row r="115" spans="7:26" x14ac:dyDescent="0.2">
      <c r="G115" s="100"/>
      <c r="H115" s="100"/>
      <c r="I115" s="100"/>
      <c r="J115" s="100"/>
      <c r="K115" s="100"/>
      <c r="L115" s="100"/>
      <c r="M115" s="100"/>
      <c r="N115" s="100"/>
      <c r="O115" s="100"/>
      <c r="P115" s="100"/>
      <c r="Q115" s="100"/>
      <c r="R115" s="100"/>
      <c r="S115" s="100"/>
      <c r="T115" s="100"/>
      <c r="U115" s="100"/>
      <c r="V115" s="100"/>
      <c r="W115" s="100"/>
      <c r="X115" s="100"/>
      <c r="Y115" s="100"/>
      <c r="Z115" s="100"/>
    </row>
    <row r="116" spans="7:26" x14ac:dyDescent="0.2">
      <c r="G116" s="100"/>
      <c r="H116" s="100"/>
      <c r="I116" s="100"/>
      <c r="J116" s="100"/>
      <c r="K116" s="100"/>
      <c r="L116" s="100"/>
      <c r="M116" s="100"/>
      <c r="N116" s="100"/>
      <c r="O116" s="100"/>
      <c r="P116" s="100"/>
      <c r="Q116" s="100"/>
      <c r="R116" s="100"/>
      <c r="S116" s="100"/>
      <c r="T116" s="100"/>
      <c r="U116" s="100"/>
      <c r="V116" s="100"/>
      <c r="W116" s="100"/>
      <c r="X116" s="100"/>
      <c r="Y116" s="100"/>
      <c r="Z116" s="100"/>
    </row>
    <row r="117" spans="7:26" x14ac:dyDescent="0.2">
      <c r="G117" s="100"/>
      <c r="H117" s="100"/>
      <c r="I117" s="100"/>
      <c r="J117" s="100"/>
      <c r="K117" s="100"/>
      <c r="L117" s="100"/>
      <c r="M117" s="100"/>
      <c r="N117" s="100"/>
      <c r="O117" s="100"/>
      <c r="P117" s="100"/>
      <c r="Q117" s="100"/>
      <c r="R117" s="100"/>
      <c r="S117" s="100"/>
      <c r="T117" s="100"/>
      <c r="U117" s="100"/>
      <c r="V117" s="100"/>
      <c r="W117" s="100"/>
      <c r="X117" s="100"/>
      <c r="Y117" s="100"/>
      <c r="Z117" s="100"/>
    </row>
    <row r="118" spans="7:26" x14ac:dyDescent="0.2">
      <c r="G118" s="100"/>
      <c r="H118" s="100"/>
      <c r="I118" s="100"/>
      <c r="J118" s="100"/>
      <c r="K118" s="100"/>
      <c r="L118" s="100"/>
      <c r="M118" s="100"/>
      <c r="N118" s="100"/>
      <c r="O118" s="100"/>
      <c r="P118" s="100"/>
      <c r="Q118" s="100"/>
      <c r="R118" s="100"/>
      <c r="S118" s="100"/>
      <c r="T118" s="100"/>
      <c r="U118" s="100"/>
      <c r="V118" s="100"/>
      <c r="W118" s="100"/>
      <c r="X118" s="100"/>
      <c r="Y118" s="100"/>
      <c r="Z118" s="100"/>
    </row>
    <row r="119" spans="7:26" x14ac:dyDescent="0.2">
      <c r="G119" s="100"/>
      <c r="H119" s="100"/>
      <c r="I119" s="100"/>
      <c r="J119" s="100"/>
      <c r="K119" s="100"/>
      <c r="L119" s="100"/>
      <c r="M119" s="100"/>
      <c r="N119" s="100"/>
      <c r="O119" s="100"/>
      <c r="P119" s="100"/>
      <c r="Q119" s="100"/>
      <c r="R119" s="100"/>
      <c r="S119" s="100"/>
      <c r="T119" s="100"/>
      <c r="U119" s="100"/>
      <c r="V119" s="100"/>
      <c r="W119" s="100"/>
      <c r="X119" s="100"/>
      <c r="Y119" s="100"/>
      <c r="Z119" s="100"/>
    </row>
    <row r="120" spans="7:26" x14ac:dyDescent="0.2">
      <c r="G120" s="100"/>
      <c r="H120" s="100"/>
      <c r="I120" s="100"/>
      <c r="J120" s="100"/>
      <c r="K120" s="100"/>
      <c r="L120" s="100"/>
      <c r="M120" s="100"/>
      <c r="N120" s="100"/>
      <c r="O120" s="100"/>
      <c r="P120" s="100"/>
      <c r="Q120" s="100"/>
      <c r="R120" s="100"/>
      <c r="S120" s="100"/>
      <c r="T120" s="100"/>
      <c r="U120" s="100"/>
      <c r="V120" s="100"/>
      <c r="W120" s="100"/>
      <c r="X120" s="100"/>
      <c r="Y120" s="100"/>
      <c r="Z120" s="100"/>
    </row>
    <row r="121" spans="7:26" x14ac:dyDescent="0.2">
      <c r="G121" s="100"/>
      <c r="H121" s="100"/>
      <c r="I121" s="100"/>
      <c r="J121" s="100"/>
      <c r="K121" s="100"/>
      <c r="L121" s="100"/>
      <c r="M121" s="100"/>
      <c r="N121" s="100"/>
      <c r="O121" s="100"/>
      <c r="P121" s="100"/>
      <c r="Q121" s="100"/>
      <c r="R121" s="100"/>
      <c r="S121" s="100"/>
      <c r="T121" s="100"/>
      <c r="U121" s="100"/>
      <c r="V121" s="100"/>
      <c r="W121" s="100"/>
      <c r="X121" s="100"/>
      <c r="Y121" s="100"/>
      <c r="Z121" s="100"/>
    </row>
    <row r="122" spans="7:26" x14ac:dyDescent="0.2">
      <c r="G122" s="100"/>
      <c r="H122" s="100"/>
      <c r="I122" s="100"/>
      <c r="J122" s="100"/>
      <c r="K122" s="100"/>
      <c r="L122" s="100"/>
      <c r="M122" s="100"/>
      <c r="N122" s="100"/>
      <c r="O122" s="100"/>
      <c r="P122" s="100"/>
      <c r="Q122" s="100"/>
      <c r="R122" s="100"/>
      <c r="S122" s="100"/>
      <c r="T122" s="100"/>
      <c r="U122" s="100"/>
      <c r="V122" s="100"/>
      <c r="W122" s="100"/>
      <c r="X122" s="100"/>
      <c r="Y122" s="100"/>
      <c r="Z122" s="100"/>
    </row>
    <row r="123" spans="7:26" x14ac:dyDescent="0.2">
      <c r="G123" s="100"/>
      <c r="H123" s="100"/>
      <c r="I123" s="100"/>
      <c r="J123" s="100"/>
      <c r="K123" s="100"/>
      <c r="L123" s="100"/>
      <c r="M123" s="100"/>
      <c r="N123" s="100"/>
      <c r="O123" s="100"/>
      <c r="P123" s="100"/>
      <c r="Q123" s="100"/>
      <c r="R123" s="100"/>
      <c r="S123" s="100"/>
      <c r="T123" s="100"/>
      <c r="U123" s="100"/>
      <c r="V123" s="100"/>
      <c r="W123" s="100"/>
      <c r="X123" s="100"/>
      <c r="Y123" s="100"/>
      <c r="Z123" s="100"/>
    </row>
    <row r="124" spans="7:26" x14ac:dyDescent="0.2">
      <c r="G124" s="100"/>
      <c r="H124" s="100"/>
      <c r="I124" s="100"/>
      <c r="J124" s="100"/>
      <c r="K124" s="100"/>
      <c r="L124" s="100"/>
      <c r="M124" s="100"/>
      <c r="N124" s="100"/>
      <c r="O124" s="100"/>
      <c r="P124" s="100"/>
      <c r="Q124" s="100"/>
      <c r="R124" s="100"/>
      <c r="S124" s="100"/>
      <c r="T124" s="100"/>
      <c r="U124" s="100"/>
      <c r="V124" s="100"/>
      <c r="W124" s="100"/>
      <c r="X124" s="100"/>
      <c r="Y124" s="100"/>
      <c r="Z124" s="100"/>
    </row>
    <row r="125" spans="7:26" x14ac:dyDescent="0.2">
      <c r="G125" s="100"/>
      <c r="H125" s="100"/>
      <c r="I125" s="100"/>
      <c r="J125" s="100"/>
      <c r="K125" s="100"/>
      <c r="L125" s="100"/>
      <c r="M125" s="100"/>
      <c r="N125" s="100"/>
      <c r="O125" s="100"/>
      <c r="P125" s="100"/>
      <c r="Q125" s="100"/>
      <c r="R125" s="100"/>
      <c r="S125" s="100"/>
      <c r="T125" s="100"/>
      <c r="U125" s="100"/>
      <c r="V125" s="100"/>
      <c r="W125" s="100"/>
      <c r="X125" s="100"/>
      <c r="Y125" s="100"/>
      <c r="Z125" s="100"/>
    </row>
    <row r="126" spans="7:26" x14ac:dyDescent="0.2">
      <c r="G126" s="100"/>
      <c r="H126" s="100"/>
      <c r="I126" s="100"/>
      <c r="J126" s="100"/>
      <c r="K126" s="100"/>
      <c r="L126" s="100"/>
      <c r="M126" s="100"/>
      <c r="N126" s="100"/>
      <c r="O126" s="100"/>
      <c r="P126" s="100"/>
      <c r="Q126" s="100"/>
      <c r="R126" s="100"/>
      <c r="S126" s="100"/>
      <c r="T126" s="100"/>
      <c r="U126" s="100"/>
      <c r="V126" s="100"/>
      <c r="W126" s="100"/>
      <c r="X126" s="100"/>
      <c r="Y126" s="100"/>
      <c r="Z126" s="100"/>
    </row>
    <row r="127" spans="7:26" x14ac:dyDescent="0.2">
      <c r="G127" s="100"/>
      <c r="H127" s="100"/>
      <c r="I127" s="100"/>
      <c r="J127" s="100"/>
      <c r="K127" s="100"/>
      <c r="L127" s="100"/>
      <c r="M127" s="100"/>
      <c r="N127" s="100"/>
      <c r="O127" s="100"/>
      <c r="P127" s="100"/>
      <c r="Q127" s="100"/>
      <c r="R127" s="100"/>
      <c r="S127" s="100"/>
      <c r="T127" s="100"/>
      <c r="U127" s="100"/>
      <c r="V127" s="100"/>
      <c r="W127" s="100"/>
      <c r="X127" s="100"/>
      <c r="Y127" s="100"/>
      <c r="Z127" s="100"/>
    </row>
    <row r="128" spans="7:26" x14ac:dyDescent="0.2">
      <c r="G128" s="100"/>
      <c r="H128" s="100"/>
      <c r="I128" s="100"/>
      <c r="J128" s="100"/>
      <c r="K128" s="100"/>
      <c r="L128" s="100"/>
      <c r="M128" s="100"/>
      <c r="N128" s="100"/>
      <c r="O128" s="100"/>
      <c r="P128" s="100"/>
      <c r="Q128" s="100"/>
      <c r="R128" s="100"/>
      <c r="S128" s="100"/>
      <c r="T128" s="100"/>
      <c r="U128" s="100"/>
      <c r="V128" s="100"/>
      <c r="W128" s="100"/>
      <c r="X128" s="100"/>
      <c r="Y128" s="100"/>
      <c r="Z128" s="100"/>
    </row>
    <row r="129" spans="7:26" x14ac:dyDescent="0.2">
      <c r="G129" s="100"/>
      <c r="H129" s="100"/>
      <c r="I129" s="100"/>
      <c r="J129" s="100"/>
      <c r="K129" s="100"/>
      <c r="L129" s="100"/>
      <c r="M129" s="100"/>
      <c r="N129" s="100"/>
      <c r="O129" s="100"/>
      <c r="P129" s="100"/>
      <c r="Q129" s="100"/>
      <c r="R129" s="100"/>
      <c r="S129" s="100"/>
      <c r="T129" s="100"/>
      <c r="U129" s="100"/>
      <c r="V129" s="100"/>
      <c r="W129" s="100"/>
      <c r="X129" s="100"/>
      <c r="Y129" s="100"/>
      <c r="Z129" s="100"/>
    </row>
    <row r="130" spans="7:26" x14ac:dyDescent="0.2">
      <c r="G130" s="100"/>
      <c r="H130" s="100"/>
      <c r="I130" s="100"/>
      <c r="J130" s="100"/>
      <c r="K130" s="100"/>
      <c r="L130" s="100"/>
      <c r="M130" s="100"/>
      <c r="N130" s="100"/>
      <c r="O130" s="100"/>
      <c r="P130" s="100"/>
      <c r="Q130" s="100"/>
      <c r="R130" s="100"/>
      <c r="S130" s="100"/>
      <c r="T130" s="100"/>
      <c r="U130" s="100"/>
      <c r="V130" s="100"/>
      <c r="W130" s="100"/>
      <c r="X130" s="100"/>
      <c r="Y130" s="100"/>
      <c r="Z130" s="100"/>
    </row>
    <row r="131" spans="7:26" x14ac:dyDescent="0.2">
      <c r="G131" s="100"/>
      <c r="H131" s="100"/>
      <c r="I131" s="100"/>
      <c r="J131" s="100"/>
      <c r="K131" s="100"/>
      <c r="L131" s="100"/>
      <c r="M131" s="100"/>
      <c r="N131" s="100"/>
      <c r="O131" s="100"/>
      <c r="P131" s="100"/>
      <c r="Q131" s="100"/>
      <c r="R131" s="100"/>
      <c r="S131" s="100"/>
      <c r="T131" s="100"/>
      <c r="U131" s="100"/>
      <c r="V131" s="100"/>
      <c r="W131" s="100"/>
      <c r="X131" s="100"/>
      <c r="Y131" s="100"/>
      <c r="Z131" s="100"/>
    </row>
    <row r="132" spans="7:26" x14ac:dyDescent="0.2">
      <c r="G132" s="100"/>
      <c r="H132" s="100"/>
      <c r="I132" s="100"/>
      <c r="J132" s="100"/>
      <c r="K132" s="100"/>
      <c r="L132" s="100"/>
      <c r="M132" s="100"/>
      <c r="N132" s="100"/>
      <c r="O132" s="100"/>
      <c r="P132" s="100"/>
      <c r="Q132" s="100"/>
      <c r="R132" s="100"/>
      <c r="S132" s="100"/>
      <c r="T132" s="100"/>
      <c r="U132" s="100"/>
      <c r="V132" s="100"/>
      <c r="W132" s="100"/>
      <c r="X132" s="100"/>
      <c r="Y132" s="100"/>
      <c r="Z132" s="100"/>
    </row>
    <row r="133" spans="7:26" x14ac:dyDescent="0.2">
      <c r="G133" s="100"/>
      <c r="H133" s="100"/>
      <c r="I133" s="100"/>
      <c r="J133" s="100"/>
      <c r="K133" s="100"/>
      <c r="L133" s="100"/>
      <c r="M133" s="100"/>
      <c r="N133" s="100"/>
      <c r="O133" s="100"/>
      <c r="P133" s="100"/>
      <c r="Q133" s="100"/>
      <c r="R133" s="100"/>
      <c r="S133" s="100"/>
      <c r="T133" s="100"/>
      <c r="U133" s="100"/>
      <c r="V133" s="100"/>
      <c r="W133" s="100"/>
      <c r="X133" s="100"/>
      <c r="Y133" s="100"/>
      <c r="Z133" s="100"/>
    </row>
    <row r="134" spans="7:26" x14ac:dyDescent="0.2">
      <c r="G134" s="100"/>
      <c r="H134" s="100"/>
      <c r="I134" s="100"/>
      <c r="J134" s="100"/>
      <c r="K134" s="100"/>
      <c r="L134" s="100"/>
      <c r="M134" s="100"/>
      <c r="N134" s="100"/>
      <c r="O134" s="100"/>
      <c r="P134" s="100"/>
      <c r="Q134" s="100"/>
      <c r="R134" s="100"/>
      <c r="S134" s="100"/>
      <c r="T134" s="100"/>
      <c r="U134" s="100"/>
      <c r="V134" s="100"/>
      <c r="W134" s="100"/>
      <c r="X134" s="100"/>
      <c r="Y134" s="100"/>
      <c r="Z134" s="100"/>
    </row>
    <row r="135" spans="7:26" x14ac:dyDescent="0.2">
      <c r="G135" s="100"/>
      <c r="H135" s="100"/>
      <c r="I135" s="100"/>
      <c r="J135" s="100"/>
      <c r="K135" s="100"/>
      <c r="L135" s="100"/>
      <c r="M135" s="100"/>
      <c r="N135" s="100"/>
      <c r="O135" s="100"/>
      <c r="P135" s="100"/>
      <c r="Q135" s="100"/>
      <c r="R135" s="100"/>
      <c r="S135" s="100"/>
      <c r="T135" s="100"/>
      <c r="U135" s="100"/>
      <c r="V135" s="100"/>
      <c r="W135" s="100"/>
      <c r="X135" s="100"/>
      <c r="Y135" s="100"/>
      <c r="Z135" s="100"/>
    </row>
    <row r="136" spans="7:26" x14ac:dyDescent="0.2">
      <c r="G136" s="100"/>
      <c r="H136" s="100"/>
      <c r="I136" s="100"/>
      <c r="J136" s="100"/>
      <c r="K136" s="100"/>
      <c r="L136" s="100"/>
      <c r="M136" s="100"/>
      <c r="N136" s="100"/>
      <c r="O136" s="100"/>
      <c r="P136" s="100"/>
      <c r="Q136" s="100"/>
      <c r="R136" s="100"/>
      <c r="S136" s="100"/>
      <c r="T136" s="100"/>
      <c r="U136" s="100"/>
      <c r="V136" s="100"/>
      <c r="W136" s="100"/>
      <c r="X136" s="100"/>
      <c r="Y136" s="100"/>
      <c r="Z136" s="100"/>
    </row>
    <row r="137" spans="7:26" x14ac:dyDescent="0.2">
      <c r="G137" s="100"/>
      <c r="H137" s="100"/>
      <c r="I137" s="100"/>
      <c r="J137" s="100"/>
      <c r="K137" s="100"/>
      <c r="L137" s="100"/>
      <c r="M137" s="100"/>
      <c r="N137" s="100"/>
      <c r="O137" s="100"/>
      <c r="P137" s="100"/>
      <c r="Q137" s="100"/>
      <c r="R137" s="100"/>
      <c r="S137" s="100"/>
      <c r="T137" s="100"/>
      <c r="U137" s="100"/>
      <c r="V137" s="100"/>
      <c r="W137" s="100"/>
      <c r="X137" s="100"/>
      <c r="Y137" s="100"/>
      <c r="Z137" s="100"/>
    </row>
    <row r="138" spans="7:26" x14ac:dyDescent="0.2">
      <c r="G138" s="100"/>
      <c r="H138" s="100"/>
      <c r="I138" s="100"/>
      <c r="J138" s="100"/>
      <c r="K138" s="100"/>
      <c r="L138" s="100"/>
      <c r="M138" s="100"/>
      <c r="N138" s="100"/>
      <c r="O138" s="100"/>
      <c r="P138" s="100"/>
      <c r="Q138" s="100"/>
      <c r="R138" s="100"/>
      <c r="S138" s="100"/>
      <c r="T138" s="100"/>
      <c r="U138" s="100"/>
      <c r="V138" s="100"/>
      <c r="W138" s="100"/>
      <c r="X138" s="100"/>
      <c r="Y138" s="100"/>
      <c r="Z138" s="100"/>
    </row>
    <row r="139" spans="7:26" x14ac:dyDescent="0.2">
      <c r="G139" s="100"/>
      <c r="H139" s="100"/>
      <c r="I139" s="100"/>
      <c r="J139" s="100"/>
      <c r="K139" s="100"/>
      <c r="L139" s="100"/>
      <c r="M139" s="100"/>
      <c r="N139" s="100"/>
      <c r="O139" s="100"/>
      <c r="P139" s="100"/>
      <c r="Q139" s="100"/>
      <c r="R139" s="100"/>
      <c r="S139" s="100"/>
      <c r="T139" s="100"/>
      <c r="U139" s="100"/>
      <c r="V139" s="100"/>
      <c r="W139" s="100"/>
      <c r="X139" s="100"/>
      <c r="Y139" s="100"/>
      <c r="Z139" s="100"/>
    </row>
    <row r="140" spans="7:26" x14ac:dyDescent="0.2">
      <c r="G140" s="100"/>
      <c r="H140" s="100"/>
      <c r="I140" s="100"/>
      <c r="J140" s="100"/>
      <c r="K140" s="100"/>
      <c r="L140" s="100"/>
      <c r="M140" s="100"/>
      <c r="N140" s="100"/>
      <c r="O140" s="100"/>
      <c r="P140" s="100"/>
      <c r="Q140" s="100"/>
      <c r="R140" s="100"/>
      <c r="S140" s="100"/>
      <c r="T140" s="100"/>
      <c r="U140" s="100"/>
      <c r="V140" s="100"/>
      <c r="W140" s="100"/>
      <c r="X140" s="100"/>
      <c r="Y140" s="100"/>
      <c r="Z140" s="100"/>
    </row>
    <row r="141" spans="7:26" x14ac:dyDescent="0.2">
      <c r="G141" s="100"/>
      <c r="H141" s="100"/>
      <c r="I141" s="100"/>
      <c r="J141" s="100"/>
      <c r="K141" s="100"/>
      <c r="L141" s="100"/>
      <c r="M141" s="100"/>
      <c r="N141" s="100"/>
      <c r="O141" s="100"/>
      <c r="P141" s="100"/>
      <c r="Q141" s="100"/>
      <c r="R141" s="100"/>
      <c r="S141" s="100"/>
      <c r="T141" s="100"/>
      <c r="U141" s="100"/>
      <c r="V141" s="100"/>
      <c r="W141" s="100"/>
      <c r="X141" s="100"/>
      <c r="Y141" s="100"/>
      <c r="Z141" s="100"/>
    </row>
    <row r="142" spans="7:26" x14ac:dyDescent="0.2">
      <c r="G142" s="100"/>
      <c r="H142" s="100"/>
      <c r="I142" s="100"/>
      <c r="J142" s="100"/>
      <c r="K142" s="100"/>
      <c r="L142" s="100"/>
      <c r="M142" s="100"/>
      <c r="N142" s="100"/>
      <c r="O142" s="100"/>
      <c r="P142" s="100"/>
      <c r="Q142" s="100"/>
      <c r="R142" s="100"/>
      <c r="S142" s="100"/>
      <c r="T142" s="100"/>
      <c r="U142" s="100"/>
      <c r="V142" s="100"/>
      <c r="W142" s="100"/>
      <c r="X142" s="100"/>
      <c r="Y142" s="100"/>
      <c r="Z142" s="100"/>
    </row>
    <row r="143" spans="7:26" x14ac:dyDescent="0.2">
      <c r="G143" s="100"/>
      <c r="H143" s="100"/>
      <c r="I143" s="100"/>
      <c r="J143" s="100"/>
      <c r="K143" s="100"/>
      <c r="L143" s="100"/>
      <c r="M143" s="100"/>
      <c r="N143" s="100"/>
      <c r="O143" s="100"/>
      <c r="P143" s="100"/>
      <c r="Q143" s="100"/>
      <c r="R143" s="100"/>
      <c r="S143" s="100"/>
      <c r="T143" s="100"/>
      <c r="U143" s="100"/>
      <c r="V143" s="100"/>
      <c r="W143" s="100"/>
      <c r="X143" s="100"/>
      <c r="Y143" s="100"/>
      <c r="Z143" s="100"/>
    </row>
    <row r="144" spans="7:26" x14ac:dyDescent="0.2">
      <c r="G144" s="100"/>
      <c r="H144" s="100"/>
      <c r="I144" s="100"/>
      <c r="J144" s="100"/>
      <c r="K144" s="100"/>
      <c r="L144" s="100"/>
      <c r="M144" s="100"/>
      <c r="N144" s="100"/>
      <c r="O144" s="100"/>
      <c r="P144" s="100"/>
      <c r="Q144" s="100"/>
      <c r="R144" s="100"/>
      <c r="S144" s="100"/>
      <c r="T144" s="100"/>
      <c r="U144" s="100"/>
      <c r="V144" s="100"/>
      <c r="W144" s="100"/>
      <c r="X144" s="100"/>
      <c r="Y144" s="100"/>
      <c r="Z144" s="100"/>
    </row>
    <row r="145" spans="7:26" x14ac:dyDescent="0.2">
      <c r="G145" s="100"/>
      <c r="H145" s="100"/>
      <c r="I145" s="100"/>
      <c r="J145" s="100"/>
      <c r="K145" s="100"/>
      <c r="L145" s="100"/>
      <c r="M145" s="100"/>
      <c r="N145" s="100"/>
      <c r="O145" s="100"/>
      <c r="P145" s="100"/>
      <c r="Q145" s="100"/>
      <c r="R145" s="100"/>
      <c r="S145" s="100"/>
      <c r="T145" s="100"/>
      <c r="U145" s="100"/>
      <c r="V145" s="100"/>
      <c r="W145" s="100"/>
      <c r="X145" s="100"/>
      <c r="Y145" s="100"/>
      <c r="Z145" s="100"/>
    </row>
    <row r="146" spans="7:26" x14ac:dyDescent="0.2">
      <c r="G146" s="100"/>
      <c r="H146" s="100"/>
      <c r="I146" s="100"/>
      <c r="J146" s="100"/>
      <c r="K146" s="100"/>
      <c r="L146" s="100"/>
      <c r="M146" s="100"/>
      <c r="N146" s="100"/>
      <c r="O146" s="100"/>
      <c r="P146" s="100"/>
      <c r="Q146" s="100"/>
      <c r="R146" s="100"/>
      <c r="S146" s="100"/>
      <c r="T146" s="100"/>
      <c r="U146" s="100"/>
      <c r="V146" s="100"/>
      <c r="W146" s="100"/>
      <c r="X146" s="100"/>
      <c r="Y146" s="100"/>
      <c r="Z146" s="100"/>
    </row>
    <row r="147" spans="7:26" x14ac:dyDescent="0.2">
      <c r="G147" s="100"/>
      <c r="H147" s="100"/>
      <c r="I147" s="100"/>
      <c r="J147" s="100"/>
      <c r="K147" s="100"/>
      <c r="L147" s="100"/>
      <c r="M147" s="100"/>
      <c r="N147" s="100"/>
      <c r="O147" s="100"/>
      <c r="P147" s="100"/>
      <c r="Q147" s="100"/>
      <c r="R147" s="100"/>
      <c r="S147" s="100"/>
      <c r="T147" s="100"/>
      <c r="U147" s="100"/>
      <c r="V147" s="100"/>
      <c r="W147" s="100"/>
      <c r="X147" s="100"/>
      <c r="Y147" s="100"/>
      <c r="Z147" s="100"/>
    </row>
    <row r="148" spans="7:26" x14ac:dyDescent="0.2">
      <c r="G148" s="100"/>
      <c r="H148" s="100"/>
      <c r="I148" s="100"/>
      <c r="J148" s="100"/>
      <c r="K148" s="100"/>
      <c r="L148" s="100"/>
      <c r="M148" s="100"/>
      <c r="N148" s="100"/>
      <c r="O148" s="100"/>
      <c r="P148" s="100"/>
      <c r="Q148" s="100"/>
      <c r="R148" s="100"/>
      <c r="S148" s="100"/>
      <c r="T148" s="100"/>
      <c r="U148" s="100"/>
      <c r="V148" s="100"/>
      <c r="W148" s="100"/>
      <c r="X148" s="100"/>
      <c r="Y148" s="100"/>
      <c r="Z148" s="100"/>
    </row>
    <row r="149" spans="7:26" x14ac:dyDescent="0.2">
      <c r="G149" s="100"/>
      <c r="H149" s="100"/>
      <c r="I149" s="100"/>
      <c r="J149" s="100"/>
      <c r="K149" s="100"/>
      <c r="L149" s="100"/>
      <c r="M149" s="100"/>
      <c r="N149" s="100"/>
      <c r="O149" s="100"/>
      <c r="P149" s="100"/>
      <c r="Q149" s="100"/>
      <c r="R149" s="100"/>
      <c r="S149" s="100"/>
      <c r="T149" s="100"/>
      <c r="U149" s="100"/>
      <c r="V149" s="100"/>
      <c r="W149" s="100"/>
      <c r="X149" s="100"/>
      <c r="Y149" s="100"/>
      <c r="Z149" s="100"/>
    </row>
    <row r="150" spans="7:26" x14ac:dyDescent="0.2">
      <c r="G150" s="100"/>
      <c r="H150" s="100"/>
      <c r="I150" s="100"/>
      <c r="J150" s="100"/>
      <c r="K150" s="100"/>
      <c r="L150" s="100"/>
      <c r="M150" s="100"/>
      <c r="N150" s="100"/>
      <c r="O150" s="100"/>
      <c r="P150" s="100"/>
      <c r="Q150" s="100"/>
      <c r="R150" s="100"/>
      <c r="S150" s="100"/>
      <c r="T150" s="100"/>
      <c r="U150" s="100"/>
      <c r="V150" s="100"/>
      <c r="W150" s="100"/>
      <c r="X150" s="100"/>
      <c r="Y150" s="100"/>
      <c r="Z150" s="100"/>
    </row>
    <row r="151" spans="7:26" x14ac:dyDescent="0.2">
      <c r="G151" s="100"/>
      <c r="H151" s="100"/>
      <c r="I151" s="100"/>
      <c r="J151" s="100"/>
      <c r="K151" s="100"/>
      <c r="L151" s="100"/>
      <c r="M151" s="100"/>
      <c r="N151" s="100"/>
      <c r="O151" s="100"/>
      <c r="P151" s="100"/>
      <c r="Q151" s="100"/>
      <c r="R151" s="100"/>
      <c r="S151" s="100"/>
      <c r="T151" s="100"/>
      <c r="U151" s="100"/>
      <c r="V151" s="100"/>
      <c r="W151" s="100"/>
      <c r="X151" s="100"/>
      <c r="Y151" s="100"/>
      <c r="Z151" s="100"/>
    </row>
    <row r="152" spans="7:26" x14ac:dyDescent="0.2">
      <c r="G152" s="100"/>
      <c r="H152" s="100"/>
      <c r="I152" s="100"/>
      <c r="J152" s="100"/>
      <c r="K152" s="100"/>
      <c r="L152" s="100"/>
      <c r="M152" s="100"/>
      <c r="N152" s="100"/>
      <c r="O152" s="100"/>
      <c r="P152" s="100"/>
      <c r="Q152" s="100"/>
      <c r="R152" s="100"/>
      <c r="S152" s="100"/>
      <c r="T152" s="100"/>
      <c r="U152" s="100"/>
      <c r="V152" s="100"/>
      <c r="W152" s="100"/>
      <c r="X152" s="100"/>
      <c r="Y152" s="100"/>
      <c r="Z152" s="100"/>
    </row>
  </sheetData>
  <phoneticPr fontId="2" type="noConversion"/>
  <hyperlinks>
    <hyperlink ref="P3" location="Contents!B20" display="Contents" xr:uid="{00000000-0004-0000-0500-000000000000}"/>
    <hyperlink ref="E8" location="Footnotes!A1" display="Footnotes" xr:uid="{F3006EDC-5D9A-4111-9BB3-8470B5660A2D}"/>
  </hyperlinks>
  <pageMargins left="0" right="0" top="0" bottom="0.39370078740157483" header="0" footer="0.19685039370078741"/>
  <pageSetup paperSize="8" scale="84" fitToHeight="2" orientation="landscape" r:id="rId1"/>
  <customProperties>
    <customPr name="_pios_id" r:id="rId2"/>
  </customPropertie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4">
    <tabColor rgb="FF008080"/>
    <pageSetUpPr fitToPage="1"/>
  </sheetPr>
  <dimension ref="A1:AG79"/>
  <sheetViews>
    <sheetView showGridLines="0" showZeros="0" zoomScaleNormal="100" zoomScaleSheetLayoutView="130" workbookViewId="0">
      <pane xSplit="5" ySplit="8" topLeftCell="F9" activePane="bottomRight" state="frozen"/>
      <selection activeCell="B1" sqref="B1"/>
      <selection pane="topRight" activeCell="B1" sqref="B1"/>
      <selection pane="bottomLeft" activeCell="B1" sqref="B1"/>
      <selection pane="bottomRight" activeCell="B1" sqref="B1"/>
    </sheetView>
  </sheetViews>
  <sheetFormatPr defaultColWidth="11.42578125" defaultRowHeight="12" outlineLevelRow="1" x14ac:dyDescent="0.2"/>
  <cols>
    <col min="1" max="2" width="2.28515625" customWidth="1"/>
    <col min="3" max="3" width="51.42578125" customWidth="1"/>
    <col min="4" max="4" width="12.28515625" customWidth="1"/>
    <col min="5" max="5" width="2.7109375" customWidth="1"/>
    <col min="6" max="25" width="8.28515625" style="121" customWidth="1"/>
    <col min="26" max="29" width="8.28515625" style="79" customWidth="1"/>
    <col min="30" max="30" width="8.28515625" style="121" customWidth="1"/>
    <col min="31" max="35" width="6.85546875" customWidth="1"/>
  </cols>
  <sheetData>
    <row r="1" spans="1:30" ht="12.75" customHeight="1" x14ac:dyDescent="0.2">
      <c r="A1" s="5"/>
      <c r="B1" s="61" t="str">
        <f>Summary!$B$1</f>
        <v>Financial and Operating Information 2020 - 2024</v>
      </c>
      <c r="C1" s="78"/>
      <c r="D1" s="78"/>
    </row>
    <row r="2" spans="1:30" ht="12.75" customHeight="1" x14ac:dyDescent="0.2">
      <c r="A2" s="5"/>
      <c r="B2" s="29" t="s">
        <v>7</v>
      </c>
      <c r="C2" s="78"/>
      <c r="D2" s="78"/>
      <c r="F2" s="124"/>
      <c r="G2" s="124"/>
      <c r="H2" s="124"/>
      <c r="I2" s="124"/>
      <c r="J2" s="124"/>
      <c r="K2" s="124"/>
      <c r="L2" s="124"/>
      <c r="M2" s="124"/>
      <c r="N2" s="124"/>
      <c r="O2" s="124"/>
      <c r="P2" s="124"/>
      <c r="Q2" s="124"/>
      <c r="R2" s="124"/>
      <c r="S2" s="124"/>
      <c r="T2" s="124"/>
      <c r="U2" s="124"/>
      <c r="V2" s="124"/>
      <c r="W2" s="124"/>
      <c r="X2" s="124"/>
      <c r="Y2" s="124"/>
      <c r="Z2" s="124"/>
      <c r="AA2" s="124"/>
      <c r="AB2" s="124"/>
      <c r="AC2" s="124"/>
    </row>
    <row r="3" spans="1:30" ht="12.75" customHeight="1" x14ac:dyDescent="0.2">
      <c r="A3" s="5"/>
      <c r="B3" s="5"/>
      <c r="D3" s="894"/>
      <c r="F3" s="124"/>
      <c r="G3" s="124"/>
      <c r="H3" s="124"/>
      <c r="I3" s="124"/>
      <c r="J3" s="124"/>
      <c r="K3" s="124"/>
      <c r="L3" s="124"/>
      <c r="M3" s="124"/>
      <c r="N3" s="124"/>
      <c r="O3" s="124"/>
      <c r="P3" s="124"/>
      <c r="Q3" s="124"/>
      <c r="R3" s="124"/>
      <c r="S3" s="124"/>
      <c r="T3" s="124"/>
      <c r="U3" s="124"/>
      <c r="V3" s="124"/>
      <c r="W3" s="124"/>
      <c r="X3" s="124"/>
      <c r="Y3" s="124"/>
      <c r="Z3" s="894" t="s">
        <v>5</v>
      </c>
      <c r="AA3" s="124"/>
      <c r="AB3" s="124"/>
      <c r="AC3" s="124"/>
      <c r="AD3" s="124"/>
    </row>
    <row r="4" spans="1:30" ht="12.75" customHeight="1" x14ac:dyDescent="0.2">
      <c r="A4" s="5"/>
      <c r="B4" s="5"/>
      <c r="C4" s="78"/>
      <c r="D4" s="78"/>
      <c r="F4" s="124"/>
      <c r="G4" s="124"/>
      <c r="H4" s="124"/>
      <c r="I4" s="124"/>
      <c r="J4" s="124"/>
      <c r="K4" s="124"/>
      <c r="L4" s="124"/>
      <c r="M4" s="124"/>
      <c r="N4" s="124"/>
      <c r="O4" s="124"/>
      <c r="P4" s="124"/>
      <c r="Q4" s="124"/>
      <c r="R4" s="124"/>
      <c r="S4" s="124"/>
      <c r="T4" s="124"/>
      <c r="U4" s="124"/>
      <c r="V4" s="124"/>
      <c r="W4" s="124"/>
      <c r="X4" s="124"/>
      <c r="Y4" s="124"/>
      <c r="Z4" s="124"/>
      <c r="AA4" s="124"/>
      <c r="AB4" s="124"/>
      <c r="AC4" s="124"/>
      <c r="AD4" s="124"/>
    </row>
    <row r="5" spans="1:30" ht="20.100000000000001" customHeight="1" x14ac:dyDescent="0.25">
      <c r="B5" s="24" t="s">
        <v>82</v>
      </c>
      <c r="F5" s="124"/>
      <c r="G5" s="124"/>
      <c r="H5" s="124"/>
      <c r="I5" s="124"/>
      <c r="J5" s="124"/>
      <c r="K5" s="124"/>
      <c r="L5" s="124"/>
      <c r="M5" s="124"/>
      <c r="N5" s="124"/>
      <c r="O5" s="124"/>
      <c r="P5" s="124"/>
      <c r="Q5" s="124"/>
      <c r="R5" s="124"/>
      <c r="S5" s="124"/>
      <c r="T5" s="124"/>
      <c r="U5" s="124"/>
      <c r="V5" s="124"/>
      <c r="W5" s="124"/>
      <c r="X5" s="124"/>
      <c r="Y5" s="124"/>
      <c r="Z5" s="124"/>
      <c r="AA5" s="124"/>
      <c r="AB5" s="124"/>
      <c r="AC5" s="124"/>
      <c r="AD5" s="124"/>
    </row>
    <row r="6" spans="1:30" ht="12" customHeight="1" thickBot="1" x14ac:dyDescent="0.25">
      <c r="B6" s="18" t="s">
        <v>1042</v>
      </c>
      <c r="F6" s="124"/>
      <c r="G6" s="124"/>
      <c r="H6" s="124"/>
      <c r="I6" s="124"/>
      <c r="J6" s="124"/>
      <c r="K6" s="124"/>
      <c r="L6" s="124"/>
      <c r="M6" s="124"/>
      <c r="N6" s="124"/>
      <c r="O6" s="124"/>
      <c r="P6" s="124"/>
      <c r="Q6" s="124"/>
      <c r="R6" s="124"/>
      <c r="S6" s="124"/>
      <c r="T6" s="124"/>
      <c r="U6" s="124"/>
      <c r="V6" s="124"/>
      <c r="W6" s="124"/>
      <c r="X6" s="124"/>
      <c r="Y6" s="124"/>
      <c r="Z6" s="124"/>
      <c r="AA6" s="124"/>
      <c r="AB6" s="124"/>
      <c r="AC6" s="124"/>
      <c r="AD6" s="124"/>
    </row>
    <row r="7" spans="1:30" s="18" customFormat="1" ht="12" customHeight="1" x14ac:dyDescent="0.2">
      <c r="B7" s="188" t="s">
        <v>81</v>
      </c>
      <c r="C7" s="88"/>
      <c r="D7" s="126"/>
      <c r="E7" s="88"/>
      <c r="F7" s="126"/>
      <c r="G7" s="126"/>
      <c r="H7" s="126"/>
      <c r="I7" s="126"/>
      <c r="J7" s="126"/>
      <c r="K7" s="126"/>
      <c r="L7" s="126"/>
      <c r="M7" s="126"/>
      <c r="N7" s="126"/>
      <c r="O7" s="126"/>
      <c r="P7" s="126"/>
      <c r="Q7" s="126"/>
      <c r="R7" s="126"/>
      <c r="S7" s="126"/>
      <c r="T7" s="126"/>
      <c r="U7" s="126"/>
      <c r="V7" s="126"/>
      <c r="W7" s="126"/>
      <c r="X7" s="126"/>
      <c r="Y7" s="126"/>
      <c r="Z7" s="126"/>
      <c r="AA7" s="126"/>
      <c r="AB7" s="126"/>
      <c r="AC7" s="126"/>
      <c r="AD7" s="969" t="s">
        <v>33</v>
      </c>
    </row>
    <row r="8" spans="1:30" s="18" customFormat="1" x14ac:dyDescent="0.2">
      <c r="B8" s="73"/>
      <c r="C8" s="73"/>
      <c r="D8" s="967" t="s">
        <v>925</v>
      </c>
      <c r="F8" s="73" t="s">
        <v>2</v>
      </c>
      <c r="G8" s="73" t="s">
        <v>3</v>
      </c>
      <c r="H8" s="73" t="s">
        <v>1</v>
      </c>
      <c r="I8" s="73" t="s">
        <v>4</v>
      </c>
      <c r="J8" s="298">
        <v>2020</v>
      </c>
      <c r="K8" s="73" t="s">
        <v>2</v>
      </c>
      <c r="L8" s="73" t="s">
        <v>3</v>
      </c>
      <c r="M8" s="73" t="s">
        <v>1</v>
      </c>
      <c r="N8" s="73" t="s">
        <v>4</v>
      </c>
      <c r="O8" s="298">
        <v>2021</v>
      </c>
      <c r="P8" s="73" t="s">
        <v>2</v>
      </c>
      <c r="Q8" s="73" t="s">
        <v>3</v>
      </c>
      <c r="R8" s="73" t="s">
        <v>1</v>
      </c>
      <c r="S8" s="73" t="s">
        <v>4</v>
      </c>
      <c r="T8" s="298">
        <v>2022</v>
      </c>
      <c r="U8" s="73" t="s">
        <v>2</v>
      </c>
      <c r="V8" s="73" t="s">
        <v>3</v>
      </c>
      <c r="W8" s="73" t="s">
        <v>1</v>
      </c>
      <c r="X8" s="73" t="s">
        <v>4</v>
      </c>
      <c r="Y8" s="298">
        <v>2023</v>
      </c>
      <c r="Z8" s="73" t="s">
        <v>2</v>
      </c>
      <c r="AA8" s="73" t="s">
        <v>3</v>
      </c>
      <c r="AB8" s="73" t="s">
        <v>1</v>
      </c>
      <c r="AC8" s="73" t="s">
        <v>4</v>
      </c>
      <c r="AD8" s="298">
        <v>2024</v>
      </c>
    </row>
    <row r="9" spans="1:30" s="18" customFormat="1" ht="12" customHeight="1" x14ac:dyDescent="0.2">
      <c r="B9" s="101"/>
      <c r="C9" s="102"/>
      <c r="D9" s="152"/>
      <c r="F9" s="152"/>
      <c r="G9" s="152"/>
      <c r="H9" s="152"/>
      <c r="I9" s="152"/>
      <c r="J9" s="152"/>
      <c r="K9" s="152"/>
      <c r="L9" s="152"/>
      <c r="M9" s="152"/>
      <c r="N9" s="152"/>
      <c r="O9" s="152"/>
      <c r="P9" s="152"/>
      <c r="Q9" s="152"/>
      <c r="R9" s="152"/>
      <c r="S9" s="152"/>
      <c r="T9" s="152"/>
      <c r="U9" s="152"/>
      <c r="V9" s="152"/>
      <c r="W9" s="152"/>
      <c r="X9" s="152"/>
      <c r="Y9" s="152"/>
      <c r="Z9" s="278"/>
      <c r="AA9" s="278"/>
      <c r="AB9" s="278"/>
      <c r="AC9" s="278"/>
      <c r="AD9" s="284"/>
    </row>
    <row r="10" spans="1:30" s="18" customFormat="1" ht="12" customHeight="1" x14ac:dyDescent="0.2">
      <c r="A10" s="60"/>
      <c r="B10" s="21" t="s">
        <v>25</v>
      </c>
      <c r="C10" s="21"/>
      <c r="D10" s="83"/>
      <c r="F10" s="83"/>
      <c r="G10" s="83"/>
      <c r="H10" s="83"/>
      <c r="I10" s="83"/>
      <c r="J10" s="83"/>
      <c r="K10" s="83"/>
      <c r="L10" s="83"/>
      <c r="M10" s="83"/>
      <c r="N10" s="83"/>
      <c r="O10" s="83"/>
      <c r="P10" s="83"/>
      <c r="Q10" s="83"/>
      <c r="R10" s="83"/>
      <c r="S10" s="83"/>
      <c r="T10" s="83"/>
      <c r="U10" s="83"/>
      <c r="V10" s="83"/>
      <c r="W10" s="83"/>
      <c r="X10" s="83"/>
      <c r="Y10" s="83"/>
      <c r="Z10" s="281"/>
      <c r="AA10" s="281"/>
      <c r="AB10" s="281"/>
      <c r="AC10" s="281"/>
      <c r="AD10" s="292"/>
    </row>
    <row r="11" spans="1:30" s="18" customFormat="1" ht="11.25" x14ac:dyDescent="0.2">
      <c r="A11" s="60"/>
      <c r="B11" s="21"/>
      <c r="C11" s="21" t="s">
        <v>84</v>
      </c>
      <c r="D11" s="31"/>
      <c r="F11" s="31">
        <v>217</v>
      </c>
      <c r="G11" s="31">
        <v>1</v>
      </c>
      <c r="H11" s="31">
        <v>384</v>
      </c>
      <c r="I11" s="31">
        <v>34</v>
      </c>
      <c r="J11" s="30">
        <v>636</v>
      </c>
      <c r="K11" s="31">
        <v>1244</v>
      </c>
      <c r="L11" s="31">
        <v>147</v>
      </c>
      <c r="M11" s="31">
        <v>548</v>
      </c>
      <c r="N11" s="31">
        <v>85</v>
      </c>
      <c r="O11" s="30">
        <v>2024</v>
      </c>
      <c r="P11" s="31">
        <v>715</v>
      </c>
      <c r="Q11" s="31">
        <v>175</v>
      </c>
      <c r="R11" s="31">
        <v>464</v>
      </c>
      <c r="S11" s="31">
        <v>-1225</v>
      </c>
      <c r="T11" s="30">
        <v>129</v>
      </c>
      <c r="U11" s="31">
        <v>846</v>
      </c>
      <c r="V11" s="31">
        <v>782</v>
      </c>
      <c r="W11" s="31">
        <v>-838</v>
      </c>
      <c r="X11" s="31">
        <v>-114</v>
      </c>
      <c r="Y11" s="30">
        <v>676</v>
      </c>
      <c r="Z11" s="387">
        <v>66</v>
      </c>
      <c r="AA11" s="387">
        <v>-262</v>
      </c>
      <c r="AB11" s="387" t="s">
        <v>1266</v>
      </c>
      <c r="AC11" s="387" t="s">
        <v>1266</v>
      </c>
      <c r="AD11" s="388">
        <v>-196</v>
      </c>
    </row>
    <row r="12" spans="1:30" s="18" customFormat="1" ht="11.25" x14ac:dyDescent="0.2">
      <c r="A12" s="60"/>
      <c r="B12" s="21"/>
      <c r="C12" s="21" t="s">
        <v>85</v>
      </c>
      <c r="D12" s="31"/>
      <c r="F12" s="31">
        <v>853</v>
      </c>
      <c r="G12" s="31">
        <v>-7753</v>
      </c>
      <c r="H12" s="31">
        <v>-132</v>
      </c>
      <c r="I12" s="31">
        <v>-672</v>
      </c>
      <c r="J12" s="30">
        <v>-7704</v>
      </c>
      <c r="K12" s="31">
        <v>2186</v>
      </c>
      <c r="L12" s="31">
        <v>780</v>
      </c>
      <c r="M12" s="31">
        <v>-4683</v>
      </c>
      <c r="N12" s="31">
        <v>1826</v>
      </c>
      <c r="O12" s="30">
        <v>109</v>
      </c>
      <c r="P12" s="31">
        <v>-2239</v>
      </c>
      <c r="Q12" s="31">
        <v>2562</v>
      </c>
      <c r="R12" s="31">
        <v>-3420</v>
      </c>
      <c r="S12" s="31">
        <v>17664</v>
      </c>
      <c r="T12" s="30">
        <v>14567</v>
      </c>
      <c r="U12" s="31">
        <v>6501</v>
      </c>
      <c r="V12" s="31">
        <v>1507</v>
      </c>
      <c r="W12" s="31">
        <v>3113</v>
      </c>
      <c r="X12" s="31">
        <v>2283</v>
      </c>
      <c r="Y12" s="30">
        <v>13404</v>
      </c>
      <c r="Z12" s="387">
        <v>970</v>
      </c>
      <c r="AA12" s="387">
        <v>-53</v>
      </c>
      <c r="AB12" s="387" t="s">
        <v>1266</v>
      </c>
      <c r="AC12" s="387" t="s">
        <v>1266</v>
      </c>
      <c r="AD12" s="388">
        <v>917</v>
      </c>
    </row>
    <row r="13" spans="1:30" s="18" customFormat="1" ht="11.25" x14ac:dyDescent="0.2">
      <c r="A13" s="60"/>
      <c r="B13" s="94"/>
      <c r="C13" s="94"/>
      <c r="D13" s="178"/>
      <c r="F13" s="178">
        <v>1070</v>
      </c>
      <c r="G13" s="178">
        <v>-7752</v>
      </c>
      <c r="H13" s="178">
        <v>252</v>
      </c>
      <c r="I13" s="178">
        <v>-638</v>
      </c>
      <c r="J13" s="179">
        <v>-7068</v>
      </c>
      <c r="K13" s="178">
        <v>3430</v>
      </c>
      <c r="L13" s="178">
        <v>927</v>
      </c>
      <c r="M13" s="178">
        <v>-4135</v>
      </c>
      <c r="N13" s="178">
        <v>1911</v>
      </c>
      <c r="O13" s="179">
        <v>2133</v>
      </c>
      <c r="P13" s="178">
        <v>-1524</v>
      </c>
      <c r="Q13" s="178">
        <v>2737</v>
      </c>
      <c r="R13" s="178">
        <v>-2956</v>
      </c>
      <c r="S13" s="178">
        <v>16439</v>
      </c>
      <c r="T13" s="179">
        <v>14696</v>
      </c>
      <c r="U13" s="178">
        <v>7347</v>
      </c>
      <c r="V13" s="178">
        <v>2289</v>
      </c>
      <c r="W13" s="178">
        <v>2275</v>
      </c>
      <c r="X13" s="178">
        <v>2169</v>
      </c>
      <c r="Y13" s="179">
        <v>14080</v>
      </c>
      <c r="Z13" s="32">
        <v>1036</v>
      </c>
      <c r="AA13" s="32">
        <v>-315</v>
      </c>
      <c r="AB13" s="32" t="s">
        <v>1266</v>
      </c>
      <c r="AC13" s="32" t="s">
        <v>1266</v>
      </c>
      <c r="AD13" s="33">
        <v>721</v>
      </c>
    </row>
    <row r="14" spans="1:30" s="18" customFormat="1" ht="11.25" x14ac:dyDescent="0.2">
      <c r="A14" s="60"/>
      <c r="B14" s="21" t="s">
        <v>26</v>
      </c>
      <c r="C14" s="21"/>
      <c r="D14" s="83"/>
      <c r="F14" s="83"/>
      <c r="G14" s="83"/>
      <c r="H14" s="83"/>
      <c r="I14" s="83"/>
      <c r="J14" s="83"/>
      <c r="K14" s="83"/>
      <c r="L14" s="83"/>
      <c r="M14" s="83"/>
      <c r="N14" s="83"/>
      <c r="O14" s="83">
        <v>0</v>
      </c>
      <c r="P14" s="83"/>
      <c r="Q14" s="83"/>
      <c r="R14" s="83"/>
      <c r="S14" s="83"/>
      <c r="T14" s="83"/>
      <c r="U14" s="83"/>
      <c r="V14" s="83"/>
      <c r="W14" s="83"/>
      <c r="X14" s="83"/>
      <c r="Y14" s="83"/>
      <c r="Z14" s="281"/>
      <c r="AA14" s="281"/>
      <c r="AB14" s="281"/>
      <c r="AC14" s="281"/>
      <c r="AD14" s="292"/>
    </row>
    <row r="15" spans="1:30" s="18" customFormat="1" ht="11.25" x14ac:dyDescent="0.2">
      <c r="A15" s="60"/>
      <c r="B15" s="21"/>
      <c r="C15" s="21" t="s">
        <v>84</v>
      </c>
      <c r="D15" s="31"/>
      <c r="F15" s="31">
        <v>-303</v>
      </c>
      <c r="G15" s="31">
        <v>-5063</v>
      </c>
      <c r="H15" s="31">
        <v>-255</v>
      </c>
      <c r="I15" s="31">
        <v>-124</v>
      </c>
      <c r="J15" s="30">
        <v>-5745</v>
      </c>
      <c r="K15" s="31">
        <v>560</v>
      </c>
      <c r="L15" s="31">
        <v>910</v>
      </c>
      <c r="M15" s="31">
        <v>1097</v>
      </c>
      <c r="N15" s="31">
        <v>1511</v>
      </c>
      <c r="O15" s="30">
        <v>4078</v>
      </c>
      <c r="P15" s="31">
        <v>1256</v>
      </c>
      <c r="Q15" s="31">
        <v>1671</v>
      </c>
      <c r="R15" s="31">
        <v>2052</v>
      </c>
      <c r="S15" s="31">
        <v>1689</v>
      </c>
      <c r="T15" s="30">
        <v>6668</v>
      </c>
      <c r="U15" s="31">
        <v>994</v>
      </c>
      <c r="V15" s="31">
        <v>908</v>
      </c>
      <c r="W15" s="31">
        <v>1492</v>
      </c>
      <c r="X15" s="31">
        <v>870</v>
      </c>
      <c r="Y15" s="30">
        <v>4264</v>
      </c>
      <c r="Z15" s="387">
        <v>1252</v>
      </c>
      <c r="AA15" s="387">
        <v>1484</v>
      </c>
      <c r="AB15" s="387" t="s">
        <v>1266</v>
      </c>
      <c r="AC15" s="387" t="s">
        <v>1266</v>
      </c>
      <c r="AD15" s="388">
        <v>2736</v>
      </c>
    </row>
    <row r="16" spans="1:30" s="18" customFormat="1" ht="11.25" x14ac:dyDescent="0.2">
      <c r="A16" s="60"/>
      <c r="B16" s="21"/>
      <c r="C16" s="21" t="s">
        <v>85</v>
      </c>
      <c r="D16" s="31"/>
      <c r="F16" s="31">
        <v>124</v>
      </c>
      <c r="G16" s="31">
        <v>-9251</v>
      </c>
      <c r="H16" s="31">
        <v>99</v>
      </c>
      <c r="I16" s="31">
        <v>190</v>
      </c>
      <c r="J16" s="30">
        <v>-8838</v>
      </c>
      <c r="K16" s="31">
        <v>919</v>
      </c>
      <c r="L16" s="31">
        <v>2208</v>
      </c>
      <c r="M16" s="31">
        <v>1595</v>
      </c>
      <c r="N16" s="31">
        <v>1701</v>
      </c>
      <c r="O16" s="30">
        <v>6423</v>
      </c>
      <c r="P16" s="31">
        <v>2575</v>
      </c>
      <c r="Q16" s="31">
        <v>5566</v>
      </c>
      <c r="R16" s="31">
        <v>4913</v>
      </c>
      <c r="S16" s="31">
        <v>-1</v>
      </c>
      <c r="T16" s="30">
        <v>13053</v>
      </c>
      <c r="U16" s="31">
        <v>2323</v>
      </c>
      <c r="V16" s="31">
        <v>1660</v>
      </c>
      <c r="W16" s="31">
        <v>1935</v>
      </c>
      <c r="X16" s="31">
        <v>1009</v>
      </c>
      <c r="Y16" s="30">
        <v>6927</v>
      </c>
      <c r="Z16" s="387">
        <v>1808</v>
      </c>
      <c r="AA16" s="387">
        <v>1783</v>
      </c>
      <c r="AB16" s="387" t="s">
        <v>1266</v>
      </c>
      <c r="AC16" s="387" t="s">
        <v>1266</v>
      </c>
      <c r="AD16" s="388">
        <v>3591</v>
      </c>
    </row>
    <row r="17" spans="1:30" s="18" customFormat="1" ht="11.25" x14ac:dyDescent="0.2">
      <c r="A17" s="60"/>
      <c r="B17" s="94"/>
      <c r="C17" s="94"/>
      <c r="D17" s="178"/>
      <c r="F17" s="178">
        <v>-179</v>
      </c>
      <c r="G17" s="178">
        <v>-14314</v>
      </c>
      <c r="H17" s="178">
        <v>-156</v>
      </c>
      <c r="I17" s="178">
        <v>66</v>
      </c>
      <c r="J17" s="179">
        <v>-14583</v>
      </c>
      <c r="K17" s="178">
        <v>1479</v>
      </c>
      <c r="L17" s="178">
        <v>3118</v>
      </c>
      <c r="M17" s="178">
        <v>2692</v>
      </c>
      <c r="N17" s="178">
        <v>3212</v>
      </c>
      <c r="O17" s="179">
        <v>10501</v>
      </c>
      <c r="P17" s="178">
        <v>3831</v>
      </c>
      <c r="Q17" s="178">
        <v>7237</v>
      </c>
      <c r="R17" s="178">
        <v>6965</v>
      </c>
      <c r="S17" s="178">
        <v>1688</v>
      </c>
      <c r="T17" s="179">
        <v>19721</v>
      </c>
      <c r="U17" s="178">
        <v>3317</v>
      </c>
      <c r="V17" s="178">
        <v>2568</v>
      </c>
      <c r="W17" s="178">
        <v>3427</v>
      </c>
      <c r="X17" s="178">
        <v>1879</v>
      </c>
      <c r="Y17" s="179">
        <v>11191</v>
      </c>
      <c r="Z17" s="32">
        <v>3060</v>
      </c>
      <c r="AA17" s="32">
        <v>3267</v>
      </c>
      <c r="AB17" s="32" t="s">
        <v>1266</v>
      </c>
      <c r="AC17" s="32" t="s">
        <v>1266</v>
      </c>
      <c r="AD17" s="33">
        <v>6327</v>
      </c>
    </row>
    <row r="18" spans="1:30" s="18" customFormat="1" ht="11.25" x14ac:dyDescent="0.2">
      <c r="A18" s="60"/>
      <c r="B18" s="21" t="s">
        <v>27</v>
      </c>
      <c r="C18" s="21"/>
      <c r="D18" s="31"/>
      <c r="F18" s="31"/>
      <c r="G18" s="31"/>
      <c r="H18" s="31"/>
      <c r="I18" s="31"/>
      <c r="J18" s="30"/>
      <c r="K18" s="31"/>
      <c r="L18" s="31"/>
      <c r="M18" s="31"/>
      <c r="N18" s="31"/>
      <c r="O18" s="30"/>
      <c r="P18" s="31"/>
      <c r="Q18" s="31"/>
      <c r="R18" s="31"/>
      <c r="S18" s="31"/>
      <c r="T18" s="30"/>
      <c r="U18" s="31"/>
      <c r="V18" s="31"/>
      <c r="W18" s="31"/>
      <c r="X18" s="31"/>
      <c r="Y18" s="30"/>
      <c r="Z18" s="387"/>
      <c r="AA18" s="387"/>
      <c r="AB18" s="387"/>
      <c r="AC18" s="387"/>
      <c r="AD18" s="388"/>
    </row>
    <row r="19" spans="1:30" s="18" customFormat="1" ht="11.25" x14ac:dyDescent="0.2">
      <c r="A19" s="60"/>
      <c r="B19" s="21"/>
      <c r="C19" s="21" t="s">
        <v>84</v>
      </c>
      <c r="D19" s="31"/>
      <c r="F19" s="31">
        <v>708</v>
      </c>
      <c r="G19" s="31">
        <v>579</v>
      </c>
      <c r="H19" s="31">
        <v>147</v>
      </c>
      <c r="I19" s="31">
        <v>534</v>
      </c>
      <c r="J19" s="30">
        <v>1968</v>
      </c>
      <c r="K19" s="31">
        <v>215</v>
      </c>
      <c r="L19" s="31">
        <v>241</v>
      </c>
      <c r="M19" s="31">
        <v>395</v>
      </c>
      <c r="N19" s="31">
        <v>-460</v>
      </c>
      <c r="O19" s="30">
        <v>391</v>
      </c>
      <c r="P19" s="31">
        <v>515</v>
      </c>
      <c r="Q19" s="31">
        <v>1805</v>
      </c>
      <c r="R19" s="31">
        <v>1541</v>
      </c>
      <c r="S19" s="31">
        <v>1194</v>
      </c>
      <c r="T19" s="30">
        <v>5055</v>
      </c>
      <c r="U19" s="31">
        <v>1378</v>
      </c>
      <c r="V19" s="31">
        <v>755</v>
      </c>
      <c r="W19" s="31">
        <v>937</v>
      </c>
      <c r="X19" s="31">
        <v>1124</v>
      </c>
      <c r="Y19" s="30">
        <v>4194</v>
      </c>
      <c r="Z19" s="387">
        <v>458</v>
      </c>
      <c r="AA19" s="387">
        <v>465</v>
      </c>
      <c r="AB19" s="387" t="s">
        <v>1266</v>
      </c>
      <c r="AC19" s="387" t="s">
        <v>1266</v>
      </c>
      <c r="AD19" s="388">
        <v>923</v>
      </c>
    </row>
    <row r="20" spans="1:30" s="18" customFormat="1" ht="11.25" x14ac:dyDescent="0.2">
      <c r="A20" s="60"/>
      <c r="B20" s="21"/>
      <c r="C20" s="21" t="s">
        <v>85</v>
      </c>
      <c r="D20" s="31"/>
      <c r="F20" s="31">
        <v>-44</v>
      </c>
      <c r="G20" s="31">
        <v>15</v>
      </c>
      <c r="H20" s="31">
        <v>768</v>
      </c>
      <c r="I20" s="31">
        <v>711</v>
      </c>
      <c r="J20" s="30">
        <v>1450</v>
      </c>
      <c r="K20" s="31">
        <v>719</v>
      </c>
      <c r="L20" s="31">
        <v>399</v>
      </c>
      <c r="M20" s="31">
        <v>665</v>
      </c>
      <c r="N20" s="31">
        <v>34</v>
      </c>
      <c r="O20" s="30">
        <v>1817</v>
      </c>
      <c r="P20" s="31">
        <v>1466</v>
      </c>
      <c r="Q20" s="31">
        <v>1726</v>
      </c>
      <c r="R20" s="31">
        <v>1045</v>
      </c>
      <c r="S20" s="31">
        <v>-423</v>
      </c>
      <c r="T20" s="30">
        <v>3814</v>
      </c>
      <c r="U20" s="31">
        <v>1302</v>
      </c>
      <c r="V20" s="31">
        <v>-200</v>
      </c>
      <c r="W20" s="31">
        <v>612</v>
      </c>
      <c r="X20" s="31">
        <v>-1678</v>
      </c>
      <c r="Y20" s="30">
        <v>36</v>
      </c>
      <c r="Z20" s="387">
        <v>530</v>
      </c>
      <c r="AA20" s="387">
        <v>-598</v>
      </c>
      <c r="AB20" s="387" t="s">
        <v>1266</v>
      </c>
      <c r="AC20" s="387" t="s">
        <v>1266</v>
      </c>
      <c r="AD20" s="388">
        <v>-68</v>
      </c>
    </row>
    <row r="21" spans="1:30" s="18" customFormat="1" ht="11.25" x14ac:dyDescent="0.2">
      <c r="A21" s="60"/>
      <c r="B21" s="94"/>
      <c r="C21" s="94"/>
      <c r="D21" s="178"/>
      <c r="F21" s="178">
        <v>664</v>
      </c>
      <c r="G21" s="178">
        <v>594</v>
      </c>
      <c r="H21" s="178">
        <v>915</v>
      </c>
      <c r="I21" s="178">
        <v>1245</v>
      </c>
      <c r="J21" s="179">
        <v>3418</v>
      </c>
      <c r="K21" s="178">
        <v>934</v>
      </c>
      <c r="L21" s="178">
        <v>640</v>
      </c>
      <c r="M21" s="178">
        <v>1060</v>
      </c>
      <c r="N21" s="178">
        <v>-426</v>
      </c>
      <c r="O21" s="179">
        <v>2208</v>
      </c>
      <c r="P21" s="178">
        <v>1981</v>
      </c>
      <c r="Q21" s="178">
        <v>3531</v>
      </c>
      <c r="R21" s="178">
        <v>2586</v>
      </c>
      <c r="S21" s="178">
        <v>771</v>
      </c>
      <c r="T21" s="179">
        <v>8869</v>
      </c>
      <c r="U21" s="178">
        <v>2680</v>
      </c>
      <c r="V21" s="178">
        <v>555</v>
      </c>
      <c r="W21" s="178">
        <v>1549</v>
      </c>
      <c r="X21" s="178">
        <v>-554</v>
      </c>
      <c r="Y21" s="179">
        <v>4230</v>
      </c>
      <c r="Z21" s="32">
        <v>988</v>
      </c>
      <c r="AA21" s="32">
        <v>-133</v>
      </c>
      <c r="AB21" s="32" t="s">
        <v>1266</v>
      </c>
      <c r="AC21" s="32" t="s">
        <v>1266</v>
      </c>
      <c r="AD21" s="33">
        <v>855</v>
      </c>
    </row>
    <row r="22" spans="1:30" s="18" customFormat="1" ht="11.25" x14ac:dyDescent="0.2">
      <c r="B22" s="21" t="s">
        <v>28</v>
      </c>
      <c r="C22" s="21"/>
      <c r="D22" s="31"/>
      <c r="F22" s="31"/>
      <c r="G22" s="31"/>
      <c r="H22" s="31"/>
      <c r="I22" s="31"/>
      <c r="J22" s="30"/>
      <c r="K22" s="31"/>
      <c r="L22" s="31"/>
      <c r="M22" s="31"/>
      <c r="N22" s="31"/>
      <c r="O22" s="30"/>
      <c r="P22" s="31"/>
      <c r="Q22" s="31"/>
      <c r="R22" s="31"/>
      <c r="S22" s="31"/>
      <c r="T22" s="30"/>
      <c r="U22" s="31"/>
      <c r="V22" s="31"/>
      <c r="W22" s="31"/>
      <c r="X22" s="31"/>
      <c r="Y22" s="30"/>
      <c r="Z22" s="387"/>
      <c r="AA22" s="387"/>
      <c r="AB22" s="387"/>
      <c r="AC22" s="387"/>
      <c r="AD22" s="388"/>
    </row>
    <row r="23" spans="1:30" s="18" customFormat="1" ht="11.25" x14ac:dyDescent="0.2">
      <c r="B23" s="21"/>
      <c r="C23" s="21" t="s">
        <v>85</v>
      </c>
      <c r="D23" s="31"/>
      <c r="F23" s="31">
        <v>-17</v>
      </c>
      <c r="G23" s="31">
        <v>-124</v>
      </c>
      <c r="H23" s="31">
        <v>-278</v>
      </c>
      <c r="I23" s="31">
        <v>270</v>
      </c>
      <c r="J23" s="30">
        <v>-149</v>
      </c>
      <c r="K23" s="31">
        <v>363</v>
      </c>
      <c r="L23" s="31">
        <v>643</v>
      </c>
      <c r="M23" s="31">
        <v>868</v>
      </c>
      <c r="N23" s="31">
        <v>555</v>
      </c>
      <c r="O23" s="30">
        <v>2429</v>
      </c>
      <c r="P23" s="31">
        <v>0</v>
      </c>
      <c r="Q23" s="31">
        <v>0</v>
      </c>
      <c r="R23" s="31">
        <v>0</v>
      </c>
      <c r="S23" s="31">
        <v>0</v>
      </c>
      <c r="T23" s="30">
        <v>0</v>
      </c>
      <c r="U23" s="31">
        <v>0</v>
      </c>
      <c r="V23" s="31">
        <v>0</v>
      </c>
      <c r="W23" s="31">
        <v>0</v>
      </c>
      <c r="X23" s="31">
        <v>0</v>
      </c>
      <c r="Y23" s="30">
        <v>0</v>
      </c>
      <c r="Z23" s="387">
        <v>0</v>
      </c>
      <c r="AA23" s="387">
        <v>0</v>
      </c>
      <c r="AB23" s="387" t="s">
        <v>1266</v>
      </c>
      <c r="AC23" s="387" t="s">
        <v>1266</v>
      </c>
      <c r="AD23" s="388">
        <v>0</v>
      </c>
    </row>
    <row r="24" spans="1:30" s="18" customFormat="1" ht="11.25" x14ac:dyDescent="0.2">
      <c r="A24" s="60"/>
      <c r="B24" s="94"/>
      <c r="C24" s="94"/>
      <c r="D24" s="178"/>
      <c r="F24" s="178">
        <v>-17</v>
      </c>
      <c r="G24" s="178">
        <v>-124</v>
      </c>
      <c r="H24" s="178">
        <v>-278</v>
      </c>
      <c r="I24" s="178">
        <v>270</v>
      </c>
      <c r="J24" s="179">
        <v>-149</v>
      </c>
      <c r="K24" s="178">
        <v>363</v>
      </c>
      <c r="L24" s="178">
        <v>643</v>
      </c>
      <c r="M24" s="178">
        <v>868</v>
      </c>
      <c r="N24" s="178">
        <v>555</v>
      </c>
      <c r="O24" s="179">
        <v>2429</v>
      </c>
      <c r="P24" s="178">
        <v>0</v>
      </c>
      <c r="Q24" s="178">
        <v>0</v>
      </c>
      <c r="R24" s="178">
        <v>0</v>
      </c>
      <c r="S24" s="178">
        <v>0</v>
      </c>
      <c r="T24" s="179">
        <v>0</v>
      </c>
      <c r="U24" s="178">
        <v>0</v>
      </c>
      <c r="V24" s="178">
        <v>0</v>
      </c>
      <c r="W24" s="178">
        <v>0</v>
      </c>
      <c r="X24" s="178">
        <v>0</v>
      </c>
      <c r="Y24" s="179">
        <v>0</v>
      </c>
      <c r="Z24" s="32">
        <v>0</v>
      </c>
      <c r="AA24" s="32">
        <v>0</v>
      </c>
      <c r="AB24" s="32" t="s">
        <v>1266</v>
      </c>
      <c r="AC24" s="32" t="s">
        <v>1266</v>
      </c>
      <c r="AD24" s="33">
        <v>0</v>
      </c>
    </row>
    <row r="25" spans="1:30" s="18" customFormat="1" ht="11.25" x14ac:dyDescent="0.2">
      <c r="B25" s="21" t="s">
        <v>29</v>
      </c>
      <c r="C25" s="21"/>
      <c r="D25" s="31"/>
      <c r="F25" s="31"/>
      <c r="G25" s="31"/>
      <c r="H25" s="31"/>
      <c r="I25" s="31"/>
      <c r="J25" s="30"/>
      <c r="K25" s="31"/>
      <c r="L25" s="31"/>
      <c r="M25" s="31"/>
      <c r="N25" s="31"/>
      <c r="O25" s="30"/>
      <c r="P25" s="31"/>
      <c r="Q25" s="31"/>
      <c r="R25" s="31"/>
      <c r="S25" s="31"/>
      <c r="T25" s="30"/>
      <c r="U25" s="31"/>
      <c r="V25" s="31"/>
      <c r="W25" s="31"/>
      <c r="X25" s="31"/>
      <c r="Y25" s="30"/>
      <c r="Z25" s="387"/>
      <c r="AA25" s="387"/>
      <c r="AB25" s="387"/>
      <c r="AC25" s="387"/>
      <c r="AD25" s="388"/>
    </row>
    <row r="26" spans="1:30" s="18" customFormat="1" ht="11.25" x14ac:dyDescent="0.2">
      <c r="B26" s="21"/>
      <c r="C26" s="21" t="s">
        <v>84</v>
      </c>
      <c r="D26" s="31"/>
      <c r="F26" s="31">
        <v>-181</v>
      </c>
      <c r="G26" s="31">
        <v>-172</v>
      </c>
      <c r="H26" s="31">
        <v>-188</v>
      </c>
      <c r="I26" s="31">
        <v>-445</v>
      </c>
      <c r="J26" s="30">
        <v>-986</v>
      </c>
      <c r="K26" s="31">
        <v>-142</v>
      </c>
      <c r="L26" s="31">
        <v>-320</v>
      </c>
      <c r="M26" s="31">
        <v>-82</v>
      </c>
      <c r="N26" s="31">
        <v>-194</v>
      </c>
      <c r="O26" s="30">
        <v>-738</v>
      </c>
      <c r="P26" s="31">
        <v>-171</v>
      </c>
      <c r="Q26" s="31">
        <v>-353</v>
      </c>
      <c r="R26" s="31">
        <v>-105</v>
      </c>
      <c r="S26" s="31">
        <v>-250</v>
      </c>
      <c r="T26" s="30">
        <v>-879</v>
      </c>
      <c r="U26" s="31">
        <v>-152</v>
      </c>
      <c r="V26" s="31">
        <v>-196</v>
      </c>
      <c r="W26" s="31">
        <v>-106</v>
      </c>
      <c r="X26" s="31">
        <v>-750</v>
      </c>
      <c r="Y26" s="30">
        <v>-1204</v>
      </c>
      <c r="Z26" s="387">
        <v>-179</v>
      </c>
      <c r="AA26" s="387">
        <v>-138</v>
      </c>
      <c r="AB26" s="387" t="s">
        <v>1266</v>
      </c>
      <c r="AC26" s="387" t="s">
        <v>1266</v>
      </c>
      <c r="AD26" s="388">
        <v>-317</v>
      </c>
    </row>
    <row r="27" spans="1:30" s="18" customFormat="1" ht="11.25" x14ac:dyDescent="0.2">
      <c r="B27" s="21"/>
      <c r="C27" s="21" t="s">
        <v>85</v>
      </c>
      <c r="D27" s="31"/>
      <c r="F27" s="31">
        <v>-385</v>
      </c>
      <c r="G27" s="31">
        <v>-87</v>
      </c>
      <c r="H27" s="31">
        <v>146</v>
      </c>
      <c r="I27" s="31">
        <v>733</v>
      </c>
      <c r="J27" s="30">
        <v>407</v>
      </c>
      <c r="K27" s="31">
        <v>-536</v>
      </c>
      <c r="L27" s="31">
        <v>-105</v>
      </c>
      <c r="M27" s="31">
        <v>-668</v>
      </c>
      <c r="N27" s="31">
        <v>-730</v>
      </c>
      <c r="O27" s="30">
        <v>-2039</v>
      </c>
      <c r="P27" s="31">
        <v>-24548</v>
      </c>
      <c r="Q27" s="31">
        <v>-675</v>
      </c>
      <c r="R27" s="31">
        <v>-988</v>
      </c>
      <c r="S27" s="31">
        <v>353</v>
      </c>
      <c r="T27" s="30">
        <v>-25858</v>
      </c>
      <c r="U27" s="31">
        <v>62</v>
      </c>
      <c r="V27" s="31">
        <v>-101</v>
      </c>
      <c r="W27" s="31">
        <v>-394</v>
      </c>
      <c r="X27" s="31">
        <v>734</v>
      </c>
      <c r="Y27" s="30">
        <v>301</v>
      </c>
      <c r="Z27" s="387">
        <v>-121</v>
      </c>
      <c r="AA27" s="387">
        <v>-42</v>
      </c>
      <c r="AB27" s="387" t="s">
        <v>1266</v>
      </c>
      <c r="AC27" s="387" t="s">
        <v>1266</v>
      </c>
      <c r="AD27" s="388">
        <v>-163</v>
      </c>
    </row>
    <row r="28" spans="1:30" s="18" customFormat="1" ht="11.25" x14ac:dyDescent="0.2">
      <c r="A28" s="60"/>
      <c r="B28" s="94"/>
      <c r="C28" s="94"/>
      <c r="D28" s="178"/>
      <c r="F28" s="178">
        <v>-566</v>
      </c>
      <c r="G28" s="178">
        <v>-259</v>
      </c>
      <c r="H28" s="178">
        <v>-42</v>
      </c>
      <c r="I28" s="178">
        <v>288</v>
      </c>
      <c r="J28" s="179">
        <v>-579</v>
      </c>
      <c r="K28" s="178">
        <v>-678</v>
      </c>
      <c r="L28" s="178">
        <v>-425</v>
      </c>
      <c r="M28" s="178">
        <v>-750</v>
      </c>
      <c r="N28" s="178">
        <v>-924</v>
      </c>
      <c r="O28" s="179">
        <v>-2777</v>
      </c>
      <c r="P28" s="178">
        <v>-24719</v>
      </c>
      <c r="Q28" s="178">
        <v>-1028</v>
      </c>
      <c r="R28" s="178">
        <v>-1093</v>
      </c>
      <c r="S28" s="178">
        <v>103</v>
      </c>
      <c r="T28" s="179">
        <v>-26737</v>
      </c>
      <c r="U28" s="178">
        <v>-90</v>
      </c>
      <c r="V28" s="178">
        <v>-297</v>
      </c>
      <c r="W28" s="178">
        <v>-500</v>
      </c>
      <c r="X28" s="178">
        <v>-16</v>
      </c>
      <c r="Y28" s="179">
        <v>-903</v>
      </c>
      <c r="Z28" s="32">
        <v>-300</v>
      </c>
      <c r="AA28" s="32">
        <v>-180</v>
      </c>
      <c r="AB28" s="32" t="s">
        <v>1266</v>
      </c>
      <c r="AC28" s="32" t="s">
        <v>1266</v>
      </c>
      <c r="AD28" s="33">
        <v>-480</v>
      </c>
    </row>
    <row r="29" spans="1:30" s="18" customFormat="1" ht="11.25" x14ac:dyDescent="0.2">
      <c r="A29" s="60"/>
      <c r="B29" s="94"/>
      <c r="C29" s="94"/>
      <c r="D29" s="178"/>
      <c r="F29" s="178">
        <v>972</v>
      </c>
      <c r="G29" s="178">
        <v>-21855</v>
      </c>
      <c r="H29" s="178">
        <v>691</v>
      </c>
      <c r="I29" s="178">
        <v>1231</v>
      </c>
      <c r="J29" s="179">
        <v>-18961</v>
      </c>
      <c r="K29" s="178">
        <v>5528</v>
      </c>
      <c r="L29" s="178">
        <v>4903</v>
      </c>
      <c r="M29" s="178">
        <v>-265</v>
      </c>
      <c r="N29" s="178">
        <v>4328</v>
      </c>
      <c r="O29" s="179">
        <v>14494</v>
      </c>
      <c r="P29" s="178">
        <v>-20431</v>
      </c>
      <c r="Q29" s="178">
        <v>12477</v>
      </c>
      <c r="R29" s="178">
        <v>5502</v>
      </c>
      <c r="S29" s="178">
        <v>19001</v>
      </c>
      <c r="T29" s="179">
        <v>16549</v>
      </c>
      <c r="U29" s="178">
        <v>13254</v>
      </c>
      <c r="V29" s="178">
        <v>5115</v>
      </c>
      <c r="W29" s="178">
        <v>6751</v>
      </c>
      <c r="X29" s="178">
        <v>3478</v>
      </c>
      <c r="Y29" s="179">
        <v>28598</v>
      </c>
      <c r="Z29" s="32">
        <f>IF(AND(Z28="",Z21="",Z17="",Z13=""),"",Z28+Z21+Z17+Z13)</f>
        <v>4784</v>
      </c>
      <c r="AA29" s="32">
        <f>IF(AND(AA28="",AA21="",AA17="",AA13=""),"",AA28+AA21+AA17+AA13)</f>
        <v>2639</v>
      </c>
      <c r="AB29" s="32" t="str">
        <f t="shared" ref="AB29:AC29" si="0">IF(AND(AB28="",AB24="",AB21="",AB17="",AB13=""),"",AB28+AB24+AB21+AB17+AB13)</f>
        <v/>
      </c>
      <c r="AC29" s="32" t="str">
        <f t="shared" si="0"/>
        <v/>
      </c>
      <c r="AD29" s="33">
        <f>IF(AND(AD28="",AD21="",AD17="",AD13=""),"",AD28+AD21+AD17+AD13)</f>
        <v>7423</v>
      </c>
    </row>
    <row r="30" spans="1:30" s="18" customFormat="1" ht="11.25" x14ac:dyDescent="0.2">
      <c r="B30" s="21" t="s">
        <v>53</v>
      </c>
      <c r="C30" s="21"/>
      <c r="D30" s="31"/>
      <c r="F30" s="31">
        <v>178</v>
      </c>
      <c r="G30" s="31">
        <v>-46</v>
      </c>
      <c r="H30" s="31">
        <v>34</v>
      </c>
      <c r="I30" s="31">
        <v>-77</v>
      </c>
      <c r="J30" s="30">
        <v>89</v>
      </c>
      <c r="K30" s="31">
        <v>13</v>
      </c>
      <c r="L30" s="31">
        <v>-31</v>
      </c>
      <c r="M30" s="31">
        <v>-42</v>
      </c>
      <c r="N30" s="31">
        <v>-7</v>
      </c>
      <c r="O30" s="30">
        <v>-67</v>
      </c>
      <c r="P30" s="31">
        <v>34</v>
      </c>
      <c r="Q30" s="31">
        <v>-21</v>
      </c>
      <c r="R30" s="31">
        <v>-21</v>
      </c>
      <c r="S30" s="31">
        <v>147</v>
      </c>
      <c r="T30" s="30">
        <v>139</v>
      </c>
      <c r="U30" s="31">
        <v>-22</v>
      </c>
      <c r="V30" s="31">
        <v>-30</v>
      </c>
      <c r="W30" s="31">
        <v>-57</v>
      </c>
      <c r="X30" s="31">
        <v>95</v>
      </c>
      <c r="Y30" s="30">
        <v>-14</v>
      </c>
      <c r="Z30" s="387">
        <v>32</v>
      </c>
      <c r="AA30" s="387">
        <v>-73</v>
      </c>
      <c r="AB30" s="387" t="s">
        <v>1266</v>
      </c>
      <c r="AC30" s="387" t="s">
        <v>1266</v>
      </c>
      <c r="AD30" s="388">
        <v>-41</v>
      </c>
    </row>
    <row r="31" spans="1:30" s="18" customFormat="1" thickBot="1" x14ac:dyDescent="0.25">
      <c r="A31" s="60"/>
      <c r="B31" s="988" t="s">
        <v>86</v>
      </c>
      <c r="C31" s="988"/>
      <c r="D31" s="989"/>
      <c r="F31" s="99">
        <v>1150</v>
      </c>
      <c r="G31" s="99">
        <v>-21901</v>
      </c>
      <c r="H31" s="99">
        <v>725</v>
      </c>
      <c r="I31" s="99">
        <v>1154</v>
      </c>
      <c r="J31" s="161">
        <v>-18872</v>
      </c>
      <c r="K31" s="99">
        <v>5541</v>
      </c>
      <c r="L31" s="99">
        <v>4872</v>
      </c>
      <c r="M31" s="99">
        <v>-307</v>
      </c>
      <c r="N31" s="99">
        <v>4321</v>
      </c>
      <c r="O31" s="161">
        <v>14427</v>
      </c>
      <c r="P31" s="99">
        <v>-20397</v>
      </c>
      <c r="Q31" s="99">
        <v>12456</v>
      </c>
      <c r="R31" s="99">
        <v>5481</v>
      </c>
      <c r="S31" s="99">
        <v>19148</v>
      </c>
      <c r="T31" s="161">
        <v>16688</v>
      </c>
      <c r="U31" s="99">
        <v>13232</v>
      </c>
      <c r="V31" s="99">
        <v>5085</v>
      </c>
      <c r="W31" s="99">
        <v>6694</v>
      </c>
      <c r="X31" s="99">
        <v>3573</v>
      </c>
      <c r="Y31" s="161">
        <v>28584</v>
      </c>
      <c r="Z31" s="99">
        <v>4816</v>
      </c>
      <c r="AA31" s="99">
        <v>2566</v>
      </c>
      <c r="AB31" s="99" t="s">
        <v>1266</v>
      </c>
      <c r="AC31" s="99" t="s">
        <v>1266</v>
      </c>
      <c r="AD31" s="161">
        <v>7382</v>
      </c>
    </row>
    <row r="32" spans="1:30" s="18" customFormat="1" ht="11.25" customHeight="1" x14ac:dyDescent="0.2">
      <c r="B32" s="60"/>
      <c r="C32" s="82"/>
      <c r="D32" s="49"/>
      <c r="F32" s="49"/>
      <c r="G32" s="49"/>
      <c r="H32" s="49"/>
      <c r="I32" s="49"/>
      <c r="J32" s="49"/>
      <c r="K32" s="49"/>
      <c r="L32" s="49"/>
      <c r="M32" s="49"/>
      <c r="N32" s="49"/>
      <c r="O32" s="49">
        <v>0</v>
      </c>
      <c r="P32" s="49"/>
      <c r="Q32" s="49"/>
      <c r="R32" s="49"/>
      <c r="S32" s="49"/>
      <c r="T32" s="49">
        <v>0</v>
      </c>
      <c r="U32" s="49"/>
      <c r="V32" s="49"/>
      <c r="W32" s="49"/>
      <c r="X32" s="49"/>
      <c r="Y32" s="49">
        <v>0</v>
      </c>
      <c r="AD32" s="49">
        <f t="shared" ref="AD32:AD33" si="1">Z32</f>
        <v>0</v>
      </c>
    </row>
    <row r="33" spans="2:33" s="18" customFormat="1" ht="11.25" customHeight="1" x14ac:dyDescent="0.2">
      <c r="B33" s="223" t="s">
        <v>87</v>
      </c>
      <c r="C33" s="94"/>
      <c r="D33" s="94"/>
      <c r="F33" s="990"/>
      <c r="G33" s="990"/>
      <c r="H33" s="990"/>
      <c r="I33" s="990"/>
      <c r="J33" s="990"/>
      <c r="K33" s="990"/>
      <c r="L33" s="990"/>
      <c r="M33" s="990"/>
      <c r="N33" s="990"/>
      <c r="O33" s="990">
        <v>0</v>
      </c>
      <c r="P33" s="990"/>
      <c r="Q33" s="990"/>
      <c r="R33" s="990"/>
      <c r="S33" s="990"/>
      <c r="T33" s="990">
        <v>0</v>
      </c>
      <c r="U33" s="990"/>
      <c r="V33" s="990"/>
      <c r="W33" s="990"/>
      <c r="X33" s="990"/>
      <c r="Y33" s="990">
        <v>0</v>
      </c>
      <c r="Z33" s="50"/>
      <c r="AA33" s="50"/>
      <c r="AB33" s="50"/>
      <c r="AC33" s="50"/>
      <c r="AD33" s="990">
        <f t="shared" si="1"/>
        <v>0</v>
      </c>
    </row>
    <row r="34" spans="2:33" s="18" customFormat="1" ht="11.25" customHeight="1" x14ac:dyDescent="0.2">
      <c r="B34" s="21"/>
      <c r="C34" s="21" t="s">
        <v>84</v>
      </c>
      <c r="D34" s="31"/>
      <c r="F34" s="31">
        <v>595</v>
      </c>
      <c r="G34" s="31">
        <v>-4695</v>
      </c>
      <c r="H34" s="31">
        <v>105</v>
      </c>
      <c r="I34" s="31">
        <v>-21</v>
      </c>
      <c r="J34" s="30">
        <v>-4016</v>
      </c>
      <c r="K34" s="31">
        <v>1907</v>
      </c>
      <c r="L34" s="31">
        <v>955</v>
      </c>
      <c r="M34" s="31">
        <v>1964</v>
      </c>
      <c r="N34" s="31">
        <v>959</v>
      </c>
      <c r="O34" s="30">
        <v>5785</v>
      </c>
      <c r="P34" s="31">
        <v>2277</v>
      </c>
      <c r="Q34" s="31">
        <v>3322</v>
      </c>
      <c r="R34" s="31">
        <v>3954</v>
      </c>
      <c r="S34" s="31">
        <v>1404</v>
      </c>
      <c r="T34" s="30">
        <v>10957</v>
      </c>
      <c r="U34" s="31">
        <v>3075</v>
      </c>
      <c r="V34" s="31">
        <v>2244</v>
      </c>
      <c r="W34" s="31">
        <v>1467</v>
      </c>
      <c r="X34" s="31">
        <v>1154</v>
      </c>
      <c r="Y34" s="30">
        <v>7940</v>
      </c>
      <c r="Z34" s="387">
        <v>1610</v>
      </c>
      <c r="AA34" s="387">
        <v>1545</v>
      </c>
      <c r="AB34" s="387" t="s">
        <v>1266</v>
      </c>
      <c r="AC34" s="387" t="s">
        <v>1266</v>
      </c>
      <c r="AD34" s="388">
        <v>3155</v>
      </c>
    </row>
    <row r="35" spans="2:33" s="18" customFormat="1" ht="11.25" customHeight="1" x14ac:dyDescent="0.2">
      <c r="B35" s="70"/>
      <c r="C35" s="70" t="s">
        <v>85</v>
      </c>
      <c r="D35" s="31"/>
      <c r="F35" s="31">
        <v>555</v>
      </c>
      <c r="G35" s="31">
        <v>-17206</v>
      </c>
      <c r="H35" s="31">
        <v>620</v>
      </c>
      <c r="I35" s="31">
        <v>1175</v>
      </c>
      <c r="J35" s="30">
        <v>-14856</v>
      </c>
      <c r="K35" s="31">
        <v>3634</v>
      </c>
      <c r="L35" s="31">
        <v>3917</v>
      </c>
      <c r="M35" s="31">
        <v>-2271</v>
      </c>
      <c r="N35" s="31">
        <v>3362</v>
      </c>
      <c r="O35" s="30">
        <v>8642</v>
      </c>
      <c r="P35" s="31">
        <v>-22674</v>
      </c>
      <c r="Q35" s="31">
        <v>9134</v>
      </c>
      <c r="R35" s="31">
        <v>1527</v>
      </c>
      <c r="S35" s="31">
        <v>17744</v>
      </c>
      <c r="T35" s="30">
        <v>5731</v>
      </c>
      <c r="U35" s="31">
        <v>10157</v>
      </c>
      <c r="V35" s="31">
        <v>2841</v>
      </c>
      <c r="W35" s="31">
        <v>5227</v>
      </c>
      <c r="X35" s="31">
        <v>2419</v>
      </c>
      <c r="Y35" s="30">
        <v>20644</v>
      </c>
      <c r="Z35" s="387">
        <v>3206</v>
      </c>
      <c r="AA35" s="387">
        <v>1021</v>
      </c>
      <c r="AB35" s="387" t="s">
        <v>1266</v>
      </c>
      <c r="AC35" s="387" t="s">
        <v>1266</v>
      </c>
      <c r="AD35" s="388">
        <v>4227</v>
      </c>
    </row>
    <row r="36" spans="2:33" s="18" customFormat="1" ht="11.25" customHeight="1" thickBot="1" x14ac:dyDescent="0.25">
      <c r="B36" s="103" t="s">
        <v>86</v>
      </c>
      <c r="C36" s="103"/>
      <c r="D36" s="116"/>
      <c r="F36" s="116">
        <v>1150</v>
      </c>
      <c r="G36" s="116">
        <v>-21901</v>
      </c>
      <c r="H36" s="116">
        <v>725</v>
      </c>
      <c r="I36" s="116">
        <v>1154</v>
      </c>
      <c r="J36" s="153">
        <v>-18872</v>
      </c>
      <c r="K36" s="116">
        <v>5541</v>
      </c>
      <c r="L36" s="116">
        <v>4872</v>
      </c>
      <c r="M36" s="116">
        <v>-307</v>
      </c>
      <c r="N36" s="116">
        <v>4321</v>
      </c>
      <c r="O36" s="153">
        <v>14427</v>
      </c>
      <c r="P36" s="116">
        <v>-20397</v>
      </c>
      <c r="Q36" s="116">
        <v>12456</v>
      </c>
      <c r="R36" s="116">
        <v>5481</v>
      </c>
      <c r="S36" s="116">
        <v>19148</v>
      </c>
      <c r="T36" s="153">
        <v>16688</v>
      </c>
      <c r="U36" s="116">
        <v>13232</v>
      </c>
      <c r="V36" s="116">
        <v>5085</v>
      </c>
      <c r="W36" s="116">
        <v>6694</v>
      </c>
      <c r="X36" s="116">
        <v>3573</v>
      </c>
      <c r="Y36" s="153">
        <v>28584</v>
      </c>
      <c r="Z36" s="116">
        <v>4816</v>
      </c>
      <c r="AA36" s="116">
        <v>2566</v>
      </c>
      <c r="AB36" s="116" t="s">
        <v>1266</v>
      </c>
      <c r="AC36" s="116" t="s">
        <v>1266</v>
      </c>
      <c r="AD36" s="153">
        <v>7382</v>
      </c>
    </row>
    <row r="37" spans="2:33" s="18" customFormat="1" ht="11.25" customHeight="1" x14ac:dyDescent="0.2">
      <c r="B37" s="60"/>
      <c r="C37" s="82"/>
      <c r="D37" s="82"/>
      <c r="F37" s="49"/>
      <c r="G37" s="49"/>
      <c r="H37" s="49"/>
      <c r="I37" s="49"/>
      <c r="J37" s="49"/>
      <c r="K37" s="49"/>
      <c r="L37" s="49"/>
      <c r="M37" s="49"/>
      <c r="N37" s="49"/>
      <c r="O37" s="49"/>
      <c r="P37" s="49"/>
      <c r="Q37" s="49"/>
      <c r="R37" s="49"/>
      <c r="S37" s="49"/>
      <c r="T37" s="49"/>
      <c r="U37" s="49"/>
      <c r="V37" s="49"/>
      <c r="W37" s="49"/>
      <c r="X37" s="49"/>
      <c r="Y37" s="49"/>
      <c r="AD37" s="49"/>
    </row>
    <row r="38" spans="2:33" s="18" customFormat="1" ht="11.25" customHeight="1" x14ac:dyDescent="0.2">
      <c r="B38" s="60"/>
      <c r="C38" s="82"/>
      <c r="D38" s="82"/>
      <c r="F38" s="49"/>
      <c r="G38" s="49"/>
      <c r="H38" s="49"/>
      <c r="I38" s="49"/>
      <c r="J38" s="49"/>
      <c r="K38" s="49"/>
      <c r="L38" s="49"/>
      <c r="M38" s="49"/>
      <c r="N38" s="49"/>
      <c r="O38" s="49"/>
      <c r="P38" s="49"/>
      <c r="Q38" s="49"/>
      <c r="R38" s="49"/>
      <c r="S38" s="49"/>
      <c r="T38" s="49"/>
      <c r="U38" s="49"/>
      <c r="V38" s="49"/>
      <c r="W38" s="49"/>
      <c r="X38" s="49"/>
      <c r="Y38" s="49"/>
      <c r="AD38" s="49"/>
    </row>
    <row r="39" spans="2:33" outlineLevel="1" x14ac:dyDescent="0.2">
      <c r="F39" s="49"/>
      <c r="G39" s="49"/>
      <c r="H39" s="49"/>
      <c r="I39" s="49"/>
      <c r="J39" s="49"/>
      <c r="K39" s="49"/>
      <c r="L39" s="49"/>
      <c r="M39" s="49"/>
      <c r="N39" s="49"/>
      <c r="O39" s="49"/>
      <c r="P39" s="49"/>
      <c r="Q39" s="49"/>
      <c r="R39" s="49"/>
      <c r="S39" s="49"/>
      <c r="T39" s="49"/>
      <c r="U39" s="49"/>
      <c r="V39" s="49"/>
      <c r="W39" s="49"/>
      <c r="X39" s="49"/>
      <c r="Y39" s="49"/>
      <c r="Z39" s="155"/>
      <c r="AA39" s="18"/>
      <c r="AB39" s="18"/>
      <c r="AC39" s="18"/>
      <c r="AD39" s="49"/>
      <c r="AE39" s="18"/>
      <c r="AF39" s="18"/>
      <c r="AG39" s="18"/>
    </row>
    <row r="40" spans="2:33" outlineLevel="1" x14ac:dyDescent="0.2">
      <c r="F40" s="139"/>
      <c r="G40" s="139"/>
      <c r="H40" s="139"/>
      <c r="I40" s="139"/>
      <c r="J40" s="139"/>
      <c r="K40" s="139"/>
      <c r="L40" s="139"/>
      <c r="M40" s="139"/>
      <c r="N40" s="139"/>
      <c r="O40" s="139"/>
      <c r="P40" s="139"/>
      <c r="Q40" s="139"/>
      <c r="R40" s="139"/>
      <c r="S40" s="139"/>
      <c r="T40" s="139"/>
      <c r="U40" s="139"/>
      <c r="V40" s="139"/>
      <c r="W40" s="139"/>
      <c r="X40" s="139"/>
      <c r="Y40" s="139"/>
      <c r="Z40" s="139"/>
      <c r="AA40" s="139"/>
      <c r="AB40" s="139"/>
      <c r="AC40" s="139"/>
      <c r="AD40" s="139"/>
      <c r="AE40" s="18"/>
      <c r="AF40" s="18"/>
      <c r="AG40" s="18"/>
    </row>
    <row r="41" spans="2:33" outlineLevel="1" x14ac:dyDescent="0.2">
      <c r="F41" s="139"/>
      <c r="G41" s="139"/>
      <c r="H41" s="139"/>
      <c r="I41" s="139"/>
      <c r="J41" s="139"/>
      <c r="K41" s="139"/>
      <c r="L41" s="139"/>
      <c r="M41" s="139"/>
      <c r="N41" s="139"/>
      <c r="O41" s="139"/>
      <c r="P41" s="139"/>
      <c r="Q41" s="139"/>
      <c r="R41" s="139"/>
      <c r="S41" s="139"/>
      <c r="T41" s="139"/>
      <c r="U41" s="139"/>
      <c r="V41" s="139"/>
      <c r="W41" s="139"/>
      <c r="X41" s="139"/>
      <c r="Y41" s="139"/>
      <c r="Z41" s="139"/>
      <c r="AA41" s="139"/>
      <c r="AB41" s="139"/>
      <c r="AC41" s="139"/>
      <c r="AD41" s="139"/>
      <c r="AE41" s="18"/>
      <c r="AF41" s="18"/>
      <c r="AG41" s="18"/>
    </row>
    <row r="42" spans="2:33" outlineLevel="1" x14ac:dyDescent="0.2">
      <c r="F42" s="49"/>
      <c r="G42" s="49"/>
      <c r="H42" s="49"/>
      <c r="I42" s="49"/>
      <c r="J42" s="49"/>
      <c r="K42" s="49"/>
      <c r="L42" s="49"/>
      <c r="M42" s="49"/>
      <c r="N42" s="49"/>
      <c r="O42" s="49"/>
      <c r="P42" s="49"/>
      <c r="Q42" s="49"/>
      <c r="R42" s="49"/>
      <c r="S42" s="49"/>
      <c r="T42" s="49"/>
      <c r="U42" s="49"/>
      <c r="V42" s="49"/>
      <c r="W42" s="49"/>
      <c r="X42" s="49"/>
      <c r="Y42" s="49"/>
      <c r="Z42" s="18"/>
      <c r="AA42" s="18"/>
      <c r="AB42" s="18"/>
      <c r="AC42" s="18"/>
      <c r="AD42" s="49"/>
    </row>
    <row r="43" spans="2:33" outlineLevel="1" x14ac:dyDescent="0.2">
      <c r="F43" s="139"/>
      <c r="G43" s="139"/>
      <c r="H43" s="139"/>
      <c r="I43" s="139"/>
      <c r="J43" s="139"/>
      <c r="K43" s="139"/>
      <c r="L43" s="139"/>
      <c r="M43" s="139"/>
      <c r="N43" s="139"/>
      <c r="O43" s="139"/>
      <c r="P43" s="139"/>
      <c r="Q43" s="139"/>
      <c r="R43" s="139"/>
      <c r="S43" s="139"/>
      <c r="T43" s="139"/>
      <c r="U43" s="139"/>
      <c r="V43" s="139"/>
      <c r="W43" s="139"/>
      <c r="X43" s="139"/>
      <c r="Y43" s="139"/>
      <c r="Z43" s="139"/>
      <c r="AA43" s="139"/>
      <c r="AB43" s="139"/>
      <c r="AC43" s="139"/>
      <c r="AD43" s="139"/>
    </row>
    <row r="44" spans="2:33" outlineLevel="1" x14ac:dyDescent="0.2">
      <c r="F44" s="139"/>
      <c r="G44" s="139"/>
      <c r="H44" s="139"/>
      <c r="I44" s="139"/>
      <c r="J44" s="139"/>
      <c r="K44" s="139"/>
      <c r="L44" s="139"/>
      <c r="M44" s="139"/>
      <c r="N44" s="139"/>
      <c r="O44" s="139"/>
      <c r="P44" s="139"/>
      <c r="Q44" s="139"/>
      <c r="R44" s="139"/>
      <c r="S44" s="139"/>
      <c r="T44" s="139"/>
      <c r="U44" s="139"/>
      <c r="V44" s="139"/>
      <c r="W44" s="139"/>
      <c r="X44" s="139"/>
      <c r="Y44" s="139"/>
      <c r="Z44" s="139"/>
      <c r="AA44" s="139"/>
      <c r="AB44" s="139"/>
      <c r="AC44" s="139"/>
      <c r="AD44" s="139"/>
    </row>
    <row r="45" spans="2:33" outlineLevel="1" x14ac:dyDescent="0.2">
      <c r="F45" s="49"/>
      <c r="G45" s="49"/>
      <c r="H45" s="49"/>
      <c r="I45" s="49"/>
      <c r="J45" s="49"/>
      <c r="K45" s="49"/>
      <c r="L45" s="49"/>
      <c r="M45" s="49"/>
      <c r="N45" s="49"/>
      <c r="O45" s="49"/>
      <c r="P45" s="49"/>
      <c r="Q45" s="49"/>
      <c r="R45" s="49"/>
      <c r="S45" s="49"/>
      <c r="T45" s="49"/>
      <c r="U45" s="49"/>
      <c r="V45" s="49"/>
      <c r="W45" s="49"/>
      <c r="X45" s="49"/>
      <c r="Y45" s="49"/>
      <c r="Z45" s="18"/>
      <c r="AA45" s="18"/>
      <c r="AB45" s="18"/>
      <c r="AC45" s="18"/>
      <c r="AD45" s="49"/>
    </row>
    <row r="46" spans="2:33" outlineLevel="1" x14ac:dyDescent="0.2">
      <c r="F46" s="49"/>
      <c r="G46" s="49"/>
      <c r="H46" s="49"/>
      <c r="I46" s="49"/>
      <c r="J46" s="49"/>
      <c r="K46" s="49"/>
      <c r="L46" s="49"/>
      <c r="M46" s="49"/>
      <c r="N46" s="49"/>
      <c r="O46" s="49"/>
      <c r="P46" s="49"/>
      <c r="Q46" s="49"/>
      <c r="R46" s="49"/>
      <c r="S46" s="49"/>
      <c r="T46" s="49"/>
      <c r="U46" s="49"/>
      <c r="V46" s="49"/>
      <c r="W46" s="49"/>
      <c r="X46" s="49"/>
      <c r="Y46" s="49"/>
      <c r="Z46" s="18"/>
      <c r="AA46" s="18"/>
      <c r="AB46" s="18"/>
      <c r="AC46" s="18"/>
      <c r="AD46" s="49"/>
    </row>
    <row r="47" spans="2:33" outlineLevel="1" x14ac:dyDescent="0.2">
      <c r="F47" s="49"/>
      <c r="G47" s="49"/>
      <c r="H47" s="49"/>
      <c r="I47" s="49"/>
      <c r="J47" s="49"/>
      <c r="K47" s="49"/>
      <c r="L47" s="49"/>
      <c r="M47" s="49"/>
      <c r="N47" s="49"/>
      <c r="O47" s="49"/>
      <c r="P47" s="49"/>
      <c r="Q47" s="49"/>
      <c r="R47" s="49"/>
      <c r="S47" s="49"/>
      <c r="T47" s="49"/>
      <c r="U47" s="49"/>
      <c r="V47" s="49"/>
      <c r="W47" s="49"/>
      <c r="X47" s="49"/>
      <c r="Y47" s="49"/>
      <c r="Z47" s="18"/>
      <c r="AA47" s="18"/>
      <c r="AB47" s="18"/>
      <c r="AC47" s="18"/>
      <c r="AD47" s="49"/>
    </row>
    <row r="48" spans="2:33" outlineLevel="1" x14ac:dyDescent="0.2">
      <c r="F48" s="49"/>
      <c r="G48" s="49"/>
      <c r="H48" s="49"/>
      <c r="I48" s="49"/>
      <c r="J48" s="49"/>
      <c r="K48" s="49"/>
      <c r="L48" s="49"/>
      <c r="M48" s="49"/>
      <c r="N48" s="49"/>
      <c r="O48" s="49"/>
      <c r="P48" s="49"/>
      <c r="Q48" s="49"/>
      <c r="R48" s="49"/>
      <c r="S48" s="49"/>
      <c r="T48" s="49"/>
      <c r="U48" s="49"/>
      <c r="V48" s="49"/>
      <c r="W48" s="49"/>
      <c r="X48" s="49"/>
      <c r="Y48" s="49"/>
      <c r="Z48" s="18"/>
      <c r="AA48" s="18"/>
      <c r="AB48" s="18"/>
      <c r="AC48" s="18"/>
      <c r="AD48" s="49"/>
    </row>
    <row r="49" spans="6:30" outlineLevel="1" x14ac:dyDescent="0.2">
      <c r="F49" s="49"/>
      <c r="G49" s="49"/>
      <c r="H49" s="49"/>
      <c r="I49" s="49"/>
      <c r="J49" s="49"/>
      <c r="K49" s="49"/>
      <c r="L49" s="49"/>
      <c r="M49" s="49"/>
      <c r="N49" s="49"/>
      <c r="O49" s="49"/>
      <c r="P49" s="49"/>
      <c r="Q49" s="49"/>
      <c r="R49" s="49"/>
      <c r="S49" s="49"/>
      <c r="T49" s="49"/>
      <c r="U49" s="49"/>
      <c r="V49" s="49"/>
      <c r="W49" s="49"/>
      <c r="X49" s="49"/>
      <c r="Y49" s="49"/>
      <c r="Z49" s="18"/>
      <c r="AA49" s="18"/>
      <c r="AB49" s="18"/>
      <c r="AC49" s="18"/>
      <c r="AD49" s="49"/>
    </row>
    <row r="50" spans="6:30" outlineLevel="1" x14ac:dyDescent="0.2">
      <c r="F50" s="49"/>
      <c r="G50" s="49"/>
      <c r="H50" s="49"/>
      <c r="I50" s="49"/>
      <c r="J50" s="49"/>
      <c r="K50" s="49"/>
      <c r="L50" s="49"/>
      <c r="M50" s="49"/>
      <c r="N50" s="49"/>
      <c r="O50" s="49"/>
      <c r="P50" s="49"/>
      <c r="Q50" s="49"/>
      <c r="R50" s="49"/>
      <c r="S50" s="49"/>
      <c r="T50" s="49"/>
      <c r="U50" s="49"/>
      <c r="V50" s="49"/>
      <c r="W50" s="49"/>
      <c r="X50" s="49"/>
      <c r="Y50" s="49"/>
      <c r="Z50" s="18"/>
      <c r="AA50" s="18"/>
      <c r="AB50" s="18"/>
      <c r="AC50" s="18"/>
      <c r="AD50" s="49"/>
    </row>
    <row r="51" spans="6:30" outlineLevel="1" x14ac:dyDescent="0.2">
      <c r="F51" s="49"/>
      <c r="G51" s="49"/>
      <c r="H51" s="49"/>
      <c r="I51" s="49"/>
      <c r="J51" s="49"/>
      <c r="K51" s="49"/>
      <c r="L51" s="49"/>
      <c r="M51" s="49"/>
      <c r="N51" s="49"/>
      <c r="O51" s="49"/>
      <c r="P51" s="49"/>
      <c r="Q51" s="49"/>
      <c r="R51" s="49"/>
      <c r="S51" s="49"/>
      <c r="T51" s="49"/>
      <c r="U51" s="49"/>
      <c r="V51" s="49"/>
      <c r="W51" s="49"/>
      <c r="X51" s="49"/>
      <c r="Y51" s="49"/>
      <c r="Z51" s="18"/>
      <c r="AA51" s="18"/>
      <c r="AB51" s="18"/>
      <c r="AC51" s="18"/>
      <c r="AD51" s="49"/>
    </row>
    <row r="52" spans="6:30" outlineLevel="1" x14ac:dyDescent="0.2">
      <c r="F52" s="49"/>
      <c r="G52" s="49"/>
      <c r="H52" s="49"/>
      <c r="I52" s="49"/>
      <c r="J52" s="49"/>
      <c r="K52" s="49"/>
      <c r="L52" s="49"/>
      <c r="M52" s="49"/>
      <c r="N52" s="49"/>
      <c r="O52" s="49"/>
      <c r="P52" s="49"/>
      <c r="Q52" s="49"/>
      <c r="R52" s="49"/>
      <c r="S52" s="49"/>
      <c r="T52" s="49"/>
      <c r="U52" s="49"/>
      <c r="V52" s="49"/>
      <c r="W52" s="49"/>
      <c r="X52" s="49"/>
      <c r="Y52" s="49"/>
      <c r="Z52" s="18"/>
      <c r="AA52" s="18"/>
      <c r="AB52" s="18"/>
      <c r="AC52" s="18"/>
      <c r="AD52" s="49"/>
    </row>
    <row r="53" spans="6:30" outlineLevel="1" x14ac:dyDescent="0.2">
      <c r="F53" s="49"/>
      <c r="G53" s="49"/>
      <c r="H53" s="49"/>
      <c r="I53" s="49"/>
      <c r="J53" s="49"/>
      <c r="K53" s="49"/>
      <c r="L53" s="49"/>
      <c r="M53" s="49"/>
      <c r="N53" s="49"/>
      <c r="O53" s="49"/>
      <c r="P53" s="49"/>
      <c r="Q53" s="49"/>
      <c r="R53" s="49"/>
      <c r="S53" s="49"/>
      <c r="T53" s="49"/>
      <c r="U53" s="49"/>
      <c r="V53" s="49"/>
      <c r="W53" s="49"/>
      <c r="X53" s="49"/>
      <c r="Y53" s="49"/>
      <c r="Z53" s="18"/>
      <c r="AA53" s="18"/>
      <c r="AB53" s="18"/>
      <c r="AC53" s="18"/>
      <c r="AD53" s="49"/>
    </row>
    <row r="54" spans="6:30" outlineLevel="1" x14ac:dyDescent="0.2">
      <c r="F54" s="49"/>
      <c r="G54" s="49"/>
      <c r="H54" s="49"/>
      <c r="I54" s="49"/>
      <c r="J54" s="49"/>
      <c r="K54" s="49"/>
      <c r="L54" s="49"/>
      <c r="M54" s="49"/>
      <c r="N54" s="49"/>
      <c r="O54" s="49"/>
      <c r="P54" s="49"/>
      <c r="Q54" s="49"/>
      <c r="R54" s="49"/>
      <c r="S54" s="49"/>
      <c r="T54" s="49"/>
      <c r="U54" s="49"/>
      <c r="V54" s="49"/>
      <c r="W54" s="49"/>
      <c r="X54" s="49"/>
      <c r="Y54" s="49"/>
      <c r="Z54" s="18"/>
      <c r="AA54" s="18"/>
      <c r="AB54" s="18"/>
      <c r="AC54" s="18"/>
      <c r="AD54" s="49"/>
    </row>
    <row r="55" spans="6:30" outlineLevel="1" x14ac:dyDescent="0.2">
      <c r="F55" s="49"/>
      <c r="G55" s="49"/>
      <c r="H55" s="49"/>
      <c r="I55" s="49"/>
      <c r="J55" s="49"/>
      <c r="K55" s="49"/>
      <c r="L55" s="49"/>
      <c r="M55" s="49"/>
      <c r="N55" s="49"/>
      <c r="O55" s="49"/>
      <c r="P55" s="49"/>
      <c r="Q55" s="49"/>
      <c r="R55" s="49"/>
      <c r="S55" s="49"/>
      <c r="T55" s="49"/>
      <c r="U55" s="49"/>
      <c r="V55" s="49"/>
      <c r="W55" s="49"/>
      <c r="X55" s="49"/>
      <c r="Y55" s="49"/>
      <c r="Z55" s="18"/>
      <c r="AA55" s="18"/>
      <c r="AB55" s="18"/>
      <c r="AC55" s="18"/>
      <c r="AD55" s="49"/>
    </row>
    <row r="56" spans="6:30" outlineLevel="1" x14ac:dyDescent="0.2">
      <c r="F56" s="49"/>
      <c r="G56" s="49"/>
      <c r="H56" s="49"/>
      <c r="I56" s="49"/>
      <c r="J56" s="49"/>
      <c r="K56" s="49"/>
      <c r="L56" s="49"/>
      <c r="M56" s="49"/>
      <c r="N56" s="49"/>
      <c r="O56" s="49"/>
      <c r="P56" s="49"/>
      <c r="Q56" s="49"/>
      <c r="R56" s="49"/>
      <c r="S56" s="49"/>
      <c r="T56" s="49"/>
      <c r="U56" s="49"/>
      <c r="V56" s="49"/>
      <c r="W56" s="49"/>
      <c r="X56" s="49"/>
      <c r="Y56" s="49"/>
      <c r="Z56" s="18"/>
      <c r="AA56" s="18"/>
      <c r="AB56" s="18"/>
      <c r="AC56" s="18"/>
      <c r="AD56" s="49"/>
    </row>
    <row r="57" spans="6:30" x14ac:dyDescent="0.2">
      <c r="F57" s="49"/>
      <c r="G57" s="49"/>
      <c r="H57" s="49"/>
      <c r="I57" s="49"/>
      <c r="J57" s="49"/>
      <c r="K57" s="49"/>
      <c r="L57" s="49"/>
      <c r="M57" s="49"/>
      <c r="N57" s="49"/>
      <c r="O57" s="49"/>
      <c r="P57" s="49"/>
      <c r="Q57" s="49"/>
      <c r="R57" s="49"/>
      <c r="S57" s="49"/>
      <c r="T57" s="49"/>
      <c r="U57" s="49"/>
      <c r="V57" s="49"/>
      <c r="W57" s="49"/>
      <c r="X57" s="49"/>
      <c r="Y57" s="49"/>
      <c r="Z57" s="18"/>
      <c r="AA57" s="18"/>
      <c r="AB57" s="18"/>
      <c r="AC57" s="18"/>
      <c r="AD57" s="49"/>
    </row>
    <row r="58" spans="6:30" x14ac:dyDescent="0.2">
      <c r="F58" s="49"/>
      <c r="G58" s="49"/>
      <c r="H58" s="49"/>
      <c r="I58" s="49"/>
      <c r="J58" s="49"/>
      <c r="K58" s="49"/>
      <c r="L58" s="49"/>
      <c r="M58" s="49"/>
      <c r="N58" s="49"/>
      <c r="O58" s="49"/>
      <c r="P58" s="49"/>
      <c r="Q58" s="49"/>
      <c r="R58" s="49"/>
      <c r="S58" s="49"/>
      <c r="T58" s="49"/>
      <c r="U58" s="49"/>
      <c r="V58" s="49"/>
      <c r="W58" s="49"/>
      <c r="X58" s="49"/>
      <c r="Y58" s="49"/>
      <c r="Z58" s="18"/>
      <c r="AA58" s="18"/>
      <c r="AB58" s="18"/>
      <c r="AC58" s="18"/>
      <c r="AD58" s="49"/>
    </row>
    <row r="59" spans="6:30" x14ac:dyDescent="0.2">
      <c r="F59" s="49"/>
      <c r="G59" s="49"/>
      <c r="H59" s="49"/>
      <c r="I59" s="49"/>
      <c r="J59" s="49"/>
      <c r="K59" s="49"/>
      <c r="L59" s="49"/>
      <c r="M59" s="49"/>
      <c r="N59" s="49"/>
      <c r="O59" s="49"/>
      <c r="P59" s="49"/>
      <c r="Q59" s="49"/>
      <c r="R59" s="49"/>
      <c r="S59" s="49"/>
      <c r="T59" s="49"/>
      <c r="U59" s="49"/>
      <c r="V59" s="49"/>
      <c r="W59" s="49"/>
      <c r="X59" s="49"/>
      <c r="Y59" s="49"/>
      <c r="Z59" s="18"/>
      <c r="AA59" s="18"/>
      <c r="AB59" s="18"/>
      <c r="AC59" s="18"/>
      <c r="AD59" s="49"/>
    </row>
    <row r="60" spans="6:30" x14ac:dyDescent="0.2">
      <c r="F60" s="124"/>
      <c r="G60" s="124"/>
      <c r="H60" s="124"/>
      <c r="I60" s="124"/>
      <c r="J60" s="124"/>
      <c r="K60" s="124"/>
      <c r="L60" s="124"/>
      <c r="M60" s="124"/>
      <c r="N60" s="124"/>
      <c r="O60" s="124"/>
      <c r="P60" s="124"/>
      <c r="Q60" s="124"/>
      <c r="R60" s="124"/>
      <c r="S60" s="124"/>
      <c r="T60" s="124"/>
      <c r="U60" s="124"/>
      <c r="V60" s="124"/>
      <c r="W60" s="124"/>
      <c r="X60" s="124"/>
      <c r="Y60" s="124"/>
      <c r="Z60" s="124"/>
      <c r="AA60" s="124"/>
      <c r="AB60" s="180"/>
      <c r="AC60" s="180"/>
      <c r="AD60" s="124"/>
    </row>
    <row r="61" spans="6:30" x14ac:dyDescent="0.2">
      <c r="F61" s="124"/>
      <c r="G61" s="124"/>
      <c r="H61" s="124"/>
      <c r="I61" s="124"/>
      <c r="J61" s="124"/>
      <c r="K61" s="124"/>
      <c r="L61" s="124"/>
      <c r="M61" s="124"/>
      <c r="N61" s="124"/>
      <c r="O61" s="124"/>
      <c r="P61" s="124"/>
      <c r="Q61" s="124"/>
      <c r="R61" s="124"/>
      <c r="S61" s="124"/>
      <c r="T61" s="124"/>
      <c r="U61" s="124"/>
      <c r="V61" s="124"/>
      <c r="W61" s="124"/>
      <c r="X61" s="124"/>
      <c r="Y61" s="124"/>
      <c r="Z61" s="124"/>
      <c r="AA61" s="124"/>
      <c r="AB61" s="124"/>
      <c r="AC61" s="180"/>
      <c r="AD61" s="124"/>
    </row>
    <row r="62" spans="6:30" x14ac:dyDescent="0.2">
      <c r="F62" s="124"/>
      <c r="G62" s="124"/>
      <c r="H62" s="124"/>
      <c r="I62" s="124"/>
      <c r="J62" s="124"/>
      <c r="K62" s="124"/>
      <c r="L62" s="124"/>
      <c r="M62" s="124"/>
      <c r="N62" s="124"/>
      <c r="O62" s="124"/>
      <c r="P62" s="124"/>
      <c r="Q62" s="124"/>
      <c r="R62" s="124"/>
      <c r="S62" s="124"/>
      <c r="T62" s="124"/>
      <c r="U62" s="124"/>
      <c r="V62" s="124"/>
      <c r="W62" s="124"/>
      <c r="X62" s="124"/>
      <c r="Y62" s="124"/>
      <c r="Z62" s="124"/>
      <c r="AA62" s="124"/>
      <c r="AB62" s="124"/>
      <c r="AC62" s="180"/>
      <c r="AD62" s="124"/>
    </row>
    <row r="63" spans="6:30" x14ac:dyDescent="0.2">
      <c r="F63" s="124"/>
      <c r="G63" s="124"/>
      <c r="H63" s="124"/>
      <c r="I63" s="124"/>
      <c r="J63" s="124"/>
      <c r="K63" s="124"/>
      <c r="L63" s="124"/>
      <c r="M63" s="124"/>
      <c r="N63" s="124"/>
      <c r="O63" s="124"/>
      <c r="P63" s="124"/>
      <c r="Q63" s="124"/>
      <c r="R63" s="124"/>
      <c r="S63" s="124"/>
      <c r="T63" s="124"/>
      <c r="U63" s="124"/>
      <c r="V63" s="124"/>
      <c r="W63" s="124"/>
      <c r="X63" s="124"/>
      <c r="Y63" s="124"/>
      <c r="Z63" s="124"/>
      <c r="AA63" s="124"/>
      <c r="AB63" s="124"/>
      <c r="AC63" s="180"/>
      <c r="AD63" s="124"/>
    </row>
    <row r="64" spans="6:30" x14ac:dyDescent="0.2">
      <c r="F64" s="79"/>
      <c r="G64" s="79"/>
      <c r="H64" s="79"/>
      <c r="I64" s="79"/>
      <c r="J64" s="79"/>
      <c r="K64" s="79"/>
      <c r="L64" s="79"/>
      <c r="M64" s="79"/>
      <c r="N64" s="79"/>
      <c r="O64" s="79"/>
      <c r="P64" s="79"/>
      <c r="Q64" s="79"/>
      <c r="R64" s="79"/>
      <c r="S64" s="79"/>
      <c r="T64" s="79"/>
      <c r="U64" s="79"/>
      <c r="V64" s="79"/>
      <c r="W64" s="79"/>
      <c r="X64" s="79"/>
      <c r="Y64" s="79"/>
      <c r="AC64" s="180"/>
      <c r="AD64" s="79"/>
    </row>
    <row r="65" spans="6:30" x14ac:dyDescent="0.2">
      <c r="F65" s="124"/>
      <c r="G65" s="124"/>
      <c r="H65" s="124"/>
      <c r="I65" s="124"/>
      <c r="J65" s="124"/>
      <c r="K65" s="124"/>
      <c r="L65" s="124"/>
      <c r="M65" s="124"/>
      <c r="N65" s="124"/>
      <c r="O65" s="124"/>
      <c r="P65" s="124"/>
      <c r="Q65" s="124"/>
      <c r="R65" s="124"/>
      <c r="S65" s="124"/>
      <c r="T65" s="124"/>
      <c r="U65" s="124"/>
      <c r="V65" s="124"/>
      <c r="W65" s="124"/>
      <c r="X65" s="124"/>
      <c r="Y65" s="124"/>
      <c r="Z65" s="124"/>
      <c r="AA65" s="124"/>
      <c r="AB65" s="124"/>
      <c r="AC65" s="124"/>
      <c r="AD65" s="124"/>
    </row>
    <row r="66" spans="6:30" x14ac:dyDescent="0.2">
      <c r="F66" s="124"/>
      <c r="G66" s="124"/>
      <c r="H66" s="124"/>
      <c r="I66" s="124"/>
      <c r="J66" s="124"/>
      <c r="K66" s="124"/>
      <c r="L66" s="124"/>
      <c r="M66" s="124"/>
      <c r="N66" s="124"/>
      <c r="O66" s="124"/>
      <c r="P66" s="124"/>
      <c r="Q66" s="124"/>
      <c r="R66" s="124"/>
      <c r="S66" s="124"/>
      <c r="T66" s="124"/>
      <c r="U66" s="124"/>
      <c r="V66" s="124"/>
      <c r="W66" s="124"/>
      <c r="X66" s="124"/>
      <c r="Y66" s="124"/>
      <c r="Z66" s="124"/>
      <c r="AA66" s="124"/>
      <c r="AB66" s="124"/>
      <c r="AC66" s="124"/>
      <c r="AD66" s="124"/>
    </row>
    <row r="67" spans="6:30" x14ac:dyDescent="0.2">
      <c r="F67"/>
      <c r="G67"/>
      <c r="H67"/>
      <c r="I67"/>
      <c r="J67"/>
      <c r="K67"/>
      <c r="L67"/>
      <c r="M67"/>
      <c r="N67"/>
      <c r="O67"/>
      <c r="P67"/>
      <c r="Q67"/>
      <c r="R67"/>
      <c r="S67"/>
      <c r="T67"/>
      <c r="U67"/>
      <c r="V67"/>
      <c r="W67"/>
      <c r="X67"/>
      <c r="Y67"/>
    </row>
    <row r="68" spans="6:30" x14ac:dyDescent="0.2">
      <c r="F68"/>
      <c r="G68"/>
      <c r="H68"/>
      <c r="I68"/>
      <c r="J68"/>
      <c r="K68"/>
      <c r="L68"/>
      <c r="M68"/>
      <c r="N68"/>
      <c r="O68"/>
      <c r="P68"/>
      <c r="Q68"/>
      <c r="R68"/>
      <c r="S68"/>
      <c r="T68"/>
      <c r="U68"/>
      <c r="V68"/>
      <c r="W68"/>
      <c r="X68"/>
      <c r="Y68"/>
    </row>
    <row r="69" spans="6:30" x14ac:dyDescent="0.2">
      <c r="F69"/>
      <c r="G69"/>
      <c r="H69"/>
      <c r="I69"/>
      <c r="J69"/>
      <c r="K69"/>
      <c r="L69"/>
      <c r="M69"/>
      <c r="N69"/>
      <c r="O69"/>
      <c r="P69"/>
      <c r="Q69"/>
      <c r="R69"/>
      <c r="S69"/>
      <c r="T69"/>
      <c r="U69"/>
      <c r="V69"/>
      <c r="W69"/>
      <c r="X69"/>
      <c r="Y69"/>
    </row>
    <row r="70" spans="6:30" x14ac:dyDescent="0.2">
      <c r="F70"/>
      <c r="G70"/>
      <c r="H70"/>
      <c r="I70"/>
      <c r="J70"/>
      <c r="K70"/>
      <c r="L70"/>
      <c r="M70"/>
      <c r="N70"/>
      <c r="O70"/>
      <c r="P70"/>
      <c r="Q70"/>
      <c r="R70"/>
      <c r="S70"/>
      <c r="T70"/>
      <c r="U70"/>
      <c r="V70"/>
      <c r="W70"/>
      <c r="X70"/>
      <c r="Y70"/>
    </row>
    <row r="71" spans="6:30" x14ac:dyDescent="0.2">
      <c r="F71"/>
      <c r="G71"/>
      <c r="H71"/>
      <c r="I71"/>
      <c r="J71"/>
      <c r="K71"/>
      <c r="L71"/>
      <c r="M71"/>
      <c r="N71"/>
      <c r="O71"/>
      <c r="P71"/>
      <c r="Q71"/>
      <c r="R71"/>
      <c r="S71"/>
      <c r="T71"/>
      <c r="U71"/>
      <c r="V71"/>
      <c r="W71"/>
      <c r="X71"/>
      <c r="Y71"/>
    </row>
    <row r="72" spans="6:30" x14ac:dyDescent="0.2">
      <c r="F72"/>
      <c r="G72"/>
      <c r="H72"/>
      <c r="I72"/>
      <c r="J72"/>
      <c r="K72"/>
      <c r="L72"/>
      <c r="M72"/>
      <c r="N72"/>
      <c r="O72"/>
      <c r="P72"/>
      <c r="Q72"/>
      <c r="R72"/>
      <c r="S72"/>
      <c r="T72"/>
      <c r="U72"/>
      <c r="V72"/>
      <c r="W72"/>
      <c r="X72"/>
      <c r="Y72"/>
    </row>
    <row r="73" spans="6:30" x14ac:dyDescent="0.2">
      <c r="F73"/>
      <c r="G73"/>
      <c r="H73"/>
      <c r="I73"/>
      <c r="J73"/>
      <c r="K73"/>
      <c r="L73"/>
      <c r="M73"/>
      <c r="N73"/>
      <c r="O73"/>
      <c r="P73"/>
      <c r="Q73"/>
      <c r="R73"/>
      <c r="S73"/>
      <c r="T73"/>
      <c r="U73"/>
      <c r="V73"/>
      <c r="W73"/>
      <c r="X73"/>
      <c r="Y73"/>
    </row>
    <row r="74" spans="6:30" x14ac:dyDescent="0.2">
      <c r="F74"/>
      <c r="G74"/>
      <c r="H74"/>
      <c r="I74"/>
      <c r="J74"/>
      <c r="K74"/>
      <c r="L74"/>
      <c r="M74"/>
      <c r="N74"/>
      <c r="O74"/>
      <c r="P74"/>
      <c r="Q74"/>
      <c r="R74"/>
      <c r="S74"/>
      <c r="T74"/>
      <c r="U74"/>
      <c r="V74"/>
      <c r="W74"/>
      <c r="X74"/>
      <c r="Y74"/>
    </row>
    <row r="75" spans="6:30" x14ac:dyDescent="0.2">
      <c r="F75"/>
      <c r="G75"/>
      <c r="H75"/>
      <c r="I75"/>
      <c r="J75"/>
      <c r="K75"/>
      <c r="L75"/>
      <c r="M75"/>
      <c r="N75"/>
      <c r="O75"/>
      <c r="P75"/>
      <c r="Q75"/>
      <c r="R75"/>
      <c r="S75"/>
      <c r="T75"/>
      <c r="U75"/>
      <c r="V75"/>
      <c r="W75"/>
      <c r="X75"/>
      <c r="Y75"/>
    </row>
    <row r="76" spans="6:30" x14ac:dyDescent="0.2">
      <c r="F76"/>
      <c r="G76"/>
      <c r="H76"/>
      <c r="I76"/>
      <c r="J76"/>
      <c r="K76"/>
      <c r="L76"/>
      <c r="M76"/>
      <c r="N76"/>
      <c r="O76"/>
      <c r="P76"/>
      <c r="Q76"/>
      <c r="R76"/>
      <c r="S76"/>
      <c r="T76"/>
      <c r="U76"/>
      <c r="V76"/>
      <c r="W76"/>
      <c r="X76"/>
      <c r="Y76"/>
    </row>
    <row r="77" spans="6:30" x14ac:dyDescent="0.2">
      <c r="F77"/>
      <c r="G77"/>
      <c r="H77"/>
      <c r="I77"/>
      <c r="J77"/>
      <c r="K77"/>
      <c r="L77"/>
      <c r="M77"/>
      <c r="N77"/>
      <c r="O77"/>
      <c r="P77"/>
      <c r="Q77"/>
      <c r="R77"/>
      <c r="S77"/>
      <c r="T77"/>
      <c r="U77"/>
      <c r="V77"/>
      <c r="W77"/>
      <c r="X77"/>
      <c r="Y77"/>
    </row>
    <row r="78" spans="6:30" x14ac:dyDescent="0.2">
      <c r="F78"/>
      <c r="G78"/>
      <c r="H78"/>
      <c r="I78"/>
      <c r="J78"/>
      <c r="K78"/>
      <c r="L78"/>
      <c r="M78"/>
      <c r="N78"/>
      <c r="O78"/>
      <c r="P78"/>
      <c r="Q78"/>
      <c r="R78"/>
      <c r="S78"/>
      <c r="T78"/>
      <c r="U78"/>
      <c r="V78"/>
      <c r="W78"/>
      <c r="X78"/>
      <c r="Y78"/>
    </row>
    <row r="79" spans="6:30" x14ac:dyDescent="0.2">
      <c r="F79"/>
      <c r="G79"/>
      <c r="H79"/>
      <c r="I79"/>
      <c r="J79"/>
      <c r="K79"/>
      <c r="L79"/>
      <c r="M79"/>
      <c r="N79"/>
      <c r="O79"/>
      <c r="P79"/>
      <c r="Q79"/>
      <c r="R79"/>
      <c r="S79"/>
      <c r="T79"/>
      <c r="U79"/>
      <c r="V79"/>
      <c r="W79"/>
      <c r="X79"/>
      <c r="Y79"/>
    </row>
  </sheetData>
  <phoneticPr fontId="2" type="noConversion"/>
  <hyperlinks>
    <hyperlink ref="Z3" location="Contents!B20" display="Contents" xr:uid="{00000000-0004-0000-0600-000000000000}"/>
    <hyperlink ref="D8" location="Footnotes!A1" display="Footnotes" xr:uid="{0119BA41-A613-45A4-9264-318E7471854D}"/>
  </hyperlinks>
  <pageMargins left="0" right="0" top="0" bottom="0.39370078740157483" header="0" footer="0.19685039370078741"/>
  <pageSetup paperSize="8" scale="84" orientation="landscape" r:id="rId1"/>
  <customProperties>
    <customPr name="_pios_id" r:id="rId2"/>
  </customPropertie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22">
    <tabColor rgb="FF008080"/>
    <pageSetUpPr fitToPage="1"/>
  </sheetPr>
  <dimension ref="B1:AG54"/>
  <sheetViews>
    <sheetView showGridLines="0" zoomScaleNormal="100" zoomScaleSheetLayoutView="100" workbookViewId="0">
      <pane xSplit="6" ySplit="5" topLeftCell="G6" activePane="bottomRight" state="frozen"/>
      <selection activeCell="B1" sqref="B1"/>
      <selection pane="topRight" activeCell="B1" sqref="B1"/>
      <selection pane="bottomLeft" activeCell="B1" sqref="B1"/>
      <selection pane="bottomRight" activeCell="B1" sqref="B1"/>
    </sheetView>
  </sheetViews>
  <sheetFormatPr defaultColWidth="11.42578125" defaultRowHeight="11.25" x14ac:dyDescent="0.2"/>
  <cols>
    <col min="1" max="3" width="2.28515625" style="18" customWidth="1"/>
    <col min="4" max="4" width="50.7109375" style="18" customWidth="1"/>
    <col min="5" max="5" width="12.5703125" style="18" customWidth="1"/>
    <col min="6" max="6" width="2.7109375" style="18" customWidth="1"/>
    <col min="7" max="31" width="8.28515625" style="18" customWidth="1"/>
    <col min="32" max="16384" width="11.42578125" style="18"/>
  </cols>
  <sheetData>
    <row r="1" spans="2:33" x14ac:dyDescent="0.2">
      <c r="B1" s="61" t="str">
        <f>Summary!$B$1</f>
        <v>Financial and Operating Information 2020 - 2024</v>
      </c>
      <c r="G1" s="155"/>
      <c r="H1" s="155"/>
      <c r="I1" s="155"/>
      <c r="J1" s="155"/>
      <c r="K1" s="155"/>
      <c r="L1" s="155"/>
      <c r="M1" s="155"/>
      <c r="N1" s="155"/>
      <c r="O1" s="155"/>
      <c r="P1" s="155"/>
      <c r="Q1" s="155"/>
      <c r="R1" s="155"/>
      <c r="S1" s="155"/>
      <c r="T1" s="155"/>
      <c r="U1" s="155"/>
      <c r="V1" s="155"/>
      <c r="W1" s="155"/>
      <c r="X1" s="155"/>
      <c r="Y1" s="155"/>
      <c r="Z1" s="155"/>
      <c r="AA1" s="155"/>
      <c r="AB1" s="155"/>
      <c r="AC1" s="155"/>
      <c r="AD1" s="155"/>
      <c r="AE1" s="155"/>
    </row>
    <row r="2" spans="2:33" x14ac:dyDescent="0.2">
      <c r="B2" s="29" t="s">
        <v>7</v>
      </c>
      <c r="G2" s="155"/>
      <c r="H2" s="155"/>
      <c r="I2" s="155"/>
      <c r="J2" s="155"/>
      <c r="K2" s="155"/>
      <c r="L2" s="155"/>
      <c r="M2" s="155"/>
      <c r="N2" s="155"/>
      <c r="O2" s="155"/>
      <c r="P2" s="155"/>
      <c r="Q2" s="155"/>
      <c r="R2" s="155"/>
      <c r="S2" s="155"/>
      <c r="T2" s="155"/>
      <c r="U2" s="155"/>
      <c r="V2" s="155"/>
      <c r="W2" s="155"/>
      <c r="X2" s="155"/>
      <c r="Y2" s="155"/>
      <c r="Z2" s="155"/>
      <c r="AA2" s="155"/>
      <c r="AB2" s="155"/>
      <c r="AC2" s="155"/>
      <c r="AD2" s="155"/>
    </row>
    <row r="3" spans="2:33" ht="12" x14ac:dyDescent="0.2">
      <c r="G3" s="155"/>
      <c r="H3" s="155"/>
      <c r="I3" s="155"/>
      <c r="J3" s="155"/>
      <c r="K3" s="155"/>
      <c r="L3" s="155"/>
      <c r="M3" s="155"/>
      <c r="N3" s="155"/>
      <c r="O3" s="155"/>
      <c r="P3" s="122" t="s">
        <v>5</v>
      </c>
      <c r="Q3" s="122"/>
      <c r="R3" s="122"/>
      <c r="S3" s="122"/>
      <c r="T3" s="122"/>
      <c r="U3" s="122"/>
      <c r="V3" s="122"/>
      <c r="W3" s="122"/>
      <c r="X3" s="122"/>
      <c r="Y3" s="122"/>
      <c r="Z3" s="122"/>
      <c r="AA3" s="155"/>
      <c r="AB3" s="155"/>
      <c r="AC3" s="155"/>
      <c r="AD3" s="155"/>
      <c r="AE3" s="155"/>
    </row>
    <row r="4" spans="2:33" x14ac:dyDescent="0.2">
      <c r="B4" s="29"/>
      <c r="G4" s="155"/>
      <c r="H4" s="155"/>
      <c r="I4" s="155"/>
      <c r="J4" s="155"/>
      <c r="K4" s="155"/>
      <c r="L4" s="155"/>
      <c r="M4" s="155"/>
      <c r="N4" s="155"/>
      <c r="O4" s="155"/>
      <c r="P4" s="155"/>
      <c r="Q4" s="155"/>
      <c r="R4" s="155"/>
      <c r="S4" s="155"/>
      <c r="T4" s="155"/>
      <c r="U4" s="155"/>
      <c r="V4" s="155"/>
      <c r="W4" s="155"/>
      <c r="X4" s="155"/>
      <c r="Y4" s="155"/>
      <c r="Z4" s="155"/>
      <c r="AA4" s="155"/>
      <c r="AB4" s="155"/>
      <c r="AC4" s="155"/>
      <c r="AD4" s="155"/>
      <c r="AE4" s="155"/>
    </row>
    <row r="5" spans="2:33" ht="18.75" x14ac:dyDescent="0.25">
      <c r="B5" s="24" t="s">
        <v>822</v>
      </c>
      <c r="C5" s="63"/>
      <c r="D5" s="63"/>
      <c r="E5" s="63"/>
      <c r="F5" s="63"/>
      <c r="G5" s="156"/>
      <c r="H5" s="156"/>
      <c r="I5" s="156"/>
      <c r="J5" s="156"/>
      <c r="K5" s="156"/>
      <c r="L5" s="156"/>
      <c r="M5" s="156"/>
      <c r="N5" s="156"/>
      <c r="O5" s="156"/>
      <c r="P5" s="156"/>
      <c r="Q5" s="156"/>
      <c r="R5" s="156"/>
      <c r="S5" s="156"/>
      <c r="T5" s="156"/>
      <c r="U5" s="156"/>
      <c r="V5" s="156"/>
      <c r="W5" s="156"/>
      <c r="X5" s="156"/>
      <c r="Y5" s="156"/>
      <c r="Z5" s="156"/>
      <c r="AA5" s="156"/>
      <c r="AB5" s="156"/>
      <c r="AC5" s="156"/>
      <c r="AD5" s="156"/>
      <c r="AE5" s="156"/>
    </row>
    <row r="6" spans="2:33" ht="12" customHeight="1" thickBot="1" x14ac:dyDescent="0.25">
      <c r="B6" s="18" t="s">
        <v>1042</v>
      </c>
      <c r="C6" s="63"/>
      <c r="D6" s="63"/>
      <c r="E6" s="63"/>
      <c r="F6" s="63"/>
      <c r="G6" s="156"/>
      <c r="H6" s="156"/>
      <c r="I6" s="156"/>
      <c r="J6" s="156"/>
      <c r="K6" s="156"/>
      <c r="L6" s="156"/>
      <c r="M6" s="156"/>
      <c r="N6" s="156"/>
      <c r="O6" s="156"/>
      <c r="P6" s="156"/>
      <c r="Q6" s="156"/>
      <c r="R6" s="156"/>
      <c r="S6" s="156"/>
      <c r="T6" s="156"/>
      <c r="U6" s="156"/>
      <c r="V6" s="156"/>
      <c r="W6" s="156"/>
      <c r="X6" s="156"/>
      <c r="Y6" s="156"/>
      <c r="Z6" s="156"/>
      <c r="AA6" s="156"/>
      <c r="AB6" s="156"/>
      <c r="AC6" s="156"/>
      <c r="AD6" s="156"/>
      <c r="AE6" s="156"/>
    </row>
    <row r="7" spans="2:33" x14ac:dyDescent="0.2">
      <c r="B7" s="188" t="s">
        <v>81</v>
      </c>
      <c r="C7" s="88"/>
      <c r="D7" s="88"/>
      <c r="E7" s="88"/>
      <c r="G7" s="88"/>
      <c r="H7" s="88"/>
      <c r="I7" s="88"/>
      <c r="J7" s="88"/>
      <c r="K7" s="88"/>
      <c r="L7" s="88"/>
      <c r="M7" s="88"/>
      <c r="N7" s="88"/>
      <c r="O7" s="88"/>
      <c r="P7" s="88"/>
      <c r="Q7" s="88"/>
      <c r="R7" s="88"/>
      <c r="S7" s="88"/>
      <c r="T7" s="88"/>
      <c r="U7" s="88"/>
      <c r="V7" s="88"/>
      <c r="W7" s="88"/>
      <c r="X7" s="88"/>
      <c r="Y7" s="88"/>
      <c r="Z7" s="88"/>
      <c r="AA7" s="88"/>
      <c r="AB7" s="88"/>
      <c r="AC7" s="88"/>
      <c r="AD7" s="88"/>
      <c r="AE7" s="970" t="s">
        <v>88</v>
      </c>
    </row>
    <row r="8" spans="2:33" ht="12" x14ac:dyDescent="0.2">
      <c r="B8" s="89"/>
      <c r="C8" s="90"/>
      <c r="D8" s="91"/>
      <c r="E8" s="967" t="s">
        <v>925</v>
      </c>
      <c r="F8" s="144"/>
      <c r="G8" s="157" t="s">
        <v>89</v>
      </c>
      <c r="H8" s="157" t="s">
        <v>90</v>
      </c>
      <c r="I8" s="157" t="s">
        <v>91</v>
      </c>
      <c r="J8" s="157" t="s">
        <v>92</v>
      </c>
      <c r="K8" s="298">
        <v>2020</v>
      </c>
      <c r="L8" s="157" t="s">
        <v>89</v>
      </c>
      <c r="M8" s="157" t="s">
        <v>90</v>
      </c>
      <c r="N8" s="157" t="s">
        <v>91</v>
      </c>
      <c r="O8" s="157" t="s">
        <v>92</v>
      </c>
      <c r="P8" s="298">
        <v>2021</v>
      </c>
      <c r="Q8" s="157" t="s">
        <v>89</v>
      </c>
      <c r="R8" s="157" t="s">
        <v>90</v>
      </c>
      <c r="S8" s="157" t="s">
        <v>91</v>
      </c>
      <c r="T8" s="157" t="s">
        <v>92</v>
      </c>
      <c r="U8" s="298">
        <v>2022</v>
      </c>
      <c r="V8" s="157" t="s">
        <v>89</v>
      </c>
      <c r="W8" s="157" t="s">
        <v>90</v>
      </c>
      <c r="X8" s="157" t="s">
        <v>91</v>
      </c>
      <c r="Y8" s="157" t="s">
        <v>92</v>
      </c>
      <c r="Z8" s="298">
        <v>2023</v>
      </c>
      <c r="AA8" s="157" t="s">
        <v>89</v>
      </c>
      <c r="AB8" s="157" t="s">
        <v>90</v>
      </c>
      <c r="AC8" s="157" t="s">
        <v>91</v>
      </c>
      <c r="AD8" s="157" t="s">
        <v>92</v>
      </c>
      <c r="AE8" s="298">
        <v>2024</v>
      </c>
    </row>
    <row r="9" spans="2:33" x14ac:dyDescent="0.2">
      <c r="B9" s="92" t="s">
        <v>83</v>
      </c>
      <c r="C9" s="93"/>
      <c r="D9" s="94"/>
      <c r="E9" s="94"/>
      <c r="F9" s="144"/>
      <c r="G9" s="159"/>
      <c r="H9" s="159"/>
      <c r="I9" s="159"/>
      <c r="J9" s="159"/>
      <c r="K9" s="158"/>
      <c r="L9" s="159"/>
      <c r="M9" s="159"/>
      <c r="N9" s="159"/>
      <c r="O9" s="159"/>
      <c r="P9" s="158"/>
      <c r="Q9" s="159"/>
      <c r="R9" s="159"/>
      <c r="S9" s="159"/>
      <c r="T9" s="159"/>
      <c r="U9" s="158"/>
      <c r="V9" s="159"/>
      <c r="W9" s="159"/>
      <c r="X9" s="159"/>
      <c r="Y9" s="159"/>
      <c r="Z9" s="158"/>
      <c r="AA9" s="277"/>
      <c r="AB9" s="277"/>
      <c r="AC9" s="277"/>
      <c r="AD9" s="277"/>
      <c r="AE9" s="276"/>
    </row>
    <row r="10" spans="2:33" ht="12" x14ac:dyDescent="0.2">
      <c r="B10" s="21" t="s">
        <v>25</v>
      </c>
      <c r="C10" s="21"/>
      <c r="F10"/>
      <c r="G10" s="83"/>
      <c r="H10" s="83"/>
      <c r="I10" s="83"/>
      <c r="J10" s="83"/>
      <c r="K10" s="83"/>
      <c r="L10" s="83"/>
      <c r="M10" s="83"/>
      <c r="N10" s="83"/>
      <c r="O10" s="83"/>
      <c r="P10" s="83"/>
      <c r="Q10" s="83"/>
      <c r="R10" s="83"/>
      <c r="S10" s="83"/>
      <c r="T10" s="83"/>
      <c r="U10" s="83"/>
      <c r="V10" s="83"/>
      <c r="W10" s="83"/>
      <c r="X10" s="83"/>
      <c r="Y10" s="83"/>
      <c r="Z10" s="83"/>
      <c r="AA10" s="281"/>
      <c r="AB10" s="281"/>
      <c r="AC10" s="281"/>
      <c r="AD10" s="281"/>
      <c r="AE10" s="292"/>
    </row>
    <row r="11" spans="2:33" ht="12" x14ac:dyDescent="0.2">
      <c r="B11" s="21"/>
      <c r="C11" s="21" t="s">
        <v>84</v>
      </c>
      <c r="F11"/>
      <c r="G11" s="31">
        <v>219</v>
      </c>
      <c r="H11" s="31">
        <v>-17</v>
      </c>
      <c r="I11" s="31">
        <v>254</v>
      </c>
      <c r="J11" s="31">
        <v>-50</v>
      </c>
      <c r="K11" s="30">
        <v>406</v>
      </c>
      <c r="L11" s="31">
        <v>1173</v>
      </c>
      <c r="M11" s="31">
        <v>131</v>
      </c>
      <c r="N11" s="31">
        <v>820</v>
      </c>
      <c r="O11" s="31">
        <v>10</v>
      </c>
      <c r="P11" s="30">
        <v>2134</v>
      </c>
      <c r="Q11" s="31">
        <v>652</v>
      </c>
      <c r="R11" s="31">
        <v>490</v>
      </c>
      <c r="S11" s="31">
        <v>574</v>
      </c>
      <c r="T11" s="31">
        <v>-139</v>
      </c>
      <c r="U11" s="30">
        <v>1577</v>
      </c>
      <c r="V11" s="31">
        <v>466</v>
      </c>
      <c r="W11" s="31">
        <v>351</v>
      </c>
      <c r="X11" s="31">
        <v>-63</v>
      </c>
      <c r="Y11" s="31">
        <v>314</v>
      </c>
      <c r="Z11" s="30">
        <v>1068</v>
      </c>
      <c r="AA11" s="387">
        <v>220</v>
      </c>
      <c r="AB11" s="387">
        <v>78</v>
      </c>
      <c r="AC11" s="387" t="s">
        <v>1266</v>
      </c>
      <c r="AD11" s="387" t="s">
        <v>1266</v>
      </c>
      <c r="AE11" s="388">
        <v>298</v>
      </c>
      <c r="AF11" s="155"/>
      <c r="AG11" s="155"/>
    </row>
    <row r="12" spans="2:33" ht="12" x14ac:dyDescent="0.2">
      <c r="B12" s="21"/>
      <c r="C12" s="21" t="s">
        <v>85</v>
      </c>
      <c r="F12"/>
      <c r="G12" s="31">
        <v>628</v>
      </c>
      <c r="H12" s="31">
        <v>-797</v>
      </c>
      <c r="I12" s="31">
        <v>248</v>
      </c>
      <c r="J12" s="31">
        <v>204</v>
      </c>
      <c r="K12" s="30">
        <v>283</v>
      </c>
      <c r="L12" s="31">
        <v>1097</v>
      </c>
      <c r="M12" s="31">
        <v>1109</v>
      </c>
      <c r="N12" s="31">
        <v>987</v>
      </c>
      <c r="O12" s="31">
        <v>2201</v>
      </c>
      <c r="P12" s="30">
        <v>5394</v>
      </c>
      <c r="Q12" s="31">
        <v>2943</v>
      </c>
      <c r="R12" s="31">
        <v>2590</v>
      </c>
      <c r="S12" s="31">
        <v>5666</v>
      </c>
      <c r="T12" s="31">
        <v>3287</v>
      </c>
      <c r="U12" s="30">
        <v>14486</v>
      </c>
      <c r="V12" s="31">
        <v>2990</v>
      </c>
      <c r="W12" s="31">
        <v>1882</v>
      </c>
      <c r="X12" s="31">
        <v>1319</v>
      </c>
      <c r="Y12" s="31">
        <v>1463</v>
      </c>
      <c r="Z12" s="30">
        <v>7654</v>
      </c>
      <c r="AA12" s="387">
        <v>1438</v>
      </c>
      <c r="AB12" s="387">
        <v>1324</v>
      </c>
      <c r="AC12" s="387" t="s">
        <v>1266</v>
      </c>
      <c r="AD12" s="387" t="s">
        <v>1266</v>
      </c>
      <c r="AE12" s="388">
        <v>2762</v>
      </c>
      <c r="AF12" s="155"/>
      <c r="AG12" s="155"/>
    </row>
    <row r="13" spans="2:33" ht="12" x14ac:dyDescent="0.2">
      <c r="B13" s="96" t="s">
        <v>908</v>
      </c>
      <c r="C13" s="96"/>
      <c r="D13" s="96"/>
      <c r="E13" s="96"/>
      <c r="F13"/>
      <c r="G13" s="178">
        <v>847</v>
      </c>
      <c r="H13" s="178">
        <v>-814</v>
      </c>
      <c r="I13" s="178">
        <v>502</v>
      </c>
      <c r="J13" s="178">
        <v>154</v>
      </c>
      <c r="K13" s="179">
        <v>689</v>
      </c>
      <c r="L13" s="178">
        <v>2270</v>
      </c>
      <c r="M13" s="178">
        <v>1240</v>
      </c>
      <c r="N13" s="178">
        <v>1807</v>
      </c>
      <c r="O13" s="178">
        <v>2211</v>
      </c>
      <c r="P13" s="179">
        <v>7528</v>
      </c>
      <c r="Q13" s="178">
        <v>3595</v>
      </c>
      <c r="R13" s="178">
        <v>3080</v>
      </c>
      <c r="S13" s="178">
        <v>6240</v>
      </c>
      <c r="T13" s="178">
        <v>3148</v>
      </c>
      <c r="U13" s="179">
        <v>16063</v>
      </c>
      <c r="V13" s="178">
        <v>3456</v>
      </c>
      <c r="W13" s="178">
        <v>2233</v>
      </c>
      <c r="X13" s="178">
        <v>1256</v>
      </c>
      <c r="Y13" s="178">
        <v>1777</v>
      </c>
      <c r="Z13" s="179">
        <v>8722</v>
      </c>
      <c r="AA13" s="32">
        <v>1658</v>
      </c>
      <c r="AB13" s="32">
        <v>1402</v>
      </c>
      <c r="AC13" s="32" t="s">
        <v>1266</v>
      </c>
      <c r="AD13" s="32" t="s">
        <v>1266</v>
      </c>
      <c r="AE13" s="33">
        <v>3060</v>
      </c>
      <c r="AF13" s="155"/>
      <c r="AG13" s="155"/>
    </row>
    <row r="14" spans="2:33" ht="12" x14ac:dyDescent="0.2">
      <c r="B14" s="95"/>
      <c r="C14" s="95" t="s">
        <v>731</v>
      </c>
      <c r="D14" s="95"/>
      <c r="E14" s="95"/>
      <c r="F14"/>
      <c r="G14" s="178">
        <v>261</v>
      </c>
      <c r="H14" s="178">
        <v>111</v>
      </c>
      <c r="I14" s="178">
        <v>249</v>
      </c>
      <c r="J14" s="178">
        <v>152</v>
      </c>
      <c r="K14" s="179">
        <v>773</v>
      </c>
      <c r="L14" s="178">
        <v>535</v>
      </c>
      <c r="M14" s="178">
        <v>244</v>
      </c>
      <c r="N14" s="178">
        <v>389</v>
      </c>
      <c r="O14" s="178">
        <v>509</v>
      </c>
      <c r="P14" s="179">
        <v>1677</v>
      </c>
      <c r="Q14" s="178">
        <v>1009</v>
      </c>
      <c r="R14" s="178">
        <v>717</v>
      </c>
      <c r="S14" s="178">
        <v>1478</v>
      </c>
      <c r="T14" s="178">
        <v>1163</v>
      </c>
      <c r="U14" s="179">
        <v>4367</v>
      </c>
      <c r="V14" s="178">
        <v>961</v>
      </c>
      <c r="W14" s="178">
        <v>575</v>
      </c>
      <c r="X14" s="178">
        <v>448</v>
      </c>
      <c r="Y14" s="178">
        <v>746</v>
      </c>
      <c r="Z14" s="179">
        <v>2730</v>
      </c>
      <c r="AA14" s="32">
        <v>518</v>
      </c>
      <c r="AB14" s="32">
        <v>369</v>
      </c>
      <c r="AC14" s="32" t="s">
        <v>1266</v>
      </c>
      <c r="AD14" s="32" t="s">
        <v>1266</v>
      </c>
      <c r="AE14" s="33">
        <v>887</v>
      </c>
    </row>
    <row r="15" spans="2:33" ht="12" x14ac:dyDescent="0.2">
      <c r="B15" s="96" t="s">
        <v>94</v>
      </c>
      <c r="C15" s="96"/>
      <c r="D15" s="96"/>
      <c r="E15" s="96"/>
      <c r="F15"/>
      <c r="G15" s="178">
        <v>586</v>
      </c>
      <c r="H15" s="178">
        <v>-925</v>
      </c>
      <c r="I15" s="178">
        <v>253</v>
      </c>
      <c r="J15" s="178">
        <v>2</v>
      </c>
      <c r="K15" s="179">
        <v>-84</v>
      </c>
      <c r="L15" s="178">
        <v>1735</v>
      </c>
      <c r="M15" s="178">
        <v>996</v>
      </c>
      <c r="N15" s="178">
        <v>1418</v>
      </c>
      <c r="O15" s="178">
        <v>1702</v>
      </c>
      <c r="P15" s="179">
        <v>5851</v>
      </c>
      <c r="Q15" s="178">
        <v>2586</v>
      </c>
      <c r="R15" s="178">
        <v>2363</v>
      </c>
      <c r="S15" s="178">
        <v>4762</v>
      </c>
      <c r="T15" s="178">
        <v>1985</v>
      </c>
      <c r="U15" s="179">
        <v>11696</v>
      </c>
      <c r="V15" s="178">
        <v>2495</v>
      </c>
      <c r="W15" s="178">
        <v>1658</v>
      </c>
      <c r="X15" s="178">
        <v>808</v>
      </c>
      <c r="Y15" s="178">
        <v>1031</v>
      </c>
      <c r="Z15" s="179">
        <v>5992</v>
      </c>
      <c r="AA15" s="32">
        <v>1140</v>
      </c>
      <c r="AB15" s="33">
        <v>1033</v>
      </c>
      <c r="AC15" s="33" t="s">
        <v>1266</v>
      </c>
      <c r="AD15" s="33" t="s">
        <v>1266</v>
      </c>
      <c r="AE15" s="33">
        <v>2173</v>
      </c>
    </row>
    <row r="16" spans="2:33" ht="12" x14ac:dyDescent="0.2">
      <c r="B16" s="95"/>
      <c r="C16" s="95"/>
      <c r="D16" s="95"/>
      <c r="E16" s="95"/>
      <c r="F16"/>
      <c r="G16" s="31"/>
      <c r="H16" s="31"/>
      <c r="I16" s="31"/>
      <c r="J16" s="31"/>
      <c r="K16" s="30"/>
      <c r="L16" s="31"/>
      <c r="M16" s="31"/>
      <c r="N16" s="31"/>
      <c r="O16" s="31"/>
      <c r="P16" s="30"/>
      <c r="Q16" s="31"/>
      <c r="R16" s="31"/>
      <c r="S16" s="31"/>
      <c r="T16" s="31"/>
      <c r="U16" s="30"/>
      <c r="V16" s="31"/>
      <c r="W16" s="31"/>
      <c r="X16" s="31"/>
      <c r="Y16" s="31"/>
      <c r="Z16" s="30"/>
      <c r="AA16" s="387"/>
      <c r="AB16" s="387"/>
      <c r="AC16" s="387"/>
      <c r="AD16" s="387"/>
      <c r="AE16" s="387"/>
    </row>
    <row r="17" spans="2:33" ht="12" x14ac:dyDescent="0.2">
      <c r="B17" s="21" t="s">
        <v>26</v>
      </c>
      <c r="C17" s="21"/>
      <c r="F17"/>
      <c r="G17" s="83"/>
      <c r="H17" s="83"/>
      <c r="I17" s="83"/>
      <c r="J17" s="83"/>
      <c r="K17" s="83"/>
      <c r="L17" s="83"/>
      <c r="M17" s="83"/>
      <c r="N17" s="83"/>
      <c r="O17" s="83"/>
      <c r="P17" s="83"/>
      <c r="Q17" s="83"/>
      <c r="R17" s="83"/>
      <c r="S17" s="83"/>
      <c r="T17" s="83"/>
      <c r="U17" s="83"/>
      <c r="V17" s="83"/>
      <c r="W17" s="83"/>
      <c r="X17" s="83"/>
      <c r="Y17" s="83"/>
      <c r="Z17" s="83"/>
      <c r="AA17" s="281"/>
      <c r="AB17" s="281"/>
      <c r="AC17" s="281"/>
      <c r="AD17" s="281"/>
      <c r="AE17" s="281"/>
    </row>
    <row r="18" spans="2:33" ht="12" x14ac:dyDescent="0.2">
      <c r="B18" s="21"/>
      <c r="C18" s="21" t="s">
        <v>84</v>
      </c>
      <c r="F18"/>
      <c r="G18" s="31">
        <v>330</v>
      </c>
      <c r="H18" s="31">
        <v>-2944</v>
      </c>
      <c r="I18" s="31">
        <v>-141</v>
      </c>
      <c r="J18" s="31">
        <v>-43</v>
      </c>
      <c r="K18" s="30">
        <v>-2798</v>
      </c>
      <c r="L18" s="31">
        <v>472</v>
      </c>
      <c r="M18" s="31">
        <v>746</v>
      </c>
      <c r="N18" s="31">
        <v>993</v>
      </c>
      <c r="O18" s="31">
        <v>1275</v>
      </c>
      <c r="P18" s="30">
        <v>3486</v>
      </c>
      <c r="Q18" s="31">
        <v>1090</v>
      </c>
      <c r="R18" s="31">
        <v>1945</v>
      </c>
      <c r="S18" s="31">
        <v>1967</v>
      </c>
      <c r="T18" s="31">
        <v>1531</v>
      </c>
      <c r="U18" s="30">
        <v>6533</v>
      </c>
      <c r="V18" s="31">
        <v>995</v>
      </c>
      <c r="W18" s="31">
        <v>947</v>
      </c>
      <c r="X18" s="31">
        <v>1367</v>
      </c>
      <c r="Y18" s="31">
        <v>1501</v>
      </c>
      <c r="Z18" s="30">
        <v>4810</v>
      </c>
      <c r="AA18" s="368">
        <v>1262</v>
      </c>
      <c r="AB18" s="368">
        <v>1319</v>
      </c>
      <c r="AC18" s="368" t="s">
        <v>1266</v>
      </c>
      <c r="AD18" s="368" t="s">
        <v>1266</v>
      </c>
      <c r="AE18" s="369">
        <v>2581</v>
      </c>
      <c r="AF18" s="155"/>
      <c r="AG18" s="155"/>
    </row>
    <row r="19" spans="2:33" ht="12" x14ac:dyDescent="0.2">
      <c r="B19" s="21"/>
      <c r="C19" s="21" t="s">
        <v>85</v>
      </c>
      <c r="F19"/>
      <c r="G19" s="31">
        <v>565</v>
      </c>
      <c r="H19" s="31">
        <v>-4769</v>
      </c>
      <c r="I19" s="31">
        <v>508</v>
      </c>
      <c r="J19" s="31">
        <v>606</v>
      </c>
      <c r="K19" s="30">
        <v>-3090</v>
      </c>
      <c r="L19" s="31">
        <v>1093</v>
      </c>
      <c r="M19" s="31">
        <v>1496</v>
      </c>
      <c r="N19" s="31">
        <v>1468</v>
      </c>
      <c r="O19" s="31">
        <v>2749</v>
      </c>
      <c r="P19" s="30">
        <v>6806</v>
      </c>
      <c r="Q19" s="31">
        <v>3593</v>
      </c>
      <c r="R19" s="31">
        <v>3957</v>
      </c>
      <c r="S19" s="31">
        <v>3244</v>
      </c>
      <c r="T19" s="31">
        <v>2897</v>
      </c>
      <c r="U19" s="30">
        <v>13691</v>
      </c>
      <c r="V19" s="31">
        <v>2324</v>
      </c>
      <c r="W19" s="31">
        <v>1830</v>
      </c>
      <c r="X19" s="31">
        <v>1769</v>
      </c>
      <c r="Y19" s="31">
        <v>2048</v>
      </c>
      <c r="Z19" s="30">
        <v>7971</v>
      </c>
      <c r="AA19" s="368">
        <v>1863</v>
      </c>
      <c r="AB19" s="368">
        <v>1775</v>
      </c>
      <c r="AC19" s="368" t="s">
        <v>1266</v>
      </c>
      <c r="AD19" s="368" t="s">
        <v>1266</v>
      </c>
      <c r="AE19" s="369">
        <v>3638</v>
      </c>
      <c r="AF19" s="155"/>
      <c r="AG19" s="155"/>
    </row>
    <row r="20" spans="2:33" ht="12" x14ac:dyDescent="0.2">
      <c r="B20" s="96" t="s">
        <v>909</v>
      </c>
      <c r="C20" s="96"/>
      <c r="D20" s="96"/>
      <c r="E20" s="96"/>
      <c r="F20"/>
      <c r="G20" s="178">
        <v>895</v>
      </c>
      <c r="H20" s="178">
        <v>-7713</v>
      </c>
      <c r="I20" s="178">
        <v>367</v>
      </c>
      <c r="J20" s="178">
        <v>563</v>
      </c>
      <c r="K20" s="179">
        <v>-5888</v>
      </c>
      <c r="L20" s="178">
        <v>1565</v>
      </c>
      <c r="M20" s="178">
        <v>2242</v>
      </c>
      <c r="N20" s="178">
        <v>2461</v>
      </c>
      <c r="O20" s="178">
        <v>4024</v>
      </c>
      <c r="P20" s="179">
        <v>10292</v>
      </c>
      <c r="Q20" s="178">
        <v>4683</v>
      </c>
      <c r="R20" s="178">
        <v>5902</v>
      </c>
      <c r="S20" s="178">
        <v>5211</v>
      </c>
      <c r="T20" s="178">
        <v>4428</v>
      </c>
      <c r="U20" s="179">
        <v>20224</v>
      </c>
      <c r="V20" s="178">
        <v>3319</v>
      </c>
      <c r="W20" s="178">
        <v>2777</v>
      </c>
      <c r="X20" s="178">
        <v>3136</v>
      </c>
      <c r="Y20" s="178">
        <v>3549</v>
      </c>
      <c r="Z20" s="179">
        <v>12781</v>
      </c>
      <c r="AA20" s="32">
        <v>3125</v>
      </c>
      <c r="AB20" s="32">
        <v>3094</v>
      </c>
      <c r="AC20" s="32" t="s">
        <v>1266</v>
      </c>
      <c r="AD20" s="32" t="s">
        <v>1266</v>
      </c>
      <c r="AE20" s="33">
        <v>6219</v>
      </c>
      <c r="AF20" s="155"/>
      <c r="AG20" s="155"/>
    </row>
    <row r="21" spans="2:33" ht="12" x14ac:dyDescent="0.2">
      <c r="B21" s="95"/>
      <c r="C21" s="95" t="s">
        <v>731</v>
      </c>
      <c r="D21" s="95"/>
      <c r="E21" s="95"/>
      <c r="F21"/>
      <c r="G21" s="178">
        <v>503</v>
      </c>
      <c r="H21" s="178">
        <v>-1095</v>
      </c>
      <c r="I21" s="178">
        <v>247</v>
      </c>
      <c r="J21" s="178">
        <v>275</v>
      </c>
      <c r="K21" s="179">
        <v>-70</v>
      </c>
      <c r="L21" s="178">
        <v>729</v>
      </c>
      <c r="M21" s="178">
        <v>939</v>
      </c>
      <c r="N21" s="178">
        <v>1220</v>
      </c>
      <c r="O21" s="178">
        <v>1235</v>
      </c>
      <c r="P21" s="179">
        <v>4123</v>
      </c>
      <c r="Q21" s="178">
        <v>1912</v>
      </c>
      <c r="R21" s="178">
        <v>2295</v>
      </c>
      <c r="S21" s="178">
        <v>2921</v>
      </c>
      <c r="T21" s="178">
        <v>2015</v>
      </c>
      <c r="U21" s="179">
        <v>9143</v>
      </c>
      <c r="V21" s="178">
        <v>1766</v>
      </c>
      <c r="W21" s="178">
        <v>1413</v>
      </c>
      <c r="X21" s="178">
        <v>1386</v>
      </c>
      <c r="Y21" s="178">
        <v>1433</v>
      </c>
      <c r="Z21" s="179">
        <v>5998</v>
      </c>
      <c r="AA21" s="32">
        <v>1509</v>
      </c>
      <c r="AB21" s="32">
        <v>1171</v>
      </c>
      <c r="AC21" s="32" t="s">
        <v>1266</v>
      </c>
      <c r="AD21" s="32" t="s">
        <v>1266</v>
      </c>
      <c r="AE21" s="33">
        <v>2680</v>
      </c>
    </row>
    <row r="22" spans="2:33" ht="12" x14ac:dyDescent="0.2">
      <c r="B22" s="96" t="s">
        <v>95</v>
      </c>
      <c r="C22" s="96"/>
      <c r="D22" s="96"/>
      <c r="E22" s="96"/>
      <c r="F22"/>
      <c r="G22" s="178">
        <v>392</v>
      </c>
      <c r="H22" s="178">
        <v>-6618</v>
      </c>
      <c r="I22" s="178">
        <v>120</v>
      </c>
      <c r="J22" s="178">
        <v>288</v>
      </c>
      <c r="K22" s="179">
        <v>-5818</v>
      </c>
      <c r="L22" s="178">
        <v>836</v>
      </c>
      <c r="M22" s="178">
        <v>1303</v>
      </c>
      <c r="N22" s="178">
        <v>1241</v>
      </c>
      <c r="O22" s="178">
        <v>2789</v>
      </c>
      <c r="P22" s="179">
        <v>6169</v>
      </c>
      <c r="Q22" s="178">
        <v>2771</v>
      </c>
      <c r="R22" s="178">
        <v>3607</v>
      </c>
      <c r="S22" s="178">
        <v>2290</v>
      </c>
      <c r="T22" s="178">
        <v>2413</v>
      </c>
      <c r="U22" s="179">
        <v>11081</v>
      </c>
      <c r="V22" s="178">
        <v>1553</v>
      </c>
      <c r="W22" s="178">
        <v>1364</v>
      </c>
      <c r="X22" s="178">
        <v>1750</v>
      </c>
      <c r="Y22" s="178">
        <v>2116</v>
      </c>
      <c r="Z22" s="179">
        <v>6783</v>
      </c>
      <c r="AA22" s="32">
        <v>1616</v>
      </c>
      <c r="AB22" s="33">
        <v>1923</v>
      </c>
      <c r="AC22" s="33" t="s">
        <v>1266</v>
      </c>
      <c r="AD22" s="33" t="s">
        <v>1266</v>
      </c>
      <c r="AE22" s="33">
        <v>3539</v>
      </c>
    </row>
    <row r="23" spans="2:33" ht="12" x14ac:dyDescent="0.2">
      <c r="B23" s="95"/>
      <c r="C23" s="95"/>
      <c r="D23" s="95"/>
      <c r="E23" s="95"/>
      <c r="F23"/>
      <c r="G23" s="31"/>
      <c r="H23" s="31"/>
      <c r="I23" s="31"/>
      <c r="J23" s="31"/>
      <c r="K23" s="30"/>
      <c r="L23" s="31"/>
      <c r="M23" s="31"/>
      <c r="N23" s="31"/>
      <c r="O23" s="31"/>
      <c r="P23" s="30"/>
      <c r="Q23" s="31"/>
      <c r="R23" s="31"/>
      <c r="S23" s="31"/>
      <c r="T23" s="31"/>
      <c r="U23" s="30"/>
      <c r="V23" s="31"/>
      <c r="W23" s="31"/>
      <c r="X23" s="31"/>
      <c r="Y23" s="31"/>
      <c r="Z23" s="30"/>
      <c r="AA23" s="387"/>
      <c r="AB23" s="387"/>
      <c r="AC23" s="387"/>
      <c r="AD23" s="387"/>
      <c r="AE23" s="387"/>
    </row>
    <row r="24" spans="2:33" x14ac:dyDescent="0.2">
      <c r="B24" s="95" t="s">
        <v>27</v>
      </c>
      <c r="C24" s="95"/>
      <c r="D24" s="95"/>
      <c r="E24" s="95"/>
      <c r="F24" s="30"/>
      <c r="G24" s="31"/>
      <c r="H24" s="31"/>
      <c r="I24" s="31"/>
      <c r="J24" s="31"/>
      <c r="K24" s="30"/>
      <c r="L24" s="31"/>
      <c r="M24" s="31"/>
      <c r="N24" s="31"/>
      <c r="O24" s="31"/>
      <c r="P24" s="30"/>
      <c r="Q24" s="31"/>
      <c r="R24" s="31"/>
      <c r="S24" s="31"/>
      <c r="T24" s="31"/>
      <c r="U24" s="30"/>
      <c r="V24" s="31"/>
      <c r="W24" s="31"/>
      <c r="X24" s="31"/>
      <c r="Y24" s="31"/>
      <c r="Z24" s="30"/>
      <c r="AA24" s="368"/>
      <c r="AB24" s="368"/>
      <c r="AC24" s="368"/>
      <c r="AD24" s="368"/>
      <c r="AE24" s="368"/>
    </row>
    <row r="25" spans="2:33" x14ac:dyDescent="0.2">
      <c r="B25" s="95"/>
      <c r="C25" s="95" t="s">
        <v>84</v>
      </c>
      <c r="D25" s="95"/>
      <c r="E25" s="95"/>
      <c r="F25" s="30"/>
      <c r="G25" s="31">
        <v>557</v>
      </c>
      <c r="H25" s="31">
        <v>719</v>
      </c>
      <c r="I25" s="31">
        <v>96</v>
      </c>
      <c r="J25" s="31">
        <v>-231</v>
      </c>
      <c r="K25" s="30">
        <v>1141</v>
      </c>
      <c r="L25" s="31">
        <v>47</v>
      </c>
      <c r="M25" s="31">
        <v>291</v>
      </c>
      <c r="N25" s="31">
        <v>429</v>
      </c>
      <c r="O25" s="31">
        <v>419</v>
      </c>
      <c r="P25" s="30">
        <v>1186</v>
      </c>
      <c r="Q25" s="31">
        <v>589</v>
      </c>
      <c r="R25" s="31">
        <v>1873</v>
      </c>
      <c r="S25" s="31">
        <v>1448</v>
      </c>
      <c r="T25" s="31">
        <v>994</v>
      </c>
      <c r="U25" s="30">
        <v>4904</v>
      </c>
      <c r="V25" s="31">
        <v>1546</v>
      </c>
      <c r="W25" s="31">
        <v>869</v>
      </c>
      <c r="X25" s="31">
        <v>1020</v>
      </c>
      <c r="Y25" s="31">
        <v>1119</v>
      </c>
      <c r="Z25" s="30">
        <v>4554</v>
      </c>
      <c r="AA25" s="368">
        <v>613</v>
      </c>
      <c r="AB25" s="368">
        <v>438</v>
      </c>
      <c r="AC25" s="368" t="s">
        <v>1266</v>
      </c>
      <c r="AD25" s="368" t="s">
        <v>1266</v>
      </c>
      <c r="AE25" s="369">
        <v>1051</v>
      </c>
      <c r="AF25" s="155"/>
      <c r="AG25" s="155"/>
    </row>
    <row r="26" spans="2:33" x14ac:dyDescent="0.2">
      <c r="B26" s="95"/>
      <c r="C26" s="95" t="s">
        <v>85</v>
      </c>
      <c r="D26" s="95"/>
      <c r="E26" s="95"/>
      <c r="F26" s="30"/>
      <c r="G26" s="31">
        <v>364</v>
      </c>
      <c r="H26" s="31">
        <v>686</v>
      </c>
      <c r="I26" s="31">
        <v>540</v>
      </c>
      <c r="J26" s="31">
        <v>357</v>
      </c>
      <c r="K26" s="30">
        <v>1947</v>
      </c>
      <c r="L26" s="31">
        <v>609</v>
      </c>
      <c r="M26" s="31">
        <v>536</v>
      </c>
      <c r="N26" s="31">
        <v>729</v>
      </c>
      <c r="O26" s="31">
        <v>192</v>
      </c>
      <c r="P26" s="30">
        <v>2066</v>
      </c>
      <c r="Q26" s="31">
        <v>1567</v>
      </c>
      <c r="R26" s="31">
        <v>2133</v>
      </c>
      <c r="S26" s="31">
        <v>1277</v>
      </c>
      <c r="T26" s="31">
        <v>908</v>
      </c>
      <c r="U26" s="30">
        <v>5885</v>
      </c>
      <c r="V26" s="31">
        <v>1213</v>
      </c>
      <c r="W26" s="31">
        <v>-73</v>
      </c>
      <c r="X26" s="31">
        <v>1035</v>
      </c>
      <c r="Y26" s="31">
        <v>-316</v>
      </c>
      <c r="Z26" s="30">
        <v>1859</v>
      </c>
      <c r="AA26" s="368">
        <v>676</v>
      </c>
      <c r="AB26" s="368">
        <v>711</v>
      </c>
      <c r="AC26" s="368" t="s">
        <v>1266</v>
      </c>
      <c r="AD26" s="368" t="s">
        <v>1266</v>
      </c>
      <c r="AE26" s="369">
        <v>1387</v>
      </c>
      <c r="AF26" s="155"/>
      <c r="AG26" s="155"/>
    </row>
    <row r="27" spans="2:33" ht="12" x14ac:dyDescent="0.2">
      <c r="B27" s="96" t="s">
        <v>910</v>
      </c>
      <c r="C27" s="96"/>
      <c r="D27" s="96"/>
      <c r="E27" s="96"/>
      <c r="F27"/>
      <c r="G27" s="178">
        <v>921</v>
      </c>
      <c r="H27" s="178">
        <v>1405</v>
      </c>
      <c r="I27" s="178">
        <v>636</v>
      </c>
      <c r="J27" s="178">
        <v>126</v>
      </c>
      <c r="K27" s="179">
        <v>3088</v>
      </c>
      <c r="L27" s="178">
        <v>656</v>
      </c>
      <c r="M27" s="178">
        <v>827</v>
      </c>
      <c r="N27" s="178">
        <v>1158</v>
      </c>
      <c r="O27" s="178">
        <v>611</v>
      </c>
      <c r="P27" s="179">
        <v>3252</v>
      </c>
      <c r="Q27" s="178">
        <v>2156</v>
      </c>
      <c r="R27" s="178">
        <v>4006</v>
      </c>
      <c r="S27" s="178">
        <v>2725</v>
      </c>
      <c r="T27" s="178">
        <v>1902</v>
      </c>
      <c r="U27" s="179">
        <v>10789</v>
      </c>
      <c r="V27" s="178">
        <v>2759</v>
      </c>
      <c r="W27" s="178">
        <v>796</v>
      </c>
      <c r="X27" s="178">
        <v>2055</v>
      </c>
      <c r="Y27" s="178">
        <v>803</v>
      </c>
      <c r="Z27" s="179">
        <v>6413</v>
      </c>
      <c r="AA27" s="32">
        <v>1289</v>
      </c>
      <c r="AB27" s="32">
        <v>1149</v>
      </c>
      <c r="AC27" s="32" t="s">
        <v>1266</v>
      </c>
      <c r="AD27" s="32" t="s">
        <v>1266</v>
      </c>
      <c r="AE27" s="33">
        <v>2438</v>
      </c>
      <c r="AF27" s="155"/>
      <c r="AG27" s="155"/>
    </row>
    <row r="28" spans="2:33" ht="12" x14ac:dyDescent="0.2">
      <c r="B28" s="95"/>
      <c r="C28" s="95" t="s">
        <v>731</v>
      </c>
      <c r="D28" s="95"/>
      <c r="E28" s="95"/>
      <c r="F28"/>
      <c r="G28" s="178">
        <v>365</v>
      </c>
      <c r="H28" s="178">
        <v>221</v>
      </c>
      <c r="I28" s="178">
        <v>51</v>
      </c>
      <c r="J28" s="178">
        <v>-100</v>
      </c>
      <c r="K28" s="179">
        <v>537</v>
      </c>
      <c r="L28" s="178">
        <v>133</v>
      </c>
      <c r="M28" s="178">
        <v>123</v>
      </c>
      <c r="N28" s="178">
        <v>314</v>
      </c>
      <c r="O28" s="178">
        <v>640</v>
      </c>
      <c r="P28" s="179">
        <v>1210</v>
      </c>
      <c r="Q28" s="178">
        <v>400</v>
      </c>
      <c r="R28" s="178">
        <v>783</v>
      </c>
      <c r="S28" s="178">
        <v>725</v>
      </c>
      <c r="T28" s="178">
        <v>400</v>
      </c>
      <c r="U28" s="179">
        <v>2308</v>
      </c>
      <c r="V28" s="178">
        <v>777</v>
      </c>
      <c r="W28" s="178">
        <v>271</v>
      </c>
      <c r="X28" s="178">
        <v>167</v>
      </c>
      <c r="Y28" s="178">
        <v>239</v>
      </c>
      <c r="Z28" s="179">
        <v>1454</v>
      </c>
      <c r="AA28" s="32">
        <v>333</v>
      </c>
      <c r="AB28" s="32">
        <v>125</v>
      </c>
      <c r="AC28" s="32" t="s">
        <v>1266</v>
      </c>
      <c r="AD28" s="32" t="s">
        <v>1266</v>
      </c>
      <c r="AE28" s="33">
        <v>458</v>
      </c>
    </row>
    <row r="29" spans="2:33" ht="12" x14ac:dyDescent="0.2">
      <c r="B29" s="96" t="s">
        <v>96</v>
      </c>
      <c r="C29" s="96"/>
      <c r="D29" s="96"/>
      <c r="E29" s="96"/>
      <c r="F29"/>
      <c r="G29" s="178">
        <v>556</v>
      </c>
      <c r="H29" s="178">
        <v>1184</v>
      </c>
      <c r="I29" s="178">
        <v>585</v>
      </c>
      <c r="J29" s="178">
        <v>226</v>
      </c>
      <c r="K29" s="179">
        <v>2551</v>
      </c>
      <c r="L29" s="178">
        <v>523</v>
      </c>
      <c r="M29" s="178">
        <v>704</v>
      </c>
      <c r="N29" s="178">
        <v>844</v>
      </c>
      <c r="O29" s="178">
        <v>-29</v>
      </c>
      <c r="P29" s="179">
        <v>2042</v>
      </c>
      <c r="Q29" s="178">
        <v>1756</v>
      </c>
      <c r="R29" s="178">
        <v>3223</v>
      </c>
      <c r="S29" s="178">
        <v>2000</v>
      </c>
      <c r="T29" s="178">
        <v>1502</v>
      </c>
      <c r="U29" s="179">
        <v>8481</v>
      </c>
      <c r="V29" s="178">
        <v>1982</v>
      </c>
      <c r="W29" s="178">
        <v>525</v>
      </c>
      <c r="X29" s="178">
        <v>1888</v>
      </c>
      <c r="Y29" s="178">
        <v>564</v>
      </c>
      <c r="Z29" s="179">
        <v>4959</v>
      </c>
      <c r="AA29" s="32">
        <v>956</v>
      </c>
      <c r="AB29" s="32">
        <v>1024</v>
      </c>
      <c r="AC29" s="32" t="s">
        <v>1266</v>
      </c>
      <c r="AD29" s="32" t="s">
        <v>1266</v>
      </c>
      <c r="AE29" s="33">
        <v>1980</v>
      </c>
    </row>
    <row r="30" spans="2:33" ht="12" x14ac:dyDescent="0.2">
      <c r="B30" s="95"/>
      <c r="C30" s="95"/>
      <c r="D30" s="95"/>
      <c r="E30" s="95"/>
      <c r="F30"/>
      <c r="G30" s="31"/>
      <c r="H30" s="31"/>
      <c r="I30" s="31"/>
      <c r="J30" s="31"/>
      <c r="K30" s="30"/>
      <c r="L30" s="31"/>
      <c r="M30" s="31"/>
      <c r="N30" s="31"/>
      <c r="O30" s="31"/>
      <c r="P30" s="30"/>
      <c r="Q30" s="31"/>
      <c r="R30" s="31"/>
      <c r="S30" s="31"/>
      <c r="T30" s="31"/>
      <c r="U30" s="30"/>
      <c r="V30" s="31"/>
      <c r="W30" s="31"/>
      <c r="X30" s="31"/>
      <c r="Y30" s="31"/>
      <c r="Z30" s="30"/>
      <c r="AA30" s="387"/>
      <c r="AB30" s="387"/>
      <c r="AC30" s="387"/>
      <c r="AD30" s="387"/>
      <c r="AE30" s="388"/>
    </row>
    <row r="31" spans="2:33" x14ac:dyDescent="0.2">
      <c r="B31" s="95" t="s">
        <v>28</v>
      </c>
      <c r="C31" s="95"/>
      <c r="D31" s="95"/>
      <c r="E31" s="95"/>
      <c r="F31" s="30"/>
      <c r="G31" s="31"/>
      <c r="H31" s="31"/>
      <c r="I31" s="31"/>
      <c r="J31" s="31"/>
      <c r="K31" s="30"/>
      <c r="L31" s="31"/>
      <c r="M31" s="31"/>
      <c r="N31" s="31"/>
      <c r="O31" s="31"/>
      <c r="P31" s="30"/>
      <c r="Q31" s="31"/>
      <c r="R31" s="31"/>
      <c r="S31" s="31"/>
      <c r="T31" s="31"/>
      <c r="U31" s="30"/>
      <c r="V31" s="31"/>
      <c r="W31" s="31"/>
      <c r="X31" s="31"/>
      <c r="Y31" s="31"/>
      <c r="Z31" s="30"/>
      <c r="AA31" s="368"/>
      <c r="AB31" s="368"/>
      <c r="AC31" s="368"/>
      <c r="AD31" s="368"/>
      <c r="AE31" s="369"/>
    </row>
    <row r="32" spans="2:33" x14ac:dyDescent="0.2">
      <c r="B32" s="95"/>
      <c r="C32" s="95" t="s">
        <v>85</v>
      </c>
      <c r="D32" s="95"/>
      <c r="E32" s="95"/>
      <c r="F32" s="30"/>
      <c r="G32" s="31">
        <v>-17</v>
      </c>
      <c r="H32" s="31">
        <v>-61</v>
      </c>
      <c r="I32" s="31">
        <v>-177</v>
      </c>
      <c r="J32" s="31">
        <v>311</v>
      </c>
      <c r="K32" s="30">
        <v>56</v>
      </c>
      <c r="L32" s="31">
        <v>363</v>
      </c>
      <c r="M32" s="31">
        <v>689</v>
      </c>
      <c r="N32" s="31">
        <v>923</v>
      </c>
      <c r="O32" s="31">
        <v>745</v>
      </c>
      <c r="P32" s="30">
        <v>2720</v>
      </c>
      <c r="Q32" s="31">
        <v>0</v>
      </c>
      <c r="R32" s="31">
        <v>0</v>
      </c>
      <c r="S32" s="31">
        <v>0</v>
      </c>
      <c r="T32" s="31">
        <v>0</v>
      </c>
      <c r="U32" s="30">
        <v>0</v>
      </c>
      <c r="V32" s="31">
        <v>0</v>
      </c>
      <c r="W32" s="31">
        <v>0</v>
      </c>
      <c r="X32" s="31">
        <v>0</v>
      </c>
      <c r="Y32" s="31">
        <v>0</v>
      </c>
      <c r="Z32" s="30">
        <v>0</v>
      </c>
      <c r="AA32" s="368">
        <v>0</v>
      </c>
      <c r="AB32" s="368">
        <v>0</v>
      </c>
      <c r="AC32" s="368" t="s">
        <v>1266</v>
      </c>
      <c r="AD32" s="368" t="s">
        <v>1266</v>
      </c>
      <c r="AE32" s="369">
        <v>0</v>
      </c>
      <c r="AF32" s="155"/>
      <c r="AG32" s="155"/>
    </row>
    <row r="33" spans="2:33" ht="12" x14ac:dyDescent="0.2">
      <c r="B33" s="96" t="s">
        <v>911</v>
      </c>
      <c r="C33" s="96"/>
      <c r="D33" s="96"/>
      <c r="E33" s="96"/>
      <c r="F33"/>
      <c r="G33" s="178">
        <v>-17</v>
      </c>
      <c r="H33" s="178">
        <v>-61</v>
      </c>
      <c r="I33" s="178">
        <v>-177</v>
      </c>
      <c r="J33" s="178">
        <v>311</v>
      </c>
      <c r="K33" s="179">
        <v>56</v>
      </c>
      <c r="L33" s="178">
        <v>363</v>
      </c>
      <c r="M33" s="178">
        <v>689</v>
      </c>
      <c r="N33" s="178">
        <v>923</v>
      </c>
      <c r="O33" s="178">
        <v>745</v>
      </c>
      <c r="P33" s="179">
        <v>2720</v>
      </c>
      <c r="Q33" s="178">
        <v>0</v>
      </c>
      <c r="R33" s="178">
        <v>0</v>
      </c>
      <c r="S33" s="178">
        <v>0</v>
      </c>
      <c r="T33" s="178">
        <v>0</v>
      </c>
      <c r="U33" s="179">
        <v>0</v>
      </c>
      <c r="V33" s="178">
        <v>0</v>
      </c>
      <c r="W33" s="178">
        <v>0</v>
      </c>
      <c r="X33" s="178">
        <v>0</v>
      </c>
      <c r="Y33" s="178">
        <v>0</v>
      </c>
      <c r="Z33" s="179">
        <v>0</v>
      </c>
      <c r="AA33" s="32">
        <v>0</v>
      </c>
      <c r="AB33" s="32">
        <v>0</v>
      </c>
      <c r="AC33" s="32" t="s">
        <v>1266</v>
      </c>
      <c r="AD33" s="32" t="s">
        <v>1266</v>
      </c>
      <c r="AE33" s="33">
        <v>0</v>
      </c>
      <c r="AF33" s="155"/>
      <c r="AG33" s="155"/>
    </row>
    <row r="34" spans="2:33" ht="12" x14ac:dyDescent="0.2">
      <c r="B34" s="95"/>
      <c r="C34" s="95" t="s">
        <v>731</v>
      </c>
      <c r="D34" s="95"/>
      <c r="E34" s="95"/>
      <c r="F34"/>
      <c r="G34" s="178">
        <v>-3</v>
      </c>
      <c r="H34" s="178">
        <v>-8</v>
      </c>
      <c r="I34" s="178">
        <v>-17</v>
      </c>
      <c r="J34" s="178">
        <v>31</v>
      </c>
      <c r="K34" s="179">
        <v>3</v>
      </c>
      <c r="L34" s="178">
        <v>35</v>
      </c>
      <c r="M34" s="178">
        <v>68</v>
      </c>
      <c r="N34" s="178">
        <v>93</v>
      </c>
      <c r="O34" s="178">
        <v>73</v>
      </c>
      <c r="P34" s="179">
        <v>269</v>
      </c>
      <c r="Q34" s="178">
        <v>0</v>
      </c>
      <c r="R34" s="178">
        <v>0</v>
      </c>
      <c r="S34" s="178">
        <v>0</v>
      </c>
      <c r="T34" s="178">
        <v>0</v>
      </c>
      <c r="U34" s="179">
        <v>0</v>
      </c>
      <c r="V34" s="178">
        <v>0</v>
      </c>
      <c r="W34" s="178">
        <v>0</v>
      </c>
      <c r="X34" s="178">
        <v>0</v>
      </c>
      <c r="Y34" s="178">
        <v>0</v>
      </c>
      <c r="Z34" s="179">
        <v>0</v>
      </c>
      <c r="AA34" s="32">
        <v>0</v>
      </c>
      <c r="AB34" s="32">
        <v>0</v>
      </c>
      <c r="AC34" s="32" t="s">
        <v>1266</v>
      </c>
      <c r="AD34" s="32" t="s">
        <v>1266</v>
      </c>
      <c r="AE34" s="33">
        <v>0</v>
      </c>
      <c r="AF34" s="155"/>
      <c r="AG34" s="155"/>
    </row>
    <row r="35" spans="2:33" ht="12" x14ac:dyDescent="0.2">
      <c r="B35" s="96" t="s">
        <v>659</v>
      </c>
      <c r="C35" s="96"/>
      <c r="D35" s="96"/>
      <c r="E35" s="96"/>
      <c r="F35"/>
      <c r="G35" s="178">
        <v>-14</v>
      </c>
      <c r="H35" s="178">
        <v>-53</v>
      </c>
      <c r="I35" s="178">
        <v>-160</v>
      </c>
      <c r="J35" s="178">
        <v>280</v>
      </c>
      <c r="K35" s="179">
        <v>53</v>
      </c>
      <c r="L35" s="178">
        <v>328</v>
      </c>
      <c r="M35" s="178">
        <v>621</v>
      </c>
      <c r="N35" s="178">
        <v>830</v>
      </c>
      <c r="O35" s="178">
        <v>672</v>
      </c>
      <c r="P35" s="179">
        <v>2451</v>
      </c>
      <c r="Q35" s="178">
        <v>0</v>
      </c>
      <c r="R35" s="178">
        <v>0</v>
      </c>
      <c r="S35" s="178">
        <v>0</v>
      </c>
      <c r="T35" s="178">
        <v>0</v>
      </c>
      <c r="U35" s="179">
        <v>0</v>
      </c>
      <c r="V35" s="178">
        <v>0</v>
      </c>
      <c r="W35" s="178">
        <v>0</v>
      </c>
      <c r="X35" s="178">
        <v>0</v>
      </c>
      <c r="Y35" s="178">
        <v>0</v>
      </c>
      <c r="Z35" s="179">
        <v>0</v>
      </c>
      <c r="AA35" s="32">
        <v>0</v>
      </c>
      <c r="AB35" s="32">
        <v>0</v>
      </c>
      <c r="AC35" s="32" t="s">
        <v>1266</v>
      </c>
      <c r="AD35" s="32" t="s">
        <v>1266</v>
      </c>
      <c r="AE35" s="33">
        <v>0</v>
      </c>
      <c r="AF35" s="155"/>
      <c r="AG35" s="155"/>
    </row>
    <row r="36" spans="2:33" x14ac:dyDescent="0.2">
      <c r="B36" s="95"/>
      <c r="C36" s="95"/>
      <c r="D36" s="95"/>
      <c r="E36" s="95"/>
      <c r="F36" s="30"/>
      <c r="G36" s="31"/>
      <c r="H36" s="31"/>
      <c r="I36" s="31"/>
      <c r="J36" s="31"/>
      <c r="K36" s="30"/>
      <c r="L36" s="31"/>
      <c r="M36" s="31"/>
      <c r="N36" s="31"/>
      <c r="O36" s="31"/>
      <c r="P36" s="30"/>
      <c r="Q36" s="31"/>
      <c r="R36" s="31"/>
      <c r="S36" s="31"/>
      <c r="T36" s="31"/>
      <c r="U36" s="30"/>
      <c r="V36" s="31"/>
      <c r="W36" s="31"/>
      <c r="X36" s="31"/>
      <c r="Y36" s="31"/>
      <c r="Z36" s="30"/>
      <c r="AA36" s="368"/>
      <c r="AB36" s="368"/>
      <c r="AC36" s="368"/>
      <c r="AD36" s="368"/>
      <c r="AE36" s="369"/>
      <c r="AF36" s="155"/>
      <c r="AG36" s="155"/>
    </row>
    <row r="37" spans="2:33" x14ac:dyDescent="0.2">
      <c r="B37" s="95" t="s">
        <v>29</v>
      </c>
      <c r="C37" s="95"/>
      <c r="D37" s="95"/>
      <c r="E37" s="95"/>
      <c r="F37" s="30"/>
      <c r="G37" s="31"/>
      <c r="H37" s="31"/>
      <c r="I37" s="31"/>
      <c r="J37" s="31"/>
      <c r="K37" s="30"/>
      <c r="L37" s="31"/>
      <c r="M37" s="31"/>
      <c r="N37" s="31"/>
      <c r="O37" s="31"/>
      <c r="P37" s="30"/>
      <c r="Q37" s="31"/>
      <c r="R37" s="31"/>
      <c r="S37" s="31"/>
      <c r="T37" s="31"/>
      <c r="U37" s="30"/>
      <c r="V37" s="31"/>
      <c r="W37" s="31"/>
      <c r="X37" s="31"/>
      <c r="Y37" s="31"/>
      <c r="Z37" s="30"/>
      <c r="AA37" s="368"/>
      <c r="AB37" s="368"/>
      <c r="AC37" s="368"/>
      <c r="AD37" s="368"/>
      <c r="AE37" s="369"/>
    </row>
    <row r="38" spans="2:33" x14ac:dyDescent="0.2">
      <c r="B38" s="95"/>
      <c r="C38" s="95" t="s">
        <v>84</v>
      </c>
      <c r="D38" s="95"/>
      <c r="E38" s="95"/>
      <c r="F38" s="30"/>
      <c r="G38" s="31">
        <v>-134</v>
      </c>
      <c r="H38" s="31">
        <v>-128</v>
      </c>
      <c r="I38" s="31">
        <v>-53</v>
      </c>
      <c r="J38" s="31">
        <v>-142</v>
      </c>
      <c r="K38" s="30">
        <v>-457</v>
      </c>
      <c r="L38" s="31">
        <v>-110</v>
      </c>
      <c r="M38" s="31">
        <v>-189</v>
      </c>
      <c r="N38" s="31">
        <v>2</v>
      </c>
      <c r="O38" s="31">
        <v>-34</v>
      </c>
      <c r="P38" s="30">
        <v>-331</v>
      </c>
      <c r="Q38" s="31">
        <v>-149</v>
      </c>
      <c r="R38" s="31">
        <v>-242</v>
      </c>
      <c r="S38" s="31">
        <v>-152</v>
      </c>
      <c r="T38" s="31">
        <v>-155</v>
      </c>
      <c r="U38" s="30">
        <v>-698</v>
      </c>
      <c r="V38" s="31">
        <v>-128</v>
      </c>
      <c r="W38" s="31">
        <v>-147</v>
      </c>
      <c r="X38" s="31">
        <v>-66</v>
      </c>
      <c r="Y38" s="31">
        <v>-228</v>
      </c>
      <c r="Z38" s="30">
        <v>-569</v>
      </c>
      <c r="AA38" s="368">
        <v>-160</v>
      </c>
      <c r="AB38" s="368">
        <v>-147</v>
      </c>
      <c r="AC38" s="368" t="s">
        <v>1266</v>
      </c>
      <c r="AD38" s="368" t="s">
        <v>1266</v>
      </c>
      <c r="AE38" s="369">
        <v>-307</v>
      </c>
      <c r="AF38" s="155"/>
      <c r="AG38" s="155"/>
    </row>
    <row r="39" spans="2:33" x14ac:dyDescent="0.2">
      <c r="B39" s="95"/>
      <c r="C39" s="95" t="s">
        <v>85</v>
      </c>
      <c r="D39" s="95"/>
      <c r="E39" s="95"/>
      <c r="F39" s="30"/>
      <c r="G39" s="31">
        <v>-298</v>
      </c>
      <c r="H39" s="31">
        <v>-92</v>
      </c>
      <c r="I39" s="31">
        <v>-68</v>
      </c>
      <c r="J39" s="31">
        <v>33</v>
      </c>
      <c r="K39" s="30">
        <v>-425</v>
      </c>
      <c r="L39" s="31">
        <v>-60</v>
      </c>
      <c r="M39" s="31">
        <v>-116</v>
      </c>
      <c r="N39" s="31">
        <v>-375</v>
      </c>
      <c r="O39" s="31">
        <v>-501</v>
      </c>
      <c r="P39" s="30">
        <v>-1052</v>
      </c>
      <c r="Q39" s="31">
        <v>-110</v>
      </c>
      <c r="R39" s="31">
        <v>41</v>
      </c>
      <c r="S39" s="31">
        <v>-253</v>
      </c>
      <c r="T39" s="31">
        <v>-151</v>
      </c>
      <c r="U39" s="30">
        <v>-473</v>
      </c>
      <c r="V39" s="31">
        <v>-168</v>
      </c>
      <c r="W39" s="31">
        <v>-23</v>
      </c>
      <c r="X39" s="31">
        <v>-237</v>
      </c>
      <c r="Y39" s="31">
        <v>131</v>
      </c>
      <c r="Z39" s="30">
        <v>-297</v>
      </c>
      <c r="AA39" s="368">
        <v>6</v>
      </c>
      <c r="AB39" s="368">
        <v>-11</v>
      </c>
      <c r="AC39" s="368" t="s">
        <v>1266</v>
      </c>
      <c r="AD39" s="368" t="s">
        <v>1266</v>
      </c>
      <c r="AE39" s="369">
        <v>-5</v>
      </c>
      <c r="AF39" s="155"/>
      <c r="AG39" s="155"/>
    </row>
    <row r="40" spans="2:33" ht="12" x14ac:dyDescent="0.2">
      <c r="B40" s="96" t="s">
        <v>912</v>
      </c>
      <c r="C40" s="96"/>
      <c r="D40" s="96"/>
      <c r="E40" s="96"/>
      <c r="F40"/>
      <c r="G40" s="178">
        <v>-432</v>
      </c>
      <c r="H40" s="178">
        <v>-220</v>
      </c>
      <c r="I40" s="178">
        <v>-121</v>
      </c>
      <c r="J40" s="178">
        <v>-109</v>
      </c>
      <c r="K40" s="179">
        <v>-882</v>
      </c>
      <c r="L40" s="178">
        <v>-170</v>
      </c>
      <c r="M40" s="178">
        <v>-305</v>
      </c>
      <c r="N40" s="178">
        <v>-373</v>
      </c>
      <c r="O40" s="178">
        <v>-535</v>
      </c>
      <c r="P40" s="179">
        <v>-1383</v>
      </c>
      <c r="Q40" s="178">
        <v>-259</v>
      </c>
      <c r="R40" s="178">
        <v>-201</v>
      </c>
      <c r="S40" s="178">
        <v>-405</v>
      </c>
      <c r="T40" s="178">
        <v>-306</v>
      </c>
      <c r="U40" s="179">
        <v>-1171</v>
      </c>
      <c r="V40" s="178">
        <v>-296</v>
      </c>
      <c r="W40" s="178">
        <v>-170</v>
      </c>
      <c r="X40" s="178">
        <v>-303</v>
      </c>
      <c r="Y40" s="178">
        <v>-97</v>
      </c>
      <c r="Z40" s="179">
        <v>-866</v>
      </c>
      <c r="AA40" s="32">
        <v>-154</v>
      </c>
      <c r="AB40" s="32">
        <v>-158</v>
      </c>
      <c r="AC40" s="32" t="s">
        <v>1266</v>
      </c>
      <c r="AD40" s="32" t="s">
        <v>1266</v>
      </c>
      <c r="AE40" s="33">
        <v>-312</v>
      </c>
      <c r="AF40" s="155"/>
      <c r="AG40" s="155"/>
    </row>
    <row r="41" spans="2:33" ht="12" x14ac:dyDescent="0.2">
      <c r="B41" s="95"/>
      <c r="C41" s="95" t="s">
        <v>731</v>
      </c>
      <c r="D41" s="95"/>
      <c r="E41" s="95"/>
      <c r="F41"/>
      <c r="G41" s="178">
        <v>-100</v>
      </c>
      <c r="H41" s="178">
        <v>131</v>
      </c>
      <c r="I41" s="178">
        <v>-13</v>
      </c>
      <c r="J41" s="178">
        <v>-55</v>
      </c>
      <c r="K41" s="179">
        <v>-37</v>
      </c>
      <c r="L41" s="178">
        <v>-54</v>
      </c>
      <c r="M41" s="178">
        <v>-101</v>
      </c>
      <c r="N41" s="178">
        <v>-11</v>
      </c>
      <c r="O41" s="178">
        <v>-128</v>
      </c>
      <c r="P41" s="179">
        <v>-294</v>
      </c>
      <c r="Q41" s="178">
        <v>-23</v>
      </c>
      <c r="R41" s="178">
        <v>-167</v>
      </c>
      <c r="S41" s="178">
        <v>-206</v>
      </c>
      <c r="T41" s="178">
        <v>-43</v>
      </c>
      <c r="U41" s="179">
        <v>-439</v>
      </c>
      <c r="V41" s="178">
        <v>-29</v>
      </c>
      <c r="W41" s="178">
        <v>-10</v>
      </c>
      <c r="X41" s="178">
        <v>-162</v>
      </c>
      <c r="Y41" s="178">
        <v>-121</v>
      </c>
      <c r="Z41" s="179">
        <v>-322</v>
      </c>
      <c r="AA41" s="32">
        <v>-99</v>
      </c>
      <c r="AB41" s="32">
        <v>-3</v>
      </c>
      <c r="AC41" s="32" t="s">
        <v>1266</v>
      </c>
      <c r="AD41" s="32" t="s">
        <v>1266</v>
      </c>
      <c r="AE41" s="33">
        <v>-102</v>
      </c>
    </row>
    <row r="42" spans="2:33" ht="12" x14ac:dyDescent="0.2">
      <c r="B42" s="96" t="s">
        <v>97</v>
      </c>
      <c r="C42" s="96"/>
      <c r="D42" s="96"/>
      <c r="E42" s="96"/>
      <c r="F42"/>
      <c r="G42" s="178">
        <v>-332</v>
      </c>
      <c r="H42" s="178">
        <v>-351</v>
      </c>
      <c r="I42" s="178">
        <v>-108</v>
      </c>
      <c r="J42" s="178">
        <v>-54</v>
      </c>
      <c r="K42" s="179">
        <v>-845</v>
      </c>
      <c r="L42" s="178">
        <v>-116</v>
      </c>
      <c r="M42" s="178">
        <v>-204</v>
      </c>
      <c r="N42" s="178">
        <v>-362</v>
      </c>
      <c r="O42" s="178">
        <v>-407</v>
      </c>
      <c r="P42" s="179">
        <v>-1089</v>
      </c>
      <c r="Q42" s="178">
        <v>-236</v>
      </c>
      <c r="R42" s="178">
        <v>-34</v>
      </c>
      <c r="S42" s="178">
        <v>-199</v>
      </c>
      <c r="T42" s="178">
        <v>-263</v>
      </c>
      <c r="U42" s="179">
        <v>-732</v>
      </c>
      <c r="V42" s="178">
        <v>-267</v>
      </c>
      <c r="W42" s="178">
        <v>-160</v>
      </c>
      <c r="X42" s="178">
        <v>-141</v>
      </c>
      <c r="Y42" s="178">
        <v>24</v>
      </c>
      <c r="Z42" s="179">
        <v>-544</v>
      </c>
      <c r="AA42" s="32">
        <v>-55</v>
      </c>
      <c r="AB42" s="32">
        <v>-155</v>
      </c>
      <c r="AC42" s="32" t="s">
        <v>1266</v>
      </c>
      <c r="AD42" s="32" t="s">
        <v>1266</v>
      </c>
      <c r="AE42" s="33">
        <v>-210</v>
      </c>
    </row>
    <row r="43" spans="2:33" ht="12" x14ac:dyDescent="0.2">
      <c r="B43" s="95"/>
      <c r="C43" s="95"/>
      <c r="D43" s="95"/>
      <c r="E43" s="95"/>
      <c r="F43"/>
      <c r="G43" s="31"/>
      <c r="H43" s="31"/>
      <c r="I43" s="31"/>
      <c r="J43" s="31"/>
      <c r="K43" s="30"/>
      <c r="L43" s="31"/>
      <c r="M43" s="31"/>
      <c r="N43" s="31"/>
      <c r="O43" s="31"/>
      <c r="P43" s="30"/>
      <c r="Q43" s="31"/>
      <c r="R43" s="31"/>
      <c r="S43" s="31"/>
      <c r="T43" s="31"/>
      <c r="U43" s="30"/>
      <c r="V43" s="31"/>
      <c r="W43" s="31"/>
      <c r="X43" s="31"/>
      <c r="Y43" s="31"/>
      <c r="Z43" s="30"/>
      <c r="AA43" s="387"/>
      <c r="AB43" s="387"/>
      <c r="AC43" s="387"/>
      <c r="AD43" s="387"/>
      <c r="AE43" s="388"/>
    </row>
    <row r="44" spans="2:33" x14ac:dyDescent="0.2">
      <c r="B44" s="52" t="s">
        <v>53</v>
      </c>
      <c r="C44" s="95"/>
      <c r="D44" s="95"/>
      <c r="E44" s="95"/>
      <c r="F44" s="30"/>
      <c r="G44" s="31">
        <v>178</v>
      </c>
      <c r="H44" s="31">
        <v>-46</v>
      </c>
      <c r="I44" s="31">
        <v>34</v>
      </c>
      <c r="J44" s="31">
        <v>-77</v>
      </c>
      <c r="K44" s="30">
        <v>89</v>
      </c>
      <c r="L44" s="31">
        <v>13</v>
      </c>
      <c r="M44" s="31">
        <v>-31</v>
      </c>
      <c r="N44" s="31">
        <v>-42</v>
      </c>
      <c r="O44" s="31">
        <v>-7</v>
      </c>
      <c r="P44" s="30">
        <v>-67</v>
      </c>
      <c r="Q44" s="31">
        <v>34</v>
      </c>
      <c r="R44" s="31">
        <v>-21</v>
      </c>
      <c r="S44" s="31">
        <v>-21</v>
      </c>
      <c r="T44" s="31">
        <v>147</v>
      </c>
      <c r="U44" s="30">
        <v>139</v>
      </c>
      <c r="V44" s="31">
        <v>-22</v>
      </c>
      <c r="W44" s="31">
        <v>-30</v>
      </c>
      <c r="X44" s="31">
        <v>-57</v>
      </c>
      <c r="Y44" s="31">
        <v>95</v>
      </c>
      <c r="Z44" s="30">
        <v>-14</v>
      </c>
      <c r="AA44" s="368">
        <v>32</v>
      </c>
      <c r="AB44" s="368">
        <v>-73</v>
      </c>
      <c r="AC44" s="368" t="s">
        <v>1266</v>
      </c>
      <c r="AD44" s="674" t="s">
        <v>1266</v>
      </c>
      <c r="AE44" s="924">
        <v>-41</v>
      </c>
      <c r="AF44" s="155"/>
      <c r="AG44" s="155"/>
    </row>
    <row r="45" spans="2:33" x14ac:dyDescent="0.2">
      <c r="B45" s="89" t="s">
        <v>93</v>
      </c>
      <c r="C45" s="90"/>
      <c r="D45" s="91"/>
      <c r="E45" s="91"/>
      <c r="F45" s="30"/>
      <c r="G45" s="921">
        <v>2392</v>
      </c>
      <c r="H45" s="1151">
        <v>-7449</v>
      </c>
      <c r="I45" s="921">
        <v>1241</v>
      </c>
      <c r="J45" s="921">
        <v>968</v>
      </c>
      <c r="K45" s="1152">
        <v>-2848</v>
      </c>
      <c r="L45" s="921">
        <v>4697</v>
      </c>
      <c r="M45" s="923">
        <v>4662</v>
      </c>
      <c r="N45" s="923">
        <v>5934</v>
      </c>
      <c r="O45" s="923">
        <v>7049</v>
      </c>
      <c r="P45" s="909">
        <v>22342</v>
      </c>
      <c r="Q45" s="921">
        <v>10209</v>
      </c>
      <c r="R45" s="923">
        <v>12766</v>
      </c>
      <c r="S45" s="923">
        <v>13750</v>
      </c>
      <c r="T45" s="923">
        <v>9319</v>
      </c>
      <c r="U45" s="909">
        <v>46044</v>
      </c>
      <c r="V45" s="921">
        <v>9216</v>
      </c>
      <c r="W45" s="923">
        <v>5606</v>
      </c>
      <c r="X45" s="923">
        <v>6087</v>
      </c>
      <c r="Y45" s="923">
        <v>6127</v>
      </c>
      <c r="Z45" s="909">
        <v>27036</v>
      </c>
      <c r="AA45" s="921">
        <f>IF(AND(AA13="",AA20="",AA27="",AA33="",AA40="",AA44=""),"",AA13+AA20+AA27+AA33+AA40+AA44)</f>
        <v>5950</v>
      </c>
      <c r="AB45" s="921">
        <f t="shared" ref="AB45:AE45" si="0">IF(AND(AB13="",AB20="",AB27="",AB33="",AB40="",AB44=""),"",AB13+AB20+AB27+AB33+AB40+AB44)</f>
        <v>5414</v>
      </c>
      <c r="AC45" s="921" t="str">
        <f t="shared" si="0"/>
        <v/>
      </c>
      <c r="AD45" s="921" t="str">
        <f t="shared" si="0"/>
        <v/>
      </c>
      <c r="AE45" s="718">
        <f t="shared" si="0"/>
        <v>11364</v>
      </c>
      <c r="AF45" s="155"/>
      <c r="AG45" s="155"/>
    </row>
    <row r="46" spans="2:33" x14ac:dyDescent="0.2">
      <c r="B46" s="97" t="s">
        <v>87</v>
      </c>
      <c r="C46" s="96"/>
      <c r="D46" s="96"/>
      <c r="E46" s="96"/>
      <c r="F46" s="30"/>
      <c r="G46" s="922"/>
      <c r="H46" s="922"/>
      <c r="I46" s="922"/>
      <c r="J46" s="922"/>
      <c r="K46" s="160"/>
      <c r="L46" s="922"/>
      <c r="M46" s="922"/>
      <c r="N46" s="922"/>
      <c r="O46" s="922"/>
      <c r="P46" s="160"/>
      <c r="Q46" s="922"/>
      <c r="R46" s="922"/>
      <c r="S46" s="922"/>
      <c r="T46" s="922"/>
      <c r="U46" s="160"/>
      <c r="V46" s="922"/>
      <c r="W46" s="922"/>
      <c r="X46" s="922"/>
      <c r="Y46" s="922"/>
      <c r="Z46" s="160"/>
      <c r="AA46" s="922"/>
      <c r="AB46" s="922"/>
      <c r="AC46" s="922"/>
      <c r="AD46" s="922"/>
      <c r="AE46" s="160"/>
    </row>
    <row r="47" spans="2:33" x14ac:dyDescent="0.2">
      <c r="B47" s="95"/>
      <c r="C47" s="95" t="s">
        <v>84</v>
      </c>
      <c r="D47" s="95"/>
      <c r="E47" s="95"/>
      <c r="F47" s="30"/>
      <c r="G47" s="31">
        <v>1126</v>
      </c>
      <c r="H47" s="31">
        <v>-2410</v>
      </c>
      <c r="I47" s="31">
        <v>173</v>
      </c>
      <c r="J47" s="31">
        <v>-486</v>
      </c>
      <c r="K47" s="30">
        <v>-1597</v>
      </c>
      <c r="L47" s="31">
        <v>1611.9778386200001</v>
      </c>
      <c r="M47" s="31">
        <v>955.94653768999979</v>
      </c>
      <c r="N47" s="31">
        <v>2250.38325863</v>
      </c>
      <c r="O47" s="31">
        <v>1688.1877358700003</v>
      </c>
      <c r="P47" s="30">
        <v>6506.4953708100002</v>
      </c>
      <c r="Q47" s="31">
        <v>2144.3119741199998</v>
      </c>
      <c r="R47" s="31">
        <v>4090.4368774700006</v>
      </c>
      <c r="S47" s="31">
        <v>3837.2511484099996</v>
      </c>
      <c r="T47" s="31">
        <v>2228</v>
      </c>
      <c r="U47" s="30">
        <v>12300</v>
      </c>
      <c r="V47" s="31">
        <v>2889</v>
      </c>
      <c r="W47" s="31">
        <v>2014</v>
      </c>
      <c r="X47" s="31">
        <v>2240</v>
      </c>
      <c r="Y47" s="31">
        <v>2729</v>
      </c>
      <c r="Z47" s="30">
        <v>9872</v>
      </c>
      <c r="AA47" s="368">
        <v>1949</v>
      </c>
      <c r="AB47" s="368">
        <v>1682</v>
      </c>
      <c r="AC47" s="363" t="s">
        <v>1266</v>
      </c>
      <c r="AD47" s="368" t="s">
        <v>1266</v>
      </c>
      <c r="AE47" s="369">
        <v>3631</v>
      </c>
      <c r="AF47" s="155"/>
      <c r="AG47" s="155"/>
    </row>
    <row r="48" spans="2:33" x14ac:dyDescent="0.2">
      <c r="B48" s="95"/>
      <c r="C48" s="95" t="s">
        <v>85</v>
      </c>
      <c r="D48" s="95"/>
      <c r="E48" s="95"/>
      <c r="F48" s="30"/>
      <c r="G48" s="31">
        <v>1266</v>
      </c>
      <c r="H48" s="31">
        <v>-5039</v>
      </c>
      <c r="I48" s="31">
        <v>1068</v>
      </c>
      <c r="J48" s="31">
        <v>1454</v>
      </c>
      <c r="K48" s="30">
        <v>-1251</v>
      </c>
      <c r="L48" s="31">
        <v>3085</v>
      </c>
      <c r="M48" s="31">
        <v>3705.66117235</v>
      </c>
      <c r="N48" s="31">
        <v>3683.6785278399993</v>
      </c>
      <c r="O48" s="31">
        <v>5361.3105491100014</v>
      </c>
      <c r="P48" s="30">
        <v>15835.650249300001</v>
      </c>
      <c r="Q48" s="31">
        <v>8064.2927965299996</v>
      </c>
      <c r="R48" s="31">
        <v>8675.6497553599984</v>
      </c>
      <c r="S48" s="31">
        <v>9913.0574481100011</v>
      </c>
      <c r="T48" s="31">
        <v>7091</v>
      </c>
      <c r="U48" s="30">
        <v>33744</v>
      </c>
      <c r="V48" s="31">
        <v>6326</v>
      </c>
      <c r="W48" s="31">
        <v>3593</v>
      </c>
      <c r="X48" s="31">
        <v>3847</v>
      </c>
      <c r="Y48" s="31">
        <v>3398</v>
      </c>
      <c r="Z48" s="30">
        <v>17164</v>
      </c>
      <c r="AA48" s="368">
        <v>4001</v>
      </c>
      <c r="AB48" s="368">
        <v>3732</v>
      </c>
      <c r="AC48" s="368" t="s">
        <v>1266</v>
      </c>
      <c r="AD48" s="368" t="s">
        <v>1266</v>
      </c>
      <c r="AE48" s="369">
        <v>7733</v>
      </c>
      <c r="AF48" s="155"/>
      <c r="AG48" s="155"/>
    </row>
    <row r="49" spans="2:33" ht="12" thickBot="1" x14ac:dyDescent="0.25">
      <c r="B49" s="98" t="s">
        <v>93</v>
      </c>
      <c r="C49" s="99"/>
      <c r="D49" s="99"/>
      <c r="E49" s="99"/>
      <c r="F49" s="30"/>
      <c r="G49" s="99">
        <v>2392</v>
      </c>
      <c r="H49" s="99">
        <v>-7449</v>
      </c>
      <c r="I49" s="99">
        <v>1241</v>
      </c>
      <c r="J49" s="99">
        <v>968</v>
      </c>
      <c r="K49" s="161">
        <v>-2848</v>
      </c>
      <c r="L49" s="99">
        <v>4697</v>
      </c>
      <c r="M49" s="99">
        <v>4661.6077100399998</v>
      </c>
      <c r="N49" s="99">
        <v>5934.0617864699998</v>
      </c>
      <c r="O49" s="99">
        <v>7049.4982849800017</v>
      </c>
      <c r="P49" s="161">
        <v>22342.145620110001</v>
      </c>
      <c r="Q49" s="99">
        <v>10208.604770649999</v>
      </c>
      <c r="R49" s="99">
        <v>12766.08663283</v>
      </c>
      <c r="S49" s="99">
        <v>13750.308596520001</v>
      </c>
      <c r="T49" s="99">
        <v>9319</v>
      </c>
      <c r="U49" s="161">
        <v>46044</v>
      </c>
      <c r="V49" s="99">
        <v>9215</v>
      </c>
      <c r="W49" s="99">
        <v>5607</v>
      </c>
      <c r="X49" s="99">
        <v>6087</v>
      </c>
      <c r="Y49" s="99">
        <v>6127</v>
      </c>
      <c r="Z49" s="161">
        <v>27036</v>
      </c>
      <c r="AA49" s="99">
        <v>5950</v>
      </c>
      <c r="AB49" s="99">
        <v>5414</v>
      </c>
      <c r="AC49" s="749" t="s">
        <v>1266</v>
      </c>
      <c r="AD49" s="99" t="s">
        <v>1266</v>
      </c>
      <c r="AE49" s="161">
        <v>11364</v>
      </c>
      <c r="AF49" s="155"/>
      <c r="AG49" s="155"/>
    </row>
    <row r="50" spans="2:33" x14ac:dyDescent="0.2">
      <c r="AC50" s="155"/>
      <c r="AE50" s="155"/>
    </row>
    <row r="51" spans="2:33" x14ac:dyDescent="0.2">
      <c r="G51" s="155"/>
      <c r="H51" s="155"/>
      <c r="I51" s="155"/>
      <c r="J51" s="155"/>
      <c r="K51" s="155"/>
      <c r="L51" s="155"/>
      <c r="M51" s="155"/>
      <c r="N51" s="155"/>
      <c r="O51" s="155"/>
      <c r="P51" s="155"/>
      <c r="Q51" s="155"/>
      <c r="R51" s="155"/>
      <c r="S51" s="155"/>
      <c r="T51" s="155"/>
      <c r="U51" s="155"/>
      <c r="V51" s="155"/>
      <c r="W51" s="155"/>
      <c r="X51" s="155"/>
      <c r="Y51" s="155"/>
      <c r="Z51" s="155"/>
      <c r="AA51" s="155"/>
      <c r="AB51" s="155"/>
      <c r="AC51" s="155"/>
      <c r="AD51" s="155"/>
      <c r="AE51" s="155"/>
    </row>
    <row r="52" spans="2:33" x14ac:dyDescent="0.2">
      <c r="G52" s="155"/>
      <c r="L52" s="155"/>
    </row>
    <row r="54" spans="2:33" x14ac:dyDescent="0.2">
      <c r="G54" s="155"/>
      <c r="H54" s="155"/>
      <c r="I54" s="155"/>
      <c r="J54" s="155"/>
      <c r="K54" s="155"/>
      <c r="L54" s="155"/>
      <c r="M54" s="155"/>
      <c r="N54" s="155"/>
      <c r="O54" s="155"/>
      <c r="P54" s="155"/>
      <c r="Q54" s="155"/>
      <c r="R54" s="155"/>
      <c r="S54" s="155"/>
      <c r="T54" s="155"/>
      <c r="U54" s="155"/>
      <c r="V54" s="155"/>
      <c r="W54" s="155"/>
      <c r="X54" s="155"/>
      <c r="Y54" s="155"/>
      <c r="Z54" s="155"/>
      <c r="AA54" s="155"/>
      <c r="AB54" s="155"/>
      <c r="AC54" s="155"/>
      <c r="AD54" s="155"/>
      <c r="AE54" s="155"/>
    </row>
  </sheetData>
  <hyperlinks>
    <hyperlink ref="P3" location="Contents!B20" display="Contents" xr:uid="{00000000-0004-0000-0700-000000000000}"/>
    <hyperlink ref="E8" location="Footnotes!A1" display="Footnotes" xr:uid="{73EAD02A-4B1F-4A9D-8BD5-A50635D025A5}"/>
  </hyperlinks>
  <pageMargins left="0" right="0" top="0" bottom="0.39370078740157483" header="0" footer="0.19685039370078741"/>
  <pageSetup paperSize="8" scale="84" fitToHeight="2" orientation="landscape" r:id="rId1"/>
  <customProperties>
    <customPr name="_pios_id" r:id="rId2"/>
  </customPropertie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documentManagement>
    <lcf76f155ced4ddcb4097134ff3c332f xmlns="efe1ffa2-5f3a-4323-96b2-efb7731e72c9">
      <Terms xmlns="http://schemas.microsoft.com/office/infopath/2007/PartnerControls"/>
    </lcf76f155ced4ddcb4097134ff3c332f>
    <TaxCatchAll xmlns="b23b8984-eafa-4e79-985e-54f52f3da58e" xsi:nil="true"/>
  </documentManagement>
</p:properties>
</file>

<file path=customXml/item2.xml>��< ? x m l   v e r s i o n = " 1 . 0 "   e n c o d i n g = " u t f - 1 6 " ? > < A p p l i c a t i o n   x m l n s = " h t t p : / / w w w . s a p . c o m / i p / b i / b e x a n a l y z e r / e x c e l / a p p l i c a t i o n " > H 4 s I A A A A A A A E A K 1 V b W / a M B D + K y i T 9 q 0 4 0 K 2 V m E l l y A F e E 9 u z z U v 3 x W K U t a g 0 V E A H + / e 7 B J p B h T Q I + 0 B 0 d / h 5 f H 5 8 d 6 Y 3 6 + d p 6 d d 4 v p j M k r p X K f t e a Z y M Z v e T 5 K H u v S 5 / X l S u v J u A K t a G E i 5 N F r X 1 Y l L 3 H p f L l x o h q 9 W q v L o s z + Y P p O r 7 F T K I I z N 6 H D 8 P L y b J Y j l M R m M v R 9 3 / G + V t N h I y 8 C n Z W r Q H 2 n A p g g o l b y b V 0 O O Z h e t y m 4 Z g m p o r m z p V v 3 L p / E + u e u 2 + z Z f T 3 6 7 1 c f j 8 8 k V y 1 3 q d T t 2 P 2 e y p v J 4 u 1 p T s o m h L S 2 F B h G 6 7 l e O i J Y P r z 7 5 f r p a v 0 2 / l 6 p K S w 8 u o d S G z T G n Z 4 y H o E k k j 3 E J s U t O 4 H t O c N S J o I p h x A T q g u e k 6 T I Q R a r y Y 1 J L J t O 4 t 5 6 8 o X k o x c L L x F Z o 2 x e M v 6 o I 5 s I w c 5 L c O s 1 G g L Q e D s u n B n s / D g E W R 7 L t Q s 7 b D B N C Q i h K M 0 2 y j Y I C i Z w b q / A 5 8 g E x D S 4 P p O B h w 6 2 L W 1 H L D d Q w W 3 S a Y v 4 c o n k U M k c 1 p T H E e d G 0 q e 1 / q 2 4 a U t z t M m e A n C N J v O C w S / E s U I H n b 3 y l m D D p h A Q 7 b g R i O v w x j 7 y J w X Y X l D C 6 W 4 d 5 t + C e p a D U T p o U F f h 7 N B 9 H b B W f u S f D u P r x 7 E l x I 1 9 d M n X N 5 7 4 5 / L N 5 0 s D 0 x Y P 5 H R e f J 8 C I 1 p J g G Y c + 8 x y 1 J h i g i R 1 c p q a 0 z X L S x Q k P l t i 1 W g K t r A F v S 8 p h / B 2 e s x B l 4 x t T J m S K m 2 3 D 0 0 C D 7 E z r N q S l j h U f K 3 r R 0 v F P y P k o 3 K g o W Z 6 Q b z 9 4 p C P q z + V P 6 t q X P Z x 6 k x r 7 1 c Y B 1 v + N t X t n g D 3 Q V M R s G C A A A < / A p p l i c a t i o n > 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ct:contentTypeSchema xmlns:ct="http://schemas.microsoft.com/office/2006/metadata/contentType" xmlns:ma="http://schemas.microsoft.com/office/2006/metadata/properties/metaAttributes" ct:_="" ma:_="" ma:contentTypeName="Document" ma:contentTypeID="0x0101008238FA1FC62D744094537BA0F6CB3ACF" ma:contentTypeVersion="18" ma:contentTypeDescription="Create a new document." ma:contentTypeScope="" ma:versionID="23add1e5e2db7450d124adddec1efe91">
  <xsd:schema xmlns:xsd="http://www.w3.org/2001/XMLSchema" xmlns:xs="http://www.w3.org/2001/XMLSchema" xmlns:p="http://schemas.microsoft.com/office/2006/metadata/properties" xmlns:ns2="efe1ffa2-5f3a-4323-96b2-efb7731e72c9" xmlns:ns3="1dfd28b9-0632-4b20-b20a-87cced13ab77" xmlns:ns4="b23b8984-eafa-4e79-985e-54f52f3da58e" targetNamespace="http://schemas.microsoft.com/office/2006/metadata/properties" ma:root="true" ma:fieldsID="9575724f5eda454811623c48da2c269c" ns2:_="" ns3:_="" ns4:_="">
    <xsd:import namespace="efe1ffa2-5f3a-4323-96b2-efb7731e72c9"/>
    <xsd:import namespace="1dfd28b9-0632-4b20-b20a-87cced13ab77"/>
    <xsd:import namespace="b23b8984-eafa-4e79-985e-54f52f3da58e"/>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ServiceLocation" minOccurs="0"/>
                <xsd:element ref="ns3:SharedWithUsers" minOccurs="0"/>
                <xsd:element ref="ns3:SharedWithDetails" minOccurs="0"/>
                <xsd:element ref="ns2:MediaLengthInSeconds" minOccurs="0"/>
                <xsd:element ref="ns2:MediaServiceObjectDetectorVersions" minOccurs="0"/>
                <xsd:element ref="ns2:MediaServiceSearchProperties" minOccurs="0"/>
                <xsd:element ref="ns2:lcf76f155ced4ddcb4097134ff3c332f" minOccurs="0"/>
                <xsd:element ref="ns4: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fe1ffa2-5f3a-4323-96b2-efb7731e72c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element name="MediaLengthInSeconds" ma:index="20" nillable="true" ma:displayName="MediaLengthInSeconds" ma:hidden="true" ma:internalName="MediaLengthInSeconds" ma:readOnly="true">
      <xsd:simpleType>
        <xsd:restriction base="dms:Unknown"/>
      </xsd:simpleType>
    </xsd:element>
    <xsd:element name="MediaServiceObjectDetectorVersions" ma:index="21" nillable="true" ma:displayName="MediaServiceObjectDetectorVersions"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element name="lcf76f155ced4ddcb4097134ff3c332f" ma:index="24" nillable="true" ma:taxonomy="true" ma:internalName="lcf76f155ced4ddcb4097134ff3c332f" ma:taxonomyFieldName="MediaServiceImageTags" ma:displayName="Image Tags" ma:readOnly="false" ma:fieldId="{5cf76f15-5ced-4ddc-b409-7134ff3c332f}" ma:taxonomyMulti="true" ma:sspId="a1e0e634-2f09-4e55-a821-ed671eb111cd"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1dfd28b9-0632-4b20-b20a-87cced13ab77"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23b8984-eafa-4e79-985e-54f52f3da58e" elementFormDefault="qualified">
    <xsd:import namespace="http://schemas.microsoft.com/office/2006/documentManagement/types"/>
    <xsd:import namespace="http://schemas.microsoft.com/office/infopath/2007/PartnerControls"/>
    <xsd:element name="TaxCatchAll" ma:index="25" nillable="true" ma:displayName="Taxonomy Catch All Column" ma:hidden="true" ma:list="{90c1b3cc-987b-457c-b768-b674c7f9e163}" ma:internalName="TaxCatchAll" ma:showField="CatchAllData" ma:web="1dfd28b9-0632-4b20-b20a-87cced13ab77">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4AC5F2A-4AA6-40CB-8D04-D4710BF6DC26}">
  <ds:schemaRefs>
    <ds:schemaRef ds:uri="http://purl.org/dc/dcmitype/"/>
    <ds:schemaRef ds:uri="1dfd28b9-0632-4b20-b20a-87cced13ab77"/>
    <ds:schemaRef ds:uri="http://purl.org/dc/terms/"/>
    <ds:schemaRef ds:uri="http://purl.org/dc/elements/1.1/"/>
    <ds:schemaRef ds:uri="http://schemas.microsoft.com/office/2006/metadata/properties"/>
    <ds:schemaRef ds:uri="http://schemas.microsoft.com/office/infopath/2007/PartnerControls"/>
    <ds:schemaRef ds:uri="http://schemas.microsoft.com/office/2006/documentManagement/types"/>
    <ds:schemaRef ds:uri="efe1ffa2-5f3a-4323-96b2-efb7731e72c9"/>
    <ds:schemaRef ds:uri="http://schemas.openxmlformats.org/package/2006/metadata/core-properties"/>
    <ds:schemaRef ds:uri="b23b8984-eafa-4e79-985e-54f52f3da58e"/>
    <ds:schemaRef ds:uri="http://www.w3.org/XML/1998/namespace"/>
  </ds:schemaRefs>
</ds:datastoreItem>
</file>

<file path=customXml/itemProps2.xml><?xml version="1.0" encoding="utf-8"?>
<ds:datastoreItem xmlns:ds="http://schemas.openxmlformats.org/officeDocument/2006/customXml" ds:itemID="{7F526044-CD9F-4335-A332-DB956E856A22}">
  <ds:schemaRefs>
    <ds:schemaRef ds:uri="http://www.sap.com/ip/bi/bexanalyzer/excel/application"/>
  </ds:schemaRefs>
</ds:datastoreItem>
</file>

<file path=customXml/itemProps3.xml><?xml version="1.0" encoding="utf-8"?>
<ds:datastoreItem xmlns:ds="http://schemas.openxmlformats.org/officeDocument/2006/customXml" ds:itemID="{89407DC4-0D93-4440-BA9B-7B3503113A5E}">
  <ds:schemaRefs>
    <ds:schemaRef ds:uri="http://schemas.microsoft.com/sharepoint/v3/contenttype/forms"/>
  </ds:schemaRefs>
</ds:datastoreItem>
</file>

<file path=customXml/itemProps4.xml><?xml version="1.0" encoding="utf-8"?>
<ds:datastoreItem xmlns:ds="http://schemas.openxmlformats.org/officeDocument/2006/customXml" ds:itemID="{532600E4-4E51-4E79-B8AE-D2ECAA0D6C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fe1ffa2-5f3a-4323-96b2-efb7731e72c9"/>
    <ds:schemaRef ds:uri="1dfd28b9-0632-4b20-b20a-87cced13ab77"/>
    <ds:schemaRef ds:uri="b23b8984-eafa-4e79-985e-54f52f3da58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clbl:label id="{569bf4a9-87bd-4dbf-a36c-1db5158e5def}" enabled="1" method="Privileged" siteId="{ea80952e-a476-42d4-aaf4-5457852b0f7e}" removed="0"/>
</clbl:labelList>
</file>

<file path=docProps/app.xml><?xml version="1.0" encoding="utf-8"?>
<Properties xmlns="http://schemas.openxmlformats.org/officeDocument/2006/extended-properties" xmlns:vt="http://schemas.openxmlformats.org/officeDocument/2006/docPropsVTypes">
  <Application>Microsoft Excel</Application>
  <DocSecurity>2</DocSecurity>
  <ScaleCrop>false</ScaleCrop>
  <HeadingPairs>
    <vt:vector size="4" baseType="variant">
      <vt:variant>
        <vt:lpstr>Worksheets</vt:lpstr>
      </vt:variant>
      <vt:variant>
        <vt:i4>45</vt:i4>
      </vt:variant>
      <vt:variant>
        <vt:lpstr>Named Ranges</vt:lpstr>
      </vt:variant>
      <vt:variant>
        <vt:i4>60</vt:i4>
      </vt:variant>
    </vt:vector>
  </HeadingPairs>
  <TitlesOfParts>
    <vt:vector size="105" baseType="lpstr">
      <vt:lpstr>Data input</vt:lpstr>
      <vt:lpstr>Contents</vt:lpstr>
      <vt:lpstr>Basis of Prep</vt:lpstr>
      <vt:lpstr>Summary</vt:lpstr>
      <vt:lpstr>Group income statement</vt:lpstr>
      <vt:lpstr>SOCI</vt:lpstr>
      <vt:lpstr>Summarized reported results</vt:lpstr>
      <vt:lpstr>Replacement cost profit</vt:lpstr>
      <vt:lpstr>Underlying RC profit</vt:lpstr>
      <vt:lpstr>Adjusting items by segment</vt:lpstr>
      <vt:lpstr>Adjusting items by region</vt:lpstr>
      <vt:lpstr>Sales and other oper revenues</vt:lpstr>
      <vt:lpstr>DD&amp;A</vt:lpstr>
      <vt:lpstr>Group cash flow statement</vt:lpstr>
      <vt:lpstr>Group balance sheet</vt:lpstr>
      <vt:lpstr>Gulf of Mexico oil spill</vt:lpstr>
      <vt:lpstr>Working capital reconciliation</vt:lpstr>
      <vt:lpstr>Capital exp cash basis</vt:lpstr>
      <vt:lpstr>Net debt &amp; net debt incl leases</vt:lpstr>
      <vt:lpstr>Debt ratios</vt:lpstr>
      <vt:lpstr>Shares in issue</vt:lpstr>
      <vt:lpstr>Dividends paid</vt:lpstr>
      <vt:lpstr>Invntry holding gains &amp; losses</vt:lpstr>
      <vt:lpstr>Realizations </vt:lpstr>
      <vt:lpstr>Gas &amp; Low Carbon Energy</vt:lpstr>
      <vt:lpstr>Oil Production &amp; Operations</vt:lpstr>
      <vt:lpstr>Customers &amp; Products</vt:lpstr>
      <vt:lpstr>Rosneft</vt:lpstr>
      <vt:lpstr>Other businesses &amp; corp</vt:lpstr>
      <vt:lpstr>oil &amp; gas group metrics</vt:lpstr>
      <vt:lpstr>Glossary</vt:lpstr>
      <vt:lpstr>Footnotes</vt:lpstr>
      <vt:lpstr>Annual data ---&gt;</vt:lpstr>
      <vt:lpstr>PP&amp;E</vt:lpstr>
      <vt:lpstr>Oil and gas e&amp;p activites</vt:lpstr>
      <vt:lpstr>Movements in reserves</vt:lpstr>
      <vt:lpstr>DCF</vt:lpstr>
      <vt:lpstr>Production by country</vt:lpstr>
      <vt:lpstr>E&amp;D Wells</vt:lpstr>
      <vt:lpstr>Operating capital employed</vt:lpstr>
      <vt:lpstr>Exploration interests</vt:lpstr>
      <vt:lpstr>C&amp;P refinery capacities</vt:lpstr>
      <vt:lpstr>C&amp;P annual refinery data</vt:lpstr>
      <vt:lpstr>Additional annual C&amp;P data</vt:lpstr>
      <vt:lpstr>LNG projects</vt:lpstr>
      <vt:lpstr>adjitemsbyregion</vt:lpstr>
      <vt:lpstr>Adjitemsbysegment</vt:lpstr>
      <vt:lpstr>CandP</vt:lpstr>
      <vt:lpstr>Condensed_group_statement_of_comprehensive_income</vt:lpstr>
      <vt:lpstr>DCF!explorationanddevelopmentwells</vt:lpstr>
      <vt:lpstr>'Movements in reserves'!explorationanddevelopmentwells</vt:lpstr>
      <vt:lpstr>'Oil and gas e&amp;p activites'!explorationanddevelopmentwells</vt:lpstr>
      <vt:lpstr>FinancialSummary</vt:lpstr>
      <vt:lpstr>FinSumm</vt:lpstr>
      <vt:lpstr>GLCE</vt:lpstr>
      <vt:lpstr>LNG</vt:lpstr>
      <vt:lpstr>LNGprojects</vt:lpstr>
      <vt:lpstr>Net_debt_and_net_debt_including_leases</vt:lpstr>
      <vt:lpstr>OG</vt:lpstr>
      <vt:lpstr>OPO</vt:lpstr>
      <vt:lpstr>PPE</vt:lpstr>
      <vt:lpstr>'Additional annual C&amp;P data'!Print_Area</vt:lpstr>
      <vt:lpstr>'Adjusting items by region'!Print_Area</vt:lpstr>
      <vt:lpstr>'Adjusting items by segment'!Print_Area</vt:lpstr>
      <vt:lpstr>'Basis of Prep'!Print_Area</vt:lpstr>
      <vt:lpstr>'C&amp;P refinery capacities'!Print_Area</vt:lpstr>
      <vt:lpstr>'Capital exp cash basis'!Print_Area</vt:lpstr>
      <vt:lpstr>Contents!Print_Area</vt:lpstr>
      <vt:lpstr>'Customers &amp; Products'!Print_Area</vt:lpstr>
      <vt:lpstr>DCF!Print_Area</vt:lpstr>
      <vt:lpstr>'DD&amp;A'!Print_Area</vt:lpstr>
      <vt:lpstr>'Debt ratios'!Print_Area</vt:lpstr>
      <vt:lpstr>'Dividends paid'!Print_Area</vt:lpstr>
      <vt:lpstr>'E&amp;D Wells'!Print_Area</vt:lpstr>
      <vt:lpstr>'Exploration interests'!Print_Area</vt:lpstr>
      <vt:lpstr>Footnotes!Print_Area</vt:lpstr>
      <vt:lpstr>'Gas &amp; Low Carbon Energy'!Print_Area</vt:lpstr>
      <vt:lpstr>Glossary!Print_Area</vt:lpstr>
      <vt:lpstr>'Group balance sheet'!Print_Area</vt:lpstr>
      <vt:lpstr>'Group cash flow statement'!Print_Area</vt:lpstr>
      <vt:lpstr>'Group income statement'!Print_Area</vt:lpstr>
      <vt:lpstr>'Gulf of Mexico oil spill'!Print_Area</vt:lpstr>
      <vt:lpstr>'Invntry holding gains &amp; losses'!Print_Area</vt:lpstr>
      <vt:lpstr>'LNG projects'!Print_Area</vt:lpstr>
      <vt:lpstr>'Movements in reserves'!Print_Area</vt:lpstr>
      <vt:lpstr>'Net debt &amp; net debt incl leases'!Print_Area</vt:lpstr>
      <vt:lpstr>'oil &amp; gas group metrics'!Print_Area</vt:lpstr>
      <vt:lpstr>'Oil and gas e&amp;p activites'!Print_Area</vt:lpstr>
      <vt:lpstr>'Oil Production &amp; Operations'!Print_Area</vt:lpstr>
      <vt:lpstr>'Operating capital employed'!Print_Area</vt:lpstr>
      <vt:lpstr>'Other businesses &amp; corp'!Print_Area</vt:lpstr>
      <vt:lpstr>'PP&amp;E'!Print_Area</vt:lpstr>
      <vt:lpstr>'Production by country'!Print_Area</vt:lpstr>
      <vt:lpstr>'Realizations '!Print_Area</vt:lpstr>
      <vt:lpstr>'Replacement cost profit'!Print_Area</vt:lpstr>
      <vt:lpstr>Rosneft!Print_Area</vt:lpstr>
      <vt:lpstr>'Sales and other oper revenues'!Print_Area</vt:lpstr>
      <vt:lpstr>SOCI!Print_Area</vt:lpstr>
      <vt:lpstr>'Summarized reported results'!Print_Area</vt:lpstr>
      <vt:lpstr>Summary!Print_Area</vt:lpstr>
      <vt:lpstr>'Underlying RC profit'!Print_Area</vt:lpstr>
      <vt:lpstr>'Movements in reserves'!reservesmove</vt:lpstr>
      <vt:lpstr>SOCI</vt:lpstr>
      <vt:lpstr>Summary</vt:lpstr>
      <vt:lpstr>upstream</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Downer, Adele</dc:creator>
  <cp:lastModifiedBy>Costley, Alice</cp:lastModifiedBy>
  <cp:lastPrinted>2024-07-29T17:10:59Z</cp:lastPrinted>
  <dcterms:created xsi:type="dcterms:W3CDTF">2022-08-01T17:36:05Z</dcterms:created>
  <dcterms:modified xsi:type="dcterms:W3CDTF">2024-07-29T17:55:57Z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669defa4-6a0e-42cc-971c-e3867a6a28d5_Enabled">
    <vt:lpwstr>True</vt:lpwstr>
  </property>
  <property fmtid="{D5CDD505-2E9C-101B-9397-08002B2CF9AE}" pid="3" name="MSIP_Label_669defa4-6a0e-42cc-971c-e3867a6a28d5_SiteId">
    <vt:lpwstr>ea80952e-a476-42d4-aaf4-5457852b0f7e</vt:lpwstr>
  </property>
  <property fmtid="{D5CDD505-2E9C-101B-9397-08002B2CF9AE}" pid="4" name="MSIP_Label_669defa4-6a0e-42cc-971c-e3867a6a28d5_SetDate">
    <vt:lpwstr>2022-08-01T17:30:28Z</vt:lpwstr>
  </property>
  <property fmtid="{D5CDD505-2E9C-101B-9397-08002B2CF9AE}" pid="5" name="MSIP_Label_669defa4-6a0e-42cc-971c-e3867a6a28d5_Name">
    <vt:lpwstr/>
  </property>
  <property fmtid="{D5CDD505-2E9C-101B-9397-08002B2CF9AE}" pid="6" name="MSIP_Label_669defa4-6a0e-42cc-971c-e3867a6a28d5_Extended_MSFT_Method">
    <vt:lpwstr>Privileged</vt:lpwstr>
  </property>
  <property fmtid="{D5CDD505-2E9C-101B-9397-08002B2CF9AE}" pid="7" name="BusinessFunction">
    <vt:lpwstr/>
  </property>
  <property fmtid="{D5CDD505-2E9C-101B-9397-08002B2CF9AE}" pid="8" name="MediaServiceImageTags">
    <vt:lpwstr/>
  </property>
  <property fmtid="{D5CDD505-2E9C-101B-9397-08002B2CF9AE}" pid="9" name="le86e761732e43ac84b14bdabdd7134c">
    <vt:lpwstr/>
  </property>
  <property fmtid="{D5CDD505-2E9C-101B-9397-08002B2CF9AE}" pid="10" name="ContentTypeId">
    <vt:lpwstr>0x0101008238FA1FC62D744094537BA0F6CB3ACF</vt:lpwstr>
  </property>
  <property fmtid="{D5CDD505-2E9C-101B-9397-08002B2CF9AE}" pid="11" name="TaxCatchAll">
    <vt:lpwstr/>
  </property>
  <property fmtid="{D5CDD505-2E9C-101B-9397-08002B2CF9AE}" pid="12" name="_dlc_DocIdItemGuid">
    <vt:lpwstr>bea2ec51-fe9b-4b11-9475-7421d36c20b6</vt:lpwstr>
  </property>
  <property fmtid="{D5CDD505-2E9C-101B-9397-08002B2CF9AE}" pid="13" name="CustomUiType">
    <vt:lpwstr>2</vt:lpwstr>
  </property>
</Properties>
</file>