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poi\starup\"/>
    </mc:Choice>
  </mc:AlternateContent>
  <bookViews>
    <workbookView xWindow="0" yWindow="0" windowWidth="2370" windowHeight="24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4" i="1" l="1"/>
  <c r="C20" i="1" s="1"/>
  <c r="G7" i="1" s="1"/>
  <c r="G4" i="1"/>
  <c r="G13" i="1" s="1"/>
  <c r="I4" i="1" l="1"/>
  <c r="G11" i="1"/>
</calcChain>
</file>

<file path=xl/sharedStrings.xml><?xml version="1.0" encoding="utf-8"?>
<sst xmlns="http://schemas.openxmlformats.org/spreadsheetml/2006/main" count="61" uniqueCount="61">
  <si>
    <t xml:space="preserve">NOME COMPONENTE </t>
  </si>
  <si>
    <t xml:space="preserve">COSTO PER UNITA </t>
  </si>
  <si>
    <t xml:space="preserve">SONDA </t>
  </si>
  <si>
    <t xml:space="preserve">COPERCHIO </t>
  </si>
  <si>
    <t xml:space="preserve">ACCIAIO INOX </t>
  </si>
  <si>
    <t>VETRO BOROSILICATO</t>
  </si>
  <si>
    <t xml:space="preserve">POMELLO </t>
  </si>
  <si>
    <t>POLIPROPENE</t>
  </si>
  <si>
    <t>SILICONE</t>
  </si>
  <si>
    <t xml:space="preserve">per mese </t>
  </si>
  <si>
    <t xml:space="preserve">spese utenze </t>
  </si>
  <si>
    <t xml:space="preserve">produzione mensile </t>
  </si>
  <si>
    <t>DIPENDENTI</t>
  </si>
  <si>
    <t xml:space="preserve">STIPENDIO </t>
  </si>
  <si>
    <t>TOTALE MESE</t>
  </si>
  <si>
    <t xml:space="preserve">TOTALE GIORNALIERO </t>
  </si>
  <si>
    <t>COSTI FINALE</t>
  </si>
  <si>
    <t xml:space="preserve">PREZZO SUL MERCATO </t>
  </si>
  <si>
    <t>COSTI  DI PRODUZIONE  SINGOLA unità</t>
  </si>
  <si>
    <t xml:space="preserve">COSTI PRODUZIONE GIORNALIERA </t>
  </si>
  <si>
    <t>COSTI DI PRODUZIONE  MENSILI</t>
  </si>
  <si>
    <t>PRODUZIONE GIORNALIERA in unità</t>
  </si>
  <si>
    <t>COSTI SERVIZI NON CORRELATI ALL PRODUZIONE per unità</t>
  </si>
  <si>
    <t>fili di rame  (outsorcing)</t>
  </si>
  <si>
    <t>batteria (outsorcing)</t>
  </si>
  <si>
    <t>scheda eletronica (outsorcing)</t>
  </si>
  <si>
    <t>sensore di temperatura (outsorcing)</t>
  </si>
  <si>
    <t>SCHERMO DIGITALE (outsorcing)</t>
  </si>
  <si>
    <t>TASTINI  (outsorcing)</t>
  </si>
  <si>
    <t xml:space="preserve">CAPITALE SOCIALE </t>
  </si>
  <si>
    <t>ANNO1</t>
  </si>
  <si>
    <t>ANNO 2</t>
  </si>
  <si>
    <t>ANNO 3</t>
  </si>
  <si>
    <t xml:space="preserve">VOLUMI </t>
  </si>
  <si>
    <t>PREZZO</t>
  </si>
  <si>
    <t>IMPOSTE SUL REDDITO</t>
  </si>
  <si>
    <t>%iva su vedite</t>
  </si>
  <si>
    <t xml:space="preserve">%oneri finaziari su debiti onerosi </t>
  </si>
  <si>
    <t>costi ricerca e sviluppo</t>
  </si>
  <si>
    <t>tempo pagamento clienti (mesi)</t>
  </si>
  <si>
    <t>tempo pagamento fornitore (mesi)</t>
  </si>
  <si>
    <t>periodo di ammoratamento  (anno)</t>
  </si>
  <si>
    <t xml:space="preserve">spese marketing </t>
  </si>
  <si>
    <t>Ricerca e sviluppo</t>
  </si>
  <si>
    <t>spese logistica</t>
  </si>
  <si>
    <t>3-6 kg/€ -- 400g</t>
  </si>
  <si>
    <t>5-10 kg/€  --100 g</t>
  </si>
  <si>
    <t>1,20-1,58kg/€ -- 70g</t>
  </si>
  <si>
    <t xml:space="preserve">12kg/€ </t>
  </si>
  <si>
    <t xml:space="preserve">sfera di acciaio inox </t>
  </si>
  <si>
    <t>14,50 kg/€</t>
  </si>
  <si>
    <t>5-10 kg/€  -- 20g</t>
  </si>
  <si>
    <t xml:space="preserve">proggettazione Software </t>
  </si>
  <si>
    <t>infrastruttura(Affitto)</t>
  </si>
  <si>
    <t xml:space="preserve">Risorse umane </t>
  </si>
  <si>
    <t>macchinari (leasing)</t>
  </si>
  <si>
    <t xml:space="preserve">Brevetto </t>
  </si>
  <si>
    <t xml:space="preserve">Alfonso </t>
  </si>
  <si>
    <t>Carlo</t>
  </si>
  <si>
    <t>Vittorio</t>
  </si>
  <si>
    <t xml:space="preserve">Stipendio dirigenti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</si>
</sst>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9" fontId="0" fillId="0" borderId="0" xfId="0" applyNumberFormat="1"/>
    <xf numFmtId="0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2" workbookViewId="0">
      <selection activeCell="G10" sqref="G10"/>
    </sheetView>
  </sheetViews>
  <sheetFormatPr defaultRowHeight="15" x14ac:dyDescent="0.25"/>
  <cols>
    <col min="1" max="1" width="33.7109375" customWidth="1"/>
    <col min="2" max="2" width="28.42578125" customWidth="1"/>
    <col min="3" max="3" width="27.5703125" customWidth="1"/>
    <col min="4" max="4" width="22" customWidth="1"/>
    <col min="7" max="7" width="56.140625" customWidth="1"/>
    <col min="8" max="8" width="9.42578125" customWidth="1"/>
    <col min="9" max="9" width="30.5703125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>
        <v>0.7</v>
      </c>
      <c r="C2" t="s">
        <v>4</v>
      </c>
      <c r="D2" t="s">
        <v>46</v>
      </c>
    </row>
    <row r="3" spans="1:9" x14ac:dyDescent="0.25">
      <c r="A3" t="s">
        <v>3</v>
      </c>
      <c r="B3">
        <v>1.5</v>
      </c>
      <c r="C3" t="s">
        <v>5</v>
      </c>
      <c r="D3" t="s">
        <v>45</v>
      </c>
      <c r="G3" s="1" t="s">
        <v>18</v>
      </c>
      <c r="I3" t="s">
        <v>16</v>
      </c>
    </row>
    <row r="4" spans="1:9" x14ac:dyDescent="0.25">
      <c r="A4" t="s">
        <v>6</v>
      </c>
      <c r="B4">
        <v>0.2</v>
      </c>
      <c r="C4" t="s">
        <v>7</v>
      </c>
      <c r="D4" t="s">
        <v>47</v>
      </c>
      <c r="G4">
        <f>SUM(B2+B3+B4+B5+B6+B7+B8+B9+B10)</f>
        <v>5.95</v>
      </c>
      <c r="I4">
        <f>SUM(G4+G7)</f>
        <v>15.12142857142857</v>
      </c>
    </row>
    <row r="5" spans="1:9" x14ac:dyDescent="0.25">
      <c r="A5" t="s">
        <v>28</v>
      </c>
      <c r="B5">
        <v>0.1</v>
      </c>
      <c r="C5" t="s">
        <v>8</v>
      </c>
      <c r="D5" t="s">
        <v>48</v>
      </c>
    </row>
    <row r="6" spans="1:9" x14ac:dyDescent="0.25">
      <c r="A6" t="s">
        <v>27</v>
      </c>
      <c r="B6">
        <v>1.5</v>
      </c>
      <c r="D6" s="5">
        <v>1.5</v>
      </c>
      <c r="G6" s="1" t="s">
        <v>22</v>
      </c>
    </row>
    <row r="7" spans="1:9" x14ac:dyDescent="0.25">
      <c r="A7" t="s">
        <v>26</v>
      </c>
      <c r="B7">
        <v>1</v>
      </c>
      <c r="D7" s="6">
        <v>2</v>
      </c>
      <c r="G7">
        <f>C20/G9</f>
        <v>9.1714285714285708</v>
      </c>
    </row>
    <row r="8" spans="1:9" x14ac:dyDescent="0.25">
      <c r="A8" t="s">
        <v>25</v>
      </c>
      <c r="B8">
        <v>0.7</v>
      </c>
      <c r="D8" s="6">
        <v>1</v>
      </c>
      <c r="G8" s="1" t="s">
        <v>21</v>
      </c>
    </row>
    <row r="9" spans="1:9" x14ac:dyDescent="0.25">
      <c r="A9" t="s">
        <v>24</v>
      </c>
      <c r="B9">
        <v>0.15</v>
      </c>
      <c r="G9">
        <v>500</v>
      </c>
    </row>
    <row r="10" spans="1:9" x14ac:dyDescent="0.25">
      <c r="A10" t="s">
        <v>23</v>
      </c>
      <c r="B10">
        <v>0.1</v>
      </c>
      <c r="D10" t="s">
        <v>50</v>
      </c>
      <c r="G10" s="1" t="s">
        <v>19</v>
      </c>
      <c r="I10" t="s">
        <v>17</v>
      </c>
    </row>
    <row r="11" spans="1:9" x14ac:dyDescent="0.25">
      <c r="A11" t="s">
        <v>49</v>
      </c>
      <c r="B11">
        <v>0.3</v>
      </c>
      <c r="D11" t="s">
        <v>51</v>
      </c>
      <c r="G11">
        <f>G4*G9</f>
        <v>2975</v>
      </c>
      <c r="I11">
        <v>19.989999999999998</v>
      </c>
    </row>
    <row r="12" spans="1:9" x14ac:dyDescent="0.25">
      <c r="G12" s="1" t="s">
        <v>20</v>
      </c>
    </row>
    <row r="13" spans="1:9" x14ac:dyDescent="0.25">
      <c r="B13" t="s">
        <v>9</v>
      </c>
      <c r="G13">
        <f>G4*G16</f>
        <v>62475</v>
      </c>
    </row>
    <row r="14" spans="1:9" x14ac:dyDescent="0.25">
      <c r="A14" t="s">
        <v>54</v>
      </c>
      <c r="B14">
        <f>G18*G20</f>
        <v>7500</v>
      </c>
      <c r="C14" t="s">
        <v>43</v>
      </c>
      <c r="D14">
        <v>15000</v>
      </c>
    </row>
    <row r="15" spans="1:9" x14ac:dyDescent="0.25">
      <c r="A15" t="s">
        <v>53</v>
      </c>
      <c r="B15">
        <v>20000</v>
      </c>
      <c r="C15" t="s">
        <v>44</v>
      </c>
      <c r="D15">
        <v>10000</v>
      </c>
      <c r="G15" s="1" t="s">
        <v>11</v>
      </c>
    </row>
    <row r="16" spans="1:9" x14ac:dyDescent="0.25">
      <c r="A16" t="s">
        <v>55</v>
      </c>
      <c r="B16">
        <v>20000</v>
      </c>
      <c r="C16" t="s">
        <v>52</v>
      </c>
      <c r="D16">
        <v>7000</v>
      </c>
      <c r="G16">
        <v>10500</v>
      </c>
    </row>
    <row r="17" spans="1:8" x14ac:dyDescent="0.25">
      <c r="A17" t="s">
        <v>10</v>
      </c>
      <c r="B17">
        <v>10000</v>
      </c>
      <c r="G17" s="1" t="s">
        <v>12</v>
      </c>
    </row>
    <row r="18" spans="1:8" x14ac:dyDescent="0.25">
      <c r="A18" t="s">
        <v>42</v>
      </c>
      <c r="B18">
        <v>10000</v>
      </c>
      <c r="G18">
        <v>5</v>
      </c>
    </row>
    <row r="19" spans="1:8" x14ac:dyDescent="0.25">
      <c r="B19" t="s">
        <v>14</v>
      </c>
      <c r="C19" t="s">
        <v>15</v>
      </c>
      <c r="G19" s="1" t="s">
        <v>13</v>
      </c>
    </row>
    <row r="20" spans="1:8" x14ac:dyDescent="0.25">
      <c r="B20" s="6">
        <f>SUM(B14:B17)+D14+D15+D16+H25+H26+H27</f>
        <v>96300</v>
      </c>
      <c r="C20">
        <f>B20/21</f>
        <v>4585.7142857142853</v>
      </c>
      <c r="G20">
        <v>1500</v>
      </c>
    </row>
    <row r="23" spans="1:8" x14ac:dyDescent="0.25">
      <c r="A23" t="s">
        <v>56</v>
      </c>
      <c r="B23" s="6">
        <v>120</v>
      </c>
    </row>
    <row r="24" spans="1:8" x14ac:dyDescent="0.25">
      <c r="G24" s="1" t="s">
        <v>60</v>
      </c>
    </row>
    <row r="25" spans="1:8" x14ac:dyDescent="0.25">
      <c r="G25" t="s">
        <v>57</v>
      </c>
      <c r="H25" s="6">
        <v>2500</v>
      </c>
    </row>
    <row r="26" spans="1:8" x14ac:dyDescent="0.25">
      <c r="G26" t="s">
        <v>58</v>
      </c>
      <c r="H26" s="6">
        <v>2300</v>
      </c>
    </row>
    <row r="27" spans="1:8" x14ac:dyDescent="0.25">
      <c r="G27" t="s">
        <v>59</v>
      </c>
      <c r="H27" s="6">
        <v>2000</v>
      </c>
    </row>
    <row r="28" spans="1:8" x14ac:dyDescent="0.25">
      <c r="B28" t="s">
        <v>30</v>
      </c>
      <c r="C28" t="s">
        <v>31</v>
      </c>
      <c r="D28" t="s">
        <v>32</v>
      </c>
    </row>
    <row r="29" spans="1:8" x14ac:dyDescent="0.25">
      <c r="A29" t="s">
        <v>29</v>
      </c>
      <c r="B29">
        <v>10000</v>
      </c>
      <c r="C29">
        <v>10000</v>
      </c>
      <c r="D29">
        <v>10000</v>
      </c>
    </row>
    <row r="30" spans="1:8" x14ac:dyDescent="0.25">
      <c r="A30" t="s">
        <v>33</v>
      </c>
      <c r="B30">
        <v>250000</v>
      </c>
      <c r="C30">
        <v>300000</v>
      </c>
      <c r="D30">
        <v>400000</v>
      </c>
    </row>
    <row r="31" spans="1:8" x14ac:dyDescent="0.25">
      <c r="A31" t="s">
        <v>34</v>
      </c>
      <c r="B31">
        <v>19.989999999999998</v>
      </c>
      <c r="C31">
        <v>24.99</v>
      </c>
      <c r="D31">
        <v>28.99</v>
      </c>
    </row>
    <row r="32" spans="1:8" x14ac:dyDescent="0.25">
      <c r="A32" t="s">
        <v>35</v>
      </c>
      <c r="B32" s="3">
        <v>0.4</v>
      </c>
      <c r="C32" s="3">
        <v>0.4</v>
      </c>
      <c r="D32" s="3">
        <v>0.4</v>
      </c>
    </row>
    <row r="33" spans="1:4" x14ac:dyDescent="0.25">
      <c r="A33" s="2" t="s">
        <v>37</v>
      </c>
      <c r="B33" s="3">
        <v>0.1</v>
      </c>
      <c r="C33" s="3">
        <v>0.1</v>
      </c>
      <c r="D33" s="3">
        <v>0.1</v>
      </c>
    </row>
    <row r="34" spans="1:4" x14ac:dyDescent="0.25">
      <c r="A34" t="s">
        <v>36</v>
      </c>
      <c r="B34" s="3">
        <v>0.2</v>
      </c>
      <c r="C34" s="3">
        <v>0.2</v>
      </c>
      <c r="D34" s="3">
        <v>0.2</v>
      </c>
    </row>
    <row r="35" spans="1:4" x14ac:dyDescent="0.25">
      <c r="A35" t="s">
        <v>38</v>
      </c>
      <c r="B35" s="5">
        <v>50000</v>
      </c>
      <c r="C35" s="5">
        <v>35000</v>
      </c>
      <c r="D35" s="5">
        <v>20000</v>
      </c>
    </row>
    <row r="36" spans="1:4" x14ac:dyDescent="0.25">
      <c r="A36" t="s">
        <v>41</v>
      </c>
      <c r="B36" s="4">
        <v>5</v>
      </c>
      <c r="C36" s="4">
        <v>5</v>
      </c>
      <c r="D36" s="4">
        <v>5</v>
      </c>
    </row>
    <row r="37" spans="1:4" x14ac:dyDescent="0.25">
      <c r="A37" t="s">
        <v>39</v>
      </c>
      <c r="B37" s="4">
        <v>1</v>
      </c>
      <c r="C37" s="4">
        <v>1</v>
      </c>
      <c r="D37" s="4">
        <v>1</v>
      </c>
    </row>
    <row r="38" spans="1:4" x14ac:dyDescent="0.25">
      <c r="A38" t="s">
        <v>40</v>
      </c>
      <c r="B38" s="4">
        <v>1</v>
      </c>
      <c r="C38" s="4">
        <v>1</v>
      </c>
      <c r="D38" s="4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hp</cp:lastModifiedBy>
  <dcterms:created xsi:type="dcterms:W3CDTF">2025-01-06T16:34:59Z</dcterms:created>
  <dcterms:modified xsi:type="dcterms:W3CDTF">2025-01-27T11:11:07Z</dcterms:modified>
</cp:coreProperties>
</file>