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\Dropbox\HiWi\Messdosen\exp_2018-02-01_16-37\"/>
    </mc:Choice>
  </mc:AlternateContent>
  <xr:revisionPtr revIDLastSave="0" documentId="13_ncr:1_{DDF25568-39C6-4E92-B48D-55193EDB2159}" xr6:coauthVersionLast="36" xr6:coauthVersionMax="36" xr10:uidLastSave="{00000000-0000-0000-0000-000000000000}"/>
  <bookViews>
    <workbookView xWindow="0" yWindow="0" windowWidth="19200" windowHeight="6930" xr2:uid="{CD78EC64-325A-419D-B8DC-3DB918600EA2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5" i="1" l="1"/>
  <c r="I35" i="1" s="1"/>
  <c r="H36" i="1"/>
  <c r="I36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<sst xmlns="http://schemas.openxmlformats.org/spreadsheetml/2006/main" count="151" uniqueCount="128">
  <si>
    <t>Qty</t>
  </si>
  <si>
    <t>Line Item</t>
  </si>
  <si>
    <t>Manufacturer</t>
  </si>
  <si>
    <t/>
  </si>
  <si>
    <t>VJ0805Y105KXQTW1BC</t>
  </si>
  <si>
    <t>Vishay</t>
  </si>
  <si>
    <t>GRM219R61A475KE34D</t>
  </si>
  <si>
    <t>Murata</t>
  </si>
  <si>
    <t>C0805C104K3RACTU</t>
  </si>
  <si>
    <t>KEMET</t>
  </si>
  <si>
    <t>251R15S160JV4E</t>
  </si>
  <si>
    <t>Johanson</t>
  </si>
  <si>
    <t>GRM319R6YA106KA12D</t>
  </si>
  <si>
    <t>T55A476M6R3C0070</t>
  </si>
  <si>
    <t>T55A685M010C0300</t>
  </si>
  <si>
    <t>C2012C0G1H223J125AA</t>
  </si>
  <si>
    <t>TDK</t>
  </si>
  <si>
    <t>LL4148</t>
  </si>
  <si>
    <t>ON Semiconductor</t>
  </si>
  <si>
    <t>SP0503BAHTG</t>
  </si>
  <si>
    <t>Littelfuse</t>
  </si>
  <si>
    <t>65600001409</t>
  </si>
  <si>
    <t>65900000009</t>
  </si>
  <si>
    <t>BLM21BD152SN1D</t>
  </si>
  <si>
    <t>ADE9000ACPZ</t>
  </si>
  <si>
    <t>Analog Devices</t>
  </si>
  <si>
    <t>ADUM3401CRWZ</t>
  </si>
  <si>
    <t>ADUM3150ARSZ</t>
  </si>
  <si>
    <t>IRM-02-3.3</t>
  </si>
  <si>
    <t>Mean Well</t>
  </si>
  <si>
    <t>MEF1S0303SP3C</t>
  </si>
  <si>
    <t>Murata Power Solutions</t>
  </si>
  <si>
    <t>ADR3412ARJZ-R7</t>
  </si>
  <si>
    <t>CP2102N-A01-GQFN24</t>
  </si>
  <si>
    <t>Silicon Labs</t>
  </si>
  <si>
    <t>CBC2518T331M</t>
  </si>
  <si>
    <t>Taiyo Yuden</t>
  </si>
  <si>
    <t>ABLS2-24.576MHZ-D4YF-T</t>
  </si>
  <si>
    <t>Abracon</t>
  </si>
  <si>
    <t>MMSS8050-L-TP</t>
  </si>
  <si>
    <t>MCC</t>
  </si>
  <si>
    <t>RC0805FR-0710KL</t>
  </si>
  <si>
    <t>Yageo</t>
  </si>
  <si>
    <t>WS5M3301J</t>
  </si>
  <si>
    <t>Bourns</t>
  </si>
  <si>
    <t>PTCCL10H010SBE</t>
  </si>
  <si>
    <t>TNPV1206330KBEEN</t>
  </si>
  <si>
    <t>ERA8ARB102V</t>
  </si>
  <si>
    <t>Panasonic</t>
  </si>
  <si>
    <t>RP73D2B7R87BTG</t>
  </si>
  <si>
    <t>TE Connectivity</t>
  </si>
  <si>
    <t>RC0805FR-07470RL</t>
  </si>
  <si>
    <t>CR0805-JW-123ELF</t>
  </si>
  <si>
    <t>CRCW08051K00FKEA</t>
  </si>
  <si>
    <t>B72210S0321K101</t>
  </si>
  <si>
    <t>EPCOS</t>
  </si>
  <si>
    <t>ESP-WROOM-32</t>
  </si>
  <si>
    <t>Espressif Systems</t>
  </si>
  <si>
    <t>10118193-0001LF</t>
  </si>
  <si>
    <t>FCI</t>
  </si>
  <si>
    <t>Schematic Reference</t>
  </si>
  <si>
    <t>C1, C22</t>
  </si>
  <si>
    <t>C2, C4, C6, C48, C50</t>
  </si>
  <si>
    <t>C3, C5, C7, C11, C12, C13, C14, C15, C16, C17, C18, C19, C23, C24, C47, C49, C51, C52</t>
  </si>
  <si>
    <t>C8, C9</t>
  </si>
  <si>
    <t>C10</t>
  </si>
  <si>
    <t>C20</t>
  </si>
  <si>
    <t>C21</t>
  </si>
  <si>
    <t>D1, D2, D3, D4, D5, D6, D7, D8, D9, D10, D11, D12, D13, D14, D15, D16, D17, D18, D19, D20, D21, D22</t>
  </si>
  <si>
    <t>D23</t>
  </si>
  <si>
    <t>F1-1</t>
  </si>
  <si>
    <t>F1-2</t>
  </si>
  <si>
    <t>FB1, FB2, FB3, FB4, FB5, FB6, FB7, FB8, FB9, FB10, FB11</t>
  </si>
  <si>
    <t>IC1</t>
  </si>
  <si>
    <t>IC2, IC3</t>
  </si>
  <si>
    <t>IC4</t>
  </si>
  <si>
    <t>IC5</t>
  </si>
  <si>
    <t>IC6</t>
  </si>
  <si>
    <t>IC7</t>
  </si>
  <si>
    <t>IC8</t>
  </si>
  <si>
    <t>L1</t>
  </si>
  <si>
    <t>Q1</t>
  </si>
  <si>
    <t>Q2, Q3</t>
  </si>
  <si>
    <t>R1, R2, R3, R4, R5, R6, R61</t>
  </si>
  <si>
    <t>R7, R8, R9</t>
  </si>
  <si>
    <t>R10, R11, R12</t>
  </si>
  <si>
    <t>R13, R14, R15, R16, R17, R18, R19, R20, R21</t>
  </si>
  <si>
    <t>R22, R23, R24, R25, R26, R27, R34, R35, R36, R37, R38, R39, R42, R43</t>
  </si>
  <si>
    <t>R28, R29, R30, R31, R32, R33, R40, R41</t>
  </si>
  <si>
    <t>R44, R45, R46, R47, R48, R49, R50, R51, R52, R53, R56, R58, R62</t>
  </si>
  <si>
    <t>R54, R55, R57, R59</t>
  </si>
  <si>
    <t>R60</t>
  </si>
  <si>
    <t>U1</t>
  </si>
  <si>
    <t>USB1</t>
  </si>
  <si>
    <t>Description</t>
  </si>
  <si>
    <t>DIODE</t>
  </si>
  <si>
    <t>SP05 Series - 30pF 30kV Unidirectional TVS Array</t>
  </si>
  <si>
    <t>Fuse</t>
  </si>
  <si>
    <t>Fuse Holder Accessories</t>
  </si>
  <si>
    <t>MEAN WELL AC/DC Power Modules 2W</t>
  </si>
  <si>
    <t>Murata Power Solutions, MEF1 Series</t>
  </si>
  <si>
    <t>Single-Chip USB to UART Bridge</t>
  </si>
  <si>
    <t>303010149</t>
  </si>
  <si>
    <t>CRYSTAL</t>
  </si>
  <si>
    <t>VARISTOR TDK StandarD series B722</t>
  </si>
  <si>
    <t>Remaining parts</t>
  </si>
  <si>
    <t>Possible boards</t>
  </si>
  <si>
    <t>Parts to order for</t>
  </si>
  <si>
    <t>boards</t>
  </si>
  <si>
    <t>1u</t>
  </si>
  <si>
    <t>4.7u</t>
  </si>
  <si>
    <t>0.1u</t>
  </si>
  <si>
    <t>16p</t>
  </si>
  <si>
    <t>10u</t>
  </si>
  <si>
    <t>47u</t>
  </si>
  <si>
    <t>6.8u</t>
  </si>
  <si>
    <t>22n</t>
  </si>
  <si>
    <t>C25, C26, C27, C28, C29, C30, C31, C32, C33, C34, C35, C36, C37, C38, C39, C40, C41, C42, C43, C44, C45, C46</t>
  </si>
  <si>
    <t>USB port</t>
  </si>
  <si>
    <t>3k3 (large)</t>
  </si>
  <si>
    <t>RV1, RV2, RV3, RV4</t>
  </si>
  <si>
    <t>Ferritperlen</t>
  </si>
  <si>
    <t>10k</t>
  </si>
  <si>
    <t>Digital insulators</t>
  </si>
  <si>
    <t>Digital insulator</t>
  </si>
  <si>
    <t>Strom- und Leistungswächter</t>
  </si>
  <si>
    <t>Bipolartransistors</t>
  </si>
  <si>
    <t>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</si>
</sst>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Border="1"/>
    <xf numFmtId="0" fontId="0" fillId="0" borderId="0" xfId="0" applyBorder="1"/>
    <xf numFmtId="0" fontId="0" fillId="3" borderId="1" xfId="0" applyFill="1" applyBorder="1"/>
    <xf numFmtId="0" fontId="0" fillId="4" borderId="1" xfId="0" applyFont="1" applyFill="1" applyBorder="1"/>
    <xf numFmtId="0" fontId="0" fillId="2" borderId="1" xfId="0" applyNumberFormat="1" applyFont="1" applyFill="1" applyBorder="1"/>
    <xf numFmtId="0" fontId="0" fillId="2" borderId="1" xfId="0" applyFont="1" applyFill="1" applyBorder="1"/>
    <xf numFmtId="0" fontId="0" fillId="3" borderId="1" xfId="0" applyNumberFormat="1" applyFont="1" applyFill="1" applyBorder="1"/>
    <xf numFmtId="0" fontId="0" fillId="3" borderId="1" xfId="0" applyFont="1" applyFill="1" applyBorder="1"/>
    <xf numFmtId="0" fontId="0" fillId="0" borderId="0" xfId="0" applyAlignment="1">
      <alignment horizontal="left"/>
    </xf>
    <xf numFmtId="0" fontId="0" fillId="3" borderId="1" xfId="0" applyNumberFormat="1" applyFont="1" applyFill="1" applyBorder="1" applyAlignment="1">
      <alignment wrapText="1"/>
    </xf>
    <xf numFmtId="0" fontId="0" fillId="2" borderId="1" xfId="0" applyNumberFormat="1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D951-4377-43B5-B316-542095BAC9F7}">
  <dimension ref="A1:K36"/>
  <sheetViews>
    <sheetView tabSelected="1" workbookViewId="0">
      <selection activeCell="G14" sqref="G14"/>
    </sheetView>
  </sheetViews>
  <sheetFormatPr baseColWidth="10" defaultRowHeight="14.5" x14ac:dyDescent="0.35"/>
  <cols>
    <col min="2" max="2" width="42.08984375" customWidth="1"/>
    <col min="3" max="3" width="24.90625" customWidth="1"/>
    <col min="9" max="9" width="15.08984375" customWidth="1"/>
    <col min="10" max="10" width="2.90625" customWidth="1"/>
  </cols>
  <sheetData>
    <row r="1" spans="1:11" x14ac:dyDescent="0.35">
      <c r="A1" s="3" t="s">
        <v>94</v>
      </c>
      <c r="B1" s="12" t="s">
        <v>60</v>
      </c>
      <c r="C1" s="4" t="s">
        <v>1</v>
      </c>
      <c r="D1" s="4" t="s">
        <v>2</v>
      </c>
      <c r="E1" s="4" t="s">
        <v>0</v>
      </c>
      <c r="F1" s="1"/>
      <c r="G1" t="s">
        <v>105</v>
      </c>
      <c r="H1" t="s">
        <v>106</v>
      </c>
      <c r="I1" t="s">
        <v>107</v>
      </c>
      <c r="J1" s="9">
        <v>10</v>
      </c>
      <c r="K1" t="s">
        <v>108</v>
      </c>
    </row>
    <row r="2" spans="1:11" x14ac:dyDescent="0.35">
      <c r="A2" s="7" t="s">
        <v>109</v>
      </c>
      <c r="B2" s="10" t="s">
        <v>61</v>
      </c>
      <c r="C2" s="7" t="s">
        <v>4</v>
      </c>
      <c r="D2" s="7" t="s">
        <v>5</v>
      </c>
      <c r="E2" s="8">
        <v>2</v>
      </c>
      <c r="F2" s="2"/>
      <c r="G2">
        <v>100</v>
      </c>
      <c r="H2">
        <f>ROUNDDOWN(G2/E2, 0)</f>
        <v>50</v>
      </c>
      <c r="I2">
        <f>IF($J$1&gt;H2, ($J$1-H2)*E2, 0)</f>
        <v>0</v>
      </c>
    </row>
    <row r="3" spans="1:11" x14ac:dyDescent="0.35">
      <c r="A3" s="5" t="s">
        <v>110</v>
      </c>
      <c r="B3" s="11" t="s">
        <v>62</v>
      </c>
      <c r="C3" s="5" t="s">
        <v>6</v>
      </c>
      <c r="D3" s="5" t="s">
        <v>7</v>
      </c>
      <c r="E3" s="6">
        <v>5</v>
      </c>
      <c r="F3" s="2"/>
      <c r="G3">
        <v>95</v>
      </c>
      <c r="H3">
        <f>ROUNDDOWN(G3/E3, 0)</f>
        <v>19</v>
      </c>
      <c r="I3">
        <f t="shared" ref="I3:I34" si="0">IF($J$1&gt;H3, ($J$1-H3)*E3, 0)</f>
        <v>0</v>
      </c>
    </row>
    <row r="4" spans="1:11" ht="29" x14ac:dyDescent="0.35">
      <c r="A4" s="7" t="s">
        <v>111</v>
      </c>
      <c r="B4" s="10" t="s">
        <v>63</v>
      </c>
      <c r="C4" s="7" t="s">
        <v>8</v>
      </c>
      <c r="D4" s="7" t="s">
        <v>9</v>
      </c>
      <c r="E4" s="8">
        <v>18</v>
      </c>
      <c r="F4" s="2"/>
      <c r="G4">
        <v>45</v>
      </c>
      <c r="H4">
        <f t="shared" ref="H4:H17" si="1">ROUNDDOWN(G4/E4, 0)</f>
        <v>2</v>
      </c>
      <c r="I4">
        <f t="shared" si="0"/>
        <v>144</v>
      </c>
    </row>
    <row r="5" spans="1:11" x14ac:dyDescent="0.35">
      <c r="A5" s="5" t="s">
        <v>112</v>
      </c>
      <c r="B5" s="11" t="s">
        <v>64</v>
      </c>
      <c r="C5" s="5" t="s">
        <v>10</v>
      </c>
      <c r="D5" s="5" t="s">
        <v>11</v>
      </c>
      <c r="E5" s="6">
        <v>2</v>
      </c>
      <c r="F5" s="2"/>
      <c r="G5">
        <v>4</v>
      </c>
      <c r="H5">
        <f t="shared" si="1"/>
        <v>2</v>
      </c>
      <c r="I5">
        <f t="shared" si="0"/>
        <v>16</v>
      </c>
    </row>
    <row r="6" spans="1:11" x14ac:dyDescent="0.35">
      <c r="A6" s="7" t="s">
        <v>113</v>
      </c>
      <c r="B6" s="10" t="s">
        <v>65</v>
      </c>
      <c r="C6" s="7" t="s">
        <v>12</v>
      </c>
      <c r="D6" s="7" t="s">
        <v>7</v>
      </c>
      <c r="E6" s="8">
        <v>1</v>
      </c>
      <c r="F6" s="2"/>
      <c r="G6">
        <v>7</v>
      </c>
      <c r="H6">
        <f t="shared" si="1"/>
        <v>7</v>
      </c>
      <c r="I6">
        <f t="shared" si="0"/>
        <v>3</v>
      </c>
    </row>
    <row r="7" spans="1:11" x14ac:dyDescent="0.35">
      <c r="A7" s="5" t="s">
        <v>114</v>
      </c>
      <c r="B7" s="11" t="s">
        <v>66</v>
      </c>
      <c r="C7" s="5" t="s">
        <v>13</v>
      </c>
      <c r="D7" s="5" t="s">
        <v>5</v>
      </c>
      <c r="E7" s="6">
        <v>1</v>
      </c>
      <c r="F7" s="2"/>
      <c r="G7">
        <v>3</v>
      </c>
      <c r="H7">
        <f t="shared" si="1"/>
        <v>3</v>
      </c>
      <c r="I7">
        <f t="shared" si="0"/>
        <v>7</v>
      </c>
    </row>
    <row r="8" spans="1:11" x14ac:dyDescent="0.35">
      <c r="A8" s="7" t="s">
        <v>115</v>
      </c>
      <c r="B8" s="10" t="s">
        <v>67</v>
      </c>
      <c r="C8" s="7" t="s">
        <v>14</v>
      </c>
      <c r="D8" s="7" t="s">
        <v>5</v>
      </c>
      <c r="E8" s="8">
        <v>1</v>
      </c>
      <c r="F8" s="2"/>
      <c r="G8">
        <v>2</v>
      </c>
      <c r="H8">
        <f t="shared" si="1"/>
        <v>2</v>
      </c>
      <c r="I8">
        <f t="shared" si="0"/>
        <v>8</v>
      </c>
    </row>
    <row r="9" spans="1:11" ht="43.5" x14ac:dyDescent="0.35">
      <c r="A9" s="5" t="s">
        <v>116</v>
      </c>
      <c r="B9" s="11" t="s">
        <v>117</v>
      </c>
      <c r="C9" s="5" t="s">
        <v>15</v>
      </c>
      <c r="D9" s="5" t="s">
        <v>16</v>
      </c>
      <c r="E9" s="6">
        <v>22</v>
      </c>
      <c r="F9" s="2"/>
      <c r="G9">
        <v>32</v>
      </c>
      <c r="H9">
        <f t="shared" si="1"/>
        <v>1</v>
      </c>
      <c r="I9">
        <f t="shared" si="0"/>
        <v>198</v>
      </c>
    </row>
    <row r="10" spans="1:11" ht="31" customHeight="1" x14ac:dyDescent="0.35">
      <c r="A10" s="5" t="s">
        <v>95</v>
      </c>
      <c r="B10" s="11" t="s">
        <v>68</v>
      </c>
      <c r="C10" s="5" t="s">
        <v>17</v>
      </c>
      <c r="D10" s="5" t="s">
        <v>18</v>
      </c>
      <c r="E10" s="6">
        <v>22</v>
      </c>
      <c r="F10" s="2"/>
      <c r="G10">
        <v>34</v>
      </c>
      <c r="H10">
        <f t="shared" si="1"/>
        <v>1</v>
      </c>
      <c r="I10">
        <f t="shared" si="0"/>
        <v>198</v>
      </c>
    </row>
    <row r="11" spans="1:11" x14ac:dyDescent="0.35">
      <c r="A11" s="7" t="s">
        <v>96</v>
      </c>
      <c r="B11" s="10" t="s">
        <v>69</v>
      </c>
      <c r="C11" s="7" t="s">
        <v>19</v>
      </c>
      <c r="D11" s="7" t="s">
        <v>20</v>
      </c>
      <c r="E11" s="8">
        <v>1</v>
      </c>
      <c r="F11" s="2"/>
      <c r="G11">
        <v>7</v>
      </c>
      <c r="H11">
        <f t="shared" si="1"/>
        <v>7</v>
      </c>
      <c r="I11">
        <f t="shared" si="0"/>
        <v>3</v>
      </c>
    </row>
    <row r="12" spans="1:11" x14ac:dyDescent="0.35">
      <c r="A12" s="5" t="s">
        <v>97</v>
      </c>
      <c r="B12" s="11" t="s">
        <v>70</v>
      </c>
      <c r="C12" s="5" t="s">
        <v>21</v>
      </c>
      <c r="D12" s="5" t="s">
        <v>20</v>
      </c>
      <c r="E12" s="6">
        <v>1</v>
      </c>
      <c r="F12" s="2"/>
      <c r="G12">
        <v>0</v>
      </c>
      <c r="H12">
        <f t="shared" si="1"/>
        <v>0</v>
      </c>
      <c r="I12">
        <f t="shared" si="0"/>
        <v>10</v>
      </c>
    </row>
    <row r="13" spans="1:11" x14ac:dyDescent="0.35">
      <c r="A13" s="7" t="s">
        <v>98</v>
      </c>
      <c r="B13" s="10" t="s">
        <v>71</v>
      </c>
      <c r="C13" s="7" t="s">
        <v>22</v>
      </c>
      <c r="D13" s="7" t="s">
        <v>20</v>
      </c>
      <c r="E13" s="8">
        <v>1</v>
      </c>
      <c r="F13" s="2"/>
      <c r="G13">
        <v>0</v>
      </c>
      <c r="H13">
        <f t="shared" si="1"/>
        <v>0</v>
      </c>
      <c r="I13">
        <f t="shared" si="0"/>
        <v>10</v>
      </c>
    </row>
    <row r="14" spans="1:11" ht="29" x14ac:dyDescent="0.35">
      <c r="A14" s="5" t="s">
        <v>121</v>
      </c>
      <c r="B14" s="11" t="s">
        <v>72</v>
      </c>
      <c r="C14" s="5" t="s">
        <v>23</v>
      </c>
      <c r="D14" s="5" t="s">
        <v>7</v>
      </c>
      <c r="E14" s="6">
        <v>11</v>
      </c>
      <c r="F14" s="2"/>
      <c r="G14">
        <v>64</v>
      </c>
      <c r="H14">
        <f t="shared" si="1"/>
        <v>5</v>
      </c>
      <c r="I14">
        <f t="shared" si="0"/>
        <v>55</v>
      </c>
    </row>
    <row r="15" spans="1:11" x14ac:dyDescent="0.35">
      <c r="A15" s="7" t="s">
        <v>125</v>
      </c>
      <c r="B15" s="10" t="s">
        <v>73</v>
      </c>
      <c r="C15" s="7" t="s">
        <v>24</v>
      </c>
      <c r="D15" s="7" t="s">
        <v>25</v>
      </c>
      <c r="E15" s="8">
        <v>1</v>
      </c>
      <c r="F15" s="2"/>
      <c r="G15">
        <v>3</v>
      </c>
      <c r="H15">
        <f t="shared" si="1"/>
        <v>3</v>
      </c>
      <c r="I15">
        <f t="shared" si="0"/>
        <v>7</v>
      </c>
    </row>
    <row r="16" spans="1:11" x14ac:dyDescent="0.35">
      <c r="A16" s="5" t="s">
        <v>123</v>
      </c>
      <c r="B16" s="11" t="s">
        <v>74</v>
      </c>
      <c r="C16" s="5" t="s">
        <v>26</v>
      </c>
      <c r="D16" s="5" t="s">
        <v>25</v>
      </c>
      <c r="E16" s="6">
        <v>2</v>
      </c>
      <c r="F16" s="2"/>
      <c r="G16">
        <v>4</v>
      </c>
      <c r="H16">
        <f t="shared" si="1"/>
        <v>2</v>
      </c>
      <c r="I16">
        <f t="shared" si="0"/>
        <v>16</v>
      </c>
    </row>
    <row r="17" spans="1:9" x14ac:dyDescent="0.35">
      <c r="A17" s="7" t="s">
        <v>124</v>
      </c>
      <c r="B17" s="10" t="s">
        <v>75</v>
      </c>
      <c r="C17" s="7" t="s">
        <v>27</v>
      </c>
      <c r="D17" s="7" t="s">
        <v>25</v>
      </c>
      <c r="E17" s="8">
        <v>1</v>
      </c>
      <c r="F17" s="2"/>
      <c r="G17">
        <v>2</v>
      </c>
      <c r="H17">
        <f t="shared" si="1"/>
        <v>2</v>
      </c>
      <c r="I17">
        <f t="shared" si="0"/>
        <v>8</v>
      </c>
    </row>
    <row r="18" spans="1:9" x14ac:dyDescent="0.35">
      <c r="A18" s="5" t="s">
        <v>99</v>
      </c>
      <c r="B18" s="11" t="s">
        <v>76</v>
      </c>
      <c r="C18" s="5" t="s">
        <v>28</v>
      </c>
      <c r="D18" s="5" t="s">
        <v>29</v>
      </c>
      <c r="E18" s="6">
        <v>1</v>
      </c>
      <c r="F18" s="2"/>
      <c r="G18">
        <v>0</v>
      </c>
      <c r="H18">
        <f>ROUNDDOWN(G18/E18, 0)</f>
        <v>0</v>
      </c>
      <c r="I18">
        <f t="shared" si="0"/>
        <v>10</v>
      </c>
    </row>
    <row r="19" spans="1:9" x14ac:dyDescent="0.35">
      <c r="A19" s="7" t="s">
        <v>100</v>
      </c>
      <c r="B19" s="10" t="s">
        <v>77</v>
      </c>
      <c r="C19" s="7" t="s">
        <v>30</v>
      </c>
      <c r="D19" s="7" t="s">
        <v>31</v>
      </c>
      <c r="E19" s="8">
        <v>1</v>
      </c>
      <c r="F19" s="2"/>
      <c r="G19">
        <v>0</v>
      </c>
      <c r="H19">
        <f>ROUNDDOWN(G19/E19, 0)</f>
        <v>0</v>
      </c>
      <c r="I19">
        <f t="shared" si="0"/>
        <v>10</v>
      </c>
    </row>
    <row r="20" spans="1:9" x14ac:dyDescent="0.35">
      <c r="A20" s="5" t="s">
        <v>3</v>
      </c>
      <c r="B20" s="11" t="s">
        <v>78</v>
      </c>
      <c r="C20" s="5" t="s">
        <v>32</v>
      </c>
      <c r="D20" s="5" t="s">
        <v>25</v>
      </c>
      <c r="E20" s="6">
        <v>1</v>
      </c>
      <c r="F20" s="2"/>
      <c r="G20">
        <v>2</v>
      </c>
      <c r="H20">
        <f t="shared" ref="H20:H28" si="2">ROUNDDOWN(G20/E20, 0)</f>
        <v>2</v>
      </c>
      <c r="I20">
        <f t="shared" si="0"/>
        <v>8</v>
      </c>
    </row>
    <row r="21" spans="1:9" x14ac:dyDescent="0.35">
      <c r="A21" s="7" t="s">
        <v>101</v>
      </c>
      <c r="B21" s="10" t="s">
        <v>79</v>
      </c>
      <c r="C21" s="7" t="s">
        <v>33</v>
      </c>
      <c r="D21" s="7" t="s">
        <v>34</v>
      </c>
      <c r="E21" s="8">
        <v>1</v>
      </c>
      <c r="F21" s="2"/>
      <c r="G21">
        <v>2</v>
      </c>
      <c r="H21">
        <f t="shared" si="2"/>
        <v>2</v>
      </c>
      <c r="I21">
        <f t="shared" si="0"/>
        <v>8</v>
      </c>
    </row>
    <row r="22" spans="1:9" x14ac:dyDescent="0.35">
      <c r="A22" s="5" t="s">
        <v>102</v>
      </c>
      <c r="B22" s="11" t="s">
        <v>80</v>
      </c>
      <c r="C22" s="5" t="s">
        <v>35</v>
      </c>
      <c r="D22" s="5" t="s">
        <v>36</v>
      </c>
      <c r="E22" s="6">
        <v>1</v>
      </c>
      <c r="F22" s="2"/>
      <c r="G22">
        <v>10</v>
      </c>
      <c r="H22">
        <f t="shared" si="2"/>
        <v>10</v>
      </c>
      <c r="I22">
        <f t="shared" si="0"/>
        <v>0</v>
      </c>
    </row>
    <row r="23" spans="1:9" x14ac:dyDescent="0.35">
      <c r="A23" s="7" t="s">
        <v>103</v>
      </c>
      <c r="B23" s="10" t="s">
        <v>81</v>
      </c>
      <c r="C23" s="7" t="s">
        <v>37</v>
      </c>
      <c r="D23" s="7" t="s">
        <v>38</v>
      </c>
      <c r="E23" s="8">
        <v>1</v>
      </c>
      <c r="F23" s="2"/>
      <c r="G23">
        <v>12</v>
      </c>
      <c r="H23">
        <f t="shared" si="2"/>
        <v>12</v>
      </c>
      <c r="I23">
        <f t="shared" si="0"/>
        <v>0</v>
      </c>
    </row>
    <row r="24" spans="1:9" x14ac:dyDescent="0.35">
      <c r="A24" s="5" t="s">
        <v>126</v>
      </c>
      <c r="B24" s="11" t="s">
        <v>82</v>
      </c>
      <c r="C24" s="5" t="s">
        <v>39</v>
      </c>
      <c r="D24" s="5" t="s">
        <v>40</v>
      </c>
      <c r="E24" s="6">
        <v>2</v>
      </c>
      <c r="F24" s="2"/>
      <c r="G24">
        <v>98</v>
      </c>
      <c r="H24">
        <f t="shared" si="2"/>
        <v>49</v>
      </c>
      <c r="I24">
        <f t="shared" si="0"/>
        <v>0</v>
      </c>
    </row>
    <row r="25" spans="1:9" x14ac:dyDescent="0.35">
      <c r="A25" s="7" t="s">
        <v>122</v>
      </c>
      <c r="B25" s="10" t="s">
        <v>83</v>
      </c>
      <c r="C25" s="7" t="s">
        <v>41</v>
      </c>
      <c r="D25" s="7" t="s">
        <v>42</v>
      </c>
      <c r="E25" s="8">
        <v>7</v>
      </c>
      <c r="F25" s="2"/>
      <c r="G25">
        <v>83</v>
      </c>
      <c r="H25">
        <f t="shared" si="2"/>
        <v>11</v>
      </c>
      <c r="I25">
        <f t="shared" si="0"/>
        <v>0</v>
      </c>
    </row>
    <row r="26" spans="1:9" x14ac:dyDescent="0.35">
      <c r="A26" s="5" t="s">
        <v>119</v>
      </c>
      <c r="B26" s="11" t="s">
        <v>84</v>
      </c>
      <c r="C26" s="5" t="s">
        <v>43</v>
      </c>
      <c r="D26" s="5" t="s">
        <v>44</v>
      </c>
      <c r="E26" s="6">
        <v>3</v>
      </c>
      <c r="F26" s="2"/>
      <c r="G26">
        <v>10</v>
      </c>
      <c r="H26">
        <f t="shared" si="2"/>
        <v>3</v>
      </c>
      <c r="I26">
        <f t="shared" si="0"/>
        <v>21</v>
      </c>
    </row>
    <row r="27" spans="1:9" x14ac:dyDescent="0.35">
      <c r="A27" s="7"/>
      <c r="B27" s="10" t="s">
        <v>85</v>
      </c>
      <c r="C27" s="7" t="s">
        <v>45</v>
      </c>
      <c r="D27" s="7" t="s">
        <v>5</v>
      </c>
      <c r="E27" s="8">
        <v>3</v>
      </c>
      <c r="F27" s="2"/>
      <c r="G27">
        <v>0</v>
      </c>
      <c r="H27">
        <f t="shared" si="2"/>
        <v>0</v>
      </c>
      <c r="I27">
        <f t="shared" si="0"/>
        <v>30</v>
      </c>
    </row>
    <row r="28" spans="1:9" x14ac:dyDescent="0.35">
      <c r="A28" s="5"/>
      <c r="B28" s="11" t="s">
        <v>86</v>
      </c>
      <c r="C28" s="5" t="s">
        <v>46</v>
      </c>
      <c r="D28" s="5" t="s">
        <v>5</v>
      </c>
      <c r="E28" s="6">
        <v>9</v>
      </c>
      <c r="F28" s="2"/>
      <c r="G28">
        <v>0</v>
      </c>
      <c r="H28">
        <f t="shared" si="2"/>
        <v>0</v>
      </c>
      <c r="I28">
        <f t="shared" si="0"/>
        <v>90</v>
      </c>
    </row>
    <row r="29" spans="1:9" ht="29" x14ac:dyDescent="0.35">
      <c r="A29" s="7"/>
      <c r="B29" s="10" t="s">
        <v>87</v>
      </c>
      <c r="C29" s="7" t="s">
        <v>47</v>
      </c>
      <c r="D29" s="7" t="s">
        <v>48</v>
      </c>
      <c r="E29" s="8">
        <v>14</v>
      </c>
      <c r="F29" s="2"/>
      <c r="G29">
        <v>10</v>
      </c>
      <c r="H29">
        <f>ROUNDDOWN(G29/E29, 0)</f>
        <v>0</v>
      </c>
      <c r="I29">
        <f t="shared" si="0"/>
        <v>140</v>
      </c>
    </row>
    <row r="30" spans="1:9" x14ac:dyDescent="0.35">
      <c r="A30" s="5"/>
      <c r="B30" s="11" t="s">
        <v>88</v>
      </c>
      <c r="C30" s="5" t="s">
        <v>49</v>
      </c>
      <c r="D30" s="5" t="s">
        <v>50</v>
      </c>
      <c r="E30" s="6">
        <v>8</v>
      </c>
      <c r="F30" s="2"/>
      <c r="G30">
        <v>1</v>
      </c>
      <c r="H30">
        <f>ROUNDDOWN(G30/E30, 0)</f>
        <v>0</v>
      </c>
      <c r="I30">
        <f t="shared" si="0"/>
        <v>80</v>
      </c>
    </row>
    <row r="31" spans="1:9" ht="29" x14ac:dyDescent="0.35">
      <c r="A31" s="7"/>
      <c r="B31" s="10" t="s">
        <v>89</v>
      </c>
      <c r="C31" s="7" t="s">
        <v>51</v>
      </c>
      <c r="D31" s="7" t="s">
        <v>42</v>
      </c>
      <c r="E31" s="8">
        <v>13</v>
      </c>
      <c r="F31" s="2"/>
      <c r="G31">
        <v>63</v>
      </c>
      <c r="H31">
        <f t="shared" ref="H31:H34" si="3">ROUNDDOWN(G31/E31, 0)</f>
        <v>4</v>
      </c>
      <c r="I31">
        <f t="shared" si="0"/>
        <v>78</v>
      </c>
    </row>
    <row r="32" spans="1:9" x14ac:dyDescent="0.35">
      <c r="A32" s="5"/>
      <c r="B32" s="11" t="s">
        <v>90</v>
      </c>
      <c r="C32" s="5" t="s">
        <v>52</v>
      </c>
      <c r="D32" s="5" t="s">
        <v>44</v>
      </c>
      <c r="E32" s="6">
        <v>4</v>
      </c>
      <c r="F32" s="2"/>
      <c r="G32">
        <v>96</v>
      </c>
      <c r="H32">
        <f t="shared" si="3"/>
        <v>24</v>
      </c>
      <c r="I32">
        <f t="shared" si="0"/>
        <v>0</v>
      </c>
    </row>
    <row r="33" spans="1:9" x14ac:dyDescent="0.35">
      <c r="A33" s="7"/>
      <c r="B33" s="10" t="s">
        <v>91</v>
      </c>
      <c r="C33" s="7" t="s">
        <v>53</v>
      </c>
      <c r="D33" s="7" t="s">
        <v>5</v>
      </c>
      <c r="E33" s="8">
        <v>1</v>
      </c>
      <c r="F33" s="2"/>
      <c r="G33">
        <v>99</v>
      </c>
      <c r="H33">
        <f t="shared" si="3"/>
        <v>99</v>
      </c>
      <c r="I33">
        <f t="shared" si="0"/>
        <v>0</v>
      </c>
    </row>
    <row r="34" spans="1:9" x14ac:dyDescent="0.35">
      <c r="A34" s="5" t="s">
        <v>104</v>
      </c>
      <c r="B34" s="11" t="s">
        <v>120</v>
      </c>
      <c r="C34" s="5" t="s">
        <v>54</v>
      </c>
      <c r="D34" s="5" t="s">
        <v>55</v>
      </c>
      <c r="E34" s="6">
        <v>4</v>
      </c>
      <c r="F34" s="2"/>
      <c r="G34">
        <v>12</v>
      </c>
      <c r="H34">
        <f t="shared" si="3"/>
        <v>3</v>
      </c>
      <c r="I34">
        <f t="shared" si="0"/>
        <v>28</v>
      </c>
    </row>
    <row r="35" spans="1:9" x14ac:dyDescent="0.35">
      <c r="A35" s="5" t="s">
        <v>127</v>
      </c>
      <c r="B35" s="11" t="s">
        <v>92</v>
      </c>
      <c r="C35" s="5" t="s">
        <v>56</v>
      </c>
      <c r="D35" s="5" t="s">
        <v>57</v>
      </c>
      <c r="E35" s="6">
        <v>1</v>
      </c>
      <c r="F35" s="2"/>
      <c r="G35">
        <v>1</v>
      </c>
      <c r="H35">
        <f t="shared" ref="H35:H36" si="4">ROUNDDOWN(G35/E35, 0)</f>
        <v>1</v>
      </c>
      <c r="I35">
        <f t="shared" ref="I35:I36" si="5">IF($J$1&gt;H35, ($J$1-H35)*E35, 0)</f>
        <v>9</v>
      </c>
    </row>
    <row r="36" spans="1:9" x14ac:dyDescent="0.35">
      <c r="A36" s="7" t="s">
        <v>118</v>
      </c>
      <c r="B36" s="10" t="s">
        <v>93</v>
      </c>
      <c r="C36" s="7" t="s">
        <v>58</v>
      </c>
      <c r="D36" s="7" t="s">
        <v>59</v>
      </c>
      <c r="E36" s="8">
        <v>1</v>
      </c>
      <c r="F36" s="2"/>
      <c r="G36">
        <v>7</v>
      </c>
      <c r="H36">
        <f t="shared" si="4"/>
        <v>7</v>
      </c>
      <c r="I36">
        <f t="shared" si="5"/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</dc:creator>
  <cp:lastModifiedBy>Vale</cp:lastModifiedBy>
  <dcterms:created xsi:type="dcterms:W3CDTF">2018-09-24T07:06:18Z</dcterms:created>
  <dcterms:modified xsi:type="dcterms:W3CDTF">2018-09-24T08:01:25Z</dcterms:modified>
</cp:coreProperties>
</file>