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filterPrivacy="1" defaultThemeVersion="164011"/>
  <bookViews>
    <workbookView xWindow="-120" yWindow="-120" windowWidth="20730" windowHeight="11760"/>
  </bookViews>
  <sheets>
    <sheet name="Heat" sheetId="1" r:id="rId1"/>
    <sheet name="BS" sheetId="4" r:id="rId2"/>
    <sheet name="Sheet1" sheetId="5" r:id="rId3"/>
    <sheet name="Sheet2" sheetId="6" r:id="rId4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9" i="6" l="1"/>
  <c r="I29" i="6"/>
  <c r="G13" i="6"/>
  <c r="H13" i="6" s="1"/>
  <c r="I13" i="6" s="1"/>
  <c r="G7" i="6"/>
  <c r="H7" i="6" s="1"/>
  <c r="I7" i="6" s="1"/>
  <c r="I17" i="6"/>
  <c r="H17" i="6"/>
  <c r="G17" i="6"/>
  <c r="G21" i="6" l="1"/>
  <c r="F21" i="6"/>
  <c r="F11" i="6"/>
  <c r="F10" i="6"/>
  <c r="F20" i="6"/>
  <c r="G11" i="6" l="1"/>
  <c r="J25" i="1" l="1"/>
  <c r="E33" i="1"/>
  <c r="O39" i="1" l="1"/>
  <c r="P39" i="1"/>
  <c r="O40" i="1"/>
  <c r="P40" i="1"/>
  <c r="Q40" i="1"/>
  <c r="Q39" i="1"/>
  <c r="I39" i="1"/>
  <c r="I40" i="1"/>
  <c r="K39" i="1"/>
  <c r="K40" i="1"/>
  <c r="J39" i="1"/>
  <c r="J40" i="1"/>
  <c r="E27" i="4" l="1"/>
  <c r="E28" i="1"/>
  <c r="E27" i="1"/>
  <c r="O37" i="4"/>
  <c r="O36" i="4"/>
  <c r="I37" i="4"/>
  <c r="I36" i="4"/>
  <c r="E26" i="4"/>
  <c r="J36" i="4"/>
  <c r="D27" i="1"/>
  <c r="D26" i="1"/>
  <c r="D28" i="1"/>
  <c r="D25" i="1"/>
  <c r="D32" i="1" s="1"/>
  <c r="C26" i="1"/>
  <c r="C27" i="1"/>
  <c r="C28" i="1"/>
  <c r="C25" i="1"/>
  <c r="C33" i="1" s="1"/>
  <c r="D25" i="4"/>
  <c r="D26" i="4"/>
  <c r="D27" i="4"/>
  <c r="D24" i="4"/>
  <c r="C24" i="4"/>
  <c r="C25" i="4"/>
  <c r="C26" i="4"/>
  <c r="C27" i="4"/>
  <c r="N37" i="4"/>
  <c r="N36" i="4"/>
  <c r="O33" i="4"/>
  <c r="N33" i="4"/>
  <c r="O32" i="4"/>
  <c r="N32" i="4"/>
  <c r="O31" i="4"/>
  <c r="N31" i="4"/>
  <c r="O30" i="4"/>
  <c r="N30" i="4"/>
  <c r="N25" i="4"/>
  <c r="O25" i="4"/>
  <c r="N26" i="4"/>
  <c r="O26" i="4"/>
  <c r="N27" i="4"/>
  <c r="O27" i="4"/>
  <c r="O24" i="4"/>
  <c r="N24" i="4"/>
  <c r="J37" i="4"/>
  <c r="J33" i="4"/>
  <c r="I33" i="4"/>
  <c r="J32" i="4"/>
  <c r="I32" i="4"/>
  <c r="J31" i="4"/>
  <c r="I31" i="4"/>
  <c r="J30" i="4"/>
  <c r="I30" i="4"/>
  <c r="I25" i="4"/>
  <c r="J25" i="4"/>
  <c r="I26" i="4"/>
  <c r="J26" i="4"/>
  <c r="I27" i="4"/>
  <c r="J27" i="4"/>
  <c r="J24" i="4"/>
  <c r="I24" i="4"/>
  <c r="O32" i="1"/>
  <c r="P32" i="1"/>
  <c r="Q32" i="1"/>
  <c r="O33" i="1"/>
  <c r="P33" i="1"/>
  <c r="Q33" i="1"/>
  <c r="O34" i="1"/>
  <c r="P34" i="1"/>
  <c r="Q34" i="1"/>
  <c r="O35" i="1"/>
  <c r="P35" i="1"/>
  <c r="Q35" i="1"/>
  <c r="O26" i="1"/>
  <c r="P26" i="1"/>
  <c r="Q26" i="1"/>
  <c r="O27" i="1"/>
  <c r="P27" i="1"/>
  <c r="Q27" i="1"/>
  <c r="O28" i="1"/>
  <c r="P28" i="1"/>
  <c r="Q28" i="1"/>
  <c r="P25" i="1"/>
  <c r="Q25" i="1"/>
  <c r="O25" i="1"/>
  <c r="K25" i="1"/>
  <c r="J26" i="1"/>
  <c r="K26" i="1"/>
  <c r="J27" i="1"/>
  <c r="K27" i="1"/>
  <c r="J28" i="1"/>
  <c r="K28" i="1"/>
  <c r="I26" i="1"/>
  <c r="I27" i="1"/>
  <c r="I28" i="1"/>
  <c r="I25" i="1"/>
  <c r="I33" i="1"/>
  <c r="J33" i="1"/>
  <c r="K33" i="1"/>
  <c r="I34" i="1"/>
  <c r="J34" i="1"/>
  <c r="K34" i="1"/>
  <c r="I35" i="1"/>
  <c r="J35" i="1"/>
  <c r="K35" i="1"/>
  <c r="J32" i="1"/>
  <c r="K32" i="1"/>
  <c r="I32" i="1"/>
  <c r="E32" i="4" l="1"/>
  <c r="C34" i="1"/>
  <c r="D34" i="1"/>
  <c r="E32" i="1"/>
  <c r="C32" i="4"/>
  <c r="D31" i="4"/>
  <c r="D33" i="4"/>
  <c r="C33" i="4"/>
  <c r="E31" i="4"/>
</calcChain>
</file>

<file path=xl/sharedStrings.xml><?xml version="1.0" encoding="utf-8"?>
<sst xmlns="http://schemas.openxmlformats.org/spreadsheetml/2006/main" count="411" uniqueCount="45">
  <si>
    <t>Thomas Algorithm</t>
  </si>
  <si>
    <t>Explicit</t>
  </si>
  <si>
    <t>Crank Nicolson</t>
  </si>
  <si>
    <t>Visual Studio Compiler x86</t>
  </si>
  <si>
    <t>Visual Studio Compiler x64</t>
  </si>
  <si>
    <t>Intel Compiler x86</t>
  </si>
  <si>
    <t>Intel Compiler x64</t>
  </si>
  <si>
    <t>Intel Solver</t>
  </si>
  <si>
    <t>Cyclic Reduction</t>
  </si>
  <si>
    <t>ADI</t>
  </si>
  <si>
    <t>Not Optimized</t>
  </si>
  <si>
    <t>/O2 Optimized</t>
  </si>
  <si>
    <t>/Ox Optimized</t>
  </si>
  <si>
    <t>Average</t>
  </si>
  <si>
    <t>n/a</t>
  </si>
  <si>
    <t>Average Percent Decrease</t>
  </si>
  <si>
    <t>Heat Equation</t>
  </si>
  <si>
    <t>Black - Scholes Equation</t>
  </si>
  <si>
    <t>Explicit (/O2)</t>
  </si>
  <si>
    <t>Crank Nicolson (/O2)</t>
  </si>
  <si>
    <t>ADI (/O2)</t>
  </si>
  <si>
    <t>Explicit (/Ox)</t>
  </si>
  <si>
    <t>Crank Nicolson (/Ox)</t>
  </si>
  <si>
    <t>ADI(/Ox)</t>
  </si>
  <si>
    <t>Heat</t>
  </si>
  <si>
    <t>BS</t>
  </si>
  <si>
    <t>64 bit</t>
  </si>
  <si>
    <t>Thomas</t>
  </si>
  <si>
    <t>Visual c++</t>
  </si>
  <si>
    <t>32 bit</t>
  </si>
  <si>
    <t>128x128</t>
  </si>
  <si>
    <t>64x64</t>
  </si>
  <si>
    <t>bs</t>
  </si>
  <si>
    <t>heat</t>
  </si>
  <si>
    <t>256x256</t>
  </si>
  <si>
    <t>Crank Nicolson BS</t>
  </si>
  <si>
    <t>Crank Nicolson Heat</t>
  </si>
  <si>
    <t>64x64x64</t>
  </si>
  <si>
    <t>128x128x128</t>
  </si>
  <si>
    <t>256x256x256</t>
  </si>
  <si>
    <t>in seconds</t>
  </si>
  <si>
    <t>128x64</t>
  </si>
  <si>
    <t>64x64x32</t>
  </si>
  <si>
    <t>ox optimized</t>
  </si>
  <si>
    <t>od disabled optimization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</si>
</sst>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charset val="16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5">
    <xf numFmtId="0" fontId="0" fillId="0" borderId="0" xfId="0"/>
    <xf numFmtId="0" fontId="2" fillId="3" borderId="0" xfId="0" applyFont="1" applyFill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10" fontId="2" fillId="3" borderId="11" xfId="1" applyNumberFormat="1" applyFont="1" applyFill="1" applyBorder="1" applyAlignment="1">
      <alignment horizontal="center" vertical="center"/>
    </xf>
    <xf numFmtId="10" fontId="2" fillId="3" borderId="10" xfId="1" applyNumberFormat="1" applyFont="1" applyFill="1" applyBorder="1" applyAlignment="1">
      <alignment horizontal="center" vertical="center"/>
    </xf>
    <xf numFmtId="10" fontId="2" fillId="3" borderId="8" xfId="1" applyNumberFormat="1" applyFont="1" applyFill="1" applyBorder="1" applyAlignment="1">
      <alignment horizontal="center" vertical="center"/>
    </xf>
    <xf numFmtId="10" fontId="2" fillId="3" borderId="4" xfId="1" applyNumberFormat="1" applyFont="1" applyFill="1" applyBorder="1" applyAlignment="1">
      <alignment horizontal="center" vertical="center"/>
    </xf>
    <xf numFmtId="10" fontId="2" fillId="3" borderId="9" xfId="1" applyNumberFormat="1" applyFont="1" applyFill="1" applyBorder="1" applyAlignment="1">
      <alignment horizontal="center" vertical="center"/>
    </xf>
    <xf numFmtId="10" fontId="2" fillId="3" borderId="5" xfId="1" applyNumberFormat="1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164" fontId="2" fillId="2" borderId="0" xfId="1" applyNumberFormat="1" applyFont="1" applyFill="1" applyAlignment="1">
      <alignment horizontal="center" vertical="center"/>
    </xf>
    <xf numFmtId="164" fontId="2" fillId="2" borderId="0" xfId="1" applyNumberFormat="1" applyFont="1" applyFill="1" applyBorder="1" applyAlignment="1">
      <alignment horizontal="center" vertical="center"/>
    </xf>
    <xf numFmtId="164" fontId="2" fillId="2" borderId="2" xfId="1" applyNumberFormat="1" applyFont="1" applyFill="1" applyBorder="1" applyAlignment="1">
      <alignment horizontal="center" vertical="center"/>
    </xf>
    <xf numFmtId="164" fontId="2" fillId="2" borderId="1" xfId="1" applyNumberFormat="1" applyFont="1" applyFill="1" applyBorder="1" applyAlignment="1">
      <alignment horizontal="center" vertical="center"/>
    </xf>
    <xf numFmtId="164" fontId="2" fillId="3" borderId="0" xfId="1" applyNumberFormat="1" applyFont="1" applyFill="1" applyBorder="1" applyAlignment="1">
      <alignment horizontal="center" vertical="center"/>
    </xf>
    <xf numFmtId="164" fontId="2" fillId="3" borderId="3" xfId="1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vertical="center"/>
    </xf>
    <xf numFmtId="0" fontId="5" fillId="2" borderId="6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10" fontId="2" fillId="3" borderId="0" xfId="1" applyNumberFormat="1" applyFont="1" applyFill="1" applyBorder="1" applyAlignment="1">
      <alignment horizontal="center" vertical="center"/>
    </xf>
    <xf numFmtId="10" fontId="2" fillId="2" borderId="15" xfId="1" applyNumberFormat="1" applyFont="1" applyFill="1" applyBorder="1" applyAlignment="1">
      <alignment horizontal="center" vertical="center"/>
    </xf>
    <xf numFmtId="10" fontId="2" fillId="2" borderId="14" xfId="1" applyNumberFormat="1" applyFont="1" applyFill="1" applyBorder="1" applyAlignment="1">
      <alignment horizontal="center" vertical="center"/>
    </xf>
    <xf numFmtId="10" fontId="2" fillId="2" borderId="7" xfId="1" applyNumberFormat="1" applyFont="1" applyFill="1" applyBorder="1" applyAlignment="1">
      <alignment horizontal="center" vertical="center"/>
    </xf>
    <xf numFmtId="10" fontId="2" fillId="3" borderId="13" xfId="1" applyNumberFormat="1" applyFont="1" applyFill="1" applyBorder="1" applyAlignment="1">
      <alignment horizontal="center" vertical="center"/>
    </xf>
    <xf numFmtId="10" fontId="2" fillId="3" borderId="12" xfId="1" applyNumberFormat="1" applyFont="1" applyFill="1" applyBorder="1" applyAlignment="1">
      <alignment horizontal="center" vertical="center"/>
    </xf>
    <xf numFmtId="10" fontId="2" fillId="3" borderId="1" xfId="1" applyNumberFormat="1" applyFont="1" applyFill="1" applyBorder="1" applyAlignment="1">
      <alignment horizontal="center" vertical="center"/>
    </xf>
    <xf numFmtId="10" fontId="2" fillId="3" borderId="3" xfId="1" applyNumberFormat="1" applyFont="1" applyFill="1" applyBorder="1" applyAlignment="1">
      <alignment horizontal="center" vertical="center"/>
    </xf>
    <xf numFmtId="10" fontId="2" fillId="3" borderId="2" xfId="1" applyNumberFormat="1" applyFont="1" applyFill="1" applyBorder="1" applyAlignment="1">
      <alignment horizontal="center" vertical="center"/>
    </xf>
    <xf numFmtId="164" fontId="0" fillId="0" borderId="0" xfId="1" applyNumberFormat="1" applyFont="1"/>
    <xf numFmtId="0" fontId="4" fillId="2" borderId="11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33"/>
  <sheetViews>
    <sheetView tabSelected="1" zoomScale="90" zoomScaleNormal="90" workbookViewId="0">
      <selection activeCell="R17" sqref="R17"/>
    </sheetView>
  </sheetViews>
  <sheetFormatPr defaultRowHeight="12.75" x14ac:dyDescent="0.25"/>
  <cols>
    <col min="1" max="1" width="1.7109375" style="22" customWidth="1"/>
    <col min="2" max="2" width="24.5703125" style="1" bestFit="1" customWidth="1"/>
    <col min="3" max="3" width="15.42578125" style="1" bestFit="1" customWidth="1"/>
    <col min="4" max="4" width="12.42578125" style="1" bestFit="1" customWidth="1"/>
    <col min="5" max="5" width="13.5703125" style="1" bestFit="1" customWidth="1"/>
    <col min="6" max="6" width="2.5703125" style="22" customWidth="1"/>
    <col min="7" max="7" width="3.42578125" style="22" customWidth="1"/>
    <col min="8" max="8" width="24.5703125" style="1" bestFit="1" customWidth="1"/>
    <col min="9" max="10" width="12.42578125" style="1" bestFit="1" customWidth="1"/>
    <col min="11" max="11" width="11" style="1" bestFit="1" customWidth="1"/>
    <col min="12" max="12" width="3.7109375" style="22" customWidth="1"/>
    <col min="13" max="13" width="3.42578125" style="22" customWidth="1"/>
    <col min="14" max="14" width="24.5703125" style="1" bestFit="1" customWidth="1"/>
    <col min="15" max="16" width="12.42578125" style="1" bestFit="1" customWidth="1"/>
    <col min="17" max="17" width="11" style="1" bestFit="1" customWidth="1"/>
    <col min="18" max="18" width="5.5703125" style="22" customWidth="1"/>
    <col min="19" max="19" width="4.28515625" style="22" customWidth="1"/>
    <col min="20" max="20" width="22.7109375" style="22" bestFit="1" customWidth="1"/>
    <col min="21" max="21" width="15.42578125" style="22" bestFit="1" customWidth="1"/>
    <col min="22" max="22" width="10" style="22" bestFit="1" customWidth="1"/>
    <col min="23" max="23" width="13.5703125" style="22" bestFit="1" customWidth="1"/>
    <col min="24" max="31" width="9.140625" style="22"/>
    <col min="32" max="16384" width="9.140625" style="1"/>
  </cols>
  <sheetData>
    <row r="1" spans="2:17" s="22" customFormat="1" x14ac:dyDescent="0.25"/>
    <row r="2" spans="2:17" s="22" customFormat="1" ht="18.75" customHeight="1" x14ac:dyDescent="0.25">
      <c r="B2" s="50" t="s">
        <v>10</v>
      </c>
      <c r="C2" s="51"/>
      <c r="D2" s="51"/>
      <c r="E2" s="52"/>
      <c r="H2" s="50" t="s">
        <v>11</v>
      </c>
      <c r="I2" s="51"/>
      <c r="J2" s="51"/>
      <c r="K2" s="52"/>
      <c r="N2" s="50" t="s">
        <v>12</v>
      </c>
      <c r="O2" s="51"/>
      <c r="P2" s="51"/>
      <c r="Q2" s="52"/>
    </row>
    <row r="3" spans="2:17" s="22" customFormat="1" x14ac:dyDescent="0.25">
      <c r="B3" s="56"/>
      <c r="C3" s="57"/>
      <c r="D3" s="57"/>
      <c r="E3" s="58"/>
      <c r="H3" s="53"/>
      <c r="I3" s="54"/>
      <c r="J3" s="54"/>
      <c r="K3" s="55"/>
      <c r="N3" s="56"/>
      <c r="O3" s="57"/>
      <c r="P3" s="57"/>
      <c r="Q3" s="58"/>
    </row>
    <row r="4" spans="2:17" x14ac:dyDescent="0.25">
      <c r="B4" s="9" t="s">
        <v>0</v>
      </c>
      <c r="C4" s="9" t="s">
        <v>1</v>
      </c>
      <c r="D4" s="11" t="s">
        <v>2</v>
      </c>
      <c r="E4" s="9" t="s">
        <v>9</v>
      </c>
      <c r="H4" s="9" t="s">
        <v>0</v>
      </c>
      <c r="I4" s="11" t="s">
        <v>1</v>
      </c>
      <c r="J4" s="9" t="s">
        <v>2</v>
      </c>
      <c r="K4" s="9" t="s">
        <v>9</v>
      </c>
      <c r="N4" s="9" t="s">
        <v>0</v>
      </c>
      <c r="O4" s="9" t="s">
        <v>1</v>
      </c>
      <c r="P4" s="11" t="s">
        <v>2</v>
      </c>
      <c r="Q4" s="9" t="s">
        <v>9</v>
      </c>
    </row>
    <row r="5" spans="2:17" x14ac:dyDescent="0.25">
      <c r="B5" s="6" t="s">
        <v>3</v>
      </c>
      <c r="C5" s="13">
        <v>4.3330639999999997E-2</v>
      </c>
      <c r="D5" s="12">
        <v>4.668609E-2</v>
      </c>
      <c r="E5" s="12">
        <v>0.34690001999999998</v>
      </c>
      <c r="H5" s="6" t="s">
        <v>3</v>
      </c>
      <c r="I5" s="13">
        <v>3.8591849999999997E-2</v>
      </c>
      <c r="J5" s="12">
        <v>4.0690589999999999E-2</v>
      </c>
      <c r="K5" s="12">
        <v>0.30110421999999998</v>
      </c>
      <c r="N5" s="6" t="s">
        <v>3</v>
      </c>
      <c r="O5" s="13">
        <v>3.7388089999999999E-2</v>
      </c>
      <c r="P5" s="12">
        <v>3.9473019999999998E-2</v>
      </c>
      <c r="Q5" s="12">
        <v>0.29261283999999999</v>
      </c>
    </row>
    <row r="6" spans="2:17" x14ac:dyDescent="0.25">
      <c r="B6" s="6" t="s">
        <v>4</v>
      </c>
      <c r="C6" s="7">
        <v>3.2853939999999998E-2</v>
      </c>
      <c r="D6" s="6">
        <v>3.4030390000000001E-2</v>
      </c>
      <c r="E6" s="6">
        <v>0.26058069</v>
      </c>
      <c r="H6" s="6" t="s">
        <v>4</v>
      </c>
      <c r="I6" s="7">
        <v>3.079925E-2</v>
      </c>
      <c r="J6" s="6">
        <v>3.200033E-2</v>
      </c>
      <c r="K6" s="6">
        <v>0.24480119</v>
      </c>
      <c r="N6" s="6" t="s">
        <v>4</v>
      </c>
      <c r="O6" s="7">
        <v>2.8521330000000001E-2</v>
      </c>
      <c r="P6" s="6">
        <v>2.911762E-2</v>
      </c>
      <c r="Q6" s="6">
        <v>0.22493866000000001</v>
      </c>
    </row>
    <row r="7" spans="2:17" x14ac:dyDescent="0.25">
      <c r="B7" s="6" t="s">
        <v>5</v>
      </c>
      <c r="C7" s="7">
        <v>4.0337400000000002E-2</v>
      </c>
      <c r="D7" s="6">
        <v>4.3868650000000002E-2</v>
      </c>
      <c r="E7" s="6">
        <v>0.32967009000000003</v>
      </c>
      <c r="H7" s="6" t="s">
        <v>5</v>
      </c>
      <c r="I7" s="7">
        <v>3.861668E-2</v>
      </c>
      <c r="J7" s="6">
        <v>4.0792090000000003E-2</v>
      </c>
      <c r="K7" s="6">
        <v>0.30157436999999998</v>
      </c>
      <c r="N7" s="6" t="s">
        <v>5</v>
      </c>
      <c r="O7" s="7">
        <v>3.8694369999999999E-2</v>
      </c>
      <c r="P7" s="6">
        <v>4.0638870000000001E-2</v>
      </c>
      <c r="Q7" s="6">
        <v>0.30079180999999999</v>
      </c>
    </row>
    <row r="8" spans="2:17" x14ac:dyDescent="0.25">
      <c r="B8" s="5" t="s">
        <v>6</v>
      </c>
      <c r="C8" s="8">
        <v>3.2445219999999997E-2</v>
      </c>
      <c r="D8" s="5">
        <v>3.4359630000000002E-2</v>
      </c>
      <c r="E8" s="5">
        <v>0.26678940000000001</v>
      </c>
      <c r="H8" s="5" t="s">
        <v>6</v>
      </c>
      <c r="I8" s="8">
        <v>3.110804E-2</v>
      </c>
      <c r="J8" s="5">
        <v>3.1852709999999999E-2</v>
      </c>
      <c r="K8" s="5">
        <v>0.24491224</v>
      </c>
      <c r="N8" s="5" t="s">
        <v>6</v>
      </c>
      <c r="O8" s="8">
        <v>3.1045420000000001E-2</v>
      </c>
      <c r="P8" s="5">
        <v>3.1830520000000001E-2</v>
      </c>
      <c r="Q8" s="5">
        <v>0.24638972000000001</v>
      </c>
    </row>
    <row r="9" spans="2:17" x14ac:dyDescent="0.25">
      <c r="B9" s="7"/>
      <c r="C9" s="4"/>
      <c r="D9" s="4"/>
      <c r="E9" s="3"/>
      <c r="H9" s="7"/>
      <c r="I9" s="4"/>
      <c r="J9" s="4"/>
      <c r="K9" s="3"/>
    </row>
    <row r="10" spans="2:17" x14ac:dyDescent="0.25">
      <c r="B10" s="9" t="s">
        <v>7</v>
      </c>
      <c r="C10" s="11" t="s">
        <v>1</v>
      </c>
      <c r="D10" s="9" t="s">
        <v>2</v>
      </c>
      <c r="E10" s="9" t="s">
        <v>9</v>
      </c>
      <c r="H10" s="9" t="s">
        <v>7</v>
      </c>
      <c r="I10" s="11" t="s">
        <v>1</v>
      </c>
      <c r="J10" s="9" t="s">
        <v>2</v>
      </c>
      <c r="K10" s="9" t="s">
        <v>9</v>
      </c>
      <c r="N10" s="9" t="s">
        <v>7</v>
      </c>
      <c r="O10" s="11" t="s">
        <v>1</v>
      </c>
      <c r="P10" s="9" t="s">
        <v>2</v>
      </c>
      <c r="Q10" s="9" t="s">
        <v>9</v>
      </c>
    </row>
    <row r="11" spans="2:17" x14ac:dyDescent="0.25">
      <c r="B11" s="6" t="s">
        <v>3</v>
      </c>
      <c r="C11" s="13">
        <v>4.0902260000000003E-2</v>
      </c>
      <c r="D11" s="12">
        <v>4.2516039999999998E-2</v>
      </c>
      <c r="E11" s="14">
        <v>0.31398776</v>
      </c>
      <c r="H11" s="6" t="s">
        <v>3</v>
      </c>
      <c r="I11" s="3">
        <v>3.7754669999999997E-2</v>
      </c>
      <c r="J11" s="6">
        <v>4.0023889999999999E-2</v>
      </c>
      <c r="K11" s="3">
        <v>0.29258317</v>
      </c>
      <c r="N11" s="6" t="s">
        <v>3</v>
      </c>
      <c r="O11" s="3">
        <v>3.5191350000000003E-2</v>
      </c>
      <c r="P11" s="6">
        <v>3.6504889999999998E-2</v>
      </c>
      <c r="Q11" s="3">
        <v>0.28662670000000001</v>
      </c>
    </row>
    <row r="12" spans="2:17" x14ac:dyDescent="0.25">
      <c r="B12" s="6" t="s">
        <v>4</v>
      </c>
      <c r="C12" s="7">
        <v>3.1901869999999999E-2</v>
      </c>
      <c r="D12" s="6">
        <v>3.2430199999999999E-2</v>
      </c>
      <c r="E12" s="3">
        <v>0.24594994000000001</v>
      </c>
      <c r="H12" s="6" t="s">
        <v>4</v>
      </c>
      <c r="I12" s="3">
        <v>3.1544799999999998E-2</v>
      </c>
      <c r="J12" s="6">
        <v>3.190842E-2</v>
      </c>
      <c r="K12" s="3">
        <v>0.24274098</v>
      </c>
      <c r="N12" s="6" t="s">
        <v>4</v>
      </c>
      <c r="O12" s="3">
        <v>3.1350830000000003E-2</v>
      </c>
      <c r="P12" s="6">
        <v>3.1183010000000001E-2</v>
      </c>
      <c r="Q12" s="3">
        <v>0.24304039999999999</v>
      </c>
    </row>
    <row r="13" spans="2:17" x14ac:dyDescent="0.25">
      <c r="B13" s="6" t="s">
        <v>5</v>
      </c>
      <c r="C13" s="7">
        <v>3.669439E-2</v>
      </c>
      <c r="D13" s="6">
        <v>3.7225830000000001E-2</v>
      </c>
      <c r="E13" s="3">
        <v>0.29871744</v>
      </c>
      <c r="H13" s="6" t="s">
        <v>5</v>
      </c>
      <c r="I13" s="3">
        <v>3.6668390000000002E-2</v>
      </c>
      <c r="J13" s="6">
        <v>3.8187739999999998E-2</v>
      </c>
      <c r="K13" s="3">
        <v>0.28507619000000001</v>
      </c>
      <c r="N13" s="6" t="s">
        <v>5</v>
      </c>
      <c r="O13" s="3">
        <v>3.8861E-2</v>
      </c>
      <c r="P13" s="6">
        <v>3.9213329999999998E-2</v>
      </c>
      <c r="Q13" s="3">
        <v>0.31397571000000002</v>
      </c>
    </row>
    <row r="14" spans="2:17" x14ac:dyDescent="0.25">
      <c r="B14" s="5" t="s">
        <v>6</v>
      </c>
      <c r="C14" s="8">
        <v>3.1829999999999997E-2</v>
      </c>
      <c r="D14" s="5">
        <v>3.2651220000000002E-2</v>
      </c>
      <c r="E14" s="2">
        <v>0.24820786</v>
      </c>
      <c r="H14" s="5" t="s">
        <v>6</v>
      </c>
      <c r="I14" s="2">
        <v>3.0047270000000001E-2</v>
      </c>
      <c r="J14" s="5">
        <v>3.0842350000000001E-2</v>
      </c>
      <c r="K14" s="2">
        <v>0.23252597</v>
      </c>
      <c r="N14" s="5" t="s">
        <v>6</v>
      </c>
      <c r="O14" s="2">
        <v>3.1555970000000003E-2</v>
      </c>
      <c r="P14" s="5">
        <v>3.2336990000000003E-2</v>
      </c>
      <c r="Q14" s="2">
        <v>0.25438476999999998</v>
      </c>
    </row>
    <row r="15" spans="2:17" x14ac:dyDescent="0.25">
      <c r="B15" s="7"/>
      <c r="C15" s="4"/>
      <c r="D15" s="4"/>
      <c r="E15" s="3"/>
      <c r="H15" s="7"/>
      <c r="I15" s="4"/>
      <c r="J15" s="4"/>
      <c r="K15" s="3"/>
    </row>
    <row r="16" spans="2:17" x14ac:dyDescent="0.25">
      <c r="B16" s="9" t="s">
        <v>8</v>
      </c>
      <c r="C16" s="11" t="s">
        <v>1</v>
      </c>
      <c r="D16" s="9" t="s">
        <v>2</v>
      </c>
      <c r="E16" s="9" t="s">
        <v>9</v>
      </c>
      <c r="H16" s="9" t="s">
        <v>8</v>
      </c>
      <c r="I16" s="11" t="s">
        <v>1</v>
      </c>
      <c r="J16" s="9" t="s">
        <v>2</v>
      </c>
      <c r="K16" s="9" t="s">
        <v>9</v>
      </c>
      <c r="N16" s="9" t="s">
        <v>8</v>
      </c>
      <c r="O16" s="11" t="s">
        <v>1</v>
      </c>
      <c r="P16" s="9" t="s">
        <v>2</v>
      </c>
      <c r="Q16" s="9" t="s">
        <v>9</v>
      </c>
    </row>
    <row r="17" spans="2:17" x14ac:dyDescent="0.25">
      <c r="B17" s="7" t="s">
        <v>5</v>
      </c>
      <c r="C17" s="13">
        <v>3.8715380000000001E-2</v>
      </c>
      <c r="D17" s="12">
        <v>4.3108309999999997E-2</v>
      </c>
      <c r="E17" s="14">
        <v>0.31156853000000001</v>
      </c>
      <c r="H17" s="7" t="s">
        <v>5</v>
      </c>
      <c r="I17" s="13">
        <v>3.4571329999999997E-2</v>
      </c>
      <c r="J17" s="12">
        <v>3.5970009999999997E-2</v>
      </c>
      <c r="K17" s="14">
        <v>0.27860873000000003</v>
      </c>
      <c r="N17" s="7" t="s">
        <v>5</v>
      </c>
      <c r="O17" s="13">
        <v>3.5903989999999997E-2</v>
      </c>
      <c r="P17" s="12">
        <v>3.7969549999999998E-2</v>
      </c>
      <c r="Q17" s="14">
        <v>0.28669842000000001</v>
      </c>
    </row>
    <row r="18" spans="2:17" x14ac:dyDescent="0.25">
      <c r="B18" s="8" t="s">
        <v>6</v>
      </c>
      <c r="C18" s="8">
        <v>3.1051599999999999E-2</v>
      </c>
      <c r="D18" s="5">
        <v>3.3149789999999998E-2</v>
      </c>
      <c r="E18" s="2">
        <v>0.24346007</v>
      </c>
      <c r="H18" s="8" t="s">
        <v>6</v>
      </c>
      <c r="I18" s="8">
        <v>2.9472439999999999E-2</v>
      </c>
      <c r="J18" s="5">
        <v>3.0691710000000001E-2</v>
      </c>
      <c r="K18" s="2">
        <v>0.23230345999999999</v>
      </c>
      <c r="N18" s="8" t="s">
        <v>6</v>
      </c>
      <c r="O18" s="8">
        <v>2.936803E-2</v>
      </c>
      <c r="P18" s="5">
        <v>3.0116449999999999E-2</v>
      </c>
      <c r="Q18" s="2">
        <v>0.23646766999999999</v>
      </c>
    </row>
    <row r="19" spans="2:17" s="22" customFormat="1" x14ac:dyDescent="0.25"/>
    <row r="20" spans="2:17" s="22" customFormat="1" x14ac:dyDescent="0.25"/>
    <row r="21" spans="2:17" s="22" customFormat="1" x14ac:dyDescent="0.25"/>
    <row r="22" spans="2:17" s="22" customFormat="1" ht="18.75" customHeight="1" x14ac:dyDescent="0.25">
      <c r="B22" s="50" t="s">
        <v>13</v>
      </c>
      <c r="C22" s="51"/>
      <c r="D22" s="51"/>
      <c r="E22" s="52"/>
      <c r="H22" s="50" t="s">
        <v>11</v>
      </c>
      <c r="I22" s="51"/>
      <c r="J22" s="51"/>
      <c r="K22" s="52"/>
      <c r="N22" s="50" t="s">
        <v>12</v>
      </c>
      <c r="O22" s="51"/>
      <c r="P22" s="51"/>
      <c r="Q22" s="52"/>
    </row>
    <row r="23" spans="2:17" s="22" customFormat="1" ht="18.75" customHeight="1" x14ac:dyDescent="0.25">
      <c r="B23" s="53"/>
      <c r="C23" s="54"/>
      <c r="D23" s="54"/>
      <c r="E23" s="55"/>
      <c r="H23" s="53"/>
      <c r="I23" s="54"/>
      <c r="J23" s="54"/>
      <c r="K23" s="55"/>
      <c r="N23" s="53"/>
      <c r="O23" s="54"/>
      <c r="P23" s="54"/>
      <c r="Q23" s="55"/>
    </row>
    <row r="24" spans="2:17" ht="12.75" customHeight="1" x14ac:dyDescent="0.25">
      <c r="B24" s="9"/>
      <c r="C24" s="9" t="s">
        <v>0</v>
      </c>
      <c r="D24" s="9" t="s">
        <v>7</v>
      </c>
      <c r="E24" s="9" t="s">
        <v>8</v>
      </c>
      <c r="H24" s="9" t="s">
        <v>0</v>
      </c>
      <c r="I24" s="11" t="s">
        <v>1</v>
      </c>
      <c r="J24" s="9" t="s">
        <v>2</v>
      </c>
      <c r="K24" s="9" t="s">
        <v>9</v>
      </c>
      <c r="N24" s="9" t="s">
        <v>0</v>
      </c>
      <c r="O24" s="11" t="s">
        <v>1</v>
      </c>
      <c r="P24" s="9" t="s">
        <v>2</v>
      </c>
      <c r="Q24" s="9" t="s">
        <v>9</v>
      </c>
    </row>
    <row r="25" spans="2:17" ht="12.75" customHeight="1" x14ac:dyDescent="0.25">
      <c r="B25" s="6" t="s">
        <v>3</v>
      </c>
      <c r="C25" s="12">
        <f>+AVERAGE(D5,J5,P5,E5,K5,Q5)</f>
        <v>0.17791113</v>
      </c>
      <c r="D25" s="12">
        <f>+AVERAGE(D11,J11,P11,E11,K11,Q11)</f>
        <v>0.16870707500000001</v>
      </c>
      <c r="E25" s="12" t="s">
        <v>14</v>
      </c>
      <c r="H25" s="6" t="s">
        <v>3</v>
      </c>
      <c r="I25" s="15">
        <f t="shared" ref="I25:K28" si="0">ABS(I5/C5 - 1)</f>
        <v>0.10936348966920406</v>
      </c>
      <c r="J25" s="16">
        <f t="shared" si="0"/>
        <v>0.12842154911666415</v>
      </c>
      <c r="K25" s="16">
        <f t="shared" si="0"/>
        <v>0.13201440576451973</v>
      </c>
      <c r="N25" s="6" t="s">
        <v>3</v>
      </c>
      <c r="O25" s="15">
        <f t="shared" ref="O25:Q28" si="1">ABS(O5/C5 - 1)</f>
        <v>0.13714429327607436</v>
      </c>
      <c r="P25" s="16">
        <f t="shared" si="1"/>
        <v>0.15450147999114949</v>
      </c>
      <c r="Q25" s="16">
        <f t="shared" si="1"/>
        <v>0.15649229423509403</v>
      </c>
    </row>
    <row r="26" spans="2:17" x14ac:dyDescent="0.25">
      <c r="B26" s="6" t="s">
        <v>4</v>
      </c>
      <c r="C26" s="6">
        <f>+AVERAGE(D6,J6,P6,E6,K6,Q6)</f>
        <v>0.13757814666666668</v>
      </c>
      <c r="D26" s="6">
        <f>+AVERAGE(D12,J12,P12,E12,K12,Q12)</f>
        <v>0.13787549166666666</v>
      </c>
      <c r="E26" s="6" t="s">
        <v>14</v>
      </c>
      <c r="H26" s="6" t="s">
        <v>4</v>
      </c>
      <c r="I26" s="17">
        <f t="shared" si="0"/>
        <v>6.2540139782321313E-2</v>
      </c>
      <c r="J26" s="18">
        <f t="shared" si="0"/>
        <v>5.9654326618061138E-2</v>
      </c>
      <c r="K26" s="18">
        <f t="shared" si="0"/>
        <v>6.0555139369690036E-2</v>
      </c>
      <c r="N26" s="6" t="s">
        <v>4</v>
      </c>
      <c r="O26" s="17">
        <f t="shared" si="1"/>
        <v>0.13187489841401057</v>
      </c>
      <c r="P26" s="18">
        <f t="shared" si="1"/>
        <v>0.14436419917608934</v>
      </c>
      <c r="Q26" s="18">
        <f t="shared" si="1"/>
        <v>0.13677924484734461</v>
      </c>
    </row>
    <row r="27" spans="2:17" x14ac:dyDescent="0.25">
      <c r="B27" s="6" t="s">
        <v>5</v>
      </c>
      <c r="C27" s="6">
        <f>+AVERAGE(D7,J7,P7,E7,K7,Q7)</f>
        <v>0.17622264666666668</v>
      </c>
      <c r="D27" s="6">
        <f>+AVERAGE(D13,J13,P13,E13,K13,Q13)</f>
        <v>0.16873270666666665</v>
      </c>
      <c r="E27" s="6">
        <f>+AVERAGE(D17,E17,J17,K17,P17,Q17)</f>
        <v>0.16565392500000001</v>
      </c>
      <c r="H27" s="6" t="s">
        <v>5</v>
      </c>
      <c r="I27" s="17">
        <f t="shared" si="0"/>
        <v>4.2658178266323565E-2</v>
      </c>
      <c r="J27" s="18">
        <f t="shared" si="0"/>
        <v>7.0131175680126945E-2</v>
      </c>
      <c r="K27" s="18">
        <f t="shared" si="0"/>
        <v>8.5223745957663466E-2</v>
      </c>
      <c r="N27" s="6" t="s">
        <v>5</v>
      </c>
      <c r="O27" s="17">
        <f t="shared" si="1"/>
        <v>4.0732174111370645E-2</v>
      </c>
      <c r="P27" s="18">
        <f t="shared" si="1"/>
        <v>7.3623874908391285E-2</v>
      </c>
      <c r="Q27" s="18">
        <f t="shared" si="1"/>
        <v>8.7597513016725359E-2</v>
      </c>
    </row>
    <row r="28" spans="2:17" x14ac:dyDescent="0.25">
      <c r="B28" s="5" t="s">
        <v>6</v>
      </c>
      <c r="C28" s="5">
        <f>+AVERAGE(D8,J8,P8,E8,K8,Q8)</f>
        <v>0.14268903666666669</v>
      </c>
      <c r="D28" s="5">
        <f>+AVERAGE(D14,J14,P14,E14,K14,Q14)</f>
        <v>0.13849152666666667</v>
      </c>
      <c r="E28" s="5">
        <f>+AVERAGE(D18,E18,J18,K18,P18,Q18)</f>
        <v>0.13436485833333331</v>
      </c>
      <c r="H28" s="5" t="s">
        <v>6</v>
      </c>
      <c r="I28" s="19">
        <f t="shared" si="0"/>
        <v>4.121346688356553E-2</v>
      </c>
      <c r="J28" s="20">
        <f t="shared" si="0"/>
        <v>7.2961204762682308E-2</v>
      </c>
      <c r="K28" s="20">
        <f t="shared" si="0"/>
        <v>8.2001608759568412E-2</v>
      </c>
      <c r="N28" s="5" t="s">
        <v>6</v>
      </c>
      <c r="O28" s="19">
        <f t="shared" si="1"/>
        <v>4.3143489241250221E-2</v>
      </c>
      <c r="P28" s="20">
        <f t="shared" si="1"/>
        <v>7.3607020797371803E-2</v>
      </c>
      <c r="Q28" s="20">
        <f t="shared" si="1"/>
        <v>7.6463607624590813E-2</v>
      </c>
    </row>
    <row r="29" spans="2:17" x14ac:dyDescent="0.25">
      <c r="B29" s="22"/>
      <c r="C29" s="22"/>
      <c r="D29" s="22"/>
      <c r="E29" s="22"/>
      <c r="H29" s="26"/>
      <c r="I29" s="25"/>
      <c r="J29" s="25"/>
      <c r="K29" s="27"/>
      <c r="N29" s="26"/>
      <c r="O29" s="25"/>
      <c r="P29" s="25"/>
      <c r="Q29" s="27"/>
    </row>
    <row r="30" spans="2:17" x14ac:dyDescent="0.25">
      <c r="B30" s="22"/>
      <c r="C30" s="22"/>
      <c r="D30" s="22"/>
      <c r="E30" s="22"/>
      <c r="H30" s="26"/>
      <c r="I30" s="25"/>
      <c r="J30" s="25"/>
      <c r="K30" s="27"/>
      <c r="N30" s="26"/>
      <c r="O30" s="25"/>
      <c r="P30" s="25"/>
      <c r="Q30" s="27"/>
    </row>
    <row r="31" spans="2:17" x14ac:dyDescent="0.25">
      <c r="B31" s="10"/>
      <c r="C31" s="9" t="s">
        <v>0</v>
      </c>
      <c r="D31" s="9" t="s">
        <v>7</v>
      </c>
      <c r="E31" s="9" t="s">
        <v>8</v>
      </c>
      <c r="H31" s="9" t="s">
        <v>7</v>
      </c>
      <c r="I31" s="11" t="s">
        <v>1</v>
      </c>
      <c r="J31" s="9" t="s">
        <v>2</v>
      </c>
      <c r="K31" s="9" t="s">
        <v>9</v>
      </c>
      <c r="N31" s="9" t="s">
        <v>7</v>
      </c>
      <c r="O31" s="11" t="s">
        <v>1</v>
      </c>
      <c r="P31" s="9" t="s">
        <v>2</v>
      </c>
      <c r="Q31" s="9" t="s">
        <v>9</v>
      </c>
    </row>
    <row r="32" spans="2:17" x14ac:dyDescent="0.25">
      <c r="B32" s="9" t="s">
        <v>0</v>
      </c>
      <c r="C32" s="32"/>
      <c r="D32" s="29">
        <f>+AVERAGE(D25:D28)/AVERAGE(C25:C28)-1</f>
        <v>-3.2462372061984324E-2</v>
      </c>
      <c r="E32" s="30">
        <f>+AVERAGE(C27:C28)/+AVERAGE(E27:E28)-1</f>
        <v>6.2972390561990998E-2</v>
      </c>
      <c r="H32" s="6" t="s">
        <v>3</v>
      </c>
      <c r="I32" s="15">
        <f>+C11/I11 - 1</f>
        <v>8.3369554018085879E-2</v>
      </c>
      <c r="J32" s="16">
        <f t="shared" ref="J32:K32" si="2">+D11/J11 - 1</f>
        <v>6.2266561296265843E-2</v>
      </c>
      <c r="K32" s="16">
        <f t="shared" si="2"/>
        <v>7.3157283790451721E-2</v>
      </c>
      <c r="N32" s="6" t="s">
        <v>3</v>
      </c>
      <c r="O32" s="15">
        <f t="shared" ref="O32:Q35" si="3">ABS(O11/C11 - 1)</f>
        <v>0.13962333621662959</v>
      </c>
      <c r="P32" s="16">
        <f t="shared" si="3"/>
        <v>0.14138546299232013</v>
      </c>
      <c r="Q32" s="16">
        <f t="shared" si="3"/>
        <v>8.7140530573548425E-2</v>
      </c>
    </row>
    <row r="33" spans="2:17" x14ac:dyDescent="0.25">
      <c r="B33" s="9" t="s">
        <v>7</v>
      </c>
      <c r="C33" s="29">
        <f>AVERAGE(C25:C28)/AVERAGE(D25:D28)-1</f>
        <v>3.3551534456770504E-2</v>
      </c>
      <c r="D33" s="32"/>
      <c r="E33" s="30">
        <f>+AVERAGE(D27:D28)/AVERAGE(E27:E28)-1</f>
        <v>2.4016662956713786E-2</v>
      </c>
      <c r="H33" s="6" t="s">
        <v>4</v>
      </c>
      <c r="I33" s="17">
        <f t="shared" ref="I33:I35" si="4">+C12/I12 - 1</f>
        <v>1.1319456772590053E-2</v>
      </c>
      <c r="J33" s="18">
        <f t="shared" ref="J33:J35" si="5">+D12/J12 - 1</f>
        <v>1.6352423592268073E-2</v>
      </c>
      <c r="K33" s="18">
        <f t="shared" ref="K33:K35" si="6">+E12/K12 - 1</f>
        <v>1.3219687915901224E-2</v>
      </c>
      <c r="N33" s="6" t="s">
        <v>4</v>
      </c>
      <c r="O33" s="17">
        <f t="shared" si="3"/>
        <v>1.7272968637888519E-2</v>
      </c>
      <c r="P33" s="18">
        <f t="shared" si="3"/>
        <v>3.8457672169767698E-2</v>
      </c>
      <c r="Q33" s="18">
        <f t="shared" si="3"/>
        <v>1.182980569135339E-2</v>
      </c>
    </row>
    <row r="34" spans="2:17" x14ac:dyDescent="0.25">
      <c r="B34" s="9" t="s">
        <v>8</v>
      </c>
      <c r="C34" s="31">
        <f>AVERAGE(E27:E28)/AVERAGE(C27:C28)-1</f>
        <v>-5.9241793221644912E-2</v>
      </c>
      <c r="D34" s="31">
        <f>AVERAGE(E27:E28)/AVERAGE(D27:D28)-1</f>
        <v>-2.3453390775271976E-2</v>
      </c>
      <c r="E34" s="33"/>
      <c r="H34" s="6" t="s">
        <v>5</v>
      </c>
      <c r="I34" s="17">
        <f t="shared" si="4"/>
        <v>7.0905758338435376E-4</v>
      </c>
      <c r="J34" s="18">
        <f t="shared" si="5"/>
        <v>-2.5188974262420283E-2</v>
      </c>
      <c r="K34" s="18">
        <f t="shared" si="6"/>
        <v>4.7851242855462495E-2</v>
      </c>
      <c r="N34" s="6" t="s">
        <v>5</v>
      </c>
      <c r="O34" s="17">
        <f t="shared" si="3"/>
        <v>5.9044720459993982E-2</v>
      </c>
      <c r="P34" s="18">
        <f t="shared" si="3"/>
        <v>5.3390347508705638E-2</v>
      </c>
      <c r="Q34" s="18">
        <f t="shared" si="3"/>
        <v>5.1079274112686646E-2</v>
      </c>
    </row>
    <row r="35" spans="2:17" x14ac:dyDescent="0.25">
      <c r="B35" s="22"/>
      <c r="C35" s="22"/>
      <c r="D35" s="22"/>
      <c r="E35" s="22"/>
      <c r="H35" s="5" t="s">
        <v>6</v>
      </c>
      <c r="I35" s="19">
        <f t="shared" si="4"/>
        <v>5.933084769431618E-2</v>
      </c>
      <c r="J35" s="20">
        <f t="shared" si="5"/>
        <v>5.8648903212628056E-2</v>
      </c>
      <c r="K35" s="20">
        <f t="shared" si="6"/>
        <v>6.7441456109182063E-2</v>
      </c>
      <c r="N35" s="5" t="s">
        <v>6</v>
      </c>
      <c r="O35" s="19">
        <f t="shared" si="3"/>
        <v>8.6091737354695441E-3</v>
      </c>
      <c r="P35" s="20">
        <f t="shared" si="3"/>
        <v>9.6238364140757149E-3</v>
      </c>
      <c r="Q35" s="20">
        <f t="shared" si="3"/>
        <v>2.4886037049753229E-2</v>
      </c>
    </row>
    <row r="36" spans="2:17" x14ac:dyDescent="0.25">
      <c r="B36" s="22"/>
      <c r="C36" s="22"/>
      <c r="D36" s="22"/>
      <c r="E36" s="22"/>
      <c r="H36" s="26"/>
      <c r="I36" s="25"/>
      <c r="J36" s="25"/>
      <c r="K36" s="27"/>
      <c r="N36" s="26"/>
      <c r="O36" s="25"/>
      <c r="P36" s="25"/>
      <c r="Q36" s="27"/>
    </row>
    <row r="37" spans="2:17" x14ac:dyDescent="0.25">
      <c r="B37" s="22"/>
      <c r="C37" s="22"/>
      <c r="D37" s="22"/>
      <c r="E37" s="22"/>
      <c r="H37" s="26"/>
      <c r="I37" s="25"/>
      <c r="J37" s="25"/>
      <c r="K37" s="27"/>
      <c r="N37" s="26"/>
      <c r="O37" s="25"/>
      <c r="P37" s="25"/>
      <c r="Q37" s="27"/>
    </row>
    <row r="38" spans="2:17" x14ac:dyDescent="0.25">
      <c r="B38" s="22"/>
      <c r="C38" s="22"/>
      <c r="D38" s="22"/>
      <c r="E38" s="22"/>
      <c r="H38" s="9" t="s">
        <v>8</v>
      </c>
      <c r="I38" s="11" t="s">
        <v>1</v>
      </c>
      <c r="J38" s="9" t="s">
        <v>2</v>
      </c>
      <c r="K38" s="9" t="s">
        <v>9</v>
      </c>
      <c r="N38" s="9" t="s">
        <v>8</v>
      </c>
      <c r="O38" s="11" t="s">
        <v>1</v>
      </c>
      <c r="P38" s="9" t="s">
        <v>2</v>
      </c>
      <c r="Q38" s="9" t="s">
        <v>9</v>
      </c>
    </row>
    <row r="39" spans="2:17" x14ac:dyDescent="0.25">
      <c r="B39" s="22"/>
      <c r="C39" s="22"/>
      <c r="D39" s="22"/>
      <c r="E39" s="22"/>
      <c r="H39" s="7" t="s">
        <v>5</v>
      </c>
      <c r="I39" s="17">
        <f t="shared" ref="I39:K40" si="7">+C17/I17 - 1</f>
        <v>0.11986955665286825</v>
      </c>
      <c r="J39" s="18">
        <f t="shared" si="7"/>
        <v>0.19845143217919592</v>
      </c>
      <c r="K39" s="18">
        <f t="shared" si="7"/>
        <v>0.11830138990978489</v>
      </c>
      <c r="N39" s="7" t="s">
        <v>5</v>
      </c>
      <c r="O39" s="17">
        <f t="shared" ref="O39:P39" si="8">ABS(O17/C17 - 1)</f>
        <v>7.2616877323689044E-2</v>
      </c>
      <c r="P39" s="18">
        <f t="shared" si="8"/>
        <v>0.11920578654092451</v>
      </c>
      <c r="Q39" s="18">
        <f>ABS(Q17/E17 - 1)</f>
        <v>7.982227858506763E-2</v>
      </c>
    </row>
    <row r="40" spans="2:17" x14ac:dyDescent="0.25">
      <c r="B40" s="22"/>
      <c r="C40" s="22"/>
      <c r="D40" s="22"/>
      <c r="E40" s="22"/>
      <c r="H40" s="8" t="s">
        <v>6</v>
      </c>
      <c r="I40" s="19">
        <f t="shared" si="7"/>
        <v>5.3580904736764134E-2</v>
      </c>
      <c r="J40" s="20">
        <f t="shared" si="7"/>
        <v>8.0089379184151044E-2</v>
      </c>
      <c r="K40" s="20">
        <f t="shared" si="7"/>
        <v>4.8026017348170358E-2</v>
      </c>
      <c r="N40" s="8" t="s">
        <v>6</v>
      </c>
      <c r="O40" s="19">
        <f t="shared" ref="O40:P40" si="9">ABS(O18/C18 - 1)</f>
        <v>5.4218462172641591E-2</v>
      </c>
      <c r="P40" s="20">
        <f t="shared" si="9"/>
        <v>9.1504048743596855E-2</v>
      </c>
      <c r="Q40" s="20">
        <f>ABS(Q18/E18 - 1)</f>
        <v>2.8720931526882487E-2</v>
      </c>
    </row>
    <row r="41" spans="2:17" x14ac:dyDescent="0.25">
      <c r="B41" s="22" t="s">
        <v>40</v>
      </c>
      <c r="C41" s="22"/>
      <c r="D41" s="22"/>
      <c r="E41" s="22"/>
      <c r="H41" s="22"/>
      <c r="I41" s="22"/>
      <c r="J41" s="22"/>
      <c r="K41" s="22"/>
      <c r="N41" s="22"/>
      <c r="O41" s="22"/>
      <c r="P41" s="22"/>
      <c r="Q41" s="22"/>
    </row>
    <row r="42" spans="2:17" x14ac:dyDescent="0.25">
      <c r="B42" s="22"/>
      <c r="C42" s="22"/>
      <c r="D42" s="22"/>
      <c r="E42" s="22"/>
      <c r="H42" s="22"/>
      <c r="I42" s="22"/>
      <c r="J42" s="22"/>
      <c r="K42" s="22"/>
      <c r="N42" s="22"/>
      <c r="O42" s="22"/>
      <c r="P42" s="22"/>
      <c r="Q42" s="22"/>
    </row>
    <row r="43" spans="2:17" x14ac:dyDescent="0.25">
      <c r="B43" s="22"/>
      <c r="C43" s="22"/>
      <c r="D43" s="22"/>
      <c r="E43" s="22"/>
      <c r="H43" s="9" t="s">
        <v>0</v>
      </c>
      <c r="I43" s="22" t="s">
        <v>1</v>
      </c>
      <c r="J43" s="22" t="s">
        <v>1</v>
      </c>
      <c r="K43" s="22" t="s">
        <v>2</v>
      </c>
      <c r="N43" s="22" t="s">
        <v>2</v>
      </c>
      <c r="O43" s="22" t="s">
        <v>9</v>
      </c>
      <c r="P43" s="22" t="s">
        <v>9</v>
      </c>
      <c r="Q43" s="22"/>
    </row>
    <row r="44" spans="2:17" x14ac:dyDescent="0.25">
      <c r="B44" s="22"/>
      <c r="C44" s="22"/>
      <c r="D44" s="22"/>
      <c r="E44" s="22"/>
      <c r="H44" s="6" t="s">
        <v>3</v>
      </c>
      <c r="I44" s="22">
        <v>0.10936348966920406</v>
      </c>
      <c r="J44" s="22">
        <v>0.13714429327607436</v>
      </c>
      <c r="K44" s="22">
        <v>0.12842154911666415</v>
      </c>
      <c r="N44" s="22">
        <v>0.15450147999114949</v>
      </c>
      <c r="O44" s="22">
        <v>0.13201440576451973</v>
      </c>
      <c r="P44" s="22">
        <v>0.15649229423509403</v>
      </c>
      <c r="Q44" s="22"/>
    </row>
    <row r="45" spans="2:17" x14ac:dyDescent="0.25">
      <c r="B45" s="22"/>
      <c r="C45" s="22"/>
      <c r="D45" s="22"/>
      <c r="E45" s="22"/>
      <c r="H45" s="6" t="s">
        <v>4</v>
      </c>
      <c r="I45" s="22">
        <v>6.2540139782321313E-2</v>
      </c>
      <c r="J45" s="22">
        <v>0.13187489841401057</v>
      </c>
      <c r="K45" s="22">
        <v>5.9654326618061138E-2</v>
      </c>
      <c r="N45" s="22">
        <v>0.14436419917608934</v>
      </c>
      <c r="O45" s="22">
        <v>6.0555139369690036E-2</v>
      </c>
      <c r="P45" s="22">
        <v>0.13677924484734461</v>
      </c>
      <c r="Q45" s="22"/>
    </row>
    <row r="46" spans="2:17" x14ac:dyDescent="0.25">
      <c r="B46" s="22"/>
      <c r="C46" s="22"/>
      <c r="D46" s="22"/>
      <c r="E46" s="22"/>
      <c r="H46" s="6" t="s">
        <v>5</v>
      </c>
      <c r="I46" s="22">
        <v>4.2658178266323565E-2</v>
      </c>
      <c r="J46" s="22">
        <v>4.0732174111370645E-2</v>
      </c>
      <c r="K46" s="22">
        <v>7.0131175680126945E-2</v>
      </c>
      <c r="N46" s="22">
        <v>7.3623874908391285E-2</v>
      </c>
      <c r="O46" s="22">
        <v>8.5223745957663466E-2</v>
      </c>
      <c r="P46" s="22">
        <v>8.7597513016725359E-2</v>
      </c>
      <c r="Q46" s="22"/>
    </row>
    <row r="47" spans="2:17" x14ac:dyDescent="0.25">
      <c r="B47" s="22"/>
      <c r="C47" s="22"/>
      <c r="D47" s="22"/>
      <c r="E47" s="22"/>
      <c r="H47" s="5" t="s">
        <v>6</v>
      </c>
      <c r="I47" s="22">
        <v>4.121346688356553E-2</v>
      </c>
      <c r="J47" s="22">
        <v>4.3143489241250221E-2</v>
      </c>
      <c r="K47" s="22">
        <v>7.2961204762682308E-2</v>
      </c>
      <c r="N47" s="22">
        <v>7.3607020797371803E-2</v>
      </c>
      <c r="O47" s="22">
        <v>8.2001608759568412E-2</v>
      </c>
      <c r="P47" s="22">
        <v>7.6463607624590813E-2</v>
      </c>
      <c r="Q47" s="22"/>
    </row>
    <row r="48" spans="2:17" x14ac:dyDescent="0.25">
      <c r="B48" s="22"/>
      <c r="C48" s="22"/>
      <c r="D48" s="22"/>
      <c r="E48" s="22"/>
      <c r="H48" s="26"/>
      <c r="I48" s="22"/>
      <c r="J48" s="22"/>
      <c r="K48" s="22"/>
      <c r="N48" s="22"/>
      <c r="O48" s="22"/>
      <c r="P48" s="22"/>
      <c r="Q48" s="22"/>
    </row>
    <row r="49" spans="2:17" x14ac:dyDescent="0.25">
      <c r="B49" s="22"/>
      <c r="C49" s="22"/>
      <c r="D49" s="22"/>
      <c r="E49" s="22"/>
      <c r="H49" s="26"/>
      <c r="I49" s="22"/>
      <c r="J49" s="22"/>
      <c r="K49" s="22"/>
      <c r="N49" s="22"/>
      <c r="O49" s="22"/>
      <c r="P49" s="22"/>
      <c r="Q49" s="22"/>
    </row>
    <row r="50" spans="2:17" x14ac:dyDescent="0.25">
      <c r="B50" s="22"/>
      <c r="C50" s="22"/>
      <c r="D50" s="22"/>
      <c r="E50" s="22"/>
      <c r="H50" s="9" t="s">
        <v>7</v>
      </c>
      <c r="I50" s="22" t="s">
        <v>1</v>
      </c>
      <c r="J50" s="22" t="s">
        <v>1</v>
      </c>
      <c r="K50" s="22" t="s">
        <v>2</v>
      </c>
      <c r="N50" s="22" t="s">
        <v>2</v>
      </c>
      <c r="O50" s="22" t="s">
        <v>9</v>
      </c>
      <c r="P50" s="22" t="s">
        <v>9</v>
      </c>
      <c r="Q50" s="22"/>
    </row>
    <row r="51" spans="2:17" x14ac:dyDescent="0.25">
      <c r="B51" s="22"/>
      <c r="C51" s="22"/>
      <c r="D51" s="22"/>
      <c r="E51" s="22"/>
      <c r="H51" s="6" t="s">
        <v>3</v>
      </c>
      <c r="I51" s="22">
        <v>8.3369554018085879E-2</v>
      </c>
      <c r="J51" s="22">
        <v>0.13962333621662959</v>
      </c>
      <c r="K51" s="22">
        <v>6.2266561296265843E-2</v>
      </c>
      <c r="N51" s="22">
        <v>0.14138546299232013</v>
      </c>
      <c r="O51" s="22">
        <v>7.3157283790451721E-2</v>
      </c>
      <c r="P51" s="22">
        <v>8.7140530573548425E-2</v>
      </c>
      <c r="Q51" s="22"/>
    </row>
    <row r="52" spans="2:17" x14ac:dyDescent="0.25">
      <c r="B52" s="22"/>
      <c r="C52" s="22"/>
      <c r="D52" s="22"/>
      <c r="E52" s="22"/>
      <c r="H52" s="6" t="s">
        <v>4</v>
      </c>
      <c r="I52" s="22">
        <v>1.1319456772590053E-2</v>
      </c>
      <c r="J52" s="22">
        <v>1.7272968637888519E-2</v>
      </c>
      <c r="K52" s="22">
        <v>1.6352423592268073E-2</v>
      </c>
      <c r="N52" s="22">
        <v>3.8457672169767698E-2</v>
      </c>
      <c r="O52" s="22">
        <v>1.3219687915901224E-2</v>
      </c>
      <c r="P52" s="22">
        <v>1.182980569135339E-2</v>
      </c>
      <c r="Q52" s="22"/>
    </row>
    <row r="53" spans="2:17" x14ac:dyDescent="0.25">
      <c r="B53" s="22"/>
      <c r="C53" s="22"/>
      <c r="D53" s="22"/>
      <c r="E53" s="22"/>
      <c r="H53" s="6" t="s">
        <v>5</v>
      </c>
      <c r="I53" s="22">
        <v>7.0905758338435376E-4</v>
      </c>
      <c r="J53" s="22">
        <v>5.9044720459993982E-2</v>
      </c>
      <c r="K53" s="22">
        <v>-2.5188974262420283E-2</v>
      </c>
      <c r="N53" s="22">
        <v>5.3390347508705638E-2</v>
      </c>
      <c r="O53" s="22">
        <v>4.7851242855462495E-2</v>
      </c>
      <c r="P53" s="22">
        <v>5.1079274112686646E-2</v>
      </c>
      <c r="Q53" s="22"/>
    </row>
    <row r="54" spans="2:17" x14ac:dyDescent="0.25">
      <c r="B54" s="22"/>
      <c r="C54" s="22"/>
      <c r="D54" s="22"/>
      <c r="E54" s="22"/>
      <c r="H54" s="5" t="s">
        <v>6</v>
      </c>
      <c r="I54" s="22">
        <v>5.933084769431618E-2</v>
      </c>
      <c r="J54" s="22">
        <v>8.6091737354695441E-3</v>
      </c>
      <c r="K54" s="22">
        <v>5.8648903212628056E-2</v>
      </c>
      <c r="N54" s="22">
        <v>9.6238364140757149E-3</v>
      </c>
      <c r="O54" s="22">
        <v>6.7441456109182063E-2</v>
      </c>
      <c r="P54" s="22">
        <v>2.4886037049753229E-2</v>
      </c>
      <c r="Q54" s="22"/>
    </row>
    <row r="55" spans="2:17" x14ac:dyDescent="0.25">
      <c r="B55" s="22"/>
      <c r="C55" s="22"/>
      <c r="D55" s="22"/>
      <c r="E55" s="22"/>
      <c r="H55" s="26"/>
      <c r="I55" s="22"/>
      <c r="J55" s="22"/>
      <c r="K55" s="22"/>
      <c r="N55" s="22"/>
      <c r="O55" s="22"/>
      <c r="P55" s="22"/>
      <c r="Q55" s="22"/>
    </row>
    <row r="56" spans="2:17" x14ac:dyDescent="0.25">
      <c r="B56" s="22"/>
      <c r="C56" s="22"/>
      <c r="D56" s="22"/>
      <c r="E56" s="22"/>
      <c r="H56" s="26"/>
      <c r="I56" s="22"/>
      <c r="J56" s="22"/>
      <c r="K56" s="22"/>
      <c r="N56" s="22"/>
      <c r="O56" s="22"/>
      <c r="P56" s="22"/>
      <c r="Q56" s="22"/>
    </row>
    <row r="57" spans="2:17" x14ac:dyDescent="0.25">
      <c r="B57" s="22"/>
      <c r="C57" s="22"/>
      <c r="D57" s="22"/>
      <c r="E57" s="22"/>
      <c r="H57" s="9" t="s">
        <v>8</v>
      </c>
      <c r="I57" s="22" t="s">
        <v>1</v>
      </c>
      <c r="J57" s="22" t="s">
        <v>1</v>
      </c>
      <c r="K57" s="22" t="s">
        <v>2</v>
      </c>
      <c r="N57" s="22" t="s">
        <v>2</v>
      </c>
      <c r="O57" s="22" t="s">
        <v>9</v>
      </c>
      <c r="P57" s="22" t="s">
        <v>9</v>
      </c>
      <c r="Q57" s="22"/>
    </row>
    <row r="58" spans="2:17" x14ac:dyDescent="0.25">
      <c r="B58" s="22"/>
      <c r="C58" s="22"/>
      <c r="D58" s="22"/>
      <c r="E58" s="22"/>
      <c r="H58" s="7" t="s">
        <v>5</v>
      </c>
      <c r="I58" s="22">
        <v>0.11986955665286825</v>
      </c>
      <c r="J58" s="22">
        <v>7.2616877323689044E-2</v>
      </c>
      <c r="K58" s="22">
        <v>0.19845143217919592</v>
      </c>
      <c r="N58" s="22">
        <v>0.11920578654092451</v>
      </c>
      <c r="O58" s="22">
        <v>0.11830138990978489</v>
      </c>
      <c r="P58" s="22">
        <v>7.982227858506763E-2</v>
      </c>
      <c r="Q58" s="22"/>
    </row>
    <row r="59" spans="2:17" x14ac:dyDescent="0.25">
      <c r="B59" s="22"/>
      <c r="C59" s="22"/>
      <c r="D59" s="22"/>
      <c r="E59" s="22"/>
      <c r="H59" s="8" t="s">
        <v>6</v>
      </c>
      <c r="I59" s="22">
        <v>5.3580904736764134E-2</v>
      </c>
      <c r="J59" s="22">
        <v>5.4218462172641591E-2</v>
      </c>
      <c r="K59" s="22">
        <v>8.0089379184151044E-2</v>
      </c>
      <c r="N59" s="22">
        <v>9.1504048743596855E-2</v>
      </c>
      <c r="O59" s="22">
        <v>4.8026017348170358E-2</v>
      </c>
      <c r="P59" s="22">
        <v>2.8720931526882487E-2</v>
      </c>
      <c r="Q59" s="22"/>
    </row>
    <row r="60" spans="2:17" x14ac:dyDescent="0.25">
      <c r="B60" s="22"/>
      <c r="C60" s="22"/>
      <c r="D60" s="22"/>
      <c r="E60" s="22"/>
      <c r="H60" s="22"/>
      <c r="I60" s="22"/>
      <c r="J60" s="22"/>
      <c r="K60" s="22"/>
      <c r="N60" s="22"/>
      <c r="O60" s="22"/>
      <c r="P60" s="22"/>
      <c r="Q60" s="22"/>
    </row>
    <row r="61" spans="2:17" x14ac:dyDescent="0.25">
      <c r="B61" s="22"/>
      <c r="C61" s="22"/>
      <c r="D61" s="22"/>
      <c r="E61" s="22"/>
      <c r="H61" s="22"/>
      <c r="I61" s="22"/>
      <c r="J61" s="22"/>
      <c r="K61" s="22"/>
      <c r="N61" s="22"/>
      <c r="O61" s="22"/>
      <c r="P61" s="22"/>
      <c r="Q61" s="22"/>
    </row>
    <row r="62" spans="2:17" x14ac:dyDescent="0.25">
      <c r="B62" s="22"/>
      <c r="C62" s="22"/>
      <c r="D62" s="22"/>
      <c r="E62" s="22"/>
      <c r="H62" s="22"/>
      <c r="I62" s="22"/>
      <c r="J62" s="22"/>
      <c r="K62" s="22"/>
      <c r="N62" s="22"/>
      <c r="O62" s="22"/>
      <c r="P62" s="22"/>
      <c r="Q62" s="22"/>
    </row>
    <row r="63" spans="2:17" x14ac:dyDescent="0.25">
      <c r="B63" s="22"/>
      <c r="C63" s="22"/>
      <c r="D63" s="22"/>
      <c r="E63" s="22"/>
      <c r="H63" s="22"/>
      <c r="I63" s="22"/>
      <c r="J63" s="22"/>
      <c r="K63" s="22"/>
      <c r="N63" s="22"/>
      <c r="O63" s="22"/>
      <c r="P63" s="22"/>
      <c r="Q63" s="22"/>
    </row>
    <row r="64" spans="2:17" x14ac:dyDescent="0.25">
      <c r="B64" s="22"/>
      <c r="C64" s="22"/>
      <c r="D64" s="22"/>
      <c r="E64" s="22"/>
      <c r="H64" s="22"/>
      <c r="I64" s="22"/>
      <c r="J64" s="22"/>
      <c r="K64" s="22"/>
      <c r="N64" s="22"/>
      <c r="O64" s="22"/>
      <c r="P64" s="22"/>
      <c r="Q64" s="22"/>
    </row>
    <row r="65" spans="2:17" x14ac:dyDescent="0.25">
      <c r="B65" s="22"/>
      <c r="C65" s="22"/>
      <c r="D65" s="22"/>
      <c r="E65" s="22"/>
      <c r="H65" s="22"/>
      <c r="I65" s="22"/>
      <c r="J65" s="22"/>
      <c r="K65" s="22"/>
      <c r="N65" s="22"/>
      <c r="O65" s="22"/>
      <c r="P65" s="22"/>
      <c r="Q65" s="22"/>
    </row>
    <row r="66" spans="2:17" x14ac:dyDescent="0.25">
      <c r="B66" s="22"/>
      <c r="C66" s="22"/>
      <c r="D66" s="22"/>
      <c r="E66" s="22"/>
      <c r="H66" s="22"/>
      <c r="I66" s="22"/>
      <c r="J66" s="22"/>
      <c r="K66" s="22"/>
      <c r="N66" s="22"/>
      <c r="O66" s="22"/>
      <c r="P66" s="22"/>
      <c r="Q66" s="22"/>
    </row>
    <row r="67" spans="2:17" x14ac:dyDescent="0.25">
      <c r="B67" s="22"/>
      <c r="C67" s="22"/>
      <c r="D67" s="22"/>
      <c r="E67" s="22"/>
      <c r="H67" s="22"/>
      <c r="I67" s="22"/>
      <c r="J67" s="22"/>
      <c r="K67" s="22"/>
      <c r="N67" s="22"/>
      <c r="O67" s="22"/>
      <c r="P67" s="22"/>
      <c r="Q67" s="22"/>
    </row>
    <row r="68" spans="2:17" x14ac:dyDescent="0.25">
      <c r="B68" s="22"/>
      <c r="C68" s="22"/>
      <c r="D68" s="22"/>
      <c r="E68" s="22"/>
      <c r="H68" s="22"/>
      <c r="I68" s="22"/>
      <c r="J68" s="22"/>
      <c r="K68" s="22"/>
      <c r="N68" s="22"/>
      <c r="O68" s="22"/>
      <c r="P68" s="22"/>
      <c r="Q68" s="22"/>
    </row>
    <row r="69" spans="2:17" x14ac:dyDescent="0.25">
      <c r="B69" s="22"/>
      <c r="C69" s="22"/>
      <c r="D69" s="22"/>
      <c r="E69" s="22"/>
      <c r="H69" s="22"/>
      <c r="I69" s="22"/>
      <c r="J69" s="22"/>
      <c r="K69" s="22"/>
      <c r="N69" s="22"/>
      <c r="O69" s="22"/>
      <c r="P69" s="22"/>
      <c r="Q69" s="22"/>
    </row>
    <row r="70" spans="2:17" x14ac:dyDescent="0.25">
      <c r="B70" s="22"/>
      <c r="C70" s="22"/>
      <c r="D70" s="22"/>
      <c r="E70" s="22"/>
      <c r="H70" s="22"/>
      <c r="I70" s="22"/>
      <c r="J70" s="22"/>
      <c r="K70" s="22"/>
      <c r="N70" s="22"/>
      <c r="O70" s="22"/>
      <c r="P70" s="22"/>
      <c r="Q70" s="22"/>
    </row>
    <row r="71" spans="2:17" x14ac:dyDescent="0.25">
      <c r="B71" s="22"/>
      <c r="C71" s="22"/>
      <c r="D71" s="22"/>
      <c r="E71" s="22"/>
      <c r="H71" s="22"/>
      <c r="I71" s="22"/>
      <c r="J71" s="22"/>
      <c r="K71" s="22"/>
      <c r="N71" s="22"/>
      <c r="O71" s="22"/>
      <c r="P71" s="22"/>
      <c r="Q71" s="22"/>
    </row>
    <row r="72" spans="2:17" x14ac:dyDescent="0.25">
      <c r="B72" s="22"/>
      <c r="C72" s="22"/>
      <c r="D72" s="22"/>
      <c r="E72" s="22"/>
      <c r="H72" s="22"/>
      <c r="I72" s="22"/>
      <c r="J72" s="22"/>
      <c r="K72" s="22"/>
      <c r="N72" s="22"/>
      <c r="O72" s="22"/>
      <c r="P72" s="22"/>
      <c r="Q72" s="22"/>
    </row>
    <row r="73" spans="2:17" x14ac:dyDescent="0.25">
      <c r="B73" s="22"/>
      <c r="C73" s="22"/>
      <c r="D73" s="22"/>
      <c r="E73" s="22"/>
      <c r="H73" s="22"/>
      <c r="I73" s="22"/>
      <c r="J73" s="22"/>
      <c r="K73" s="22"/>
      <c r="N73" s="22"/>
      <c r="O73" s="22"/>
      <c r="P73" s="22"/>
      <c r="Q73" s="22"/>
    </row>
    <row r="74" spans="2:17" x14ac:dyDescent="0.25">
      <c r="B74" s="22"/>
      <c r="C74" s="22"/>
      <c r="D74" s="22"/>
      <c r="E74" s="22"/>
      <c r="H74" s="22"/>
      <c r="I74" s="22"/>
      <c r="J74" s="22"/>
      <c r="K74" s="22"/>
      <c r="N74" s="22"/>
      <c r="O74" s="22"/>
      <c r="P74" s="22"/>
      <c r="Q74" s="22"/>
    </row>
    <row r="75" spans="2:17" x14ac:dyDescent="0.25">
      <c r="B75" s="22"/>
      <c r="C75" s="22"/>
      <c r="D75" s="22"/>
      <c r="E75" s="22"/>
      <c r="H75" s="22"/>
      <c r="I75" s="22"/>
      <c r="J75" s="22"/>
      <c r="K75" s="22"/>
      <c r="N75" s="22"/>
      <c r="O75" s="22"/>
      <c r="P75" s="22"/>
      <c r="Q75" s="22"/>
    </row>
    <row r="76" spans="2:17" x14ac:dyDescent="0.25">
      <c r="B76" s="22"/>
      <c r="C76" s="22"/>
      <c r="D76" s="22"/>
      <c r="E76" s="22"/>
      <c r="H76" s="22"/>
      <c r="I76" s="22"/>
      <c r="J76" s="22"/>
      <c r="K76" s="22"/>
      <c r="N76" s="22"/>
      <c r="O76" s="22"/>
      <c r="P76" s="22"/>
      <c r="Q76" s="22"/>
    </row>
    <row r="77" spans="2:17" x14ac:dyDescent="0.25">
      <c r="B77" s="22"/>
      <c r="C77" s="22"/>
      <c r="D77" s="22"/>
      <c r="E77" s="22"/>
      <c r="H77" s="22"/>
      <c r="I77" s="22"/>
      <c r="J77" s="22"/>
      <c r="K77" s="22"/>
      <c r="N77" s="22"/>
      <c r="O77" s="22"/>
      <c r="P77" s="22"/>
      <c r="Q77" s="22"/>
    </row>
    <row r="78" spans="2:17" x14ac:dyDescent="0.25">
      <c r="B78" s="22"/>
      <c r="C78" s="22"/>
      <c r="D78" s="22"/>
      <c r="E78" s="22"/>
      <c r="H78" s="22"/>
      <c r="I78" s="22"/>
      <c r="J78" s="22"/>
      <c r="K78" s="22"/>
      <c r="N78" s="22"/>
      <c r="O78" s="22"/>
      <c r="P78" s="22"/>
      <c r="Q78" s="22"/>
    </row>
    <row r="79" spans="2:17" x14ac:dyDescent="0.25">
      <c r="B79" s="22"/>
      <c r="C79" s="22"/>
      <c r="D79" s="22"/>
      <c r="E79" s="22"/>
      <c r="H79" s="22"/>
      <c r="I79" s="22"/>
      <c r="J79" s="22"/>
      <c r="K79" s="22"/>
      <c r="N79" s="22"/>
      <c r="O79" s="22"/>
      <c r="P79" s="22"/>
      <c r="Q79" s="22"/>
    </row>
    <row r="80" spans="2:17" x14ac:dyDescent="0.25">
      <c r="B80" s="22"/>
      <c r="C80" s="22"/>
      <c r="D80" s="22"/>
      <c r="E80" s="22"/>
      <c r="H80" s="22"/>
      <c r="I80" s="22"/>
      <c r="J80" s="22"/>
      <c r="K80" s="22"/>
      <c r="N80" s="22"/>
      <c r="O80" s="22"/>
      <c r="P80" s="22"/>
      <c r="Q80" s="22"/>
    </row>
    <row r="81" spans="2:17" x14ac:dyDescent="0.25">
      <c r="B81" s="22"/>
      <c r="C81" s="22"/>
      <c r="D81" s="22"/>
      <c r="E81" s="22"/>
      <c r="H81" s="22"/>
      <c r="I81" s="22"/>
      <c r="J81" s="22"/>
      <c r="K81" s="22"/>
      <c r="N81" s="22"/>
      <c r="O81" s="22"/>
      <c r="P81" s="22"/>
      <c r="Q81" s="22"/>
    </row>
    <row r="82" spans="2:17" x14ac:dyDescent="0.25">
      <c r="B82" s="22"/>
      <c r="C82" s="22"/>
      <c r="D82" s="22"/>
      <c r="E82" s="22"/>
      <c r="H82" s="22"/>
      <c r="I82" s="22"/>
      <c r="J82" s="22"/>
      <c r="K82" s="22"/>
      <c r="N82" s="22"/>
      <c r="O82" s="22"/>
      <c r="P82" s="22"/>
      <c r="Q82" s="22"/>
    </row>
    <row r="83" spans="2:17" x14ac:dyDescent="0.25">
      <c r="B83" s="22"/>
      <c r="C83" s="22"/>
      <c r="D83" s="22"/>
      <c r="E83" s="22"/>
      <c r="H83" s="22"/>
      <c r="I83" s="22"/>
      <c r="J83" s="22"/>
      <c r="K83" s="22"/>
      <c r="N83" s="22"/>
      <c r="O83" s="22"/>
      <c r="P83" s="22"/>
      <c r="Q83" s="22"/>
    </row>
    <row r="84" spans="2:17" x14ac:dyDescent="0.25">
      <c r="B84" s="22"/>
      <c r="C84" s="22"/>
      <c r="D84" s="22"/>
      <c r="E84" s="22"/>
      <c r="H84" s="22"/>
      <c r="I84" s="22"/>
      <c r="J84" s="22"/>
      <c r="K84" s="22"/>
      <c r="N84" s="22"/>
      <c r="O84" s="22"/>
      <c r="P84" s="22"/>
      <c r="Q84" s="22"/>
    </row>
    <row r="85" spans="2:17" x14ac:dyDescent="0.25">
      <c r="B85" s="22"/>
      <c r="C85" s="22"/>
      <c r="D85" s="22"/>
      <c r="E85" s="22"/>
      <c r="H85" s="22"/>
      <c r="I85" s="22"/>
      <c r="J85" s="22"/>
      <c r="K85" s="22"/>
      <c r="N85" s="22"/>
      <c r="O85" s="22"/>
      <c r="P85" s="22"/>
      <c r="Q85" s="22"/>
    </row>
    <row r="86" spans="2:17" x14ac:dyDescent="0.25">
      <c r="B86" s="22"/>
      <c r="C86" s="22"/>
      <c r="D86" s="22"/>
      <c r="E86" s="22"/>
      <c r="H86" s="22"/>
      <c r="I86" s="22"/>
      <c r="J86" s="22"/>
      <c r="K86" s="22"/>
      <c r="N86" s="22"/>
      <c r="O86" s="22"/>
      <c r="P86" s="22"/>
      <c r="Q86" s="22"/>
    </row>
    <row r="87" spans="2:17" x14ac:dyDescent="0.25">
      <c r="B87" s="22"/>
      <c r="C87" s="22"/>
      <c r="D87" s="22"/>
      <c r="E87" s="22"/>
      <c r="H87" s="22"/>
      <c r="I87" s="22"/>
      <c r="J87" s="22"/>
      <c r="K87" s="22"/>
      <c r="N87" s="22"/>
      <c r="O87" s="22"/>
      <c r="P87" s="22"/>
      <c r="Q87" s="22"/>
    </row>
    <row r="88" spans="2:17" x14ac:dyDescent="0.25">
      <c r="B88" s="22"/>
      <c r="C88" s="22"/>
      <c r="D88" s="22"/>
      <c r="E88" s="22"/>
      <c r="H88" s="22"/>
      <c r="I88" s="22"/>
      <c r="J88" s="22"/>
      <c r="K88" s="22"/>
      <c r="N88" s="22"/>
      <c r="O88" s="22"/>
      <c r="P88" s="22"/>
      <c r="Q88" s="22"/>
    </row>
    <row r="89" spans="2:17" x14ac:dyDescent="0.25">
      <c r="B89" s="22"/>
      <c r="C89" s="22"/>
      <c r="D89" s="22"/>
      <c r="E89" s="22"/>
      <c r="H89" s="22"/>
      <c r="I89" s="22"/>
      <c r="J89" s="22"/>
      <c r="K89" s="22"/>
      <c r="N89" s="22"/>
      <c r="O89" s="22"/>
      <c r="P89" s="22"/>
      <c r="Q89" s="22"/>
    </row>
    <row r="90" spans="2:17" x14ac:dyDescent="0.25">
      <c r="B90" s="22"/>
      <c r="C90" s="22"/>
      <c r="D90" s="22"/>
      <c r="E90" s="22"/>
      <c r="H90" s="22"/>
      <c r="I90" s="22"/>
      <c r="J90" s="22"/>
      <c r="K90" s="22"/>
      <c r="N90" s="22"/>
      <c r="O90" s="22"/>
      <c r="P90" s="22"/>
      <c r="Q90" s="22"/>
    </row>
    <row r="91" spans="2:17" x14ac:dyDescent="0.25">
      <c r="B91" s="22"/>
      <c r="C91" s="22"/>
      <c r="D91" s="22"/>
      <c r="E91" s="22"/>
      <c r="H91" s="22"/>
      <c r="I91" s="22"/>
      <c r="J91" s="22"/>
      <c r="K91" s="22"/>
      <c r="N91" s="22"/>
      <c r="O91" s="22"/>
      <c r="P91" s="22"/>
      <c r="Q91" s="22"/>
    </row>
    <row r="92" spans="2:17" x14ac:dyDescent="0.25">
      <c r="B92" s="22"/>
      <c r="C92" s="22"/>
      <c r="D92" s="22"/>
      <c r="E92" s="22"/>
      <c r="H92" s="22"/>
      <c r="I92" s="22"/>
      <c r="J92" s="22"/>
      <c r="K92" s="22"/>
      <c r="N92" s="22"/>
      <c r="O92" s="22"/>
      <c r="P92" s="22"/>
      <c r="Q92" s="22"/>
    </row>
    <row r="93" spans="2:17" x14ac:dyDescent="0.25">
      <c r="B93" s="22"/>
      <c r="C93" s="22"/>
      <c r="D93" s="22"/>
      <c r="E93" s="22"/>
      <c r="H93" s="22"/>
      <c r="I93" s="22"/>
      <c r="J93" s="22"/>
      <c r="K93" s="22"/>
      <c r="N93" s="22"/>
      <c r="O93" s="22"/>
      <c r="P93" s="22"/>
      <c r="Q93" s="22"/>
    </row>
    <row r="94" spans="2:17" x14ac:dyDescent="0.25">
      <c r="B94" s="22"/>
      <c r="C94" s="22"/>
      <c r="D94" s="22"/>
      <c r="E94" s="22"/>
      <c r="H94" s="22"/>
      <c r="I94" s="22"/>
      <c r="J94" s="22"/>
      <c r="K94" s="22"/>
      <c r="N94" s="22"/>
      <c r="O94" s="22"/>
      <c r="P94" s="22"/>
      <c r="Q94" s="22"/>
    </row>
    <row r="95" spans="2:17" x14ac:dyDescent="0.25">
      <c r="B95" s="22"/>
      <c r="C95" s="22"/>
      <c r="D95" s="22"/>
      <c r="E95" s="22"/>
      <c r="H95" s="22"/>
      <c r="I95" s="22"/>
      <c r="J95" s="22"/>
      <c r="K95" s="22"/>
      <c r="N95" s="22"/>
      <c r="O95" s="22"/>
      <c r="P95" s="22"/>
      <c r="Q95" s="22"/>
    </row>
    <row r="96" spans="2:17" x14ac:dyDescent="0.25">
      <c r="B96" s="22"/>
      <c r="C96" s="22"/>
      <c r="D96" s="22"/>
      <c r="E96" s="22"/>
      <c r="H96" s="22"/>
      <c r="I96" s="22"/>
      <c r="J96" s="22"/>
      <c r="K96" s="22"/>
      <c r="N96" s="22"/>
      <c r="O96" s="22"/>
      <c r="P96" s="22"/>
      <c r="Q96" s="22"/>
    </row>
    <row r="97" spans="2:17" x14ac:dyDescent="0.25">
      <c r="B97" s="22"/>
      <c r="C97" s="22"/>
      <c r="D97" s="22"/>
      <c r="E97" s="22"/>
      <c r="H97" s="22"/>
      <c r="I97" s="22"/>
      <c r="J97" s="22"/>
      <c r="K97" s="22"/>
      <c r="N97" s="22"/>
      <c r="O97" s="22"/>
      <c r="P97" s="22"/>
      <c r="Q97" s="22"/>
    </row>
    <row r="98" spans="2:17" x14ac:dyDescent="0.25">
      <c r="B98" s="22"/>
      <c r="C98" s="22"/>
      <c r="D98" s="22"/>
      <c r="E98" s="22"/>
      <c r="H98" s="22"/>
      <c r="I98" s="22"/>
      <c r="J98" s="22"/>
      <c r="K98" s="22"/>
      <c r="N98" s="22"/>
      <c r="O98" s="22"/>
      <c r="P98" s="22"/>
      <c r="Q98" s="22"/>
    </row>
    <row r="99" spans="2:17" x14ac:dyDescent="0.25">
      <c r="B99" s="22"/>
      <c r="C99" s="22"/>
      <c r="D99" s="22"/>
      <c r="E99" s="22"/>
      <c r="H99" s="22"/>
      <c r="I99" s="22"/>
      <c r="J99" s="22"/>
      <c r="K99" s="22"/>
      <c r="N99" s="22"/>
      <c r="O99" s="22"/>
      <c r="P99" s="22"/>
      <c r="Q99" s="22"/>
    </row>
    <row r="100" spans="2:17" x14ac:dyDescent="0.25">
      <c r="B100" s="22"/>
      <c r="C100" s="22"/>
      <c r="D100" s="22"/>
      <c r="E100" s="22"/>
      <c r="H100" s="22"/>
      <c r="I100" s="22"/>
      <c r="J100" s="22"/>
      <c r="K100" s="22"/>
      <c r="N100" s="22"/>
      <c r="O100" s="22"/>
      <c r="P100" s="22"/>
      <c r="Q100" s="22"/>
    </row>
    <row r="101" spans="2:17" x14ac:dyDescent="0.25">
      <c r="B101" s="22"/>
      <c r="C101" s="22"/>
      <c r="D101" s="22"/>
      <c r="E101" s="22"/>
      <c r="H101" s="22"/>
      <c r="I101" s="22"/>
      <c r="J101" s="22"/>
      <c r="K101" s="22"/>
      <c r="N101" s="22"/>
      <c r="O101" s="22"/>
      <c r="P101" s="22"/>
      <c r="Q101" s="22"/>
    </row>
    <row r="102" spans="2:17" x14ac:dyDescent="0.25">
      <c r="B102" s="22"/>
      <c r="C102" s="22"/>
      <c r="D102" s="22"/>
      <c r="E102" s="22"/>
      <c r="H102" s="22"/>
      <c r="I102" s="22"/>
      <c r="J102" s="22"/>
      <c r="K102" s="22"/>
      <c r="N102" s="22"/>
      <c r="O102" s="22"/>
      <c r="P102" s="22"/>
      <c r="Q102" s="22"/>
    </row>
    <row r="103" spans="2:17" x14ac:dyDescent="0.25">
      <c r="B103" s="22"/>
      <c r="C103" s="22"/>
      <c r="D103" s="22"/>
      <c r="E103" s="22"/>
      <c r="H103" s="22"/>
      <c r="I103" s="22"/>
      <c r="J103" s="22"/>
      <c r="K103" s="22"/>
      <c r="N103" s="22"/>
      <c r="O103" s="22"/>
      <c r="P103" s="22"/>
      <c r="Q103" s="22"/>
    </row>
    <row r="104" spans="2:17" x14ac:dyDescent="0.25">
      <c r="B104" s="22"/>
      <c r="C104" s="22"/>
      <c r="D104" s="22"/>
      <c r="E104" s="22"/>
      <c r="H104" s="22"/>
      <c r="I104" s="22"/>
      <c r="J104" s="22"/>
      <c r="K104" s="22"/>
      <c r="N104" s="22"/>
      <c r="O104" s="22"/>
      <c r="P104" s="22"/>
      <c r="Q104" s="22"/>
    </row>
    <row r="105" spans="2:17" x14ac:dyDescent="0.25">
      <c r="B105" s="22"/>
      <c r="C105" s="22"/>
      <c r="D105" s="22"/>
      <c r="E105" s="22"/>
      <c r="H105" s="22"/>
      <c r="I105" s="22"/>
      <c r="J105" s="22"/>
      <c r="K105" s="22"/>
      <c r="N105" s="22"/>
      <c r="O105" s="22"/>
      <c r="P105" s="22"/>
      <c r="Q105" s="22"/>
    </row>
    <row r="106" spans="2:17" x14ac:dyDescent="0.25">
      <c r="B106" s="22"/>
      <c r="C106" s="22"/>
      <c r="D106" s="22"/>
      <c r="E106" s="22"/>
      <c r="H106" s="22"/>
      <c r="I106" s="22"/>
      <c r="J106" s="22"/>
      <c r="K106" s="22"/>
      <c r="N106" s="22"/>
      <c r="O106" s="22"/>
      <c r="P106" s="22"/>
      <c r="Q106" s="22"/>
    </row>
    <row r="107" spans="2:17" x14ac:dyDescent="0.25">
      <c r="B107" s="22"/>
      <c r="C107" s="22"/>
      <c r="D107" s="22"/>
      <c r="E107" s="22"/>
      <c r="H107" s="22"/>
      <c r="I107" s="22"/>
      <c r="J107" s="22"/>
      <c r="K107" s="22"/>
      <c r="N107" s="22"/>
      <c r="O107" s="22"/>
      <c r="P107" s="22"/>
      <c r="Q107" s="22"/>
    </row>
    <row r="108" spans="2:17" x14ac:dyDescent="0.25">
      <c r="B108" s="22"/>
      <c r="C108" s="22"/>
      <c r="D108" s="22"/>
      <c r="E108" s="22"/>
      <c r="H108" s="22"/>
      <c r="I108" s="22"/>
      <c r="J108" s="22"/>
      <c r="K108" s="22"/>
      <c r="N108" s="22"/>
      <c r="O108" s="22"/>
      <c r="P108" s="22"/>
      <c r="Q108" s="22"/>
    </row>
    <row r="109" spans="2:17" x14ac:dyDescent="0.25">
      <c r="B109" s="22"/>
      <c r="C109" s="22"/>
      <c r="D109" s="22"/>
      <c r="E109" s="22"/>
      <c r="H109" s="22"/>
      <c r="I109" s="22"/>
      <c r="J109" s="22"/>
      <c r="K109" s="22"/>
      <c r="N109" s="22"/>
      <c r="O109" s="22"/>
      <c r="P109" s="22"/>
      <c r="Q109" s="22"/>
    </row>
    <row r="110" spans="2:17" x14ac:dyDescent="0.25">
      <c r="B110" s="22"/>
      <c r="C110" s="22"/>
      <c r="D110" s="22"/>
      <c r="E110" s="22"/>
      <c r="H110" s="22"/>
      <c r="I110" s="22"/>
      <c r="J110" s="22"/>
      <c r="K110" s="22"/>
      <c r="N110" s="22"/>
      <c r="O110" s="22"/>
      <c r="P110" s="22"/>
      <c r="Q110" s="22"/>
    </row>
    <row r="111" spans="2:17" x14ac:dyDescent="0.25">
      <c r="B111" s="22"/>
      <c r="C111" s="22"/>
      <c r="D111" s="22"/>
      <c r="E111" s="22"/>
      <c r="H111" s="22"/>
      <c r="I111" s="22"/>
      <c r="J111" s="22"/>
      <c r="K111" s="22"/>
      <c r="N111" s="22"/>
      <c r="O111" s="22"/>
      <c r="P111" s="22"/>
      <c r="Q111" s="22"/>
    </row>
    <row r="112" spans="2:17" x14ac:dyDescent="0.25">
      <c r="B112" s="22"/>
      <c r="C112" s="22"/>
      <c r="D112" s="22"/>
      <c r="E112" s="22"/>
      <c r="H112" s="22"/>
      <c r="I112" s="22"/>
      <c r="J112" s="22"/>
      <c r="K112" s="22"/>
      <c r="N112" s="22"/>
      <c r="O112" s="22"/>
      <c r="P112" s="22"/>
      <c r="Q112" s="22"/>
    </row>
    <row r="113" spans="2:17" x14ac:dyDescent="0.25">
      <c r="B113" s="22"/>
      <c r="C113" s="22"/>
      <c r="D113" s="22"/>
      <c r="E113" s="22"/>
      <c r="H113" s="22"/>
      <c r="I113" s="22"/>
      <c r="J113" s="22"/>
      <c r="K113" s="22"/>
      <c r="N113" s="22"/>
      <c r="O113" s="22"/>
      <c r="P113" s="22"/>
      <c r="Q113" s="22"/>
    </row>
    <row r="114" spans="2:17" x14ac:dyDescent="0.25">
      <c r="B114" s="22"/>
      <c r="C114" s="22"/>
      <c r="D114" s="22"/>
      <c r="E114" s="22"/>
      <c r="H114" s="22"/>
      <c r="I114" s="22"/>
      <c r="J114" s="22"/>
      <c r="K114" s="22"/>
      <c r="N114" s="22"/>
      <c r="O114" s="22"/>
      <c r="P114" s="22"/>
      <c r="Q114" s="22"/>
    </row>
    <row r="115" spans="2:17" x14ac:dyDescent="0.25">
      <c r="B115" s="22"/>
      <c r="C115" s="22"/>
      <c r="D115" s="22"/>
      <c r="E115" s="22"/>
      <c r="H115" s="22"/>
      <c r="I115" s="22"/>
      <c r="J115" s="22"/>
      <c r="K115" s="22"/>
      <c r="N115" s="22"/>
      <c r="O115" s="22"/>
      <c r="P115" s="22"/>
      <c r="Q115" s="22"/>
    </row>
    <row r="116" spans="2:17" x14ac:dyDescent="0.25">
      <c r="B116" s="22"/>
      <c r="C116" s="22"/>
      <c r="D116" s="22"/>
      <c r="E116" s="22"/>
      <c r="H116" s="22"/>
      <c r="I116" s="22"/>
      <c r="J116" s="22"/>
      <c r="K116" s="22"/>
      <c r="N116" s="22"/>
      <c r="O116" s="22"/>
      <c r="P116" s="22"/>
      <c r="Q116" s="22"/>
    </row>
    <row r="117" spans="2:17" x14ac:dyDescent="0.25">
      <c r="B117" s="22"/>
      <c r="C117" s="22"/>
      <c r="D117" s="22"/>
      <c r="E117" s="22"/>
      <c r="H117" s="22"/>
      <c r="I117" s="22"/>
      <c r="J117" s="22"/>
      <c r="K117" s="22"/>
      <c r="N117" s="22"/>
      <c r="O117" s="22"/>
      <c r="P117" s="22"/>
      <c r="Q117" s="22"/>
    </row>
    <row r="118" spans="2:17" x14ac:dyDescent="0.25">
      <c r="B118" s="22"/>
      <c r="C118" s="22"/>
      <c r="D118" s="22"/>
      <c r="E118" s="22"/>
      <c r="H118" s="22"/>
      <c r="I118" s="22"/>
      <c r="J118" s="22"/>
      <c r="K118" s="22"/>
      <c r="N118" s="22"/>
      <c r="O118" s="22"/>
      <c r="P118" s="22"/>
      <c r="Q118" s="22"/>
    </row>
    <row r="119" spans="2:17" x14ac:dyDescent="0.25">
      <c r="B119" s="22"/>
      <c r="C119" s="22"/>
      <c r="D119" s="22"/>
      <c r="E119" s="22"/>
      <c r="H119" s="22"/>
      <c r="I119" s="22"/>
      <c r="J119" s="22"/>
      <c r="K119" s="22"/>
      <c r="N119" s="22"/>
      <c r="O119" s="22"/>
      <c r="P119" s="22"/>
      <c r="Q119" s="22"/>
    </row>
    <row r="120" spans="2:17" x14ac:dyDescent="0.25">
      <c r="B120" s="22"/>
      <c r="C120" s="22"/>
      <c r="D120" s="22"/>
      <c r="E120" s="22"/>
      <c r="H120" s="22"/>
      <c r="I120" s="22"/>
      <c r="J120" s="22"/>
      <c r="K120" s="22"/>
      <c r="N120" s="22"/>
      <c r="O120" s="22"/>
      <c r="P120" s="22"/>
      <c r="Q120" s="22"/>
    </row>
    <row r="121" spans="2:17" x14ac:dyDescent="0.25">
      <c r="B121" s="22"/>
      <c r="C121" s="22"/>
      <c r="D121" s="22"/>
      <c r="E121" s="22"/>
      <c r="H121" s="22"/>
      <c r="I121" s="22"/>
      <c r="J121" s="22"/>
      <c r="K121" s="22"/>
      <c r="N121" s="22"/>
      <c r="O121" s="22"/>
      <c r="P121" s="22"/>
      <c r="Q121" s="22"/>
    </row>
    <row r="122" spans="2:17" x14ac:dyDescent="0.25">
      <c r="B122" s="22"/>
      <c r="C122" s="22"/>
      <c r="D122" s="22"/>
      <c r="E122" s="22"/>
      <c r="H122" s="22"/>
      <c r="I122" s="22"/>
      <c r="J122" s="22"/>
      <c r="K122" s="22"/>
      <c r="N122" s="22"/>
      <c r="O122" s="22"/>
      <c r="P122" s="22"/>
      <c r="Q122" s="22"/>
    </row>
    <row r="123" spans="2:17" x14ac:dyDescent="0.25">
      <c r="B123" s="22"/>
      <c r="C123" s="22"/>
      <c r="D123" s="22"/>
      <c r="E123" s="22"/>
      <c r="H123" s="22"/>
      <c r="I123" s="22"/>
      <c r="J123" s="22"/>
      <c r="K123" s="22"/>
      <c r="N123" s="22"/>
      <c r="O123" s="22"/>
      <c r="P123" s="22"/>
      <c r="Q123" s="22"/>
    </row>
    <row r="124" spans="2:17" x14ac:dyDescent="0.25">
      <c r="B124" s="22"/>
      <c r="C124" s="22"/>
      <c r="D124" s="22"/>
      <c r="E124" s="22"/>
      <c r="H124" s="22"/>
      <c r="I124" s="22"/>
      <c r="J124" s="22"/>
      <c r="K124" s="22"/>
      <c r="N124" s="22"/>
      <c r="O124" s="22"/>
      <c r="P124" s="22"/>
      <c r="Q124" s="22"/>
    </row>
    <row r="125" spans="2:17" x14ac:dyDescent="0.25">
      <c r="B125" s="22"/>
      <c r="C125" s="22"/>
      <c r="D125" s="22"/>
      <c r="E125" s="22"/>
      <c r="H125" s="22"/>
      <c r="I125" s="22"/>
      <c r="J125" s="22"/>
      <c r="K125" s="22"/>
      <c r="N125" s="22"/>
      <c r="O125" s="22"/>
      <c r="P125" s="22"/>
      <c r="Q125" s="22"/>
    </row>
    <row r="126" spans="2:17" x14ac:dyDescent="0.25">
      <c r="B126" s="22"/>
      <c r="C126" s="22"/>
      <c r="D126" s="22"/>
      <c r="E126" s="22"/>
      <c r="H126" s="22"/>
      <c r="I126" s="22"/>
      <c r="J126" s="22"/>
      <c r="K126" s="22"/>
      <c r="N126" s="22"/>
      <c r="O126" s="22"/>
      <c r="P126" s="22"/>
      <c r="Q126" s="22"/>
    </row>
    <row r="127" spans="2:17" x14ac:dyDescent="0.25">
      <c r="B127" s="22"/>
      <c r="C127" s="22"/>
      <c r="D127" s="22"/>
      <c r="E127" s="22"/>
      <c r="H127" s="22"/>
      <c r="I127" s="22"/>
      <c r="J127" s="22"/>
      <c r="K127" s="22"/>
      <c r="N127" s="22"/>
      <c r="O127" s="22"/>
      <c r="P127" s="22"/>
      <c r="Q127" s="22"/>
    </row>
    <row r="128" spans="2:17" x14ac:dyDescent="0.25">
      <c r="B128" s="22"/>
      <c r="C128" s="22"/>
      <c r="D128" s="22"/>
      <c r="E128" s="22"/>
      <c r="H128" s="22"/>
      <c r="I128" s="22"/>
      <c r="J128" s="22"/>
      <c r="K128" s="22"/>
      <c r="N128" s="22"/>
      <c r="O128" s="22"/>
      <c r="P128" s="22"/>
      <c r="Q128" s="22"/>
    </row>
    <row r="129" spans="2:17" x14ac:dyDescent="0.25">
      <c r="B129" s="22"/>
      <c r="C129" s="22"/>
      <c r="D129" s="22"/>
      <c r="E129" s="22"/>
      <c r="H129" s="22"/>
      <c r="I129" s="22"/>
      <c r="J129" s="22"/>
      <c r="K129" s="22"/>
      <c r="N129" s="22"/>
      <c r="O129" s="22"/>
      <c r="P129" s="22"/>
      <c r="Q129" s="22"/>
    </row>
    <row r="130" spans="2:17" x14ac:dyDescent="0.25">
      <c r="B130" s="22"/>
      <c r="C130" s="22"/>
      <c r="D130" s="22"/>
      <c r="E130" s="22"/>
      <c r="H130" s="22"/>
      <c r="I130" s="22"/>
      <c r="J130" s="22"/>
      <c r="K130" s="22"/>
      <c r="N130" s="22"/>
      <c r="O130" s="22"/>
      <c r="P130" s="22"/>
      <c r="Q130" s="22"/>
    </row>
    <row r="131" spans="2:17" x14ac:dyDescent="0.25">
      <c r="B131" s="22"/>
      <c r="C131" s="22"/>
      <c r="D131" s="22"/>
      <c r="E131" s="22"/>
      <c r="H131" s="22"/>
      <c r="I131" s="22"/>
      <c r="J131" s="22"/>
      <c r="K131" s="22"/>
      <c r="N131" s="22"/>
      <c r="O131" s="22"/>
      <c r="P131" s="22"/>
      <c r="Q131" s="22"/>
    </row>
    <row r="132" spans="2:17" x14ac:dyDescent="0.25">
      <c r="B132" s="22"/>
      <c r="C132" s="22"/>
      <c r="D132" s="22"/>
      <c r="E132" s="22"/>
      <c r="H132" s="22"/>
      <c r="I132" s="22"/>
      <c r="J132" s="22"/>
      <c r="K132" s="22"/>
      <c r="N132" s="22"/>
      <c r="O132" s="22"/>
      <c r="P132" s="22"/>
      <c r="Q132" s="22"/>
    </row>
    <row r="133" spans="2:17" x14ac:dyDescent="0.25">
      <c r="B133" s="22"/>
      <c r="C133" s="22"/>
      <c r="D133" s="22"/>
      <c r="E133" s="22"/>
      <c r="H133" s="22"/>
      <c r="I133" s="22"/>
      <c r="J133" s="22"/>
      <c r="K133" s="22"/>
      <c r="N133" s="22"/>
      <c r="O133" s="22"/>
      <c r="P133" s="22"/>
      <c r="Q133" s="22"/>
    </row>
    <row r="134" spans="2:17" x14ac:dyDescent="0.25">
      <c r="B134" s="22"/>
      <c r="C134" s="22"/>
      <c r="D134" s="22"/>
      <c r="E134" s="22"/>
      <c r="H134" s="22"/>
      <c r="I134" s="22"/>
      <c r="J134" s="22"/>
      <c r="K134" s="22"/>
      <c r="N134" s="22"/>
      <c r="O134" s="22"/>
      <c r="P134" s="22"/>
      <c r="Q134" s="22"/>
    </row>
    <row r="135" spans="2:17" x14ac:dyDescent="0.25">
      <c r="B135" s="22"/>
      <c r="C135" s="22"/>
      <c r="D135" s="22"/>
      <c r="E135" s="22"/>
      <c r="H135" s="22"/>
      <c r="I135" s="22"/>
      <c r="J135" s="22"/>
      <c r="K135" s="22"/>
      <c r="N135" s="22"/>
      <c r="O135" s="22"/>
      <c r="P135" s="22"/>
      <c r="Q135" s="22"/>
    </row>
    <row r="136" spans="2:17" x14ac:dyDescent="0.25">
      <c r="B136" s="22"/>
      <c r="C136" s="22"/>
      <c r="D136" s="22"/>
      <c r="E136" s="22"/>
      <c r="H136" s="22"/>
      <c r="I136" s="22"/>
      <c r="J136" s="22"/>
      <c r="K136" s="22"/>
      <c r="N136" s="22"/>
      <c r="O136" s="22"/>
      <c r="P136" s="22"/>
      <c r="Q136" s="22"/>
    </row>
    <row r="137" spans="2:17" x14ac:dyDescent="0.25">
      <c r="B137" s="22"/>
      <c r="C137" s="22"/>
      <c r="D137" s="22"/>
      <c r="E137" s="22"/>
      <c r="H137" s="22"/>
      <c r="I137" s="22"/>
      <c r="J137" s="22"/>
      <c r="K137" s="22"/>
      <c r="N137" s="22"/>
      <c r="O137" s="22"/>
      <c r="P137" s="22"/>
      <c r="Q137" s="22"/>
    </row>
    <row r="138" spans="2:17" x14ac:dyDescent="0.25">
      <c r="B138" s="22"/>
      <c r="C138" s="22"/>
      <c r="D138" s="22"/>
      <c r="E138" s="22"/>
      <c r="H138" s="22"/>
      <c r="I138" s="22"/>
      <c r="J138" s="22"/>
      <c r="K138" s="22"/>
      <c r="N138" s="22"/>
      <c r="O138" s="22"/>
      <c r="P138" s="22"/>
      <c r="Q138" s="22"/>
    </row>
    <row r="139" spans="2:17" x14ac:dyDescent="0.25">
      <c r="B139" s="22"/>
      <c r="C139" s="22"/>
      <c r="D139" s="22"/>
      <c r="E139" s="22"/>
      <c r="H139" s="22"/>
      <c r="I139" s="22"/>
      <c r="J139" s="22"/>
      <c r="K139" s="22"/>
      <c r="N139" s="22"/>
      <c r="O139" s="22"/>
      <c r="P139" s="22"/>
      <c r="Q139" s="22"/>
    </row>
    <row r="140" spans="2:17" x14ac:dyDescent="0.25">
      <c r="B140" s="22"/>
      <c r="C140" s="22"/>
      <c r="D140" s="22"/>
      <c r="E140" s="22"/>
      <c r="H140" s="22"/>
      <c r="I140" s="22"/>
      <c r="J140" s="22"/>
      <c r="K140" s="22"/>
      <c r="N140" s="22"/>
      <c r="O140" s="22"/>
      <c r="P140" s="22"/>
      <c r="Q140" s="22"/>
    </row>
    <row r="141" spans="2:17" x14ac:dyDescent="0.25">
      <c r="B141" s="22"/>
      <c r="C141" s="22"/>
      <c r="D141" s="22"/>
      <c r="E141" s="22"/>
      <c r="H141" s="22"/>
      <c r="I141" s="22"/>
      <c r="J141" s="22"/>
      <c r="K141" s="22"/>
      <c r="N141" s="22"/>
      <c r="O141" s="22"/>
      <c r="P141" s="22"/>
      <c r="Q141" s="22"/>
    </row>
    <row r="142" spans="2:17" x14ac:dyDescent="0.25">
      <c r="B142" s="22"/>
      <c r="C142" s="22"/>
      <c r="D142" s="22"/>
      <c r="E142" s="22"/>
      <c r="H142" s="22"/>
      <c r="I142" s="22"/>
      <c r="J142" s="22"/>
      <c r="K142" s="22"/>
      <c r="N142" s="22"/>
      <c r="O142" s="22"/>
      <c r="P142" s="22"/>
      <c r="Q142" s="22"/>
    </row>
    <row r="143" spans="2:17" x14ac:dyDescent="0.25">
      <c r="B143" s="22"/>
      <c r="C143" s="22"/>
      <c r="D143" s="22"/>
      <c r="E143" s="22"/>
      <c r="H143" s="22"/>
      <c r="I143" s="22"/>
      <c r="J143" s="22"/>
      <c r="K143" s="22"/>
      <c r="N143" s="22"/>
      <c r="O143" s="22"/>
      <c r="P143" s="22"/>
      <c r="Q143" s="22"/>
    </row>
    <row r="144" spans="2:17" x14ac:dyDescent="0.25">
      <c r="B144" s="22"/>
      <c r="C144" s="22"/>
      <c r="D144" s="22"/>
      <c r="E144" s="22"/>
      <c r="H144" s="22"/>
      <c r="I144" s="22"/>
      <c r="J144" s="22"/>
      <c r="K144" s="22"/>
      <c r="N144" s="22"/>
      <c r="O144" s="22"/>
      <c r="P144" s="22"/>
      <c r="Q144" s="22"/>
    </row>
    <row r="145" spans="2:17" x14ac:dyDescent="0.25">
      <c r="B145" s="22"/>
      <c r="C145" s="22"/>
      <c r="D145" s="22"/>
      <c r="E145" s="22"/>
      <c r="H145" s="22"/>
      <c r="I145" s="22"/>
      <c r="J145" s="22"/>
      <c r="K145" s="22"/>
      <c r="N145" s="22"/>
      <c r="O145" s="22"/>
      <c r="P145" s="22"/>
      <c r="Q145" s="22"/>
    </row>
    <row r="146" spans="2:17" x14ac:dyDescent="0.25">
      <c r="B146" s="22"/>
      <c r="C146" s="22"/>
      <c r="D146" s="22"/>
      <c r="E146" s="22"/>
      <c r="H146" s="22"/>
      <c r="I146" s="22"/>
      <c r="J146" s="22"/>
      <c r="K146" s="22"/>
      <c r="N146" s="22"/>
      <c r="O146" s="22"/>
      <c r="P146" s="22"/>
      <c r="Q146" s="22"/>
    </row>
    <row r="147" spans="2:17" x14ac:dyDescent="0.25">
      <c r="B147" s="22"/>
      <c r="C147" s="22"/>
      <c r="D147" s="22"/>
      <c r="E147" s="22"/>
      <c r="H147" s="22"/>
      <c r="I147" s="22"/>
      <c r="J147" s="22"/>
      <c r="K147" s="22"/>
      <c r="N147" s="22"/>
      <c r="O147" s="22"/>
      <c r="P147" s="22"/>
      <c r="Q147" s="22"/>
    </row>
    <row r="148" spans="2:17" x14ac:dyDescent="0.25">
      <c r="B148" s="22"/>
      <c r="C148" s="22"/>
      <c r="D148" s="22"/>
      <c r="E148" s="22"/>
      <c r="H148" s="22"/>
      <c r="I148" s="22"/>
      <c r="J148" s="22"/>
      <c r="K148" s="22"/>
      <c r="N148" s="22"/>
      <c r="O148" s="22"/>
      <c r="P148" s="22"/>
      <c r="Q148" s="22"/>
    </row>
    <row r="149" spans="2:17" x14ac:dyDescent="0.25">
      <c r="B149" s="22"/>
      <c r="C149" s="22"/>
      <c r="D149" s="22"/>
      <c r="E149" s="22"/>
      <c r="H149" s="22"/>
      <c r="I149" s="22"/>
      <c r="J149" s="22"/>
      <c r="K149" s="22"/>
      <c r="N149" s="22"/>
      <c r="O149" s="22"/>
      <c r="P149" s="22"/>
      <c r="Q149" s="22"/>
    </row>
    <row r="150" spans="2:17" x14ac:dyDescent="0.25">
      <c r="B150" s="22"/>
      <c r="C150" s="22"/>
      <c r="D150" s="22"/>
      <c r="E150" s="22"/>
      <c r="H150" s="22"/>
      <c r="I150" s="22"/>
      <c r="J150" s="22"/>
      <c r="K150" s="22"/>
      <c r="N150" s="22"/>
      <c r="O150" s="22"/>
      <c r="P150" s="22"/>
      <c r="Q150" s="22"/>
    </row>
    <row r="151" spans="2:17" x14ac:dyDescent="0.25">
      <c r="B151" s="22"/>
      <c r="C151" s="22"/>
      <c r="D151" s="22"/>
      <c r="E151" s="22"/>
      <c r="H151" s="22"/>
      <c r="I151" s="22"/>
      <c r="J151" s="22"/>
      <c r="K151" s="22"/>
      <c r="N151" s="22"/>
      <c r="O151" s="22"/>
      <c r="P151" s="22"/>
      <c r="Q151" s="22"/>
    </row>
    <row r="152" spans="2:17" x14ac:dyDescent="0.25">
      <c r="B152" s="22"/>
      <c r="C152" s="22"/>
      <c r="D152" s="22"/>
      <c r="E152" s="22"/>
      <c r="H152" s="22"/>
      <c r="I152" s="22"/>
      <c r="J152" s="22"/>
      <c r="K152" s="22"/>
      <c r="N152" s="22"/>
      <c r="O152" s="22"/>
      <c r="P152" s="22"/>
      <c r="Q152" s="22"/>
    </row>
    <row r="153" spans="2:17" x14ac:dyDescent="0.25">
      <c r="B153" s="22"/>
      <c r="C153" s="22"/>
      <c r="D153" s="22"/>
      <c r="E153" s="22"/>
      <c r="H153" s="22"/>
      <c r="I153" s="22"/>
      <c r="J153" s="22"/>
      <c r="K153" s="22"/>
      <c r="N153" s="22"/>
      <c r="O153" s="22"/>
      <c r="P153" s="22"/>
      <c r="Q153" s="22"/>
    </row>
    <row r="154" spans="2:17" x14ac:dyDescent="0.25">
      <c r="B154" s="22"/>
      <c r="C154" s="22"/>
      <c r="D154" s="22"/>
      <c r="E154" s="22"/>
      <c r="H154" s="22"/>
      <c r="I154" s="22"/>
      <c r="J154" s="22"/>
      <c r="K154" s="22"/>
      <c r="N154" s="22"/>
      <c r="O154" s="22"/>
      <c r="P154" s="22"/>
      <c r="Q154" s="22"/>
    </row>
    <row r="155" spans="2:17" x14ac:dyDescent="0.25">
      <c r="B155" s="22"/>
      <c r="C155" s="22"/>
      <c r="D155" s="22"/>
      <c r="E155" s="22"/>
      <c r="H155" s="22"/>
      <c r="I155" s="22"/>
      <c r="J155" s="22"/>
      <c r="K155" s="22"/>
      <c r="N155" s="22"/>
      <c r="O155" s="22"/>
      <c r="P155" s="22"/>
      <c r="Q155" s="22"/>
    </row>
    <row r="156" spans="2:17" x14ac:dyDescent="0.25">
      <c r="B156" s="22"/>
      <c r="C156" s="22"/>
      <c r="D156" s="22"/>
      <c r="E156" s="22"/>
      <c r="H156" s="22"/>
      <c r="I156" s="22"/>
      <c r="J156" s="22"/>
      <c r="K156" s="22"/>
      <c r="N156" s="22"/>
      <c r="O156" s="22"/>
      <c r="P156" s="22"/>
      <c r="Q156" s="22"/>
    </row>
    <row r="157" spans="2:17" x14ac:dyDescent="0.25">
      <c r="B157" s="22"/>
      <c r="C157" s="22"/>
      <c r="D157" s="22"/>
      <c r="E157" s="22"/>
      <c r="H157" s="22"/>
      <c r="I157" s="22"/>
      <c r="J157" s="22"/>
      <c r="K157" s="22"/>
      <c r="N157" s="22"/>
      <c r="O157" s="22"/>
      <c r="P157" s="22"/>
      <c r="Q157" s="22"/>
    </row>
    <row r="158" spans="2:17" x14ac:dyDescent="0.25">
      <c r="B158" s="22"/>
      <c r="C158" s="22"/>
      <c r="D158" s="22"/>
      <c r="E158" s="22"/>
      <c r="H158" s="22"/>
      <c r="I158" s="22"/>
      <c r="J158" s="22"/>
      <c r="K158" s="22"/>
      <c r="N158" s="22"/>
      <c r="O158" s="22"/>
      <c r="P158" s="22"/>
      <c r="Q158" s="22"/>
    </row>
    <row r="159" spans="2:17" x14ac:dyDescent="0.25">
      <c r="B159" s="22"/>
      <c r="C159" s="22"/>
      <c r="D159" s="22"/>
      <c r="E159" s="22"/>
      <c r="H159" s="22"/>
      <c r="I159" s="22"/>
      <c r="J159" s="22"/>
      <c r="K159" s="22"/>
      <c r="N159" s="22"/>
      <c r="O159" s="22"/>
      <c r="P159" s="22"/>
      <c r="Q159" s="22"/>
    </row>
    <row r="160" spans="2:17" x14ac:dyDescent="0.25">
      <c r="B160" s="22"/>
      <c r="C160" s="22"/>
      <c r="D160" s="22"/>
      <c r="E160" s="22"/>
      <c r="H160" s="22"/>
      <c r="I160" s="22"/>
      <c r="J160" s="22"/>
      <c r="K160" s="22"/>
      <c r="N160" s="22"/>
      <c r="O160" s="22"/>
      <c r="P160" s="22"/>
      <c r="Q160" s="22"/>
    </row>
    <row r="161" spans="2:17" x14ac:dyDescent="0.25">
      <c r="B161" s="22"/>
      <c r="C161" s="22"/>
      <c r="D161" s="22"/>
      <c r="E161" s="22"/>
      <c r="H161" s="22"/>
      <c r="I161" s="22"/>
      <c r="J161" s="22"/>
      <c r="K161" s="22"/>
      <c r="N161" s="22"/>
      <c r="O161" s="22"/>
      <c r="P161" s="22"/>
      <c r="Q161" s="22"/>
    </row>
    <row r="162" spans="2:17" x14ac:dyDescent="0.25">
      <c r="B162" s="22"/>
      <c r="C162" s="22"/>
      <c r="D162" s="22"/>
      <c r="E162" s="22"/>
      <c r="H162" s="22"/>
      <c r="I162" s="22"/>
      <c r="J162" s="22"/>
      <c r="K162" s="22"/>
      <c r="N162" s="22"/>
      <c r="O162" s="22"/>
      <c r="P162" s="22"/>
      <c r="Q162" s="22"/>
    </row>
    <row r="163" spans="2:17" x14ac:dyDescent="0.25">
      <c r="B163" s="22"/>
      <c r="C163" s="22"/>
      <c r="D163" s="22"/>
      <c r="E163" s="22"/>
      <c r="H163" s="22"/>
      <c r="I163" s="22"/>
      <c r="J163" s="22"/>
      <c r="K163" s="22"/>
      <c r="N163" s="22"/>
      <c r="O163" s="22"/>
      <c r="P163" s="22"/>
      <c r="Q163" s="22"/>
    </row>
    <row r="164" spans="2:17" x14ac:dyDescent="0.25">
      <c r="B164" s="22"/>
      <c r="C164" s="22"/>
      <c r="D164" s="22"/>
      <c r="E164" s="22"/>
      <c r="H164" s="22"/>
      <c r="I164" s="22"/>
      <c r="J164" s="22"/>
      <c r="K164" s="22"/>
      <c r="N164" s="22"/>
      <c r="O164" s="22"/>
      <c r="P164" s="22"/>
      <c r="Q164" s="22"/>
    </row>
    <row r="165" spans="2:17" x14ac:dyDescent="0.25">
      <c r="B165" s="22"/>
      <c r="C165" s="22"/>
      <c r="D165" s="22"/>
      <c r="E165" s="22"/>
      <c r="H165" s="22"/>
      <c r="I165" s="22"/>
      <c r="J165" s="22"/>
      <c r="K165" s="22"/>
      <c r="N165" s="22"/>
      <c r="O165" s="22"/>
      <c r="P165" s="22"/>
      <c r="Q165" s="22"/>
    </row>
    <row r="166" spans="2:17" x14ac:dyDescent="0.25">
      <c r="B166" s="22"/>
      <c r="C166" s="22"/>
      <c r="D166" s="22"/>
      <c r="E166" s="22"/>
      <c r="H166" s="22"/>
      <c r="I166" s="22"/>
      <c r="J166" s="22"/>
      <c r="K166" s="22"/>
      <c r="N166" s="22"/>
      <c r="O166" s="22"/>
      <c r="P166" s="22"/>
      <c r="Q166" s="22"/>
    </row>
    <row r="167" spans="2:17" x14ac:dyDescent="0.25">
      <c r="B167" s="22"/>
      <c r="C167" s="22"/>
      <c r="D167" s="22"/>
      <c r="E167" s="22"/>
      <c r="H167" s="22"/>
      <c r="I167" s="22"/>
      <c r="J167" s="22"/>
      <c r="K167" s="22"/>
      <c r="N167" s="22"/>
      <c r="O167" s="22"/>
      <c r="P167" s="22"/>
      <c r="Q167" s="22"/>
    </row>
    <row r="168" spans="2:17" x14ac:dyDescent="0.25">
      <c r="B168" s="22"/>
      <c r="C168" s="22"/>
      <c r="D168" s="22"/>
      <c r="E168" s="22"/>
      <c r="H168" s="22"/>
      <c r="I168" s="22"/>
      <c r="J168" s="22"/>
      <c r="K168" s="22"/>
      <c r="N168" s="22"/>
      <c r="O168" s="22"/>
      <c r="P168" s="22"/>
      <c r="Q168" s="22"/>
    </row>
    <row r="169" spans="2:17" x14ac:dyDescent="0.25">
      <c r="B169" s="22"/>
      <c r="C169" s="22"/>
      <c r="D169" s="22"/>
      <c r="E169" s="22"/>
      <c r="H169" s="22"/>
      <c r="I169" s="22"/>
      <c r="J169" s="22"/>
      <c r="K169" s="22"/>
      <c r="N169" s="22"/>
      <c r="O169" s="22"/>
      <c r="P169" s="22"/>
      <c r="Q169" s="22"/>
    </row>
    <row r="170" spans="2:17" x14ac:dyDescent="0.25">
      <c r="B170" s="22"/>
      <c r="C170" s="22"/>
      <c r="D170" s="22"/>
      <c r="E170" s="22"/>
      <c r="H170" s="22"/>
      <c r="I170" s="22"/>
      <c r="J170" s="22"/>
      <c r="K170" s="22"/>
      <c r="N170" s="22"/>
      <c r="O170" s="22"/>
      <c r="P170" s="22"/>
      <c r="Q170" s="22"/>
    </row>
    <row r="171" spans="2:17" x14ac:dyDescent="0.25">
      <c r="B171" s="22"/>
      <c r="C171" s="22"/>
      <c r="D171" s="22"/>
      <c r="E171" s="22"/>
      <c r="H171" s="22"/>
      <c r="I171" s="22"/>
      <c r="J171" s="22"/>
      <c r="K171" s="22"/>
      <c r="N171" s="22"/>
      <c r="O171" s="22"/>
      <c r="P171" s="22"/>
      <c r="Q171" s="22"/>
    </row>
    <row r="172" spans="2:17" x14ac:dyDescent="0.25">
      <c r="B172" s="22"/>
      <c r="C172" s="22"/>
      <c r="D172" s="22"/>
      <c r="E172" s="22"/>
      <c r="H172" s="22"/>
      <c r="I172" s="22"/>
      <c r="J172" s="22"/>
      <c r="K172" s="22"/>
      <c r="N172" s="22"/>
      <c r="O172" s="22"/>
      <c r="P172" s="22"/>
      <c r="Q172" s="22"/>
    </row>
    <row r="173" spans="2:17" x14ac:dyDescent="0.25">
      <c r="B173" s="22"/>
      <c r="C173" s="22"/>
      <c r="D173" s="22"/>
      <c r="E173" s="22"/>
      <c r="H173" s="22"/>
      <c r="I173" s="22"/>
      <c r="J173" s="22"/>
      <c r="K173" s="22"/>
      <c r="N173" s="22"/>
      <c r="O173" s="22"/>
      <c r="P173" s="22"/>
      <c r="Q173" s="22"/>
    </row>
    <row r="174" spans="2:17" x14ac:dyDescent="0.25">
      <c r="B174" s="22"/>
      <c r="C174" s="22"/>
      <c r="D174" s="22"/>
      <c r="E174" s="22"/>
      <c r="H174" s="22"/>
      <c r="I174" s="22"/>
      <c r="J174" s="22"/>
      <c r="K174" s="22"/>
      <c r="N174" s="22"/>
      <c r="O174" s="22"/>
      <c r="P174" s="22"/>
      <c r="Q174" s="22"/>
    </row>
    <row r="175" spans="2:17" x14ac:dyDescent="0.25">
      <c r="B175" s="22"/>
      <c r="C175" s="22"/>
      <c r="D175" s="22"/>
      <c r="E175" s="22"/>
      <c r="H175" s="22"/>
      <c r="I175" s="22"/>
      <c r="J175" s="22"/>
      <c r="K175" s="22"/>
      <c r="N175" s="22"/>
      <c r="O175" s="22"/>
      <c r="P175" s="22"/>
      <c r="Q175" s="22"/>
    </row>
    <row r="176" spans="2:17" x14ac:dyDescent="0.25">
      <c r="B176" s="22"/>
      <c r="C176" s="22"/>
      <c r="D176" s="22"/>
      <c r="E176" s="22"/>
      <c r="H176" s="22"/>
      <c r="I176" s="22"/>
      <c r="J176" s="22"/>
      <c r="K176" s="22"/>
      <c r="N176" s="22"/>
      <c r="O176" s="22"/>
      <c r="P176" s="22"/>
      <c r="Q176" s="22"/>
    </row>
    <row r="177" spans="2:17" x14ac:dyDescent="0.25">
      <c r="B177" s="22"/>
      <c r="C177" s="22"/>
      <c r="D177" s="22"/>
      <c r="E177" s="22"/>
      <c r="H177" s="22"/>
      <c r="I177" s="22"/>
      <c r="J177" s="22"/>
      <c r="K177" s="22"/>
      <c r="N177" s="22"/>
      <c r="O177" s="22"/>
      <c r="P177" s="22"/>
      <c r="Q177" s="22"/>
    </row>
    <row r="178" spans="2:17" x14ac:dyDescent="0.25">
      <c r="B178" s="22"/>
      <c r="C178" s="22"/>
      <c r="D178" s="22"/>
      <c r="E178" s="22"/>
      <c r="H178" s="22"/>
      <c r="I178" s="22"/>
      <c r="J178" s="22"/>
      <c r="K178" s="22"/>
      <c r="N178" s="22"/>
      <c r="O178" s="22"/>
      <c r="P178" s="22"/>
      <c r="Q178" s="22"/>
    </row>
    <row r="179" spans="2:17" x14ac:dyDescent="0.25">
      <c r="B179" s="22"/>
      <c r="C179" s="22"/>
      <c r="D179" s="22"/>
      <c r="E179" s="22"/>
      <c r="H179" s="22"/>
      <c r="I179" s="22"/>
      <c r="J179" s="22"/>
      <c r="K179" s="22"/>
      <c r="N179" s="22"/>
      <c r="O179" s="22"/>
      <c r="P179" s="22"/>
      <c r="Q179" s="22"/>
    </row>
    <row r="180" spans="2:17" x14ac:dyDescent="0.25">
      <c r="B180" s="22"/>
      <c r="C180" s="22"/>
      <c r="D180" s="22"/>
      <c r="E180" s="22"/>
      <c r="H180" s="22"/>
      <c r="I180" s="22"/>
      <c r="J180" s="22"/>
      <c r="K180" s="22"/>
      <c r="N180" s="22"/>
      <c r="O180" s="22"/>
      <c r="P180" s="22"/>
      <c r="Q180" s="22"/>
    </row>
    <row r="181" spans="2:17" x14ac:dyDescent="0.25">
      <c r="B181" s="22"/>
      <c r="C181" s="22"/>
      <c r="D181" s="22"/>
      <c r="E181" s="22"/>
      <c r="H181" s="22"/>
      <c r="I181" s="22"/>
      <c r="J181" s="22"/>
      <c r="K181" s="22"/>
      <c r="N181" s="22"/>
      <c r="O181" s="22"/>
      <c r="P181" s="22"/>
      <c r="Q181" s="22"/>
    </row>
    <row r="182" spans="2:17" x14ac:dyDescent="0.25">
      <c r="B182" s="22"/>
      <c r="C182" s="22"/>
      <c r="D182" s="22"/>
      <c r="E182" s="22"/>
      <c r="H182" s="22"/>
      <c r="I182" s="22"/>
      <c r="J182" s="22"/>
      <c r="K182" s="22"/>
      <c r="N182" s="22"/>
      <c r="O182" s="22"/>
      <c r="P182" s="22"/>
      <c r="Q182" s="22"/>
    </row>
    <row r="183" spans="2:17" x14ac:dyDescent="0.25">
      <c r="B183" s="22"/>
      <c r="C183" s="22"/>
      <c r="D183" s="22"/>
      <c r="E183" s="22"/>
      <c r="H183" s="22"/>
      <c r="I183" s="22"/>
      <c r="J183" s="22"/>
      <c r="K183" s="22"/>
      <c r="N183" s="22"/>
      <c r="O183" s="22"/>
      <c r="P183" s="22"/>
      <c r="Q183" s="22"/>
    </row>
    <row r="184" spans="2:17" x14ac:dyDescent="0.25">
      <c r="B184" s="22"/>
      <c r="C184" s="22"/>
      <c r="D184" s="22"/>
      <c r="E184" s="22"/>
      <c r="H184" s="22"/>
      <c r="I184" s="22"/>
      <c r="J184" s="22"/>
      <c r="K184" s="22"/>
      <c r="N184" s="22"/>
      <c r="O184" s="22"/>
      <c r="P184" s="22"/>
      <c r="Q184" s="22"/>
    </row>
    <row r="185" spans="2:17" x14ac:dyDescent="0.25">
      <c r="B185" s="22"/>
      <c r="C185" s="22"/>
      <c r="D185" s="22"/>
      <c r="E185" s="22"/>
      <c r="H185" s="22"/>
      <c r="I185" s="22"/>
      <c r="J185" s="22"/>
      <c r="K185" s="22"/>
      <c r="N185" s="22"/>
      <c r="O185" s="22"/>
      <c r="P185" s="22"/>
      <c r="Q185" s="22"/>
    </row>
    <row r="186" spans="2:17" x14ac:dyDescent="0.25">
      <c r="B186" s="22"/>
      <c r="C186" s="22"/>
      <c r="D186" s="22"/>
      <c r="E186" s="22"/>
      <c r="H186" s="22"/>
      <c r="I186" s="22"/>
      <c r="J186" s="22"/>
      <c r="K186" s="22"/>
      <c r="N186" s="22"/>
      <c r="O186" s="22"/>
      <c r="P186" s="22"/>
      <c r="Q186" s="22"/>
    </row>
    <row r="187" spans="2:17" x14ac:dyDescent="0.25">
      <c r="B187" s="22"/>
      <c r="C187" s="22"/>
      <c r="D187" s="22"/>
      <c r="E187" s="22"/>
      <c r="H187" s="22"/>
      <c r="I187" s="22"/>
      <c r="J187" s="22"/>
      <c r="K187" s="22"/>
      <c r="N187" s="22"/>
      <c r="O187" s="22"/>
      <c r="P187" s="22"/>
      <c r="Q187" s="22"/>
    </row>
    <row r="188" spans="2:17" x14ac:dyDescent="0.25">
      <c r="B188" s="22"/>
      <c r="C188" s="22"/>
      <c r="D188" s="22"/>
      <c r="E188" s="22"/>
      <c r="H188" s="22"/>
      <c r="I188" s="22"/>
      <c r="J188" s="22"/>
      <c r="K188" s="22"/>
      <c r="N188" s="22"/>
      <c r="O188" s="22"/>
      <c r="P188" s="22"/>
      <c r="Q188" s="22"/>
    </row>
    <row r="189" spans="2:17" x14ac:dyDescent="0.25">
      <c r="B189" s="22"/>
      <c r="C189" s="22"/>
      <c r="D189" s="22"/>
      <c r="E189" s="22"/>
      <c r="H189" s="22"/>
      <c r="I189" s="22"/>
      <c r="J189" s="22"/>
      <c r="K189" s="22"/>
      <c r="N189" s="22"/>
      <c r="O189" s="22"/>
      <c r="P189" s="22"/>
      <c r="Q189" s="22"/>
    </row>
    <row r="190" spans="2:17" x14ac:dyDescent="0.25">
      <c r="B190" s="22"/>
      <c r="C190" s="22"/>
      <c r="D190" s="22"/>
      <c r="E190" s="22"/>
      <c r="H190" s="22"/>
      <c r="I190" s="22"/>
      <c r="J190" s="22"/>
      <c r="K190" s="22"/>
      <c r="N190" s="22"/>
      <c r="O190" s="22"/>
      <c r="P190" s="22"/>
      <c r="Q190" s="22"/>
    </row>
    <row r="191" spans="2:17" x14ac:dyDescent="0.25">
      <c r="B191" s="22"/>
      <c r="C191" s="22"/>
      <c r="D191" s="22"/>
      <c r="E191" s="22"/>
      <c r="H191" s="22"/>
      <c r="I191" s="22"/>
      <c r="J191" s="22"/>
      <c r="K191" s="22"/>
      <c r="N191" s="22"/>
      <c r="O191" s="22"/>
      <c r="P191" s="22"/>
      <c r="Q191" s="22"/>
    </row>
    <row r="192" spans="2:17" x14ac:dyDescent="0.25">
      <c r="B192" s="22"/>
      <c r="C192" s="22"/>
      <c r="D192" s="22"/>
      <c r="E192" s="22"/>
      <c r="H192" s="22"/>
      <c r="I192" s="22"/>
      <c r="J192" s="22"/>
      <c r="K192" s="22"/>
      <c r="N192" s="22"/>
      <c r="O192" s="22"/>
      <c r="P192" s="22"/>
      <c r="Q192" s="22"/>
    </row>
    <row r="193" spans="2:17" x14ac:dyDescent="0.25">
      <c r="B193" s="22"/>
      <c r="C193" s="22"/>
      <c r="D193" s="22"/>
      <c r="E193" s="22"/>
      <c r="H193" s="22"/>
      <c r="I193" s="22"/>
      <c r="J193" s="22"/>
      <c r="K193" s="22"/>
      <c r="N193" s="22"/>
      <c r="O193" s="22"/>
      <c r="P193" s="22"/>
      <c r="Q193" s="22"/>
    </row>
    <row r="194" spans="2:17" x14ac:dyDescent="0.25">
      <c r="B194" s="22"/>
      <c r="C194" s="22"/>
      <c r="D194" s="22"/>
      <c r="E194" s="22"/>
      <c r="H194" s="22"/>
      <c r="I194" s="22"/>
      <c r="J194" s="22"/>
      <c r="K194" s="22"/>
      <c r="N194" s="22"/>
      <c r="O194" s="22"/>
      <c r="P194" s="22"/>
      <c r="Q194" s="22"/>
    </row>
    <row r="195" spans="2:17" x14ac:dyDescent="0.25">
      <c r="B195" s="22"/>
      <c r="C195" s="22"/>
      <c r="D195" s="22"/>
      <c r="E195" s="22"/>
      <c r="H195" s="22"/>
      <c r="I195" s="22"/>
      <c r="J195" s="22"/>
      <c r="K195" s="22"/>
      <c r="N195" s="22"/>
      <c r="O195" s="22"/>
      <c r="P195" s="22"/>
      <c r="Q195" s="22"/>
    </row>
    <row r="196" spans="2:17" x14ac:dyDescent="0.25">
      <c r="B196" s="22"/>
      <c r="C196" s="22"/>
      <c r="D196" s="22"/>
      <c r="E196" s="22"/>
      <c r="H196" s="22"/>
      <c r="I196" s="22"/>
      <c r="J196" s="22"/>
      <c r="K196" s="22"/>
      <c r="N196" s="22"/>
      <c r="O196" s="22"/>
      <c r="P196" s="22"/>
      <c r="Q196" s="22"/>
    </row>
    <row r="197" spans="2:17" x14ac:dyDescent="0.25">
      <c r="B197" s="22"/>
      <c r="C197" s="22"/>
      <c r="D197" s="22"/>
      <c r="E197" s="22"/>
      <c r="H197" s="22"/>
      <c r="I197" s="22"/>
      <c r="J197" s="22"/>
      <c r="K197" s="22"/>
      <c r="N197" s="22"/>
      <c r="O197" s="22"/>
      <c r="P197" s="22"/>
      <c r="Q197" s="22"/>
    </row>
    <row r="198" spans="2:17" x14ac:dyDescent="0.25">
      <c r="B198" s="22"/>
      <c r="C198" s="22"/>
      <c r="D198" s="22"/>
      <c r="E198" s="22"/>
      <c r="H198" s="22"/>
      <c r="I198" s="22"/>
      <c r="J198" s="22"/>
      <c r="K198" s="22"/>
      <c r="N198" s="22"/>
      <c r="O198" s="22"/>
      <c r="P198" s="22"/>
      <c r="Q198" s="22"/>
    </row>
    <row r="199" spans="2:17" x14ac:dyDescent="0.25">
      <c r="B199" s="22"/>
      <c r="C199" s="22"/>
      <c r="D199" s="22"/>
      <c r="E199" s="22"/>
      <c r="H199" s="22"/>
      <c r="I199" s="22"/>
      <c r="J199" s="22"/>
      <c r="K199" s="22"/>
      <c r="N199" s="22"/>
      <c r="O199" s="22"/>
      <c r="P199" s="22"/>
      <c r="Q199" s="22"/>
    </row>
    <row r="200" spans="2:17" x14ac:dyDescent="0.25">
      <c r="B200" s="22"/>
      <c r="C200" s="22"/>
      <c r="D200" s="22"/>
      <c r="E200" s="22"/>
      <c r="H200" s="22"/>
      <c r="I200" s="22"/>
      <c r="J200" s="22"/>
      <c r="K200" s="22"/>
      <c r="N200" s="22"/>
      <c r="O200" s="22"/>
      <c r="P200" s="22"/>
      <c r="Q200" s="22"/>
    </row>
    <row r="201" spans="2:17" x14ac:dyDescent="0.25">
      <c r="B201" s="22"/>
      <c r="C201" s="22"/>
      <c r="D201" s="22"/>
      <c r="E201" s="22"/>
      <c r="H201" s="22"/>
      <c r="I201" s="22"/>
      <c r="J201" s="22"/>
      <c r="K201" s="22"/>
      <c r="N201" s="22"/>
      <c r="O201" s="22"/>
      <c r="P201" s="22"/>
      <c r="Q201" s="22"/>
    </row>
    <row r="202" spans="2:17" x14ac:dyDescent="0.25">
      <c r="B202" s="22"/>
      <c r="C202" s="22"/>
      <c r="D202" s="22"/>
      <c r="E202" s="22"/>
      <c r="H202" s="22"/>
      <c r="I202" s="22"/>
      <c r="J202" s="22"/>
      <c r="K202" s="22"/>
      <c r="N202" s="22"/>
      <c r="O202" s="22"/>
      <c r="P202" s="22"/>
      <c r="Q202" s="22"/>
    </row>
    <row r="203" spans="2:17" x14ac:dyDescent="0.25">
      <c r="B203" s="22"/>
      <c r="C203" s="22"/>
      <c r="D203" s="22"/>
      <c r="E203" s="22"/>
      <c r="H203" s="22"/>
      <c r="I203" s="22"/>
      <c r="J203" s="22"/>
      <c r="K203" s="22"/>
      <c r="N203" s="22"/>
      <c r="O203" s="22"/>
      <c r="P203" s="22"/>
      <c r="Q203" s="22"/>
    </row>
    <row r="204" spans="2:17" x14ac:dyDescent="0.25">
      <c r="B204" s="22"/>
      <c r="C204" s="22"/>
      <c r="D204" s="22"/>
      <c r="E204" s="22"/>
      <c r="H204" s="22"/>
      <c r="I204" s="22"/>
      <c r="J204" s="22"/>
      <c r="K204" s="22"/>
      <c r="N204" s="22"/>
      <c r="O204" s="22"/>
      <c r="P204" s="22"/>
      <c r="Q204" s="22"/>
    </row>
    <row r="205" spans="2:17" x14ac:dyDescent="0.25">
      <c r="B205" s="22"/>
      <c r="C205" s="22"/>
      <c r="D205" s="22"/>
      <c r="E205" s="22"/>
      <c r="H205" s="22"/>
      <c r="I205" s="22"/>
      <c r="J205" s="22"/>
      <c r="K205" s="22"/>
      <c r="N205" s="22"/>
      <c r="O205" s="22"/>
      <c r="P205" s="22"/>
      <c r="Q205" s="22"/>
    </row>
    <row r="206" spans="2:17" x14ac:dyDescent="0.25">
      <c r="B206" s="22"/>
      <c r="C206" s="22"/>
      <c r="D206" s="22"/>
      <c r="E206" s="22"/>
      <c r="H206" s="22"/>
      <c r="I206" s="22"/>
      <c r="J206" s="22"/>
      <c r="K206" s="22"/>
      <c r="N206" s="22"/>
      <c r="O206" s="22"/>
      <c r="P206" s="22"/>
      <c r="Q206" s="22"/>
    </row>
    <row r="207" spans="2:17" x14ac:dyDescent="0.25">
      <c r="B207" s="22"/>
      <c r="C207" s="22"/>
      <c r="D207" s="22"/>
      <c r="E207" s="22"/>
      <c r="H207" s="22"/>
      <c r="I207" s="22"/>
      <c r="J207" s="22"/>
      <c r="K207" s="22"/>
      <c r="N207" s="22"/>
      <c r="O207" s="22"/>
      <c r="P207" s="22"/>
      <c r="Q207" s="22"/>
    </row>
    <row r="208" spans="2:17" x14ac:dyDescent="0.25">
      <c r="B208" s="22"/>
      <c r="C208" s="22"/>
      <c r="D208" s="22"/>
      <c r="E208" s="22"/>
      <c r="H208" s="22"/>
      <c r="I208" s="22"/>
      <c r="J208" s="22"/>
      <c r="K208" s="22"/>
      <c r="N208" s="22"/>
      <c r="O208" s="22"/>
      <c r="P208" s="22"/>
      <c r="Q208" s="22"/>
    </row>
    <row r="209" spans="2:17" x14ac:dyDescent="0.25">
      <c r="B209" s="22"/>
      <c r="C209" s="22"/>
      <c r="D209" s="22"/>
      <c r="E209" s="22"/>
      <c r="H209" s="22"/>
      <c r="I209" s="22"/>
      <c r="J209" s="22"/>
      <c r="K209" s="22"/>
      <c r="N209" s="22"/>
      <c r="O209" s="22"/>
      <c r="P209" s="22"/>
      <c r="Q209" s="22"/>
    </row>
    <row r="210" spans="2:17" x14ac:dyDescent="0.25">
      <c r="B210" s="22"/>
      <c r="C210" s="22"/>
      <c r="D210" s="22"/>
      <c r="E210" s="22"/>
      <c r="H210" s="22"/>
      <c r="I210" s="22"/>
      <c r="J210" s="22"/>
      <c r="K210" s="22"/>
      <c r="N210" s="22"/>
      <c r="O210" s="22"/>
      <c r="P210" s="22"/>
      <c r="Q210" s="22"/>
    </row>
    <row r="211" spans="2:17" x14ac:dyDescent="0.25">
      <c r="B211" s="22"/>
      <c r="C211" s="22"/>
      <c r="D211" s="22"/>
      <c r="E211" s="22"/>
      <c r="H211" s="22"/>
      <c r="I211" s="22"/>
      <c r="J211" s="22"/>
      <c r="K211" s="22"/>
      <c r="N211" s="22"/>
      <c r="O211" s="22"/>
      <c r="P211" s="22"/>
      <c r="Q211" s="22"/>
    </row>
    <row r="212" spans="2:17" x14ac:dyDescent="0.25">
      <c r="B212" s="22"/>
      <c r="C212" s="22"/>
      <c r="D212" s="22"/>
      <c r="E212" s="22"/>
      <c r="H212" s="22"/>
      <c r="I212" s="22"/>
      <c r="J212" s="22"/>
      <c r="K212" s="22"/>
      <c r="N212" s="22"/>
      <c r="O212" s="22"/>
      <c r="P212" s="22"/>
      <c r="Q212" s="22"/>
    </row>
    <row r="213" spans="2:17" x14ac:dyDescent="0.25">
      <c r="B213" s="22"/>
      <c r="C213" s="22"/>
      <c r="D213" s="22"/>
      <c r="E213" s="22"/>
      <c r="H213" s="22"/>
      <c r="I213" s="22"/>
      <c r="J213" s="22"/>
      <c r="K213" s="22"/>
      <c r="N213" s="22"/>
      <c r="O213" s="22"/>
      <c r="P213" s="22"/>
      <c r="Q213" s="22"/>
    </row>
    <row r="214" spans="2:17" x14ac:dyDescent="0.25">
      <c r="B214" s="22"/>
      <c r="C214" s="22"/>
      <c r="D214" s="22"/>
      <c r="E214" s="22"/>
      <c r="H214" s="22"/>
      <c r="I214" s="22"/>
      <c r="J214" s="22"/>
      <c r="K214" s="22"/>
      <c r="N214" s="22"/>
      <c r="O214" s="22"/>
      <c r="P214" s="22"/>
      <c r="Q214" s="22"/>
    </row>
    <row r="215" spans="2:17" x14ac:dyDescent="0.25">
      <c r="B215" s="22"/>
      <c r="C215" s="22"/>
      <c r="D215" s="22"/>
      <c r="E215" s="22"/>
      <c r="H215" s="22"/>
      <c r="I215" s="22"/>
      <c r="J215" s="22"/>
      <c r="K215" s="22"/>
      <c r="N215" s="22"/>
      <c r="O215" s="22"/>
      <c r="P215" s="22"/>
      <c r="Q215" s="22"/>
    </row>
    <row r="216" spans="2:17" x14ac:dyDescent="0.25">
      <c r="B216" s="22"/>
      <c r="C216" s="22"/>
      <c r="D216" s="22"/>
      <c r="E216" s="22"/>
      <c r="H216" s="22"/>
      <c r="I216" s="22"/>
      <c r="J216" s="22"/>
      <c r="K216" s="22"/>
      <c r="N216" s="22"/>
      <c r="O216" s="22"/>
      <c r="P216" s="22"/>
      <c r="Q216" s="22"/>
    </row>
    <row r="217" spans="2:17" x14ac:dyDescent="0.25">
      <c r="B217" s="22"/>
      <c r="C217" s="22"/>
      <c r="D217" s="22"/>
      <c r="E217" s="22"/>
      <c r="H217" s="22"/>
      <c r="I217" s="22"/>
      <c r="J217" s="22"/>
      <c r="K217" s="22"/>
      <c r="N217" s="22"/>
      <c r="O217" s="22"/>
      <c r="P217" s="22"/>
      <c r="Q217" s="22"/>
    </row>
    <row r="218" spans="2:17" x14ac:dyDescent="0.25">
      <c r="B218" s="22"/>
      <c r="C218" s="22"/>
      <c r="D218" s="22"/>
      <c r="E218" s="22"/>
      <c r="H218" s="22"/>
      <c r="I218" s="22"/>
      <c r="J218" s="22"/>
      <c r="K218" s="22"/>
      <c r="N218" s="22"/>
      <c r="O218" s="22"/>
      <c r="P218" s="22"/>
      <c r="Q218" s="22"/>
    </row>
    <row r="219" spans="2:17" x14ac:dyDescent="0.25">
      <c r="B219" s="22"/>
      <c r="C219" s="22"/>
      <c r="D219" s="22"/>
      <c r="E219" s="22"/>
      <c r="H219" s="22"/>
      <c r="I219" s="22"/>
      <c r="J219" s="22"/>
      <c r="K219" s="22"/>
      <c r="N219" s="22"/>
      <c r="O219" s="22"/>
      <c r="P219" s="22"/>
      <c r="Q219" s="22"/>
    </row>
    <row r="220" spans="2:17" x14ac:dyDescent="0.25">
      <c r="B220" s="22"/>
      <c r="C220" s="22"/>
      <c r="D220" s="22"/>
      <c r="E220" s="22"/>
      <c r="H220" s="22"/>
      <c r="I220" s="22"/>
      <c r="J220" s="22"/>
      <c r="K220" s="22"/>
      <c r="N220" s="22"/>
      <c r="O220" s="22"/>
      <c r="P220" s="22"/>
      <c r="Q220" s="22"/>
    </row>
    <row r="221" spans="2:17" x14ac:dyDescent="0.25">
      <c r="B221" s="22"/>
      <c r="C221" s="22"/>
      <c r="D221" s="22"/>
      <c r="E221" s="22"/>
      <c r="H221" s="22"/>
      <c r="I221" s="22"/>
      <c r="J221" s="22"/>
      <c r="K221" s="22"/>
      <c r="N221" s="22"/>
      <c r="O221" s="22"/>
      <c r="P221" s="22"/>
      <c r="Q221" s="22"/>
    </row>
    <row r="222" spans="2:17" x14ac:dyDescent="0.25">
      <c r="B222" s="22"/>
      <c r="C222" s="22"/>
      <c r="D222" s="22"/>
      <c r="E222" s="22"/>
      <c r="H222" s="22"/>
      <c r="I222" s="22"/>
      <c r="J222" s="22"/>
      <c r="K222" s="22"/>
      <c r="N222" s="22"/>
      <c r="O222" s="22"/>
      <c r="P222" s="22"/>
      <c r="Q222" s="22"/>
    </row>
    <row r="223" spans="2:17" x14ac:dyDescent="0.25">
      <c r="B223" s="22"/>
      <c r="C223" s="22"/>
      <c r="D223" s="22"/>
      <c r="E223" s="22"/>
      <c r="H223" s="22"/>
      <c r="I223" s="22"/>
      <c r="J223" s="22"/>
      <c r="K223" s="22"/>
      <c r="N223" s="22"/>
      <c r="O223" s="22"/>
      <c r="P223" s="22"/>
      <c r="Q223" s="22"/>
    </row>
    <row r="224" spans="2:17" x14ac:dyDescent="0.25">
      <c r="B224" s="22"/>
      <c r="C224" s="22"/>
      <c r="D224" s="22"/>
      <c r="E224" s="22"/>
      <c r="H224" s="22"/>
      <c r="I224" s="22"/>
      <c r="J224" s="22"/>
      <c r="K224" s="22"/>
      <c r="N224" s="22"/>
      <c r="O224" s="22"/>
      <c r="P224" s="22"/>
      <c r="Q224" s="22"/>
    </row>
    <row r="225" spans="2:17" x14ac:dyDescent="0.25">
      <c r="B225" s="22"/>
      <c r="C225" s="22"/>
      <c r="D225" s="22"/>
      <c r="E225" s="22"/>
      <c r="H225" s="22"/>
      <c r="I225" s="22"/>
      <c r="J225" s="22"/>
      <c r="K225" s="22"/>
      <c r="N225" s="22"/>
      <c r="O225" s="22"/>
      <c r="P225" s="22"/>
      <c r="Q225" s="22"/>
    </row>
    <row r="226" spans="2:17" x14ac:dyDescent="0.25">
      <c r="B226" s="22"/>
      <c r="C226" s="22"/>
      <c r="D226" s="22"/>
      <c r="E226" s="22"/>
      <c r="H226" s="22"/>
      <c r="I226" s="22"/>
      <c r="J226" s="22"/>
      <c r="K226" s="22"/>
      <c r="N226" s="22"/>
      <c r="O226" s="22"/>
      <c r="P226" s="22"/>
      <c r="Q226" s="22"/>
    </row>
    <row r="227" spans="2:17" x14ac:dyDescent="0.25">
      <c r="B227" s="22"/>
      <c r="C227" s="22"/>
      <c r="D227" s="22"/>
      <c r="E227" s="22"/>
      <c r="H227" s="22"/>
      <c r="I227" s="22"/>
      <c r="J227" s="22"/>
      <c r="K227" s="22"/>
      <c r="N227" s="22"/>
      <c r="O227" s="22"/>
      <c r="P227" s="22"/>
      <c r="Q227" s="22"/>
    </row>
    <row r="228" spans="2:17" x14ac:dyDescent="0.25">
      <c r="B228" s="22"/>
      <c r="C228" s="22"/>
      <c r="D228" s="22"/>
      <c r="E228" s="22"/>
      <c r="H228" s="22"/>
      <c r="I228" s="22"/>
      <c r="J228" s="22"/>
      <c r="K228" s="22"/>
      <c r="N228" s="22"/>
      <c r="O228" s="22"/>
      <c r="P228" s="22"/>
      <c r="Q228" s="22"/>
    </row>
    <row r="229" spans="2:17" x14ac:dyDescent="0.25">
      <c r="B229" s="22"/>
      <c r="C229" s="22"/>
      <c r="D229" s="22"/>
      <c r="E229" s="22"/>
      <c r="H229" s="22"/>
      <c r="I229" s="22"/>
      <c r="J229" s="22"/>
      <c r="K229" s="22"/>
      <c r="N229" s="22"/>
      <c r="O229" s="22"/>
      <c r="P229" s="22"/>
      <c r="Q229" s="22"/>
    </row>
    <row r="230" spans="2:17" x14ac:dyDescent="0.25">
      <c r="B230" s="22"/>
      <c r="C230" s="22"/>
      <c r="D230" s="22"/>
      <c r="E230" s="22"/>
      <c r="H230" s="22"/>
      <c r="I230" s="22"/>
      <c r="J230" s="22"/>
      <c r="K230" s="22"/>
      <c r="N230" s="22"/>
      <c r="O230" s="22"/>
      <c r="P230" s="22"/>
      <c r="Q230" s="22"/>
    </row>
    <row r="231" spans="2:17" x14ac:dyDescent="0.25">
      <c r="B231" s="22"/>
      <c r="C231" s="22"/>
      <c r="D231" s="22"/>
      <c r="E231" s="22"/>
      <c r="H231" s="22"/>
      <c r="I231" s="22"/>
      <c r="J231" s="22"/>
      <c r="K231" s="22"/>
      <c r="N231" s="22"/>
      <c r="O231" s="22"/>
      <c r="P231" s="22"/>
      <c r="Q231" s="22"/>
    </row>
    <row r="232" spans="2:17" x14ac:dyDescent="0.25">
      <c r="B232" s="22"/>
      <c r="C232" s="22"/>
      <c r="D232" s="22"/>
      <c r="E232" s="22"/>
      <c r="H232" s="22"/>
      <c r="I232" s="22"/>
      <c r="J232" s="22"/>
      <c r="K232" s="22"/>
      <c r="N232" s="22"/>
      <c r="O232" s="22"/>
      <c r="P232" s="22"/>
      <c r="Q232" s="22"/>
    </row>
    <row r="233" spans="2:17" x14ac:dyDescent="0.25">
      <c r="B233" s="22"/>
      <c r="C233" s="22"/>
      <c r="D233" s="22"/>
      <c r="E233" s="22"/>
      <c r="H233" s="22"/>
      <c r="I233" s="22"/>
      <c r="J233" s="22"/>
      <c r="K233" s="22"/>
      <c r="N233" s="22"/>
      <c r="O233" s="22"/>
      <c r="P233" s="22"/>
      <c r="Q233" s="22"/>
    </row>
    <row r="234" spans="2:17" x14ac:dyDescent="0.25">
      <c r="B234" s="22"/>
      <c r="C234" s="22"/>
      <c r="D234" s="22"/>
      <c r="E234" s="22"/>
      <c r="H234" s="22"/>
      <c r="I234" s="22"/>
      <c r="J234" s="22"/>
      <c r="K234" s="22"/>
      <c r="N234" s="22"/>
      <c r="O234" s="22"/>
      <c r="P234" s="22"/>
      <c r="Q234" s="22"/>
    </row>
    <row r="235" spans="2:17" x14ac:dyDescent="0.25">
      <c r="B235" s="22"/>
      <c r="C235" s="22"/>
      <c r="D235" s="22"/>
      <c r="E235" s="22"/>
      <c r="H235" s="22"/>
      <c r="I235" s="22"/>
      <c r="J235" s="22"/>
      <c r="K235" s="22"/>
      <c r="N235" s="22"/>
      <c r="O235" s="22"/>
      <c r="P235" s="22"/>
      <c r="Q235" s="22"/>
    </row>
    <row r="236" spans="2:17" x14ac:dyDescent="0.25">
      <c r="B236" s="22"/>
      <c r="C236" s="22"/>
      <c r="D236" s="22"/>
      <c r="E236" s="22"/>
      <c r="H236" s="22"/>
      <c r="I236" s="22"/>
      <c r="J236" s="22"/>
      <c r="K236" s="22"/>
      <c r="N236" s="22"/>
      <c r="O236" s="22"/>
      <c r="P236" s="22"/>
      <c r="Q236" s="22"/>
    </row>
    <row r="237" spans="2:17" x14ac:dyDescent="0.25">
      <c r="B237" s="22"/>
      <c r="C237" s="22"/>
      <c r="D237" s="22"/>
      <c r="E237" s="22"/>
      <c r="H237" s="22"/>
      <c r="I237" s="22"/>
      <c r="J237" s="22"/>
      <c r="K237" s="22"/>
      <c r="N237" s="22"/>
      <c r="O237" s="22"/>
      <c r="P237" s="22"/>
      <c r="Q237" s="22"/>
    </row>
    <row r="238" spans="2:17" x14ac:dyDescent="0.25">
      <c r="B238" s="22"/>
      <c r="C238" s="22"/>
      <c r="D238" s="22"/>
      <c r="E238" s="22"/>
      <c r="H238" s="22"/>
      <c r="I238" s="22"/>
      <c r="J238" s="22"/>
      <c r="K238" s="22"/>
      <c r="N238" s="22"/>
      <c r="O238" s="22"/>
      <c r="P238" s="22"/>
      <c r="Q238" s="22"/>
    </row>
    <row r="239" spans="2:17" x14ac:dyDescent="0.25">
      <c r="B239" s="22"/>
      <c r="C239" s="22"/>
      <c r="D239" s="22"/>
      <c r="E239" s="22"/>
      <c r="H239" s="22"/>
      <c r="I239" s="22"/>
      <c r="J239" s="22"/>
      <c r="K239" s="22"/>
      <c r="N239" s="22"/>
      <c r="O239" s="22"/>
      <c r="P239" s="22"/>
      <c r="Q239" s="22"/>
    </row>
    <row r="240" spans="2:17" x14ac:dyDescent="0.25">
      <c r="B240" s="22"/>
      <c r="C240" s="22"/>
      <c r="D240" s="22"/>
      <c r="E240" s="22"/>
      <c r="H240" s="22"/>
      <c r="I240" s="22"/>
      <c r="J240" s="22"/>
      <c r="K240" s="22"/>
      <c r="N240" s="22"/>
      <c r="O240" s="22"/>
      <c r="P240" s="22"/>
      <c r="Q240" s="22"/>
    </row>
    <row r="241" spans="2:17" x14ac:dyDescent="0.25">
      <c r="B241" s="22"/>
      <c r="C241" s="22"/>
      <c r="D241" s="22"/>
      <c r="E241" s="22"/>
      <c r="H241" s="22"/>
      <c r="I241" s="22"/>
      <c r="J241" s="22"/>
      <c r="K241" s="22"/>
      <c r="N241" s="22"/>
      <c r="O241" s="22"/>
      <c r="P241" s="22"/>
      <c r="Q241" s="22"/>
    </row>
    <row r="242" spans="2:17" x14ac:dyDescent="0.25">
      <c r="B242" s="22"/>
      <c r="C242" s="22"/>
      <c r="D242" s="22"/>
      <c r="E242" s="22"/>
      <c r="H242" s="22"/>
      <c r="I242" s="22"/>
      <c r="J242" s="22"/>
      <c r="K242" s="22"/>
      <c r="N242" s="22"/>
      <c r="O242" s="22"/>
      <c r="P242" s="22"/>
      <c r="Q242" s="22"/>
    </row>
    <row r="243" spans="2:17" x14ac:dyDescent="0.25">
      <c r="B243" s="22"/>
      <c r="C243" s="22"/>
      <c r="D243" s="22"/>
      <c r="E243" s="22"/>
      <c r="H243" s="22"/>
      <c r="I243" s="22"/>
      <c r="J243" s="22"/>
      <c r="K243" s="22"/>
      <c r="N243" s="22"/>
      <c r="O243" s="22"/>
      <c r="P243" s="22"/>
      <c r="Q243" s="22"/>
    </row>
    <row r="244" spans="2:17" x14ac:dyDescent="0.25">
      <c r="B244" s="22"/>
      <c r="C244" s="22"/>
      <c r="D244" s="22"/>
      <c r="E244" s="22"/>
      <c r="H244" s="22"/>
      <c r="I244" s="22"/>
      <c r="J244" s="22"/>
      <c r="K244" s="22"/>
      <c r="N244" s="22"/>
      <c r="O244" s="22"/>
      <c r="P244" s="22"/>
      <c r="Q244" s="22"/>
    </row>
    <row r="245" spans="2:17" x14ac:dyDescent="0.25">
      <c r="B245" s="22"/>
      <c r="C245" s="22"/>
      <c r="D245" s="22"/>
      <c r="E245" s="22"/>
      <c r="H245" s="22"/>
      <c r="I245" s="22"/>
      <c r="J245" s="22"/>
      <c r="K245" s="22"/>
      <c r="N245" s="22"/>
      <c r="O245" s="22"/>
      <c r="P245" s="22"/>
      <c r="Q245" s="22"/>
    </row>
    <row r="246" spans="2:17" x14ac:dyDescent="0.25">
      <c r="B246" s="22"/>
      <c r="C246" s="22"/>
      <c r="D246" s="22"/>
      <c r="E246" s="22"/>
      <c r="H246" s="22"/>
      <c r="I246" s="22"/>
      <c r="J246" s="22"/>
      <c r="K246" s="22"/>
      <c r="N246" s="22"/>
      <c r="O246" s="22"/>
      <c r="P246" s="22"/>
      <c r="Q246" s="22"/>
    </row>
    <row r="247" spans="2:17" x14ac:dyDescent="0.25">
      <c r="B247" s="22"/>
      <c r="C247" s="22"/>
      <c r="D247" s="22"/>
      <c r="E247" s="22"/>
      <c r="H247" s="22"/>
      <c r="I247" s="22"/>
      <c r="J247" s="22"/>
      <c r="K247" s="22"/>
      <c r="N247" s="22"/>
      <c r="O247" s="22"/>
      <c r="P247" s="22"/>
      <c r="Q247" s="22"/>
    </row>
    <row r="248" spans="2:17" x14ac:dyDescent="0.25">
      <c r="B248" s="22"/>
      <c r="C248" s="22"/>
      <c r="D248" s="22"/>
      <c r="E248" s="22"/>
      <c r="H248" s="22"/>
      <c r="I248" s="22"/>
      <c r="J248" s="22"/>
      <c r="K248" s="22"/>
      <c r="N248" s="22"/>
      <c r="O248" s="22"/>
      <c r="P248" s="22"/>
      <c r="Q248" s="22"/>
    </row>
    <row r="249" spans="2:17" x14ac:dyDescent="0.25">
      <c r="B249" s="22"/>
      <c r="C249" s="22"/>
      <c r="D249" s="22"/>
      <c r="E249" s="22"/>
      <c r="H249" s="22"/>
      <c r="I249" s="22"/>
      <c r="J249" s="22"/>
      <c r="K249" s="22"/>
      <c r="N249" s="22"/>
      <c r="O249" s="22"/>
      <c r="P249" s="22"/>
      <c r="Q249" s="22"/>
    </row>
    <row r="250" spans="2:17" x14ac:dyDescent="0.25">
      <c r="B250" s="22"/>
      <c r="C250" s="22"/>
      <c r="D250" s="22"/>
      <c r="E250" s="22"/>
      <c r="H250" s="22"/>
      <c r="I250" s="22"/>
      <c r="J250" s="22"/>
      <c r="K250" s="22"/>
      <c r="N250" s="22"/>
      <c r="O250" s="22"/>
      <c r="P250" s="22"/>
      <c r="Q250" s="22"/>
    </row>
    <row r="251" spans="2:17" x14ac:dyDescent="0.25">
      <c r="B251" s="22"/>
      <c r="C251" s="22"/>
      <c r="D251" s="22"/>
      <c r="E251" s="22"/>
      <c r="H251" s="22"/>
      <c r="I251" s="22"/>
      <c r="J251" s="22"/>
      <c r="K251" s="22"/>
      <c r="N251" s="22"/>
      <c r="O251" s="22"/>
      <c r="P251" s="22"/>
      <c r="Q251" s="22"/>
    </row>
    <row r="252" spans="2:17" x14ac:dyDescent="0.25">
      <c r="B252" s="22"/>
      <c r="C252" s="22"/>
      <c r="D252" s="22"/>
      <c r="E252" s="22"/>
      <c r="H252" s="22"/>
      <c r="I252" s="22"/>
      <c r="J252" s="22"/>
      <c r="K252" s="22"/>
      <c r="N252" s="22"/>
      <c r="O252" s="22"/>
      <c r="P252" s="22"/>
      <c r="Q252" s="22"/>
    </row>
    <row r="253" spans="2:17" x14ac:dyDescent="0.25">
      <c r="B253" s="22"/>
      <c r="C253" s="22"/>
      <c r="D253" s="22"/>
      <c r="E253" s="22"/>
      <c r="H253" s="22"/>
      <c r="I253" s="22"/>
      <c r="J253" s="22"/>
      <c r="K253" s="22"/>
      <c r="N253" s="22"/>
      <c r="O253" s="22"/>
      <c r="P253" s="22"/>
      <c r="Q253" s="22"/>
    </row>
    <row r="254" spans="2:17" x14ac:dyDescent="0.25">
      <c r="B254" s="22"/>
      <c r="C254" s="22"/>
      <c r="D254" s="22"/>
      <c r="E254" s="22"/>
      <c r="H254" s="22"/>
      <c r="I254" s="22"/>
      <c r="J254" s="22"/>
      <c r="K254" s="22"/>
      <c r="N254" s="22"/>
      <c r="O254" s="22"/>
      <c r="P254" s="22"/>
      <c r="Q254" s="22"/>
    </row>
    <row r="255" spans="2:17" x14ac:dyDescent="0.25">
      <c r="B255" s="22"/>
      <c r="C255" s="22"/>
      <c r="D255" s="22"/>
      <c r="E255" s="22"/>
      <c r="H255" s="22"/>
      <c r="I255" s="22"/>
      <c r="J255" s="22"/>
      <c r="K255" s="22"/>
      <c r="N255" s="22"/>
      <c r="O255" s="22"/>
      <c r="P255" s="22"/>
      <c r="Q255" s="22"/>
    </row>
    <row r="256" spans="2:17" x14ac:dyDescent="0.25">
      <c r="B256" s="22"/>
      <c r="C256" s="22"/>
      <c r="D256" s="22"/>
      <c r="E256" s="22"/>
      <c r="H256" s="22"/>
      <c r="I256" s="22"/>
      <c r="J256" s="22"/>
      <c r="K256" s="22"/>
      <c r="N256" s="22"/>
      <c r="O256" s="22"/>
      <c r="P256" s="22"/>
      <c r="Q256" s="22"/>
    </row>
    <row r="257" spans="2:17" x14ac:dyDescent="0.25">
      <c r="B257" s="22"/>
      <c r="C257" s="22"/>
      <c r="D257" s="22"/>
      <c r="E257" s="22"/>
      <c r="H257" s="22"/>
      <c r="I257" s="22"/>
      <c r="J257" s="22"/>
      <c r="K257" s="22"/>
      <c r="N257" s="22"/>
      <c r="O257" s="22"/>
      <c r="P257" s="22"/>
      <c r="Q257" s="22"/>
    </row>
    <row r="258" spans="2:17" x14ac:dyDescent="0.25">
      <c r="B258" s="22"/>
      <c r="C258" s="22"/>
      <c r="D258" s="22"/>
      <c r="E258" s="22"/>
      <c r="H258" s="22"/>
      <c r="I258" s="22"/>
      <c r="J258" s="22"/>
      <c r="K258" s="22"/>
      <c r="N258" s="22"/>
      <c r="O258" s="22"/>
      <c r="P258" s="22"/>
      <c r="Q258" s="22"/>
    </row>
    <row r="259" spans="2:17" x14ac:dyDescent="0.25">
      <c r="B259" s="22"/>
      <c r="C259" s="22"/>
      <c r="D259" s="22"/>
      <c r="E259" s="22"/>
      <c r="H259" s="22"/>
      <c r="I259" s="22"/>
      <c r="J259" s="22"/>
      <c r="K259" s="22"/>
      <c r="N259" s="22"/>
      <c r="O259" s="22"/>
      <c r="P259" s="22"/>
      <c r="Q259" s="22"/>
    </row>
    <row r="260" spans="2:17" x14ac:dyDescent="0.25">
      <c r="B260" s="22"/>
      <c r="C260" s="22"/>
      <c r="D260" s="22"/>
      <c r="E260" s="22"/>
      <c r="H260" s="22"/>
      <c r="I260" s="22"/>
      <c r="J260" s="22"/>
      <c r="K260" s="22"/>
      <c r="N260" s="22"/>
      <c r="O260" s="22"/>
      <c r="P260" s="22"/>
      <c r="Q260" s="22"/>
    </row>
    <row r="261" spans="2:17" x14ac:dyDescent="0.25">
      <c r="B261" s="22"/>
      <c r="C261" s="22"/>
      <c r="D261" s="22"/>
      <c r="E261" s="22"/>
      <c r="H261" s="22"/>
      <c r="I261" s="22"/>
      <c r="J261" s="22"/>
      <c r="K261" s="22"/>
      <c r="N261" s="22"/>
      <c r="O261" s="22"/>
      <c r="P261" s="22"/>
      <c r="Q261" s="22"/>
    </row>
    <row r="262" spans="2:17" x14ac:dyDescent="0.25">
      <c r="B262" s="22"/>
      <c r="C262" s="22"/>
      <c r="D262" s="22"/>
      <c r="E262" s="22"/>
      <c r="H262" s="22"/>
      <c r="I262" s="22"/>
      <c r="J262" s="22"/>
      <c r="K262" s="22"/>
      <c r="N262" s="22"/>
      <c r="O262" s="22"/>
      <c r="P262" s="22"/>
      <c r="Q262" s="22"/>
    </row>
    <row r="263" spans="2:17" x14ac:dyDescent="0.25">
      <c r="B263" s="22"/>
      <c r="C263" s="22"/>
      <c r="D263" s="22"/>
      <c r="E263" s="22"/>
      <c r="H263" s="22"/>
      <c r="I263" s="22"/>
      <c r="J263" s="22"/>
      <c r="K263" s="22"/>
      <c r="N263" s="22"/>
      <c r="O263" s="22"/>
      <c r="P263" s="22"/>
      <c r="Q263" s="22"/>
    </row>
    <row r="264" spans="2:17" x14ac:dyDescent="0.25">
      <c r="B264" s="22"/>
      <c r="C264" s="22"/>
      <c r="D264" s="22"/>
      <c r="E264" s="22"/>
      <c r="H264" s="22"/>
      <c r="I264" s="22"/>
      <c r="J264" s="22"/>
      <c r="K264" s="22"/>
      <c r="N264" s="22"/>
      <c r="O264" s="22"/>
      <c r="P264" s="22"/>
      <c r="Q264" s="22"/>
    </row>
    <row r="265" spans="2:17" x14ac:dyDescent="0.25">
      <c r="B265" s="22"/>
      <c r="C265" s="22"/>
      <c r="D265" s="22"/>
      <c r="E265" s="22"/>
      <c r="H265" s="22"/>
      <c r="I265" s="22"/>
      <c r="J265" s="22"/>
      <c r="K265" s="22"/>
      <c r="N265" s="22"/>
      <c r="O265" s="22"/>
      <c r="P265" s="22"/>
      <c r="Q265" s="22"/>
    </row>
    <row r="266" spans="2:17" x14ac:dyDescent="0.25">
      <c r="B266" s="22"/>
      <c r="C266" s="22"/>
      <c r="D266" s="22"/>
      <c r="E266" s="22"/>
      <c r="H266" s="22"/>
      <c r="I266" s="22"/>
      <c r="J266" s="22"/>
      <c r="K266" s="22"/>
      <c r="N266" s="22"/>
      <c r="O266" s="22"/>
      <c r="P266" s="22"/>
      <c r="Q266" s="22"/>
    </row>
    <row r="267" spans="2:17" x14ac:dyDescent="0.25">
      <c r="B267" s="22"/>
      <c r="C267" s="22"/>
      <c r="D267" s="22"/>
      <c r="E267" s="22"/>
      <c r="H267" s="22"/>
      <c r="I267" s="22"/>
      <c r="J267" s="22"/>
      <c r="K267" s="22"/>
      <c r="N267" s="22"/>
      <c r="O267" s="22"/>
      <c r="P267" s="22"/>
      <c r="Q267" s="22"/>
    </row>
    <row r="268" spans="2:17" x14ac:dyDescent="0.25">
      <c r="B268" s="22"/>
      <c r="C268" s="22"/>
      <c r="D268" s="22"/>
      <c r="E268" s="22"/>
      <c r="H268" s="22"/>
      <c r="I268" s="22"/>
      <c r="J268" s="22"/>
      <c r="K268" s="22"/>
      <c r="N268" s="22"/>
      <c r="O268" s="22"/>
      <c r="P268" s="22"/>
      <c r="Q268" s="22"/>
    </row>
    <row r="269" spans="2:17" x14ac:dyDescent="0.25">
      <c r="B269" s="22"/>
      <c r="C269" s="22"/>
      <c r="D269" s="22"/>
      <c r="E269" s="22"/>
      <c r="H269" s="22"/>
      <c r="I269" s="22"/>
      <c r="J269" s="22"/>
      <c r="K269" s="22"/>
      <c r="N269" s="22"/>
      <c r="O269" s="22"/>
      <c r="P269" s="22"/>
      <c r="Q269" s="22"/>
    </row>
    <row r="270" spans="2:17" x14ac:dyDescent="0.25">
      <c r="B270" s="22"/>
      <c r="C270" s="22"/>
      <c r="D270" s="22"/>
      <c r="E270" s="22"/>
      <c r="H270" s="22"/>
      <c r="I270" s="22"/>
      <c r="J270" s="22"/>
      <c r="K270" s="22"/>
      <c r="N270" s="22"/>
      <c r="O270" s="22"/>
      <c r="P270" s="22"/>
      <c r="Q270" s="22"/>
    </row>
    <row r="271" spans="2:17" x14ac:dyDescent="0.25">
      <c r="B271" s="22"/>
      <c r="C271" s="22"/>
      <c r="D271" s="22"/>
      <c r="E271" s="22"/>
      <c r="H271" s="22"/>
      <c r="I271" s="22"/>
      <c r="J271" s="22"/>
      <c r="K271" s="22"/>
      <c r="N271" s="22"/>
      <c r="O271" s="22"/>
      <c r="P271" s="22"/>
      <c r="Q271" s="22"/>
    </row>
    <row r="272" spans="2:17" x14ac:dyDescent="0.25">
      <c r="B272" s="22"/>
      <c r="C272" s="22"/>
      <c r="D272" s="22"/>
      <c r="E272" s="22"/>
      <c r="H272" s="22"/>
      <c r="I272" s="22"/>
      <c r="J272" s="22"/>
      <c r="K272" s="22"/>
      <c r="N272" s="22"/>
      <c r="O272" s="22"/>
      <c r="P272" s="22"/>
      <c r="Q272" s="22"/>
    </row>
    <row r="273" spans="2:17" x14ac:dyDescent="0.25">
      <c r="B273" s="22"/>
      <c r="C273" s="22"/>
      <c r="D273" s="22"/>
      <c r="E273" s="22"/>
      <c r="H273" s="22"/>
      <c r="I273" s="22"/>
      <c r="J273" s="22"/>
      <c r="K273" s="22"/>
      <c r="N273" s="22"/>
      <c r="O273" s="22"/>
      <c r="P273" s="22"/>
      <c r="Q273" s="22"/>
    </row>
    <row r="274" spans="2:17" x14ac:dyDescent="0.25">
      <c r="B274" s="22"/>
      <c r="C274" s="22"/>
      <c r="D274" s="22"/>
      <c r="E274" s="22"/>
      <c r="H274" s="22"/>
      <c r="I274" s="22"/>
      <c r="J274" s="22"/>
      <c r="K274" s="22"/>
      <c r="N274" s="22"/>
      <c r="O274" s="22"/>
      <c r="P274" s="22"/>
      <c r="Q274" s="22"/>
    </row>
    <row r="275" spans="2:17" x14ac:dyDescent="0.25">
      <c r="B275" s="22"/>
      <c r="C275" s="22"/>
      <c r="D275" s="22"/>
      <c r="E275" s="22"/>
      <c r="H275" s="22"/>
      <c r="I275" s="22"/>
      <c r="J275" s="22"/>
      <c r="K275" s="22"/>
      <c r="N275" s="22"/>
      <c r="O275" s="22"/>
      <c r="P275" s="22"/>
      <c r="Q275" s="22"/>
    </row>
    <row r="276" spans="2:17" x14ac:dyDescent="0.25">
      <c r="B276" s="22"/>
      <c r="C276" s="22"/>
      <c r="D276" s="22"/>
      <c r="E276" s="22"/>
      <c r="H276" s="22"/>
      <c r="I276" s="22"/>
      <c r="J276" s="22"/>
      <c r="K276" s="22"/>
      <c r="N276" s="22"/>
      <c r="O276" s="22"/>
      <c r="P276" s="22"/>
      <c r="Q276" s="22"/>
    </row>
    <row r="277" spans="2:17" x14ac:dyDescent="0.25">
      <c r="B277" s="22"/>
      <c r="C277" s="22"/>
      <c r="D277" s="22"/>
      <c r="E277" s="22"/>
      <c r="H277" s="22"/>
      <c r="I277" s="22"/>
      <c r="J277" s="22"/>
      <c r="K277" s="22"/>
      <c r="N277" s="22"/>
      <c r="O277" s="22"/>
      <c r="P277" s="22"/>
      <c r="Q277" s="22"/>
    </row>
    <row r="278" spans="2:17" x14ac:dyDescent="0.25">
      <c r="B278" s="22"/>
      <c r="C278" s="22"/>
      <c r="D278" s="22"/>
      <c r="E278" s="22"/>
      <c r="H278" s="22"/>
      <c r="I278" s="22"/>
      <c r="J278" s="22"/>
      <c r="K278" s="22"/>
      <c r="N278" s="22"/>
      <c r="O278" s="22"/>
      <c r="P278" s="22"/>
      <c r="Q278" s="22"/>
    </row>
    <row r="279" spans="2:17" x14ac:dyDescent="0.25">
      <c r="B279" s="22"/>
      <c r="C279" s="22"/>
      <c r="D279" s="22"/>
      <c r="E279" s="22"/>
      <c r="H279" s="22"/>
      <c r="I279" s="22"/>
      <c r="J279" s="22"/>
      <c r="K279" s="22"/>
      <c r="N279" s="22"/>
      <c r="O279" s="22"/>
      <c r="P279" s="22"/>
      <c r="Q279" s="22"/>
    </row>
    <row r="280" spans="2:17" x14ac:dyDescent="0.25">
      <c r="B280" s="22"/>
      <c r="C280" s="22"/>
      <c r="D280" s="22"/>
      <c r="E280" s="22"/>
      <c r="H280" s="22"/>
      <c r="I280" s="22"/>
      <c r="J280" s="22"/>
      <c r="K280" s="22"/>
      <c r="N280" s="22"/>
      <c r="O280" s="22"/>
      <c r="P280" s="22"/>
      <c r="Q280" s="22"/>
    </row>
    <row r="281" spans="2:17" x14ac:dyDescent="0.25">
      <c r="B281" s="22"/>
      <c r="C281" s="22"/>
      <c r="D281" s="22"/>
      <c r="E281" s="22"/>
      <c r="H281" s="22"/>
      <c r="I281" s="22"/>
      <c r="J281" s="22"/>
      <c r="K281" s="22"/>
      <c r="N281" s="22"/>
      <c r="O281" s="22"/>
      <c r="P281" s="22"/>
      <c r="Q281" s="22"/>
    </row>
    <row r="282" spans="2:17" x14ac:dyDescent="0.25">
      <c r="B282" s="22"/>
      <c r="C282" s="22"/>
      <c r="D282" s="22"/>
      <c r="E282" s="22"/>
      <c r="H282" s="22"/>
      <c r="I282" s="22"/>
      <c r="J282" s="22"/>
      <c r="K282" s="22"/>
      <c r="N282" s="22"/>
      <c r="O282" s="22"/>
      <c r="P282" s="22"/>
      <c r="Q282" s="22"/>
    </row>
    <row r="283" spans="2:17" x14ac:dyDescent="0.25">
      <c r="B283" s="22"/>
      <c r="C283" s="22"/>
      <c r="D283" s="22"/>
      <c r="E283" s="22"/>
      <c r="H283" s="22"/>
      <c r="I283" s="22"/>
      <c r="J283" s="22"/>
      <c r="K283" s="22"/>
      <c r="N283" s="22"/>
      <c r="O283" s="22"/>
      <c r="P283" s="22"/>
      <c r="Q283" s="22"/>
    </row>
    <row r="284" spans="2:17" x14ac:dyDescent="0.25">
      <c r="B284" s="22"/>
      <c r="C284" s="22"/>
      <c r="D284" s="22"/>
      <c r="E284" s="22"/>
      <c r="H284" s="22"/>
      <c r="I284" s="22"/>
      <c r="J284" s="22"/>
      <c r="K284" s="22"/>
      <c r="N284" s="22"/>
      <c r="O284" s="22"/>
      <c r="P284" s="22"/>
      <c r="Q284" s="22"/>
    </row>
    <row r="285" spans="2:17" x14ac:dyDescent="0.25">
      <c r="B285" s="22"/>
      <c r="C285" s="22"/>
      <c r="D285" s="22"/>
      <c r="E285" s="22"/>
      <c r="H285" s="22"/>
      <c r="I285" s="22"/>
      <c r="J285" s="22"/>
      <c r="K285" s="22"/>
      <c r="N285" s="22"/>
      <c r="O285" s="22"/>
      <c r="P285" s="22"/>
      <c r="Q285" s="22"/>
    </row>
    <row r="286" spans="2:17" x14ac:dyDescent="0.25">
      <c r="B286" s="22"/>
      <c r="C286" s="22"/>
      <c r="D286" s="22"/>
      <c r="E286" s="22"/>
      <c r="H286" s="22"/>
      <c r="I286" s="22"/>
      <c r="J286" s="22"/>
      <c r="K286" s="22"/>
      <c r="N286" s="22"/>
      <c r="O286" s="22"/>
      <c r="P286" s="22"/>
      <c r="Q286" s="22"/>
    </row>
    <row r="287" spans="2:17" x14ac:dyDescent="0.25">
      <c r="B287" s="22"/>
      <c r="C287" s="22"/>
      <c r="D287" s="22"/>
      <c r="E287" s="22"/>
      <c r="H287" s="22"/>
      <c r="I287" s="22"/>
      <c r="J287" s="22"/>
      <c r="K287" s="22"/>
      <c r="N287" s="22"/>
      <c r="O287" s="22"/>
      <c r="P287" s="22"/>
      <c r="Q287" s="22"/>
    </row>
    <row r="288" spans="2:17" x14ac:dyDescent="0.25">
      <c r="B288" s="22"/>
      <c r="C288" s="22"/>
      <c r="D288" s="22"/>
      <c r="E288" s="22"/>
      <c r="H288" s="22"/>
      <c r="I288" s="22"/>
      <c r="J288" s="22"/>
      <c r="K288" s="22"/>
      <c r="N288" s="22"/>
      <c r="O288" s="22"/>
      <c r="P288" s="22"/>
      <c r="Q288" s="22"/>
    </row>
    <row r="289" spans="2:17" x14ac:dyDescent="0.25">
      <c r="B289" s="22"/>
      <c r="C289" s="22"/>
      <c r="D289" s="22"/>
      <c r="E289" s="22"/>
      <c r="H289" s="22"/>
      <c r="I289" s="22"/>
      <c r="J289" s="22"/>
      <c r="K289" s="22"/>
      <c r="N289" s="22"/>
      <c r="O289" s="22"/>
      <c r="P289" s="22"/>
      <c r="Q289" s="22"/>
    </row>
    <row r="290" spans="2:17" x14ac:dyDescent="0.25">
      <c r="B290" s="22"/>
      <c r="C290" s="22"/>
      <c r="D290" s="22"/>
      <c r="E290" s="22"/>
      <c r="H290" s="22"/>
      <c r="I290" s="22"/>
      <c r="J290" s="22"/>
      <c r="K290" s="22"/>
      <c r="N290" s="22"/>
      <c r="O290" s="22"/>
      <c r="P290" s="22"/>
      <c r="Q290" s="22"/>
    </row>
    <row r="291" spans="2:17" x14ac:dyDescent="0.25">
      <c r="B291" s="22"/>
      <c r="C291" s="22"/>
      <c r="D291" s="22"/>
      <c r="E291" s="22"/>
      <c r="H291" s="22"/>
      <c r="I291" s="22"/>
      <c r="J291" s="22"/>
      <c r="K291" s="22"/>
      <c r="N291" s="22"/>
      <c r="O291" s="22"/>
      <c r="P291" s="22"/>
      <c r="Q291" s="22"/>
    </row>
    <row r="292" spans="2:17" x14ac:dyDescent="0.25">
      <c r="B292" s="22"/>
      <c r="C292" s="22"/>
      <c r="D292" s="22"/>
      <c r="E292" s="22"/>
      <c r="H292" s="22"/>
      <c r="I292" s="22"/>
      <c r="J292" s="22"/>
      <c r="K292" s="22"/>
      <c r="N292" s="22"/>
      <c r="O292" s="22"/>
      <c r="P292" s="22"/>
      <c r="Q292" s="22"/>
    </row>
    <row r="293" spans="2:17" x14ac:dyDescent="0.25">
      <c r="B293" s="22"/>
      <c r="C293" s="22"/>
      <c r="D293" s="22"/>
      <c r="E293" s="22"/>
      <c r="H293" s="22"/>
      <c r="I293" s="22"/>
      <c r="J293" s="22"/>
      <c r="K293" s="22"/>
      <c r="N293" s="22"/>
      <c r="O293" s="22"/>
      <c r="P293" s="22"/>
      <c r="Q293" s="22"/>
    </row>
    <row r="294" spans="2:17" x14ac:dyDescent="0.25">
      <c r="B294" s="22"/>
      <c r="C294" s="22"/>
      <c r="D294" s="22"/>
      <c r="E294" s="22"/>
      <c r="H294" s="22"/>
      <c r="I294" s="22"/>
      <c r="J294" s="22"/>
      <c r="K294" s="22"/>
      <c r="N294" s="22"/>
      <c r="O294" s="22"/>
      <c r="P294" s="22"/>
      <c r="Q294" s="22"/>
    </row>
    <row r="295" spans="2:17" x14ac:dyDescent="0.25">
      <c r="B295" s="22"/>
      <c r="C295" s="22"/>
      <c r="D295" s="22"/>
      <c r="E295" s="22"/>
      <c r="H295" s="22"/>
      <c r="I295" s="22"/>
      <c r="J295" s="22"/>
      <c r="K295" s="22"/>
      <c r="N295" s="22"/>
      <c r="O295" s="22"/>
      <c r="P295" s="22"/>
      <c r="Q295" s="22"/>
    </row>
    <row r="296" spans="2:17" x14ac:dyDescent="0.25">
      <c r="B296" s="22"/>
      <c r="C296" s="22"/>
      <c r="D296" s="22"/>
      <c r="E296" s="22"/>
      <c r="H296" s="22"/>
      <c r="I296" s="22"/>
      <c r="J296" s="22"/>
      <c r="K296" s="22"/>
      <c r="N296" s="22"/>
      <c r="O296" s="22"/>
      <c r="P296" s="22"/>
      <c r="Q296" s="22"/>
    </row>
    <row r="297" spans="2:17" x14ac:dyDescent="0.25">
      <c r="B297" s="22"/>
      <c r="C297" s="22"/>
      <c r="D297" s="22"/>
      <c r="E297" s="22"/>
      <c r="H297" s="22"/>
      <c r="I297" s="22"/>
      <c r="J297" s="22"/>
      <c r="K297" s="22"/>
      <c r="N297" s="22"/>
      <c r="O297" s="22"/>
      <c r="P297" s="22"/>
      <c r="Q297" s="22"/>
    </row>
    <row r="298" spans="2:17" x14ac:dyDescent="0.25">
      <c r="B298" s="22"/>
      <c r="C298" s="22"/>
      <c r="D298" s="22"/>
      <c r="E298" s="22"/>
      <c r="H298" s="22"/>
      <c r="I298" s="22"/>
      <c r="J298" s="22"/>
      <c r="K298" s="22"/>
      <c r="N298" s="22"/>
      <c r="O298" s="22"/>
      <c r="P298" s="22"/>
      <c r="Q298" s="22"/>
    </row>
    <row r="299" spans="2:17" x14ac:dyDescent="0.25">
      <c r="B299" s="22"/>
      <c r="C299" s="22"/>
      <c r="D299" s="22"/>
      <c r="E299" s="22"/>
      <c r="H299" s="22"/>
      <c r="I299" s="22"/>
      <c r="J299" s="22"/>
      <c r="K299" s="22"/>
      <c r="N299" s="22"/>
      <c r="O299" s="22"/>
      <c r="P299" s="22"/>
      <c r="Q299" s="22"/>
    </row>
    <row r="300" spans="2:17" x14ac:dyDescent="0.25">
      <c r="B300" s="22"/>
      <c r="C300" s="22"/>
      <c r="D300" s="22"/>
      <c r="E300" s="22"/>
      <c r="H300" s="22"/>
      <c r="I300" s="22"/>
      <c r="J300" s="22"/>
      <c r="K300" s="22"/>
      <c r="N300" s="22"/>
      <c r="O300" s="22"/>
      <c r="P300" s="22"/>
      <c r="Q300" s="22"/>
    </row>
    <row r="301" spans="2:17" x14ac:dyDescent="0.25">
      <c r="B301" s="22"/>
      <c r="C301" s="22"/>
      <c r="D301" s="22"/>
      <c r="E301" s="22"/>
      <c r="H301" s="22"/>
      <c r="I301" s="22"/>
      <c r="J301" s="22"/>
      <c r="K301" s="22"/>
      <c r="N301" s="22"/>
      <c r="O301" s="22"/>
      <c r="P301" s="22"/>
      <c r="Q301" s="22"/>
    </row>
    <row r="302" spans="2:17" x14ac:dyDescent="0.25">
      <c r="B302" s="22"/>
      <c r="C302" s="22"/>
      <c r="D302" s="22"/>
      <c r="E302" s="22"/>
      <c r="H302" s="22"/>
      <c r="I302" s="22"/>
      <c r="J302" s="22"/>
      <c r="K302" s="22"/>
      <c r="N302" s="22"/>
      <c r="O302" s="22"/>
      <c r="P302" s="22"/>
      <c r="Q302" s="22"/>
    </row>
    <row r="303" spans="2:17" x14ac:dyDescent="0.25">
      <c r="B303" s="22"/>
      <c r="C303" s="22"/>
      <c r="D303" s="22"/>
      <c r="E303" s="22"/>
      <c r="H303" s="22"/>
      <c r="I303" s="22"/>
      <c r="J303" s="22"/>
      <c r="K303" s="22"/>
      <c r="N303" s="22"/>
      <c r="O303" s="22"/>
      <c r="P303" s="22"/>
      <c r="Q303" s="22"/>
    </row>
    <row r="304" spans="2:17" x14ac:dyDescent="0.25">
      <c r="B304" s="22"/>
      <c r="C304" s="22"/>
      <c r="D304" s="22"/>
      <c r="E304" s="22"/>
      <c r="H304" s="22"/>
      <c r="I304" s="22"/>
      <c r="J304" s="22"/>
      <c r="K304" s="22"/>
      <c r="N304" s="22"/>
      <c r="O304" s="22"/>
      <c r="P304" s="22"/>
      <c r="Q304" s="22"/>
    </row>
    <row r="305" spans="2:17" x14ac:dyDescent="0.25">
      <c r="B305" s="22"/>
      <c r="C305" s="22"/>
      <c r="D305" s="22"/>
      <c r="E305" s="22"/>
      <c r="H305" s="22"/>
      <c r="I305" s="22"/>
      <c r="J305" s="22"/>
      <c r="K305" s="22"/>
      <c r="N305" s="22"/>
      <c r="O305" s="22"/>
      <c r="P305" s="22"/>
      <c r="Q305" s="22"/>
    </row>
    <row r="306" spans="2:17" x14ac:dyDescent="0.25">
      <c r="B306" s="22"/>
      <c r="C306" s="22"/>
      <c r="D306" s="22"/>
      <c r="E306" s="22"/>
      <c r="H306" s="22"/>
      <c r="I306" s="22"/>
      <c r="J306" s="22"/>
      <c r="K306" s="22"/>
      <c r="N306" s="22"/>
      <c r="O306" s="22"/>
      <c r="P306" s="22"/>
      <c r="Q306" s="22"/>
    </row>
    <row r="307" spans="2:17" x14ac:dyDescent="0.25">
      <c r="B307" s="22"/>
      <c r="C307" s="22"/>
      <c r="D307" s="22"/>
      <c r="E307" s="22"/>
      <c r="H307" s="22"/>
      <c r="I307" s="22"/>
      <c r="J307" s="22"/>
      <c r="K307" s="22"/>
      <c r="N307" s="22"/>
      <c r="O307" s="22"/>
      <c r="P307" s="22"/>
      <c r="Q307" s="22"/>
    </row>
    <row r="308" spans="2:17" x14ac:dyDescent="0.25">
      <c r="B308" s="22"/>
      <c r="C308" s="22"/>
      <c r="D308" s="22"/>
      <c r="E308" s="22"/>
      <c r="H308" s="22"/>
      <c r="I308" s="22"/>
      <c r="J308" s="22"/>
      <c r="K308" s="22"/>
      <c r="N308" s="22"/>
      <c r="O308" s="22"/>
      <c r="P308" s="22"/>
      <c r="Q308" s="22"/>
    </row>
    <row r="309" spans="2:17" x14ac:dyDescent="0.25">
      <c r="B309" s="22"/>
      <c r="C309" s="22"/>
      <c r="D309" s="22"/>
      <c r="E309" s="22"/>
      <c r="H309" s="22"/>
      <c r="I309" s="22"/>
      <c r="J309" s="22"/>
      <c r="K309" s="22"/>
      <c r="N309" s="22"/>
      <c r="O309" s="22"/>
      <c r="P309" s="22"/>
      <c r="Q309" s="22"/>
    </row>
    <row r="310" spans="2:17" x14ac:dyDescent="0.25">
      <c r="B310" s="22"/>
      <c r="C310" s="22"/>
      <c r="D310" s="22"/>
      <c r="E310" s="22"/>
      <c r="H310" s="22"/>
      <c r="I310" s="22"/>
      <c r="J310" s="22"/>
      <c r="K310" s="22"/>
      <c r="N310" s="22"/>
      <c r="O310" s="22"/>
      <c r="P310" s="22"/>
      <c r="Q310" s="22"/>
    </row>
    <row r="311" spans="2:17" x14ac:dyDescent="0.25">
      <c r="B311" s="22"/>
      <c r="C311" s="22"/>
      <c r="D311" s="22"/>
      <c r="E311" s="22"/>
      <c r="H311" s="22"/>
      <c r="I311" s="22"/>
      <c r="J311" s="22"/>
      <c r="K311" s="22"/>
      <c r="N311" s="22"/>
      <c r="O311" s="22"/>
      <c r="P311" s="22"/>
      <c r="Q311" s="22"/>
    </row>
    <row r="312" spans="2:17" x14ac:dyDescent="0.25">
      <c r="B312" s="22"/>
      <c r="C312" s="22"/>
      <c r="D312" s="22"/>
      <c r="E312" s="22"/>
      <c r="H312" s="22"/>
      <c r="I312" s="22"/>
      <c r="J312" s="22"/>
      <c r="K312" s="22"/>
      <c r="N312" s="22"/>
      <c r="O312" s="22"/>
      <c r="P312" s="22"/>
      <c r="Q312" s="22"/>
    </row>
    <row r="313" spans="2:17" x14ac:dyDescent="0.25">
      <c r="B313" s="22"/>
      <c r="C313" s="22"/>
      <c r="D313" s="22"/>
      <c r="E313" s="22"/>
      <c r="H313" s="22"/>
      <c r="I313" s="22"/>
      <c r="J313" s="22"/>
      <c r="K313" s="22"/>
      <c r="N313" s="22"/>
      <c r="O313" s="22"/>
      <c r="P313" s="22"/>
      <c r="Q313" s="22"/>
    </row>
    <row r="314" spans="2:17" x14ac:dyDescent="0.25">
      <c r="B314" s="22"/>
      <c r="C314" s="22"/>
      <c r="D314" s="22"/>
      <c r="E314" s="22"/>
      <c r="H314" s="22"/>
      <c r="I314" s="22"/>
      <c r="J314" s="22"/>
      <c r="K314" s="22"/>
      <c r="N314" s="22"/>
      <c r="O314" s="22"/>
      <c r="P314" s="22"/>
      <c r="Q314" s="22"/>
    </row>
    <row r="315" spans="2:17" x14ac:dyDescent="0.25">
      <c r="B315" s="22"/>
      <c r="C315" s="22"/>
      <c r="D315" s="22"/>
      <c r="E315" s="22"/>
      <c r="H315" s="22"/>
      <c r="I315" s="22"/>
      <c r="J315" s="22"/>
      <c r="K315" s="22"/>
      <c r="N315" s="22"/>
      <c r="O315" s="22"/>
      <c r="P315" s="22"/>
      <c r="Q315" s="22"/>
    </row>
    <row r="316" spans="2:17" x14ac:dyDescent="0.25">
      <c r="B316" s="22"/>
      <c r="C316" s="22"/>
      <c r="D316" s="22"/>
      <c r="E316" s="22"/>
      <c r="H316" s="22"/>
      <c r="I316" s="22"/>
      <c r="J316" s="22"/>
      <c r="K316" s="22"/>
      <c r="N316" s="22"/>
      <c r="O316" s="22"/>
      <c r="P316" s="22"/>
      <c r="Q316" s="22"/>
    </row>
    <row r="317" spans="2:17" x14ac:dyDescent="0.25">
      <c r="B317" s="22"/>
      <c r="C317" s="22"/>
      <c r="D317" s="22"/>
      <c r="E317" s="22"/>
      <c r="H317" s="22"/>
      <c r="I317" s="22"/>
      <c r="J317" s="22"/>
      <c r="K317" s="22"/>
      <c r="N317" s="22"/>
      <c r="O317" s="22"/>
      <c r="P317" s="22"/>
      <c r="Q317" s="22"/>
    </row>
    <row r="318" spans="2:17" x14ac:dyDescent="0.25">
      <c r="B318" s="22"/>
      <c r="C318" s="22"/>
      <c r="D318" s="22"/>
      <c r="E318" s="22"/>
      <c r="H318" s="22"/>
      <c r="I318" s="22"/>
      <c r="J318" s="22"/>
      <c r="K318" s="22"/>
      <c r="N318" s="22"/>
      <c r="O318" s="22"/>
      <c r="P318" s="22"/>
      <c r="Q318" s="22"/>
    </row>
    <row r="319" spans="2:17" x14ac:dyDescent="0.25">
      <c r="B319" s="22"/>
      <c r="C319" s="22"/>
      <c r="D319" s="22"/>
      <c r="E319" s="22"/>
      <c r="H319" s="22"/>
      <c r="I319" s="22"/>
      <c r="J319" s="22"/>
      <c r="K319" s="22"/>
      <c r="N319" s="22"/>
      <c r="O319" s="22"/>
      <c r="P319" s="22"/>
      <c r="Q319" s="22"/>
    </row>
    <row r="320" spans="2:17" x14ac:dyDescent="0.25">
      <c r="B320" s="22"/>
      <c r="C320" s="22"/>
      <c r="D320" s="22"/>
      <c r="E320" s="22"/>
      <c r="H320" s="22"/>
      <c r="I320" s="22"/>
      <c r="J320" s="22"/>
      <c r="K320" s="22"/>
      <c r="N320" s="22"/>
      <c r="O320" s="22"/>
      <c r="P320" s="22"/>
      <c r="Q320" s="22"/>
    </row>
    <row r="321" spans="2:17" x14ac:dyDescent="0.25">
      <c r="B321" s="22"/>
      <c r="C321" s="22"/>
      <c r="D321" s="22"/>
      <c r="E321" s="22"/>
      <c r="H321" s="22"/>
      <c r="I321" s="22"/>
      <c r="J321" s="22"/>
      <c r="K321" s="22"/>
      <c r="N321" s="22"/>
      <c r="O321" s="22"/>
      <c r="P321" s="22"/>
      <c r="Q321" s="22"/>
    </row>
    <row r="322" spans="2:17" x14ac:dyDescent="0.25">
      <c r="B322" s="22"/>
      <c r="C322" s="22"/>
      <c r="D322" s="22"/>
      <c r="E322" s="22"/>
      <c r="H322" s="22"/>
      <c r="I322" s="22"/>
      <c r="J322" s="22"/>
      <c r="K322" s="22"/>
      <c r="N322" s="22"/>
      <c r="O322" s="22"/>
      <c r="P322" s="22"/>
      <c r="Q322" s="22"/>
    </row>
    <row r="323" spans="2:17" x14ac:dyDescent="0.25">
      <c r="B323" s="22"/>
      <c r="C323" s="22"/>
      <c r="D323" s="22"/>
      <c r="E323" s="22"/>
      <c r="H323" s="22"/>
      <c r="I323" s="22"/>
      <c r="J323" s="22"/>
      <c r="K323" s="22"/>
      <c r="N323" s="22"/>
      <c r="O323" s="22"/>
      <c r="P323" s="22"/>
      <c r="Q323" s="22"/>
    </row>
    <row r="324" spans="2:17" x14ac:dyDescent="0.25">
      <c r="B324" s="22"/>
      <c r="C324" s="22"/>
      <c r="D324" s="22"/>
      <c r="E324" s="22"/>
      <c r="H324" s="22"/>
      <c r="I324" s="22"/>
      <c r="J324" s="22"/>
      <c r="K324" s="22"/>
      <c r="N324" s="22"/>
      <c r="O324" s="22"/>
      <c r="P324" s="22"/>
      <c r="Q324" s="22"/>
    </row>
    <row r="325" spans="2:17" x14ac:dyDescent="0.25">
      <c r="B325" s="22"/>
      <c r="C325" s="22"/>
      <c r="D325" s="22"/>
      <c r="E325" s="22"/>
      <c r="H325" s="22"/>
      <c r="I325" s="22"/>
      <c r="J325" s="22"/>
      <c r="K325" s="22"/>
      <c r="N325" s="22"/>
      <c r="O325" s="22"/>
      <c r="P325" s="22"/>
      <c r="Q325" s="22"/>
    </row>
    <row r="326" spans="2:17" x14ac:dyDescent="0.25">
      <c r="B326" s="22"/>
      <c r="C326" s="22"/>
      <c r="D326" s="22"/>
      <c r="E326" s="22"/>
      <c r="H326" s="22"/>
      <c r="I326" s="22"/>
      <c r="J326" s="22"/>
      <c r="K326" s="22"/>
      <c r="N326" s="22"/>
      <c r="O326" s="22"/>
      <c r="P326" s="22"/>
      <c r="Q326" s="22"/>
    </row>
    <row r="327" spans="2:17" x14ac:dyDescent="0.25">
      <c r="B327" s="22"/>
      <c r="C327" s="22"/>
      <c r="D327" s="22"/>
      <c r="E327" s="22"/>
      <c r="H327" s="22"/>
      <c r="I327" s="22"/>
      <c r="J327" s="22"/>
      <c r="K327" s="22"/>
      <c r="N327" s="22"/>
      <c r="O327" s="22"/>
      <c r="P327" s="22"/>
      <c r="Q327" s="22"/>
    </row>
    <row r="328" spans="2:17" x14ac:dyDescent="0.25">
      <c r="B328" s="22"/>
      <c r="C328" s="22"/>
      <c r="D328" s="22"/>
      <c r="E328" s="22"/>
      <c r="H328" s="22"/>
      <c r="I328" s="22"/>
      <c r="J328" s="22"/>
      <c r="K328" s="22"/>
      <c r="N328" s="22"/>
      <c r="O328" s="22"/>
      <c r="P328" s="22"/>
      <c r="Q328" s="22"/>
    </row>
    <row r="329" spans="2:17" x14ac:dyDescent="0.25">
      <c r="B329" s="22"/>
      <c r="C329" s="22"/>
      <c r="D329" s="22"/>
      <c r="E329" s="22"/>
      <c r="H329" s="22"/>
      <c r="I329" s="22"/>
      <c r="J329" s="22"/>
      <c r="K329" s="22"/>
      <c r="N329" s="22"/>
      <c r="O329" s="22"/>
      <c r="P329" s="22"/>
      <c r="Q329" s="22"/>
    </row>
    <row r="330" spans="2:17" x14ac:dyDescent="0.25">
      <c r="B330" s="22"/>
      <c r="C330" s="22"/>
      <c r="D330" s="22"/>
      <c r="E330" s="22"/>
      <c r="H330" s="22"/>
      <c r="I330" s="22"/>
      <c r="J330" s="22"/>
      <c r="K330" s="22"/>
      <c r="N330" s="22"/>
      <c r="O330" s="22"/>
      <c r="P330" s="22"/>
      <c r="Q330" s="22"/>
    </row>
    <row r="331" spans="2:17" x14ac:dyDescent="0.25">
      <c r="B331" s="22"/>
      <c r="C331" s="22"/>
      <c r="D331" s="22"/>
      <c r="E331" s="22"/>
      <c r="H331" s="22"/>
      <c r="I331" s="22"/>
      <c r="J331" s="22"/>
      <c r="K331" s="22"/>
      <c r="N331" s="22"/>
      <c r="O331" s="22"/>
      <c r="P331" s="22"/>
      <c r="Q331" s="22"/>
    </row>
    <row r="332" spans="2:17" x14ac:dyDescent="0.25">
      <c r="B332" s="22"/>
      <c r="C332" s="22"/>
      <c r="D332" s="22"/>
      <c r="E332" s="22"/>
      <c r="H332" s="22"/>
      <c r="I332" s="22"/>
      <c r="J332" s="22"/>
      <c r="K332" s="22"/>
      <c r="N332" s="22"/>
      <c r="O332" s="22"/>
      <c r="P332" s="22"/>
      <c r="Q332" s="22"/>
    </row>
    <row r="333" spans="2:17" x14ac:dyDescent="0.25">
      <c r="B333" s="22"/>
      <c r="C333" s="22"/>
      <c r="D333" s="22"/>
      <c r="E333" s="22"/>
      <c r="H333" s="22"/>
      <c r="I333" s="22"/>
      <c r="J333" s="22"/>
      <c r="K333" s="22"/>
      <c r="N333" s="22"/>
      <c r="O333" s="22"/>
      <c r="P333" s="22"/>
      <c r="Q333" s="22"/>
    </row>
  </sheetData>
  <mergeCells count="6">
    <mergeCell ref="B22:E23"/>
    <mergeCell ref="B2:E3"/>
    <mergeCell ref="H2:K3"/>
    <mergeCell ref="N2:Q3"/>
    <mergeCell ref="H22:K23"/>
    <mergeCell ref="N22:Q23"/>
  </mergeCells>
  <conditionalFormatting sqref="C25:E28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2:E3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:C18 I5:I18 O5:O18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:D18 J5:J18 P5:P1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:E18 K5:K18 Q5:Q1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0"/>
  <sheetViews>
    <sheetView zoomScale="90" zoomScaleNormal="90" workbookViewId="0">
      <selection activeCell="E42" sqref="E42"/>
    </sheetView>
  </sheetViews>
  <sheetFormatPr defaultRowHeight="12.75" x14ac:dyDescent="0.25"/>
  <cols>
    <col min="1" max="1" width="4.7109375" style="22" customWidth="1"/>
    <col min="2" max="2" width="24.5703125" style="1" bestFit="1" customWidth="1"/>
    <col min="3" max="3" width="15.42578125" style="1" bestFit="1" customWidth="1"/>
    <col min="4" max="4" width="12.42578125" style="1" bestFit="1" customWidth="1"/>
    <col min="5" max="5" width="13.5703125" style="1" bestFit="1" customWidth="1"/>
    <col min="6" max="6" width="3.5703125" style="22" customWidth="1"/>
    <col min="7" max="7" width="4.85546875" style="22" customWidth="1"/>
    <col min="8" max="8" width="24.5703125" style="1" bestFit="1" customWidth="1"/>
    <col min="9" max="10" width="12.42578125" style="1" bestFit="1" customWidth="1"/>
    <col min="11" max="11" width="5.85546875" style="22" customWidth="1"/>
    <col min="12" max="12" width="4.28515625" style="22" customWidth="1"/>
    <col min="13" max="13" width="24.5703125" style="1" bestFit="1" customWidth="1"/>
    <col min="14" max="15" width="12.42578125" style="1" bestFit="1" customWidth="1"/>
    <col min="16" max="16" width="6.5703125" style="22" customWidth="1"/>
    <col min="17" max="17" width="4.28515625" style="22" customWidth="1"/>
    <col min="18" max="18" width="22.7109375" style="22" bestFit="1" customWidth="1"/>
    <col min="19" max="19" width="15.140625" style="22" customWidth="1"/>
    <col min="20" max="20" width="15.42578125" style="22" bestFit="1" customWidth="1"/>
    <col min="21" max="21" width="13.5703125" style="22" bestFit="1" customWidth="1"/>
    <col min="22" max="31" width="9.140625" style="22"/>
    <col min="32" max="16384" width="9.140625" style="1"/>
  </cols>
  <sheetData>
    <row r="1" spans="2:15" s="22" customFormat="1" x14ac:dyDescent="0.25"/>
    <row r="2" spans="2:15" ht="18.75" customHeight="1" x14ac:dyDescent="0.25">
      <c r="B2" s="50" t="s">
        <v>10</v>
      </c>
      <c r="C2" s="51"/>
      <c r="D2" s="52"/>
      <c r="E2" s="22"/>
      <c r="H2" s="50" t="s">
        <v>11</v>
      </c>
      <c r="I2" s="51"/>
      <c r="J2" s="52"/>
      <c r="M2" s="50" t="s">
        <v>12</v>
      </c>
      <c r="N2" s="51"/>
      <c r="O2" s="52"/>
    </row>
    <row r="3" spans="2:15" ht="12.75" customHeight="1" x14ac:dyDescent="0.25">
      <c r="B3" s="53"/>
      <c r="C3" s="54"/>
      <c r="D3" s="55"/>
      <c r="E3" s="22"/>
      <c r="H3" s="53"/>
      <c r="I3" s="54"/>
      <c r="J3" s="55"/>
      <c r="M3" s="53"/>
      <c r="N3" s="54"/>
      <c r="O3" s="55"/>
    </row>
    <row r="4" spans="2:15" x14ac:dyDescent="0.25">
      <c r="B4" s="9" t="s">
        <v>0</v>
      </c>
      <c r="C4" s="9" t="s">
        <v>1</v>
      </c>
      <c r="D4" s="11" t="s">
        <v>2</v>
      </c>
      <c r="E4" s="22"/>
      <c r="H4" s="9" t="s">
        <v>0</v>
      </c>
      <c r="I4" s="11" t="s">
        <v>1</v>
      </c>
      <c r="J4" s="9" t="s">
        <v>2</v>
      </c>
      <c r="M4" s="9" t="s">
        <v>0</v>
      </c>
      <c r="N4" s="9" t="s">
        <v>1</v>
      </c>
      <c r="O4" s="11" t="s">
        <v>2</v>
      </c>
    </row>
    <row r="5" spans="2:15" x14ac:dyDescent="0.25">
      <c r="B5" s="6" t="s">
        <v>3</v>
      </c>
      <c r="C5" s="13">
        <v>4.249236E-2</v>
      </c>
      <c r="D5" s="12">
        <v>4.4422419999999997E-2</v>
      </c>
      <c r="E5" s="22"/>
      <c r="H5" s="6" t="s">
        <v>3</v>
      </c>
      <c r="I5" s="12">
        <v>3.9482580000000003E-2</v>
      </c>
      <c r="J5" s="14">
        <v>4.0783850000000003E-2</v>
      </c>
      <c r="M5" s="6" t="s">
        <v>3</v>
      </c>
      <c r="N5" s="12">
        <v>4.101403E-2</v>
      </c>
      <c r="O5" s="14">
        <v>4.2404820000000003E-2</v>
      </c>
    </row>
    <row r="6" spans="2:15" x14ac:dyDescent="0.25">
      <c r="B6" s="6" t="s">
        <v>4</v>
      </c>
      <c r="C6" s="7">
        <v>3.6458589999999999E-2</v>
      </c>
      <c r="D6" s="6">
        <v>3.7837660000000002E-2</v>
      </c>
      <c r="E6" s="22"/>
      <c r="H6" s="6" t="s">
        <v>4</v>
      </c>
      <c r="I6" s="6">
        <v>3.1419589999999997E-2</v>
      </c>
      <c r="J6" s="3">
        <v>3.242801E-2</v>
      </c>
      <c r="M6" s="6" t="s">
        <v>4</v>
      </c>
      <c r="N6" s="6">
        <v>3.2731980000000001E-2</v>
      </c>
      <c r="O6" s="3">
        <v>3.4005109999999998E-2</v>
      </c>
    </row>
    <row r="7" spans="2:15" x14ac:dyDescent="0.25">
      <c r="B7" s="6" t="s">
        <v>5</v>
      </c>
      <c r="C7" s="7">
        <v>4.32209E-2</v>
      </c>
      <c r="D7" s="6">
        <v>4.583483E-2</v>
      </c>
      <c r="E7" s="22"/>
      <c r="H7" s="6" t="s">
        <v>5</v>
      </c>
      <c r="I7" s="6">
        <v>3.9455079999999997E-2</v>
      </c>
      <c r="J7" s="3">
        <v>4.078797E-2</v>
      </c>
      <c r="M7" s="6" t="s">
        <v>5</v>
      </c>
      <c r="N7" s="6">
        <v>3.800104E-2</v>
      </c>
      <c r="O7" s="3">
        <v>3.8782570000000002E-2</v>
      </c>
    </row>
    <row r="8" spans="2:15" x14ac:dyDescent="0.25">
      <c r="B8" s="5" t="s">
        <v>6</v>
      </c>
      <c r="C8" s="8">
        <v>3.4082000000000001E-2</v>
      </c>
      <c r="D8" s="5">
        <v>3.6308069999999998E-2</v>
      </c>
      <c r="E8" s="22"/>
      <c r="H8" s="5" t="s">
        <v>6</v>
      </c>
      <c r="I8" s="5">
        <v>3.2095239999999997E-2</v>
      </c>
      <c r="J8" s="2">
        <v>3.3227680000000002E-2</v>
      </c>
      <c r="M8" s="5" t="s">
        <v>6</v>
      </c>
      <c r="N8" s="5">
        <v>3.102744E-2</v>
      </c>
      <c r="O8" s="2">
        <v>3.1959670000000003E-2</v>
      </c>
    </row>
    <row r="9" spans="2:15" x14ac:dyDescent="0.25">
      <c r="B9" s="7"/>
      <c r="C9" s="4"/>
      <c r="D9" s="3"/>
      <c r="E9" s="22"/>
      <c r="H9" s="7"/>
      <c r="I9" s="4"/>
      <c r="J9" s="3"/>
      <c r="M9" s="7"/>
      <c r="N9" s="4"/>
      <c r="O9" s="3"/>
    </row>
    <row r="10" spans="2:15" x14ac:dyDescent="0.25">
      <c r="B10" s="9" t="s">
        <v>7</v>
      </c>
      <c r="C10" s="11" t="s">
        <v>1</v>
      </c>
      <c r="D10" s="9" t="s">
        <v>2</v>
      </c>
      <c r="E10" s="22"/>
      <c r="H10" s="9" t="s">
        <v>7</v>
      </c>
      <c r="I10" s="9" t="s">
        <v>1</v>
      </c>
      <c r="J10" s="11" t="s">
        <v>2</v>
      </c>
      <c r="M10" s="9" t="s">
        <v>7</v>
      </c>
      <c r="N10" s="11" t="s">
        <v>1</v>
      </c>
      <c r="O10" s="9" t="s">
        <v>2</v>
      </c>
    </row>
    <row r="11" spans="2:15" x14ac:dyDescent="0.25">
      <c r="B11" s="6" t="s">
        <v>3</v>
      </c>
      <c r="C11" s="13">
        <v>4.1614949999999998E-2</v>
      </c>
      <c r="D11" s="12">
        <v>4.5710489999999999E-2</v>
      </c>
      <c r="E11" s="22"/>
      <c r="H11" s="6" t="s">
        <v>3</v>
      </c>
      <c r="I11" s="12">
        <v>4.0041550000000002E-2</v>
      </c>
      <c r="J11" s="14">
        <v>4.4358399999999999E-2</v>
      </c>
      <c r="M11" s="6" t="s">
        <v>3</v>
      </c>
      <c r="N11" s="13">
        <v>3.9778290000000001E-2</v>
      </c>
      <c r="O11" s="14">
        <v>4.4032769999999999E-2</v>
      </c>
    </row>
    <row r="12" spans="2:15" x14ac:dyDescent="0.25">
      <c r="B12" s="6" t="s">
        <v>4</v>
      </c>
      <c r="C12" s="7">
        <v>3.2399440000000002E-2</v>
      </c>
      <c r="D12" s="6">
        <v>3.4256509999999997E-2</v>
      </c>
      <c r="E12" s="22"/>
      <c r="H12" s="6" t="s">
        <v>4</v>
      </c>
      <c r="I12" s="6">
        <v>3.2293849999999999E-2</v>
      </c>
      <c r="J12" s="3">
        <v>3.4054679999999997E-2</v>
      </c>
      <c r="M12" s="6" t="s">
        <v>4</v>
      </c>
      <c r="N12" s="7">
        <v>3.5309689999999998E-2</v>
      </c>
      <c r="O12" s="3">
        <v>3.7480470000000002E-2</v>
      </c>
    </row>
    <row r="13" spans="2:15" x14ac:dyDescent="0.25">
      <c r="B13" s="6" t="s">
        <v>5</v>
      </c>
      <c r="C13" s="7">
        <v>4.0569889999999997E-2</v>
      </c>
      <c r="D13" s="6">
        <v>4.4318690000000001E-2</v>
      </c>
      <c r="E13" s="22"/>
      <c r="H13" s="6" t="s">
        <v>5</v>
      </c>
      <c r="I13" s="6">
        <v>3.8318159999999997E-2</v>
      </c>
      <c r="J13" s="3">
        <v>4.2807360000000003E-2</v>
      </c>
      <c r="M13" s="6" t="s">
        <v>5</v>
      </c>
      <c r="N13" s="7">
        <v>4.0307460000000003E-2</v>
      </c>
      <c r="O13" s="3">
        <v>4.4096419999999997E-2</v>
      </c>
    </row>
    <row r="14" spans="2:15" x14ac:dyDescent="0.25">
      <c r="B14" s="5" t="s">
        <v>6</v>
      </c>
      <c r="C14" s="8">
        <v>3.2759410000000003E-2</v>
      </c>
      <c r="D14" s="5">
        <v>3.3824399999999998E-2</v>
      </c>
      <c r="E14" s="22"/>
      <c r="H14" s="5" t="s">
        <v>6</v>
      </c>
      <c r="I14" s="5">
        <v>3.00232E-2</v>
      </c>
      <c r="J14" s="2">
        <v>3.2629529999999997E-2</v>
      </c>
      <c r="M14" s="5" t="s">
        <v>6</v>
      </c>
      <c r="N14" s="8">
        <v>3.6754450000000001E-2</v>
      </c>
      <c r="O14" s="2">
        <v>3.8970810000000002E-2</v>
      </c>
    </row>
    <row r="15" spans="2:15" x14ac:dyDescent="0.25">
      <c r="B15" s="7"/>
      <c r="C15" s="4"/>
      <c r="D15" s="3"/>
      <c r="E15" s="22"/>
      <c r="H15" s="7"/>
      <c r="I15" s="4"/>
      <c r="J15" s="3"/>
      <c r="M15" s="7"/>
      <c r="N15" s="4"/>
      <c r="O15" s="3"/>
    </row>
    <row r="16" spans="2:15" x14ac:dyDescent="0.25">
      <c r="B16" s="9" t="s">
        <v>8</v>
      </c>
      <c r="C16" s="21" t="s">
        <v>1</v>
      </c>
      <c r="D16" s="9" t="s">
        <v>2</v>
      </c>
      <c r="E16" s="22"/>
      <c r="H16" s="9" t="s">
        <v>8</v>
      </c>
      <c r="I16" s="21" t="s">
        <v>1</v>
      </c>
      <c r="J16" s="9" t="s">
        <v>2</v>
      </c>
      <c r="M16" s="9" t="s">
        <v>8</v>
      </c>
      <c r="N16" s="21" t="s">
        <v>1</v>
      </c>
      <c r="O16" s="9" t="s">
        <v>2</v>
      </c>
    </row>
    <row r="17" spans="2:15" x14ac:dyDescent="0.25">
      <c r="B17" s="7" t="s">
        <v>5</v>
      </c>
      <c r="C17" s="13">
        <v>3.9107370000000002E-2</v>
      </c>
      <c r="D17" s="12">
        <v>4.2033439999999998E-2</v>
      </c>
      <c r="E17" s="22"/>
      <c r="H17" s="7" t="s">
        <v>5</v>
      </c>
      <c r="I17" s="13">
        <v>3.8821840000000003E-2</v>
      </c>
      <c r="J17" s="12">
        <v>3.9251260000000003E-2</v>
      </c>
      <c r="M17" s="7" t="s">
        <v>5</v>
      </c>
      <c r="N17" s="13">
        <v>3.8381940000000003E-2</v>
      </c>
      <c r="O17" s="12">
        <v>3.9032850000000001E-2</v>
      </c>
    </row>
    <row r="18" spans="2:15" x14ac:dyDescent="0.25">
      <c r="B18" s="8" t="s">
        <v>6</v>
      </c>
      <c r="C18" s="8">
        <v>3.2587190000000002E-2</v>
      </c>
      <c r="D18" s="5">
        <v>3.5191600000000003E-2</v>
      </c>
      <c r="E18" s="22"/>
      <c r="H18" s="8" t="s">
        <v>6</v>
      </c>
      <c r="I18" s="8">
        <v>3.050077E-2</v>
      </c>
      <c r="J18" s="5">
        <v>3.2026609999999997E-2</v>
      </c>
      <c r="M18" s="8" t="s">
        <v>6</v>
      </c>
      <c r="N18" s="8">
        <v>2.971822E-2</v>
      </c>
      <c r="O18" s="5">
        <v>3.0870640000000001E-2</v>
      </c>
    </row>
    <row r="19" spans="2:15" x14ac:dyDescent="0.25">
      <c r="B19" s="22"/>
      <c r="C19" s="22"/>
      <c r="D19" s="22"/>
      <c r="E19" s="22"/>
      <c r="H19" s="22"/>
      <c r="I19" s="22"/>
      <c r="J19" s="22"/>
      <c r="M19" s="22"/>
      <c r="N19" s="22"/>
      <c r="O19" s="22"/>
    </row>
    <row r="20" spans="2:15" x14ac:dyDescent="0.25">
      <c r="B20" s="22"/>
      <c r="C20" s="22"/>
      <c r="D20" s="22"/>
      <c r="E20" s="22"/>
      <c r="H20" s="22"/>
      <c r="I20" s="22"/>
      <c r="J20" s="22"/>
      <c r="M20" s="22"/>
      <c r="N20" s="22"/>
      <c r="O20" s="22"/>
    </row>
    <row r="21" spans="2:15" ht="15" customHeight="1" x14ac:dyDescent="0.25">
      <c r="B21" s="34"/>
      <c r="C21" s="34"/>
      <c r="D21" s="34"/>
      <c r="E21" s="34"/>
      <c r="H21" s="50" t="s">
        <v>11</v>
      </c>
      <c r="I21" s="51"/>
      <c r="J21" s="52"/>
      <c r="M21" s="50" t="s">
        <v>12</v>
      </c>
      <c r="N21" s="51"/>
      <c r="O21" s="52"/>
    </row>
    <row r="22" spans="2:15" ht="12" customHeight="1" x14ac:dyDescent="0.25">
      <c r="B22" s="34"/>
      <c r="C22" s="34"/>
      <c r="D22" s="34"/>
      <c r="E22" s="34"/>
      <c r="H22" s="53"/>
      <c r="I22" s="54"/>
      <c r="J22" s="55"/>
      <c r="M22" s="53"/>
      <c r="N22" s="54"/>
      <c r="O22" s="55"/>
    </row>
    <row r="23" spans="2:15" ht="18.75" x14ac:dyDescent="0.25">
      <c r="B23" s="9" t="s">
        <v>13</v>
      </c>
      <c r="C23" s="9" t="s">
        <v>0</v>
      </c>
      <c r="D23" s="9" t="s">
        <v>7</v>
      </c>
      <c r="E23" s="9" t="s">
        <v>8</v>
      </c>
      <c r="F23" s="23"/>
      <c r="H23" s="9" t="s">
        <v>0</v>
      </c>
      <c r="I23" s="11" t="s">
        <v>1</v>
      </c>
      <c r="J23" s="9" t="s">
        <v>2</v>
      </c>
      <c r="M23" s="9" t="s">
        <v>0</v>
      </c>
      <c r="N23" s="11" t="s">
        <v>1</v>
      </c>
      <c r="O23" s="9" t="s">
        <v>2</v>
      </c>
    </row>
    <row r="24" spans="2:15" ht="18.75" x14ac:dyDescent="0.25">
      <c r="B24" s="6" t="s">
        <v>3</v>
      </c>
      <c r="C24" s="6">
        <f>+AVERAGE(D5,J5,O5)</f>
        <v>4.2537030000000003E-2</v>
      </c>
      <c r="D24" s="6">
        <f>+AVERAGE(D11,J11,O11)</f>
        <v>4.4700553333333337E-2</v>
      </c>
      <c r="E24" s="12" t="s">
        <v>14</v>
      </c>
      <c r="F24" s="24"/>
      <c r="H24" s="6" t="s">
        <v>3</v>
      </c>
      <c r="I24" s="15">
        <f t="shared" ref="I24:J27" si="0">ABS(I5/C5 -1)</f>
        <v>7.0831085870495247E-2</v>
      </c>
      <c r="J24" s="16">
        <f t="shared" si="0"/>
        <v>8.1908414714911837E-2</v>
      </c>
      <c r="M24" s="6" t="s">
        <v>3</v>
      </c>
      <c r="N24" s="15">
        <f t="shared" ref="N24:O27" si="1">ABS(N5/C5 -1)</f>
        <v>3.4790489396211433E-2</v>
      </c>
      <c r="O24" s="16">
        <f t="shared" si="1"/>
        <v>4.541850714121376E-2</v>
      </c>
    </row>
    <row r="25" spans="2:15" x14ac:dyDescent="0.25">
      <c r="B25" s="6" t="s">
        <v>4</v>
      </c>
      <c r="C25" s="6">
        <f>+AVERAGE(D6,J6,O6)</f>
        <v>3.4756926666666667E-2</v>
      </c>
      <c r="D25" s="6">
        <f>+AVERAGE(D12,J12,O12)</f>
        <v>3.5263886666666668E-2</v>
      </c>
      <c r="E25" s="6" t="s">
        <v>14</v>
      </c>
      <c r="H25" s="6" t="s">
        <v>4</v>
      </c>
      <c r="I25" s="17">
        <f t="shared" si="0"/>
        <v>0.13821159841891861</v>
      </c>
      <c r="J25" s="18">
        <f t="shared" si="0"/>
        <v>0.14296999338754035</v>
      </c>
      <c r="M25" s="6" t="s">
        <v>4</v>
      </c>
      <c r="N25" s="17">
        <f t="shared" si="1"/>
        <v>0.10221486897875087</v>
      </c>
      <c r="O25" s="18">
        <f t="shared" si="1"/>
        <v>0.10128929748826976</v>
      </c>
    </row>
    <row r="26" spans="2:15" x14ac:dyDescent="0.25">
      <c r="B26" s="6" t="s">
        <v>5</v>
      </c>
      <c r="C26" s="6">
        <f>+AVERAGE(D7,J7,O7)</f>
        <v>4.1801790000000005E-2</v>
      </c>
      <c r="D26" s="6">
        <f>+AVERAGE(D13,J13,O13)</f>
        <v>4.3740823333333338E-2</v>
      </c>
      <c r="E26" s="6">
        <f>+AVERAGE(D17,J17,O17)</f>
        <v>4.0105849999999998E-2</v>
      </c>
      <c r="H26" s="6" t="s">
        <v>5</v>
      </c>
      <c r="I26" s="17">
        <f t="shared" si="0"/>
        <v>8.7129606278444016E-2</v>
      </c>
      <c r="J26" s="18">
        <f t="shared" si="0"/>
        <v>0.11010971350826437</v>
      </c>
      <c r="M26" s="6" t="s">
        <v>5</v>
      </c>
      <c r="N26" s="17">
        <f t="shared" si="1"/>
        <v>0.12077166370899262</v>
      </c>
      <c r="O26" s="18">
        <f t="shared" si="1"/>
        <v>0.15386246660018155</v>
      </c>
    </row>
    <row r="27" spans="2:15" x14ac:dyDescent="0.25">
      <c r="B27" s="5" t="s">
        <v>6</v>
      </c>
      <c r="C27" s="5">
        <f>+AVERAGE(D8,J8,O8)</f>
        <v>3.3831806666666665E-2</v>
      </c>
      <c r="D27" s="5">
        <f>+AVERAGE(D14,J14,O14)</f>
        <v>3.5141579999999999E-2</v>
      </c>
      <c r="E27" s="5">
        <f>+AVERAGE(D18,J18,O18)</f>
        <v>3.2696283333333333E-2</v>
      </c>
      <c r="H27" s="5" t="s">
        <v>6</v>
      </c>
      <c r="I27" s="19">
        <f t="shared" si="0"/>
        <v>5.8293527375154142E-2</v>
      </c>
      <c r="J27" s="20">
        <f t="shared" si="0"/>
        <v>8.4840367444482645E-2</v>
      </c>
      <c r="M27" s="5" t="s">
        <v>6</v>
      </c>
      <c r="N27" s="19">
        <f t="shared" si="1"/>
        <v>8.9623848365706249E-2</v>
      </c>
      <c r="O27" s="20">
        <f t="shared" si="1"/>
        <v>0.11976400838711598</v>
      </c>
    </row>
    <row r="28" spans="2:15" x14ac:dyDescent="0.25">
      <c r="B28" s="22"/>
      <c r="C28" s="22"/>
      <c r="D28" s="22"/>
      <c r="E28" s="22"/>
      <c r="F28" s="25"/>
      <c r="H28" s="7"/>
      <c r="I28" s="4"/>
      <c r="J28" s="3"/>
      <c r="M28" s="7"/>
      <c r="N28" s="4"/>
      <c r="O28" s="3"/>
    </row>
    <row r="29" spans="2:15" x14ac:dyDescent="0.25">
      <c r="B29" s="22"/>
      <c r="C29" s="22"/>
      <c r="D29" s="28"/>
      <c r="E29" s="22"/>
      <c r="H29" s="9" t="s">
        <v>7</v>
      </c>
      <c r="I29" s="11" t="s">
        <v>1</v>
      </c>
      <c r="J29" s="9" t="s">
        <v>2</v>
      </c>
      <c r="M29" s="9" t="s">
        <v>7</v>
      </c>
      <c r="N29" s="11" t="s">
        <v>1</v>
      </c>
      <c r="O29" s="9" t="s">
        <v>2</v>
      </c>
    </row>
    <row r="30" spans="2:15" x14ac:dyDescent="0.25">
      <c r="B30" s="35" t="s">
        <v>15</v>
      </c>
      <c r="C30" s="9" t="s">
        <v>0</v>
      </c>
      <c r="D30" s="9" t="s">
        <v>7</v>
      </c>
      <c r="E30" s="9" t="s">
        <v>8</v>
      </c>
      <c r="H30" s="6" t="s">
        <v>3</v>
      </c>
      <c r="I30" s="15">
        <f t="shared" ref="I30:J33" si="2">ABS(I11/C11 -1)</f>
        <v>3.7808527944885095E-2</v>
      </c>
      <c r="J30" s="16">
        <f t="shared" si="2"/>
        <v>2.9579424766612683E-2</v>
      </c>
      <c r="M30" s="6" t="s">
        <v>3</v>
      </c>
      <c r="N30" s="15">
        <f>ABS(N11/C11 -1)</f>
        <v>4.4134619890207616E-2</v>
      </c>
      <c r="O30" s="16">
        <f>ABS(O11/D11 -1)</f>
        <v>3.6703172510292537E-2</v>
      </c>
    </row>
    <row r="31" spans="2:15" x14ac:dyDescent="0.25">
      <c r="B31" s="9" t="s">
        <v>0</v>
      </c>
      <c r="C31" s="32"/>
      <c r="D31" s="29">
        <f>+AVERAGE(D24:D27)/AVERAGE(C24:C27)-1</f>
        <v>3.8706497756475944E-2</v>
      </c>
      <c r="E31" s="30">
        <f>+AVERAGE(C26:C27)/+AVERAGE(E26:E27)-1</f>
        <v>3.8892587396706313E-2</v>
      </c>
      <c r="H31" s="6" t="s">
        <v>4</v>
      </c>
      <c r="I31" s="17">
        <f t="shared" si="2"/>
        <v>3.2590069457991699E-3</v>
      </c>
      <c r="J31" s="18">
        <f t="shared" si="2"/>
        <v>5.8917268571725412E-3</v>
      </c>
      <c r="M31" s="6" t="s">
        <v>4</v>
      </c>
      <c r="N31" s="17">
        <f t="shared" ref="N31:N33" si="3">ABS(N12/C12 -1)</f>
        <v>8.9824083379218767E-2</v>
      </c>
      <c r="O31" s="18">
        <f t="shared" ref="O31:O33" si="4">ABS(O12/D12 -1)</f>
        <v>9.4112330765743657E-2</v>
      </c>
    </row>
    <row r="32" spans="2:15" x14ac:dyDescent="0.25">
      <c r="B32" s="9" t="s">
        <v>7</v>
      </c>
      <c r="C32" s="29">
        <f>AVERAGE(C24:C27)/AVERAGE(D24:D27)-1</f>
        <v>-3.7264133650919629E-2</v>
      </c>
      <c r="D32" s="32"/>
      <c r="E32" s="30">
        <f>+AVERAGE(D26:D27)/+AVERAGE(E26:E27)-1</f>
        <v>8.3517744901248525E-2</v>
      </c>
      <c r="H32" s="6" t="s">
        <v>5</v>
      </c>
      <c r="I32" s="17">
        <f t="shared" si="2"/>
        <v>5.5502492119155367E-2</v>
      </c>
      <c r="J32" s="18">
        <f t="shared" si="2"/>
        <v>3.4101414098656746E-2</v>
      </c>
      <c r="M32" s="6" t="s">
        <v>5</v>
      </c>
      <c r="N32" s="17">
        <f t="shared" si="3"/>
        <v>6.4685903757686347E-3</v>
      </c>
      <c r="O32" s="18">
        <f t="shared" si="4"/>
        <v>5.0152655685445913E-3</v>
      </c>
    </row>
    <row r="33" spans="2:15" x14ac:dyDescent="0.25">
      <c r="B33" s="9" t="s">
        <v>8</v>
      </c>
      <c r="C33" s="31">
        <f>AVERAGE(E26:E27)/AVERAGE(C26:C27)-1</f>
        <v>-3.743658186469967E-2</v>
      </c>
      <c r="D33" s="31">
        <f>AVERAGE(E26:E27)/AVERAGE(D26:D27)-1</f>
        <v>-7.7080181929886415E-2</v>
      </c>
      <c r="E33" s="33"/>
      <c r="H33" s="5" t="s">
        <v>6</v>
      </c>
      <c r="I33" s="19">
        <f t="shared" si="2"/>
        <v>8.3524398027925439E-2</v>
      </c>
      <c r="J33" s="20">
        <f t="shared" si="2"/>
        <v>3.532568205200981E-2</v>
      </c>
      <c r="M33" s="5" t="s">
        <v>6</v>
      </c>
      <c r="N33" s="19">
        <f t="shared" si="3"/>
        <v>0.12195091425639215</v>
      </c>
      <c r="O33" s="20">
        <f t="shared" si="4"/>
        <v>0.15215081420513021</v>
      </c>
    </row>
    <row r="34" spans="2:15" x14ac:dyDescent="0.25">
      <c r="B34" s="22"/>
      <c r="C34" s="22"/>
      <c r="D34" s="22"/>
      <c r="E34" s="22"/>
      <c r="H34" s="7"/>
      <c r="I34" s="4"/>
      <c r="J34" s="3"/>
      <c r="M34" s="7"/>
      <c r="N34" s="4"/>
      <c r="O34" s="3"/>
    </row>
    <row r="35" spans="2:15" x14ac:dyDescent="0.25">
      <c r="B35" s="22"/>
      <c r="C35" s="22"/>
      <c r="D35" s="22"/>
      <c r="E35" s="22"/>
      <c r="H35" s="9" t="s">
        <v>8</v>
      </c>
      <c r="I35" s="9" t="s">
        <v>1</v>
      </c>
      <c r="J35" s="9" t="s">
        <v>2</v>
      </c>
      <c r="M35" s="9" t="s">
        <v>8</v>
      </c>
      <c r="N35" s="11" t="s">
        <v>1</v>
      </c>
      <c r="O35" s="9" t="s">
        <v>2</v>
      </c>
    </row>
    <row r="36" spans="2:15" x14ac:dyDescent="0.25">
      <c r="B36" s="22"/>
      <c r="C36" s="22"/>
      <c r="D36" s="22"/>
      <c r="E36" s="22"/>
      <c r="H36" s="7" t="s">
        <v>5</v>
      </c>
      <c r="I36" s="16">
        <f>ABS(I17/C17 -1)</f>
        <v>7.3011813374307399E-3</v>
      </c>
      <c r="J36" s="16">
        <f>ABS(I17/D17 -1)</f>
        <v>7.6405833070050777E-2</v>
      </c>
      <c r="M36" s="7" t="s">
        <v>5</v>
      </c>
      <c r="N36" s="16">
        <f>ABS(N17/C17 -1)</f>
        <v>1.8549700478451947E-2</v>
      </c>
      <c r="O36" s="16">
        <f>ABS(O17/D17 -1)</f>
        <v>7.1385782367562545E-2</v>
      </c>
    </row>
    <row r="37" spans="2:15" x14ac:dyDescent="0.25">
      <c r="B37" s="22" t="s">
        <v>40</v>
      </c>
      <c r="C37" s="22"/>
      <c r="D37" s="22"/>
      <c r="E37" s="22"/>
      <c r="H37" s="8" t="s">
        <v>6</v>
      </c>
      <c r="I37" s="20">
        <f>ABS(I18/C18 -1)</f>
        <v>6.4025772090198663E-2</v>
      </c>
      <c r="J37" s="20">
        <f>ABS(I18/C18 -1)</f>
        <v>6.4025772090198663E-2</v>
      </c>
      <c r="M37" s="8" t="s">
        <v>6</v>
      </c>
      <c r="N37" s="20">
        <f t="shared" ref="N37:O37" si="5">ABS(N18/C18 -1)</f>
        <v>8.8039809507969302E-2</v>
      </c>
      <c r="O37" s="20">
        <f t="shared" si="5"/>
        <v>0.12278384614510285</v>
      </c>
    </row>
    <row r="38" spans="2:15" s="22" customFormat="1" x14ac:dyDescent="0.25"/>
    <row r="39" spans="2:15" s="22" customFormat="1" x14ac:dyDescent="0.25"/>
    <row r="40" spans="2:15" s="22" customFormat="1" x14ac:dyDescent="0.25"/>
    <row r="41" spans="2:15" s="22" customFormat="1" x14ac:dyDescent="0.25"/>
    <row r="42" spans="2:15" s="22" customFormat="1" x14ac:dyDescent="0.25"/>
    <row r="43" spans="2:15" s="22" customFormat="1" x14ac:dyDescent="0.25"/>
    <row r="44" spans="2:15" s="22" customFormat="1" x14ac:dyDescent="0.25"/>
    <row r="45" spans="2:15" s="22" customFormat="1" x14ac:dyDescent="0.25"/>
    <row r="46" spans="2:15" s="22" customFormat="1" x14ac:dyDescent="0.25"/>
    <row r="47" spans="2:15" s="22" customFormat="1" x14ac:dyDescent="0.25"/>
    <row r="48" spans="2:15" s="22" customFormat="1" x14ac:dyDescent="0.25"/>
    <row r="49" s="22" customFormat="1" x14ac:dyDescent="0.25"/>
    <row r="50" s="22" customFormat="1" x14ac:dyDescent="0.25"/>
  </sheetData>
  <mergeCells count="5">
    <mergeCell ref="B2:D3"/>
    <mergeCell ref="H2:J3"/>
    <mergeCell ref="M2:O3"/>
    <mergeCell ref="H21:J22"/>
    <mergeCell ref="M21:O22"/>
  </mergeCells>
  <conditionalFormatting sqref="C24:E2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:E3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4:O3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:C18 I5:I18 N5:N1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:D18 J5:J18 O5:O1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7"/>
  <sheetViews>
    <sheetView workbookViewId="0">
      <selection activeCell="H11" sqref="H11"/>
    </sheetView>
  </sheetViews>
  <sheetFormatPr defaultRowHeight="15" x14ac:dyDescent="0.25"/>
  <cols>
    <col min="1" max="1" width="22.7109375" bestFit="1" customWidth="1"/>
    <col min="2" max="2" width="13.140625" customWidth="1"/>
    <col min="3" max="3" width="12.5703125" customWidth="1"/>
    <col min="4" max="4" width="17.42578125" bestFit="1" customWidth="1"/>
    <col min="5" max="5" width="17.28515625" bestFit="1" customWidth="1"/>
    <col min="6" max="6" width="11" bestFit="1" customWidth="1"/>
  </cols>
  <sheetData>
    <row r="1" spans="1:11" x14ac:dyDescent="0.25">
      <c r="B1" s="59" t="s">
        <v>17</v>
      </c>
      <c r="C1" s="60"/>
      <c r="D1" s="61" t="s">
        <v>16</v>
      </c>
      <c r="E1" s="62"/>
      <c r="F1" s="63"/>
    </row>
    <row r="2" spans="1:11" x14ac:dyDescent="0.25">
      <c r="A2" s="9" t="s">
        <v>0</v>
      </c>
      <c r="B2" s="11" t="s">
        <v>1</v>
      </c>
      <c r="C2" s="21" t="s">
        <v>2</v>
      </c>
      <c r="D2" s="9" t="s">
        <v>1</v>
      </c>
      <c r="E2" s="11" t="s">
        <v>2</v>
      </c>
      <c r="F2" s="9" t="s">
        <v>9</v>
      </c>
    </row>
    <row r="3" spans="1:11" x14ac:dyDescent="0.25">
      <c r="A3" s="7" t="s">
        <v>3</v>
      </c>
      <c r="B3" s="38">
        <v>4.249236E-2</v>
      </c>
      <c r="C3" s="13">
        <v>4.4422419999999997E-2</v>
      </c>
      <c r="D3" s="12">
        <v>4.3330639999999997E-2</v>
      </c>
      <c r="E3" s="14">
        <v>4.668609E-2</v>
      </c>
      <c r="F3" s="12">
        <v>0.34690001999999998</v>
      </c>
    </row>
    <row r="4" spans="1:11" ht="15" customHeight="1" x14ac:dyDescent="0.25">
      <c r="A4" s="7" t="s">
        <v>4</v>
      </c>
      <c r="B4" s="4">
        <v>3.6458589999999999E-2</v>
      </c>
      <c r="C4" s="7">
        <v>3.7837660000000002E-2</v>
      </c>
      <c r="D4" s="6">
        <v>3.2853939999999998E-2</v>
      </c>
      <c r="E4" s="3">
        <v>3.4030390000000001E-2</v>
      </c>
      <c r="F4" s="6">
        <v>0.26058069</v>
      </c>
    </row>
    <row r="5" spans="1:11" ht="15" customHeight="1" x14ac:dyDescent="0.25">
      <c r="A5" s="7" t="s">
        <v>5</v>
      </c>
      <c r="B5" s="4">
        <v>4.32209E-2</v>
      </c>
      <c r="C5" s="7">
        <v>4.583483E-2</v>
      </c>
      <c r="D5" s="6">
        <v>4.0337400000000002E-2</v>
      </c>
      <c r="E5" s="3">
        <v>4.3868650000000002E-2</v>
      </c>
      <c r="F5" s="6">
        <v>0.32967009000000003</v>
      </c>
    </row>
    <row r="6" spans="1:11" x14ac:dyDescent="0.25">
      <c r="A6" s="8" t="s">
        <v>6</v>
      </c>
      <c r="B6" s="39">
        <v>3.4082000000000001E-2</v>
      </c>
      <c r="C6" s="8">
        <v>3.6308069999999998E-2</v>
      </c>
      <c r="D6" s="5">
        <v>3.2445219999999997E-2</v>
      </c>
      <c r="E6" s="2">
        <v>3.4359630000000002E-2</v>
      </c>
      <c r="F6" s="5">
        <v>0.26678940000000001</v>
      </c>
    </row>
    <row r="7" spans="1:11" x14ac:dyDescent="0.25">
      <c r="A7" s="7"/>
      <c r="B7" s="4"/>
      <c r="C7" s="4"/>
      <c r="D7" s="6"/>
      <c r="E7" s="4"/>
      <c r="F7" s="3"/>
      <c r="K7" s="22" t="s">
        <v>40</v>
      </c>
    </row>
    <row r="8" spans="1:11" x14ac:dyDescent="0.25">
      <c r="A8" s="9" t="s">
        <v>7</v>
      </c>
      <c r="B8" s="11" t="s">
        <v>1</v>
      </c>
      <c r="C8" s="37" t="s">
        <v>2</v>
      </c>
      <c r="D8" s="9" t="s">
        <v>1</v>
      </c>
      <c r="E8" s="11" t="s">
        <v>2</v>
      </c>
      <c r="F8" s="9" t="s">
        <v>9</v>
      </c>
    </row>
    <row r="9" spans="1:11" x14ac:dyDescent="0.25">
      <c r="A9" s="7" t="s">
        <v>3</v>
      </c>
      <c r="B9" s="38">
        <v>4.1614949999999998E-2</v>
      </c>
      <c r="C9" s="13">
        <v>4.5710489999999999E-2</v>
      </c>
      <c r="D9" s="12">
        <v>4.0902260000000003E-2</v>
      </c>
      <c r="E9" s="14">
        <v>4.2516039999999998E-2</v>
      </c>
      <c r="F9" s="14">
        <v>0.31398776</v>
      </c>
    </row>
    <row r="10" spans="1:11" x14ac:dyDescent="0.25">
      <c r="A10" s="7" t="s">
        <v>4</v>
      </c>
      <c r="B10" s="4">
        <v>3.2399440000000002E-2</v>
      </c>
      <c r="C10" s="7">
        <v>3.4256509999999997E-2</v>
      </c>
      <c r="D10" s="6">
        <v>3.1901869999999999E-2</v>
      </c>
      <c r="E10" s="3">
        <v>3.2430199999999999E-2</v>
      </c>
      <c r="F10" s="3">
        <v>0.24594994000000001</v>
      </c>
    </row>
    <row r="11" spans="1:11" x14ac:dyDescent="0.25">
      <c r="A11" s="7" t="s">
        <v>5</v>
      </c>
      <c r="B11" s="4">
        <v>4.0569889999999997E-2</v>
      </c>
      <c r="C11" s="7">
        <v>4.4318690000000001E-2</v>
      </c>
      <c r="D11" s="6">
        <v>3.669439E-2</v>
      </c>
      <c r="E11" s="3">
        <v>3.7225830000000001E-2</v>
      </c>
      <c r="F11" s="3">
        <v>0.29871744</v>
      </c>
    </row>
    <row r="12" spans="1:11" x14ac:dyDescent="0.25">
      <c r="A12" s="8" t="s">
        <v>6</v>
      </c>
      <c r="B12" s="39">
        <v>3.2759410000000003E-2</v>
      </c>
      <c r="C12" s="8">
        <v>3.3824399999999998E-2</v>
      </c>
      <c r="D12" s="5">
        <v>3.1829999999999997E-2</v>
      </c>
      <c r="E12" s="2">
        <v>3.2651220000000002E-2</v>
      </c>
      <c r="F12" s="2">
        <v>0.24820786</v>
      </c>
    </row>
    <row r="13" spans="1:11" x14ac:dyDescent="0.25">
      <c r="A13" s="7"/>
      <c r="B13" s="4"/>
      <c r="C13" s="4"/>
      <c r="D13" s="6"/>
      <c r="E13" s="4"/>
      <c r="F13" s="3"/>
    </row>
    <row r="14" spans="1:11" x14ac:dyDescent="0.25">
      <c r="A14" s="9" t="s">
        <v>8</v>
      </c>
      <c r="B14" s="21" t="s">
        <v>1</v>
      </c>
      <c r="C14" s="37" t="s">
        <v>2</v>
      </c>
      <c r="D14" s="9" t="s">
        <v>1</v>
      </c>
      <c r="E14" s="11" t="s">
        <v>2</v>
      </c>
      <c r="F14" s="9" t="s">
        <v>9</v>
      </c>
    </row>
    <row r="15" spans="1:11" x14ac:dyDescent="0.25">
      <c r="A15" s="7" t="s">
        <v>5</v>
      </c>
      <c r="B15" s="38">
        <v>3.9107370000000002E-2</v>
      </c>
      <c r="C15" s="13">
        <v>4.2033439999999998E-2</v>
      </c>
      <c r="D15" s="12">
        <v>3.8715380000000001E-2</v>
      </c>
      <c r="E15" s="14">
        <v>4.3108309999999997E-2</v>
      </c>
      <c r="F15" s="14">
        <v>0.33156852999999997</v>
      </c>
    </row>
    <row r="16" spans="1:11" x14ac:dyDescent="0.25">
      <c r="A16" s="8" t="s">
        <v>6</v>
      </c>
      <c r="B16" s="39">
        <v>3.2587190000000002E-2</v>
      </c>
      <c r="C16" s="8">
        <v>3.5191600000000003E-2</v>
      </c>
      <c r="D16" s="5">
        <v>3.1051599999999999E-2</v>
      </c>
      <c r="E16" s="2">
        <v>3.4149789999999999E-2</v>
      </c>
      <c r="F16" s="2">
        <v>0.27346007</v>
      </c>
    </row>
    <row r="19" spans="1:7" x14ac:dyDescent="0.25">
      <c r="A19" s="4" t="s">
        <v>24</v>
      </c>
    </row>
    <row r="20" spans="1:7" x14ac:dyDescent="0.25">
      <c r="A20" s="37" t="s">
        <v>0</v>
      </c>
      <c r="B20" s="9" t="s">
        <v>18</v>
      </c>
      <c r="C20" s="36" t="s">
        <v>21</v>
      </c>
      <c r="D20" s="9" t="s">
        <v>19</v>
      </c>
      <c r="E20" s="36" t="s">
        <v>22</v>
      </c>
      <c r="F20" s="9" t="s">
        <v>20</v>
      </c>
      <c r="G20" s="11" t="s">
        <v>23</v>
      </c>
    </row>
    <row r="21" spans="1:7" x14ac:dyDescent="0.25">
      <c r="A21" s="7" t="s">
        <v>3</v>
      </c>
      <c r="B21" s="18">
        <v>0.10936348966920406</v>
      </c>
      <c r="C21" s="40">
        <v>0.137144293276074</v>
      </c>
      <c r="D21" s="18">
        <v>0.12842154911666415</v>
      </c>
      <c r="E21" s="40">
        <v>0.15450147999114949</v>
      </c>
      <c r="F21" s="18">
        <v>0.13201440576451973</v>
      </c>
      <c r="G21" s="48">
        <v>0.15649229423509403</v>
      </c>
    </row>
    <row r="22" spans="1:7" x14ac:dyDescent="0.25">
      <c r="A22" s="7" t="s">
        <v>4</v>
      </c>
      <c r="B22" s="18">
        <v>6.2540139782321313E-2</v>
      </c>
      <c r="C22" s="40">
        <v>0.13187489841401057</v>
      </c>
      <c r="D22" s="18">
        <v>5.9654326618061138E-2</v>
      </c>
      <c r="E22" s="40">
        <v>0.14436419917608934</v>
      </c>
      <c r="F22" s="18">
        <v>6.0555139369690036E-2</v>
      </c>
      <c r="G22" s="48">
        <v>0.13677924484734461</v>
      </c>
    </row>
    <row r="23" spans="1:7" x14ac:dyDescent="0.25">
      <c r="A23" s="7" t="s">
        <v>5</v>
      </c>
      <c r="B23" s="18">
        <v>4.2658178266323565E-2</v>
      </c>
      <c r="C23" s="40">
        <v>4.0732174111370645E-2</v>
      </c>
      <c r="D23" s="18">
        <v>7.0131175680126945E-2</v>
      </c>
      <c r="E23" s="40">
        <v>7.3623874908391285E-2</v>
      </c>
      <c r="F23" s="18">
        <v>8.5223745957663466E-2</v>
      </c>
      <c r="G23" s="48">
        <v>8.7597513016725359E-2</v>
      </c>
    </row>
    <row r="24" spans="1:7" x14ac:dyDescent="0.25">
      <c r="A24" s="8" t="s">
        <v>6</v>
      </c>
      <c r="B24" s="20">
        <v>4.121346688356553E-2</v>
      </c>
      <c r="C24" s="46">
        <v>4.3143489241250221E-2</v>
      </c>
      <c r="D24" s="20">
        <v>7.2961204762682308E-2</v>
      </c>
      <c r="E24" s="46">
        <v>7.3607020797371803E-2</v>
      </c>
      <c r="F24" s="20">
        <v>8.2001608759568412E-2</v>
      </c>
      <c r="G24" s="47">
        <v>7.6463607624590813E-2</v>
      </c>
    </row>
    <row r="25" spans="1:7" x14ac:dyDescent="0.25">
      <c r="A25" s="37" t="s">
        <v>7</v>
      </c>
      <c r="B25" s="41"/>
      <c r="C25" s="42"/>
      <c r="D25" s="42"/>
      <c r="E25" s="42"/>
      <c r="F25" s="42"/>
      <c r="G25" s="43"/>
    </row>
    <row r="26" spans="1:7" x14ac:dyDescent="0.25">
      <c r="A26" s="7" t="s">
        <v>3</v>
      </c>
      <c r="B26" s="16">
        <v>8.3369554018085879E-2</v>
      </c>
      <c r="C26" s="16">
        <v>0.13962333621662959</v>
      </c>
      <c r="D26" s="40">
        <v>6.2266561296265843E-2</v>
      </c>
      <c r="E26" s="16">
        <v>0.14138546299232013</v>
      </c>
      <c r="F26" s="40">
        <v>7.3157283790451721E-2</v>
      </c>
      <c r="G26" s="16">
        <v>8.7140530573548425E-2</v>
      </c>
    </row>
    <row r="27" spans="1:7" x14ac:dyDescent="0.25">
      <c r="A27" s="7" t="s">
        <v>4</v>
      </c>
      <c r="B27" s="18">
        <v>1.1319456772590053E-2</v>
      </c>
      <c r="C27" s="18">
        <v>1.7272968637888519E-2</v>
      </c>
      <c r="D27" s="40">
        <v>1.6352423592268073E-2</v>
      </c>
      <c r="E27" s="18">
        <v>3.8457672169767698E-2</v>
      </c>
      <c r="F27" s="40">
        <v>1.3219687915901224E-2</v>
      </c>
      <c r="G27" s="18">
        <v>1.182980569135339E-2</v>
      </c>
    </row>
    <row r="28" spans="1:7" x14ac:dyDescent="0.25">
      <c r="A28" s="7" t="s">
        <v>5</v>
      </c>
      <c r="B28" s="18">
        <v>7.0905758338435376E-4</v>
      </c>
      <c r="C28" s="18">
        <v>5.9044720459993982E-2</v>
      </c>
      <c r="D28" s="40">
        <v>-2.5188974262420283E-2</v>
      </c>
      <c r="E28" s="18">
        <v>5.3390347508705638E-2</v>
      </c>
      <c r="F28" s="40">
        <v>4.7851242855462495E-2</v>
      </c>
      <c r="G28" s="18">
        <v>5.1079274112686646E-2</v>
      </c>
    </row>
    <row r="29" spans="1:7" x14ac:dyDescent="0.25">
      <c r="A29" s="8" t="s">
        <v>6</v>
      </c>
      <c r="B29" s="20">
        <v>5.933084769431618E-2</v>
      </c>
      <c r="C29" s="20">
        <v>8.6091737354695441E-3</v>
      </c>
      <c r="D29" s="40">
        <v>5.8648903212628056E-2</v>
      </c>
      <c r="E29" s="20">
        <v>9.6238364140757149E-3</v>
      </c>
      <c r="F29" s="40">
        <v>6.7441456109182063E-2</v>
      </c>
      <c r="G29" s="20">
        <v>2.4886037049753229E-2</v>
      </c>
    </row>
    <row r="30" spans="1:7" x14ac:dyDescent="0.25">
      <c r="A30" s="37" t="s">
        <v>8</v>
      </c>
      <c r="B30" s="41"/>
      <c r="C30" s="42"/>
      <c r="D30" s="42"/>
      <c r="E30" s="42"/>
      <c r="F30" s="42"/>
      <c r="G30" s="43"/>
    </row>
    <row r="31" spans="1:7" x14ac:dyDescent="0.25">
      <c r="A31" s="7" t="s">
        <v>5</v>
      </c>
      <c r="B31" s="15">
        <v>0.11986955665286825</v>
      </c>
      <c r="C31" s="16">
        <v>7.2616877323689044E-2</v>
      </c>
      <c r="D31" s="16">
        <v>0.19845143217919592</v>
      </c>
      <c r="E31" s="44">
        <v>0.11920578654092451</v>
      </c>
      <c r="F31" s="16">
        <v>0.11830138990978489</v>
      </c>
      <c r="G31" s="45">
        <v>7.982227858506763E-2</v>
      </c>
    </row>
    <row r="32" spans="1:7" x14ac:dyDescent="0.25">
      <c r="A32" s="8" t="s">
        <v>6</v>
      </c>
      <c r="B32" s="19">
        <v>5.3580904736764134E-2</v>
      </c>
      <c r="C32" s="20">
        <v>5.4218462172641591E-2</v>
      </c>
      <c r="D32" s="20">
        <v>8.0089379184151044E-2</v>
      </c>
      <c r="E32" s="46">
        <v>9.1504048743596855E-2</v>
      </c>
      <c r="F32" s="20">
        <v>4.8026017348170358E-2</v>
      </c>
      <c r="G32" s="47">
        <v>2.8720931526882487E-2</v>
      </c>
    </row>
    <row r="34" spans="1:5" x14ac:dyDescent="0.25">
      <c r="A34" s="4" t="s">
        <v>25</v>
      </c>
    </row>
    <row r="35" spans="1:5" x14ac:dyDescent="0.25">
      <c r="A35" s="37" t="s">
        <v>0</v>
      </c>
      <c r="B35" s="9" t="s">
        <v>18</v>
      </c>
      <c r="C35" s="36" t="s">
        <v>21</v>
      </c>
      <c r="D35" s="9" t="s">
        <v>19</v>
      </c>
      <c r="E35" s="9" t="s">
        <v>22</v>
      </c>
    </row>
    <row r="36" spans="1:5" x14ac:dyDescent="0.25">
      <c r="A36" s="7" t="s">
        <v>3</v>
      </c>
      <c r="B36" s="40">
        <v>7.0831085870495247E-2</v>
      </c>
      <c r="C36" s="16">
        <v>3.4790489396211433E-2</v>
      </c>
      <c r="D36" s="18">
        <v>8.1908414714911837E-2</v>
      </c>
      <c r="E36" s="48">
        <v>4.541850714121376E-2</v>
      </c>
    </row>
    <row r="37" spans="1:5" x14ac:dyDescent="0.25">
      <c r="A37" s="7" t="s">
        <v>4</v>
      </c>
      <c r="B37" s="40">
        <v>0.13821159841891861</v>
      </c>
      <c r="C37" s="18">
        <v>0.10221486897875087</v>
      </c>
      <c r="D37" s="18">
        <v>0.14296999338754035</v>
      </c>
      <c r="E37" s="48">
        <v>0.10128929748826976</v>
      </c>
    </row>
    <row r="38" spans="1:5" x14ac:dyDescent="0.25">
      <c r="A38" s="7" t="s">
        <v>5</v>
      </c>
      <c r="B38" s="40">
        <v>8.7129606278444016E-2</v>
      </c>
      <c r="C38" s="18">
        <v>0.12077166370899262</v>
      </c>
      <c r="D38" s="18">
        <v>0.11010971350826437</v>
      </c>
      <c r="E38" s="48">
        <v>0.15386246660018155</v>
      </c>
    </row>
    <row r="39" spans="1:5" x14ac:dyDescent="0.25">
      <c r="A39" s="8" t="s">
        <v>6</v>
      </c>
      <c r="B39" s="46">
        <v>5.8293527375154142E-2</v>
      </c>
      <c r="C39" s="20">
        <v>8.9623848365706194E-2</v>
      </c>
      <c r="D39" s="20">
        <v>8.4840367444482645E-2</v>
      </c>
      <c r="E39" s="47">
        <v>0.11976400838711598</v>
      </c>
    </row>
    <row r="40" spans="1:5" x14ac:dyDescent="0.25">
      <c r="A40" s="9" t="s">
        <v>7</v>
      </c>
      <c r="B40" s="42"/>
      <c r="C40" s="42"/>
      <c r="D40" s="42"/>
      <c r="E40" s="43"/>
    </row>
    <row r="41" spans="1:5" x14ac:dyDescent="0.25">
      <c r="A41" s="7" t="s">
        <v>3</v>
      </c>
      <c r="B41" s="40">
        <v>3.7808527944885095E-2</v>
      </c>
      <c r="C41" s="40">
        <v>4.4134619890207616E-2</v>
      </c>
      <c r="D41" s="18">
        <v>2.9579424766612683E-2</v>
      </c>
      <c r="E41" s="16">
        <v>3.6703172510292537E-2</v>
      </c>
    </row>
    <row r="42" spans="1:5" x14ac:dyDescent="0.25">
      <c r="A42" s="7" t="s">
        <v>4</v>
      </c>
      <c r="B42" s="40">
        <v>3.2590069457991699E-3</v>
      </c>
      <c r="C42" s="40">
        <v>8.9824083379218767E-2</v>
      </c>
      <c r="D42" s="18">
        <v>5.8917268571725412E-3</v>
      </c>
      <c r="E42" s="18">
        <v>9.4112330765743657E-2</v>
      </c>
    </row>
    <row r="43" spans="1:5" x14ac:dyDescent="0.25">
      <c r="A43" s="7" t="s">
        <v>5</v>
      </c>
      <c r="B43" s="40">
        <v>5.5502492119155367E-2</v>
      </c>
      <c r="C43" s="40">
        <v>6.4685903757686347E-3</v>
      </c>
      <c r="D43" s="18">
        <v>3.4101414098656746E-2</v>
      </c>
      <c r="E43" s="18">
        <v>5.0152655685445913E-3</v>
      </c>
    </row>
    <row r="44" spans="1:5" x14ac:dyDescent="0.25">
      <c r="A44" s="8" t="s">
        <v>6</v>
      </c>
      <c r="B44" s="46">
        <v>8.3524398027925439E-2</v>
      </c>
      <c r="C44" s="46">
        <v>0.12195091425639215</v>
      </c>
      <c r="D44" s="20">
        <v>3.532568205200981E-2</v>
      </c>
      <c r="E44" s="20">
        <v>0.15215081420513021</v>
      </c>
    </row>
    <row r="45" spans="1:5" x14ac:dyDescent="0.25">
      <c r="A45" s="9" t="s">
        <v>8</v>
      </c>
      <c r="B45" s="42"/>
      <c r="C45" s="42"/>
      <c r="D45" s="42"/>
      <c r="E45" s="43"/>
    </row>
    <row r="46" spans="1:5" x14ac:dyDescent="0.25">
      <c r="A46" s="7" t="s">
        <v>5</v>
      </c>
      <c r="B46" s="15">
        <v>7.3011813374307399E-3</v>
      </c>
      <c r="C46" s="45">
        <v>1.8549700478451947E-2</v>
      </c>
      <c r="D46" s="16">
        <v>7.6405833070050777E-2</v>
      </c>
      <c r="E46" s="45">
        <v>7.1385782367562545E-2</v>
      </c>
    </row>
    <row r="47" spans="1:5" x14ac:dyDescent="0.25">
      <c r="A47" s="8" t="s">
        <v>6</v>
      </c>
      <c r="B47" s="19">
        <v>6.4025772090198663E-2</v>
      </c>
      <c r="C47" s="47">
        <v>8.8039809507969302E-2</v>
      </c>
      <c r="D47" s="20">
        <v>6.4025772090198663E-2</v>
      </c>
      <c r="E47" s="47">
        <v>0.12278384614510285</v>
      </c>
    </row>
  </sheetData>
  <mergeCells count="2">
    <mergeCell ref="B1:C1"/>
    <mergeCell ref="D1:F1"/>
  </mergeCells>
  <conditionalFormatting sqref="B3:B16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16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16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16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16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1:E2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:E32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1:C3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1:G3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1:C44 C47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1:B44 B47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6:C39 B41:C44 B46:C4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6:E39 D41:E44 D46:E4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0:E4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5:E4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3"/>
  <sheetViews>
    <sheetView workbookViewId="0">
      <selection activeCell="B3" sqref="B3"/>
    </sheetView>
  </sheetViews>
  <sheetFormatPr defaultRowHeight="15" x14ac:dyDescent="0.25"/>
  <cols>
    <col min="1" max="1" width="15.5703125" bestFit="1" customWidth="1"/>
    <col min="2" max="2" width="5.85546875" bestFit="1" customWidth="1"/>
    <col min="3" max="3" width="12.42578125" bestFit="1" customWidth="1"/>
    <col min="4" max="4" width="11" bestFit="1" customWidth="1"/>
    <col min="6" max="6" width="10.28515625" bestFit="1" customWidth="1"/>
    <col min="11" max="11" width="16.7109375" bestFit="1" customWidth="1"/>
    <col min="12" max="12" width="8.7109375" bestFit="1" customWidth="1"/>
    <col min="13" max="14" width="11.7109375" bestFit="1" customWidth="1"/>
  </cols>
  <sheetData>
    <row r="1" spans="1:14" x14ac:dyDescent="0.25">
      <c r="C1" s="22" t="s">
        <v>40</v>
      </c>
    </row>
    <row r="2" spans="1:14" x14ac:dyDescent="0.25">
      <c r="B2" t="s">
        <v>44</v>
      </c>
      <c r="C2" t="s">
        <v>43</v>
      </c>
    </row>
    <row r="4" spans="1:14" x14ac:dyDescent="0.25">
      <c r="A4" t="s">
        <v>30</v>
      </c>
    </row>
    <row r="5" spans="1:14" x14ac:dyDescent="0.25">
      <c r="A5" t="s">
        <v>37</v>
      </c>
    </row>
    <row r="6" spans="1:14" x14ac:dyDescent="0.25">
      <c r="C6" s="9" t="s">
        <v>2</v>
      </c>
      <c r="D6" s="9" t="s">
        <v>9</v>
      </c>
    </row>
    <row r="7" spans="1:14" x14ac:dyDescent="0.25">
      <c r="A7" t="s">
        <v>8</v>
      </c>
      <c r="B7" t="s">
        <v>32</v>
      </c>
      <c r="C7">
        <v>0.10646332999999999</v>
      </c>
      <c r="G7">
        <f>+C7+C8+D8</f>
        <v>2.0414780800000001</v>
      </c>
      <c r="H7">
        <f>1000*G7</f>
        <v>2041.4780800000001</v>
      </c>
      <c r="I7">
        <f>+H7/60</f>
        <v>34.024634666666671</v>
      </c>
    </row>
    <row r="8" spans="1:14" x14ac:dyDescent="0.25">
      <c r="A8" t="s">
        <v>7</v>
      </c>
      <c r="B8" t="s">
        <v>33</v>
      </c>
      <c r="C8">
        <v>0.11552248</v>
      </c>
      <c r="D8">
        <v>1.81949227</v>
      </c>
      <c r="L8" s="9" t="s">
        <v>31</v>
      </c>
      <c r="M8" s="9" t="s">
        <v>30</v>
      </c>
      <c r="N8" s="9" t="s">
        <v>34</v>
      </c>
    </row>
    <row r="9" spans="1:14" x14ac:dyDescent="0.25">
      <c r="A9" t="s">
        <v>26</v>
      </c>
      <c r="K9" s="9" t="s">
        <v>36</v>
      </c>
    </row>
    <row r="10" spans="1:14" x14ac:dyDescent="0.25">
      <c r="C10" s="9" t="s">
        <v>2</v>
      </c>
      <c r="D10" s="9" t="s">
        <v>9</v>
      </c>
      <c r="F10" s="49">
        <f>ABS(C7/C11 - 1)</f>
        <v>0.29380140069175587</v>
      </c>
      <c r="K10" s="9" t="s">
        <v>35</v>
      </c>
    </row>
    <row r="11" spans="1:14" x14ac:dyDescent="0.25">
      <c r="A11" t="s">
        <v>27</v>
      </c>
      <c r="B11" t="s">
        <v>32</v>
      </c>
      <c r="C11">
        <v>0.15075551000000001</v>
      </c>
      <c r="F11" s="49">
        <f>ABS(C8/C12 - 1)</f>
        <v>0.36757137456932731</v>
      </c>
      <c r="G11" s="49">
        <f>ABS(D8/D12 - 1)</f>
        <v>0.2301546338831113</v>
      </c>
    </row>
    <row r="12" spans="1:14" x14ac:dyDescent="0.25">
      <c r="A12" t="s">
        <v>28</v>
      </c>
      <c r="B12" t="s">
        <v>33</v>
      </c>
      <c r="C12">
        <v>0.18266484999999999</v>
      </c>
      <c r="D12">
        <v>2.3634516099999998</v>
      </c>
    </row>
    <row r="13" spans="1:14" x14ac:dyDescent="0.25">
      <c r="A13" t="s">
        <v>29</v>
      </c>
      <c r="G13">
        <f>+C11+C12+D12</f>
        <v>2.6968719699999997</v>
      </c>
      <c r="H13">
        <f>1000*G13</f>
        <v>2696.8719699999997</v>
      </c>
      <c r="I13">
        <f>+H13/60</f>
        <v>44.947866166666664</v>
      </c>
    </row>
    <row r="15" spans="1:14" x14ac:dyDescent="0.25">
      <c r="A15" t="s">
        <v>41</v>
      </c>
      <c r="C15" s="64"/>
    </row>
    <row r="16" spans="1:14" x14ac:dyDescent="0.25">
      <c r="A16" t="s">
        <v>42</v>
      </c>
      <c r="C16" s="9" t="s">
        <v>2</v>
      </c>
      <c r="D16" s="9" t="s">
        <v>9</v>
      </c>
    </row>
    <row r="17" spans="1:14" x14ac:dyDescent="0.25">
      <c r="A17" t="s">
        <v>8</v>
      </c>
      <c r="B17" t="s">
        <v>32</v>
      </c>
      <c r="C17">
        <v>6.2380320000000003E-2</v>
      </c>
      <c r="G17">
        <f>+C17+C18+D18</f>
        <v>1.0399463600000001</v>
      </c>
      <c r="H17">
        <f>1000*G17</f>
        <v>1039.9463600000001</v>
      </c>
      <c r="I17">
        <f>+H17/60</f>
        <v>17.332439333333337</v>
      </c>
    </row>
    <row r="18" spans="1:14" x14ac:dyDescent="0.25">
      <c r="A18" t="s">
        <v>7</v>
      </c>
      <c r="B18" t="s">
        <v>33</v>
      </c>
      <c r="C18">
        <v>6.2469530000000002E-2</v>
      </c>
      <c r="D18">
        <v>0.91509651000000003</v>
      </c>
    </row>
    <row r="19" spans="1:14" x14ac:dyDescent="0.25">
      <c r="A19" t="s">
        <v>26</v>
      </c>
    </row>
    <row r="20" spans="1:14" x14ac:dyDescent="0.25">
      <c r="C20" s="9" t="s">
        <v>2</v>
      </c>
      <c r="D20" s="9" t="s">
        <v>9</v>
      </c>
      <c r="F20" s="49">
        <f>ABS(C17/C21 - 1)</f>
        <v>0.19358866200265623</v>
      </c>
    </row>
    <row r="21" spans="1:14" x14ac:dyDescent="0.25">
      <c r="A21" t="s">
        <v>27</v>
      </c>
      <c r="B21" t="s">
        <v>32</v>
      </c>
      <c r="C21">
        <v>7.7355460000000001E-2</v>
      </c>
      <c r="F21" s="49">
        <f>ABS(C18/C22 - 1)</f>
        <v>0.28177508089145187</v>
      </c>
      <c r="G21" s="49">
        <f>ABS(D18/D22 - 1)</f>
        <v>0.29292251214810661</v>
      </c>
    </row>
    <row r="22" spans="1:14" x14ac:dyDescent="0.25">
      <c r="A22" t="s">
        <v>28</v>
      </c>
      <c r="B22" t="s">
        <v>33</v>
      </c>
      <c r="C22">
        <v>8.6977670000000007E-2</v>
      </c>
      <c r="D22">
        <v>1.29419551</v>
      </c>
    </row>
    <row r="23" spans="1:14" x14ac:dyDescent="0.25">
      <c r="A23" t="s">
        <v>29</v>
      </c>
    </row>
    <row r="27" spans="1:14" x14ac:dyDescent="0.25">
      <c r="L27" s="9" t="s">
        <v>37</v>
      </c>
      <c r="M27" s="9" t="s">
        <v>38</v>
      </c>
      <c r="N27" s="9" t="s">
        <v>39</v>
      </c>
    </row>
    <row r="28" spans="1:14" x14ac:dyDescent="0.25">
      <c r="K28" s="9" t="s">
        <v>9</v>
      </c>
    </row>
    <row r="29" spans="1:14" x14ac:dyDescent="0.25">
      <c r="A29" t="s">
        <v>34</v>
      </c>
      <c r="I29">
        <f>+I13*8</f>
        <v>359.58292933333331</v>
      </c>
      <c r="J29">
        <f>+I29/60</f>
        <v>5.9930488222222218</v>
      </c>
    </row>
    <row r="30" spans="1:14" x14ac:dyDescent="0.25">
      <c r="A30" t="s">
        <v>38</v>
      </c>
    </row>
    <row r="31" spans="1:14" x14ac:dyDescent="0.25">
      <c r="C31" s="9" t="s">
        <v>2</v>
      </c>
      <c r="D31" s="9" t="s">
        <v>9</v>
      </c>
    </row>
    <row r="32" spans="1:14" x14ac:dyDescent="0.25">
      <c r="A32" t="s">
        <v>8</v>
      </c>
      <c r="B32" t="s">
        <v>32</v>
      </c>
      <c r="C32">
        <v>0.43730137000000002</v>
      </c>
    </row>
    <row r="33" spans="1:6" x14ac:dyDescent="0.25">
      <c r="A33" t="s">
        <v>7</v>
      </c>
      <c r="B33" t="s">
        <v>33</v>
      </c>
      <c r="C33">
        <v>0.45998807000000003</v>
      </c>
      <c r="D33">
        <v>15.0345298</v>
      </c>
    </row>
    <row r="34" spans="1:6" x14ac:dyDescent="0.25">
      <c r="A34" t="s">
        <v>26</v>
      </c>
    </row>
    <row r="35" spans="1:6" x14ac:dyDescent="0.25">
      <c r="C35" s="9" t="s">
        <v>2</v>
      </c>
      <c r="D35" s="9" t="s">
        <v>9</v>
      </c>
    </row>
    <row r="36" spans="1:6" x14ac:dyDescent="0.25">
      <c r="A36" t="s">
        <v>27</v>
      </c>
      <c r="B36" t="s">
        <v>32</v>
      </c>
    </row>
    <row r="37" spans="1:6" x14ac:dyDescent="0.25">
      <c r="A37" t="s">
        <v>28</v>
      </c>
      <c r="B37" t="s">
        <v>33</v>
      </c>
    </row>
    <row r="38" spans="1:6" x14ac:dyDescent="0.25">
      <c r="A38" t="s">
        <v>29</v>
      </c>
    </row>
    <row r="43" spans="1:6" x14ac:dyDescent="0.25">
      <c r="F43" t="s">
        <v>40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Heat</vt:lpstr>
      <vt:lpstr>BS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2019-08-23T16:14:58Z</dcterms:modified>
</cp:coreProperties>
</file>