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18\learning\uni\data_mining\1_atsiskaitymas\"/>
    </mc:Choice>
  </mc:AlternateContent>
  <bookViews>
    <workbookView xWindow="0" yWindow="0" windowWidth="28800" windowHeight="14100" activeTab="1"/>
  </bookViews>
  <sheets>
    <sheet name="Sheet1" sheetId="1" r:id="rId1"/>
    <sheet name="Sheet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" l="1"/>
  <c r="P12" i="2"/>
  <c r="Q12" i="2"/>
  <c r="U12" i="2"/>
  <c r="V12" i="2"/>
  <c r="V14" i="2" s="1"/>
  <c r="W12" i="2"/>
  <c r="O13" i="2"/>
  <c r="Q13" i="2" s="1"/>
  <c r="P13" i="2"/>
  <c r="U13" i="2"/>
  <c r="W13" i="2" s="1"/>
  <c r="V17" i="2" s="1"/>
  <c r="V13" i="2"/>
  <c r="P14" i="2"/>
  <c r="U14" i="2"/>
  <c r="O20" i="2"/>
  <c r="P20" i="2"/>
  <c r="P23" i="2" s="1"/>
  <c r="P25" i="2" s="1"/>
  <c r="Q20" i="2"/>
  <c r="U20" i="2"/>
  <c r="V20" i="2"/>
  <c r="W20" i="2"/>
  <c r="O21" i="2"/>
  <c r="Q21" i="2" s="1"/>
  <c r="P26" i="2" s="1"/>
  <c r="P21" i="2"/>
  <c r="U21" i="2"/>
  <c r="U23" i="2" s="1"/>
  <c r="V25" i="2" s="1"/>
  <c r="V21" i="2"/>
  <c r="V23" i="2" s="1"/>
  <c r="O22" i="2"/>
  <c r="R25" i="2" s="1"/>
  <c r="P22" i="2"/>
  <c r="Q22" i="2"/>
  <c r="U22" i="2"/>
  <c r="V22" i="2"/>
  <c r="W22" i="2"/>
  <c r="O23" i="2"/>
  <c r="O30" i="2"/>
  <c r="Q30" i="2" s="1"/>
  <c r="P30" i="2"/>
  <c r="U30" i="2"/>
  <c r="W30" i="2" s="1"/>
  <c r="V30" i="2"/>
  <c r="V35" i="2" s="1"/>
  <c r="V37" i="2" s="1"/>
  <c r="O31" i="2"/>
  <c r="P31" i="2"/>
  <c r="Q31" i="2"/>
  <c r="U31" i="2"/>
  <c r="V31" i="2"/>
  <c r="W31" i="2"/>
  <c r="O32" i="2"/>
  <c r="Q32" i="2" s="1"/>
  <c r="P32" i="2"/>
  <c r="U32" i="2"/>
  <c r="W32" i="2" s="1"/>
  <c r="V32" i="2"/>
  <c r="O33" i="2"/>
  <c r="P33" i="2"/>
  <c r="Q33" i="2"/>
  <c r="U33" i="2"/>
  <c r="V33" i="2"/>
  <c r="W33" i="2"/>
  <c r="O34" i="2"/>
  <c r="Q34" i="2" s="1"/>
  <c r="P34" i="2"/>
  <c r="U34" i="2"/>
  <c r="W34" i="2" s="1"/>
  <c r="V38" i="2" s="1"/>
  <c r="V34" i="2"/>
  <c r="P35" i="2"/>
  <c r="U35" i="2"/>
  <c r="V16" i="2" l="1"/>
  <c r="P17" i="2"/>
  <c r="P38" i="2"/>
  <c r="R26" i="2"/>
  <c r="X25" i="2"/>
  <c r="R16" i="2"/>
  <c r="X37" i="2"/>
  <c r="X38" i="2" s="1"/>
  <c r="W21" i="2"/>
  <c r="V26" i="2" s="1"/>
  <c r="X26" i="2" s="1"/>
  <c r="X16" i="2"/>
  <c r="R37" i="2"/>
  <c r="O35" i="2"/>
  <c r="P37" i="2" s="1"/>
  <c r="O14" i="2"/>
  <c r="P16" i="2" s="1"/>
  <c r="R17" i="2" l="1"/>
  <c r="X17" i="2"/>
  <c r="R38" i="2"/>
</calcChain>
</file>

<file path=xl/sharedStrings.xml><?xml version="1.0" encoding="utf-8"?>
<sst xmlns="http://schemas.openxmlformats.org/spreadsheetml/2006/main" count="36" uniqueCount="9">
  <si>
    <t>I(10,y)</t>
  </si>
  <si>
    <t>h(x)</t>
  </si>
  <si>
    <t>I(4,y)</t>
  </si>
  <si>
    <t>h(x, y)</t>
  </si>
  <si>
    <t>h(y)</t>
  </si>
  <si>
    <t>unsupervised, 5 bins</t>
  </si>
  <si>
    <t>unsupervised, 3 bins</t>
  </si>
  <si>
    <t>unsupervised, 2 bins</t>
  </si>
  <si>
    <t>supervised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</si>
</sst>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b/>
      <sz val="18"/>
      <color theme="3"/>
      <name val="Calibri Light"/>
      <family val="2"/>
      <charset val="186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3" borderId="1" applyNumberFormat="0" applyAlignment="0" applyProtection="0"/>
    <xf numFmtId="0" fontId="3" fillId="4" borderId="3" applyNumberFormat="0" applyAlignment="0" applyProtection="0"/>
    <xf numFmtId="0" fontId="4" fillId="3" borderId="2" applyNumberFormat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3" borderId="1" xfId="2"/>
    <xf numFmtId="0" fontId="3" fillId="4" borderId="3" xfId="3"/>
    <xf numFmtId="0" fontId="4" fillId="3" borderId="2" xfId="4"/>
    <xf numFmtId="0" fontId="1" fillId="5" borderId="4" xfId="1" applyFill="1" applyBorder="1"/>
    <xf numFmtId="0" fontId="5" fillId="2" borderId="0" xfId="5"/>
    <xf numFmtId="0" fontId="6" fillId="0" borderId="0" xfId="6"/>
    <xf numFmtId="0" fontId="1" fillId="5" borderId="5" xfId="1" applyFill="1" applyBorder="1"/>
    <xf numFmtId="0" fontId="1" fillId="5" borderId="7" xfId="1" applyFill="1" applyBorder="1"/>
    <xf numFmtId="0" fontId="1" fillId="6" borderId="4" xfId="1" applyFill="1" applyBorder="1"/>
    <xf numFmtId="0" fontId="1" fillId="6" borderId="6" xfId="1" applyFill="1" applyBorder="1"/>
  </cellXfs>
  <cellStyles count="7">
    <cellStyle name="Calculation 2" xfId="2"/>
    <cellStyle name="Check Cell 2" xfId="3"/>
    <cellStyle name="Neutral 2" xfId="5"/>
    <cellStyle name="Normal" xfId="0" builtinId="0"/>
    <cellStyle name="Normal 2" xfId="1"/>
    <cellStyle name="Output 2" xfId="4"/>
    <cellStyle name="Titl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9"/>
  <sheetViews>
    <sheetView tabSelected="1" workbookViewId="0">
      <selection activeCell="L8" sqref="L8"/>
    </sheetView>
  </sheetViews>
  <sheetFormatPr defaultRowHeight="12.75" x14ac:dyDescent="0.2"/>
  <cols>
    <col min="1" max="16384" width="9.140625" style="1"/>
  </cols>
  <sheetData>
    <row r="1" spans="3:24" ht="23.25" x14ac:dyDescent="0.35">
      <c r="D1" s="7" t="s">
        <v>8</v>
      </c>
    </row>
    <row r="2" spans="3:24" x14ac:dyDescent="0.2">
      <c r="O2" s="1">
        <v>0</v>
      </c>
      <c r="P2" s="1">
        <v>1</v>
      </c>
    </row>
    <row r="3" spans="3:24" ht="15" x14ac:dyDescent="0.25">
      <c r="C3" s="6">
        <v>4</v>
      </c>
      <c r="D3" s="10">
        <v>30</v>
      </c>
      <c r="E3" s="9">
        <v>146</v>
      </c>
      <c r="H3" s="6">
        <v>10</v>
      </c>
      <c r="I3" s="10">
        <v>47</v>
      </c>
      <c r="J3" s="9">
        <v>70</v>
      </c>
      <c r="N3" s="1">
        <v>0</v>
      </c>
      <c r="O3" s="4">
        <v>0.15384600000000001</v>
      </c>
      <c r="P3" s="4">
        <v>0.74871799999999999</v>
      </c>
      <c r="Q3" s="2">
        <v>0.90256400000000003</v>
      </c>
      <c r="U3" s="4">
        <v>0.24102599999999999</v>
      </c>
      <c r="V3" s="4">
        <v>0.35897400000000002</v>
      </c>
      <c r="W3" s="2">
        <v>0.6</v>
      </c>
    </row>
    <row r="4" spans="3:24" ht="15" x14ac:dyDescent="0.25">
      <c r="D4" s="10">
        <v>18</v>
      </c>
      <c r="E4" s="9">
        <v>1</v>
      </c>
      <c r="I4" s="11">
        <v>1</v>
      </c>
      <c r="J4" s="8">
        <v>77</v>
      </c>
      <c r="N4" s="1">
        <v>1</v>
      </c>
      <c r="O4" s="4">
        <v>9.2308000000000001E-2</v>
      </c>
      <c r="P4" s="4">
        <v>5.1279999999999997E-3</v>
      </c>
      <c r="Q4" s="2">
        <v>9.7435999999999995E-2</v>
      </c>
      <c r="U4" s="4">
        <v>5.1279999999999997E-3</v>
      </c>
      <c r="V4" s="4">
        <v>0.394872</v>
      </c>
      <c r="W4" s="2">
        <v>0.4</v>
      </c>
    </row>
    <row r="5" spans="3:24" ht="15" x14ac:dyDescent="0.25">
      <c r="O5" s="2">
        <v>0.24615400000000001</v>
      </c>
      <c r="P5" s="2">
        <v>0.75384600000000002</v>
      </c>
      <c r="U5" s="2">
        <v>0.24615400000000001</v>
      </c>
      <c r="V5" s="2">
        <v>0.75384600000000002</v>
      </c>
    </row>
    <row r="7" spans="3:24" ht="15.75" thickBot="1" x14ac:dyDescent="0.3">
      <c r="O7" s="4" t="s">
        <v>4</v>
      </c>
      <c r="P7" s="2">
        <v>0.80512499999999998</v>
      </c>
      <c r="Q7" s="4" t="s">
        <v>3</v>
      </c>
      <c r="R7" s="2">
        <v>1.0843560000000001</v>
      </c>
      <c r="U7" s="4" t="s">
        <v>4</v>
      </c>
      <c r="V7" s="2">
        <v>0.80512499999999998</v>
      </c>
      <c r="W7" s="4" t="s">
        <v>3</v>
      </c>
      <c r="X7" s="2">
        <v>1.5936980000000001</v>
      </c>
    </row>
    <row r="8" spans="3:24" ht="16.5" thickTop="1" thickBot="1" x14ac:dyDescent="0.3">
      <c r="O8" s="4" t="s">
        <v>1</v>
      </c>
      <c r="P8" s="2">
        <v>0.46081499999999997</v>
      </c>
      <c r="Q8" s="3" t="s">
        <v>2</v>
      </c>
      <c r="R8" s="2">
        <v>0.181584</v>
      </c>
      <c r="U8" s="4" t="s">
        <v>1</v>
      </c>
      <c r="V8" s="2">
        <v>0.97095100000000001</v>
      </c>
      <c r="W8" s="3" t="s">
        <v>0</v>
      </c>
      <c r="X8" s="2">
        <v>0.18237800000000001</v>
      </c>
    </row>
    <row r="9" spans="3:24" ht="13.5" thickTop="1" x14ac:dyDescent="0.2"/>
    <row r="10" spans="3:24" ht="23.25" x14ac:dyDescent="0.35">
      <c r="D10" s="7" t="s">
        <v>7</v>
      </c>
    </row>
    <row r="12" spans="3:24" ht="15" x14ac:dyDescent="0.25">
      <c r="C12" s="6">
        <v>4</v>
      </c>
      <c r="D12" s="10">
        <v>29</v>
      </c>
      <c r="E12" s="5">
        <v>131</v>
      </c>
      <c r="I12" s="6">
        <v>10</v>
      </c>
      <c r="J12" s="10">
        <v>48</v>
      </c>
      <c r="K12" s="5">
        <v>134</v>
      </c>
      <c r="O12" s="4">
        <f>D12/SUM($D$12:$E$13)</f>
        <v>0.14871794871794872</v>
      </c>
      <c r="P12" s="4">
        <f>E12/SUM($D$12:$E$13)</f>
        <v>0.67179487179487174</v>
      </c>
      <c r="Q12" s="2">
        <f>SUM(O12:P12)</f>
        <v>0.82051282051282048</v>
      </c>
      <c r="U12" s="4">
        <f>J12/SUM($J$12:$K$13)</f>
        <v>0.24615384615384617</v>
      </c>
      <c r="V12" s="4">
        <f>K12/SUM($J$12:$K$13)</f>
        <v>0.68717948717948718</v>
      </c>
      <c r="W12" s="2">
        <f>SUM(U12:V12)</f>
        <v>0.93333333333333335</v>
      </c>
    </row>
    <row r="13" spans="3:24" ht="15" x14ac:dyDescent="0.25">
      <c r="D13" s="10">
        <v>19</v>
      </c>
      <c r="E13" s="5">
        <v>16</v>
      </c>
      <c r="J13" s="10">
        <v>0</v>
      </c>
      <c r="K13" s="5">
        <v>13</v>
      </c>
      <c r="O13" s="4">
        <f>D13/SUM($D$12:$E$13)</f>
        <v>9.7435897435897437E-2</v>
      </c>
      <c r="P13" s="4">
        <f>E13/SUM($D$12:$E$13)</f>
        <v>8.2051282051282051E-2</v>
      </c>
      <c r="Q13" s="2">
        <f>SUM(O13:P13)</f>
        <v>0.17948717948717949</v>
      </c>
      <c r="U13" s="4">
        <f>J13/SUM($J$12:$K$13)</f>
        <v>0</v>
      </c>
      <c r="V13" s="4">
        <f>K13/SUM($J$12:$K$13)</f>
        <v>6.6666666666666666E-2</v>
      </c>
      <c r="W13" s="2">
        <f>SUM(U13:V13)</f>
        <v>6.6666666666666666E-2</v>
      </c>
    </row>
    <row r="14" spans="3:24" ht="15" x14ac:dyDescent="0.25">
      <c r="O14" s="2">
        <f>SUM(O12:O13)</f>
        <v>0.24615384615384617</v>
      </c>
      <c r="P14" s="2">
        <f>P12+P13</f>
        <v>0.75384615384615383</v>
      </c>
      <c r="U14" s="2">
        <f>SUM(U12:U13)</f>
        <v>0.24615384615384617</v>
      </c>
      <c r="V14" s="2">
        <f>V12+V13</f>
        <v>0.75384615384615383</v>
      </c>
    </row>
    <row r="16" spans="3:24" ht="15.75" thickBot="1" x14ac:dyDescent="0.3">
      <c r="O16" s="4" t="s">
        <v>4</v>
      </c>
      <c r="P16" s="2">
        <f>O14*LOG(1/O14,2)+P14*LOG(1/P14,2)</f>
        <v>0.80512500746468207</v>
      </c>
      <c r="Q16" s="4" t="s">
        <v>3</v>
      </c>
      <c r="R16" s="2">
        <f>O12*LOG(1/O12)+O13*LOG(1/O13)+P12*LOG(1/P12)+P13*LOG(1/P13)</f>
        <v>0.42678168925701343</v>
      </c>
      <c r="U16" s="4" t="s">
        <v>4</v>
      </c>
      <c r="V16" s="2">
        <f>U14*LOG(1/U14,2)+V14*LOG(1/V14,2)</f>
        <v>0.80512500746468207</v>
      </c>
      <c r="W16" s="4" t="s">
        <v>3</v>
      </c>
      <c r="X16" s="2">
        <f>U12*LOG(1/U12)+V12*LOG(1/V12)+V13*LOG(1/V13)</f>
        <v>0.34022493979892177</v>
      </c>
    </row>
    <row r="17" spans="3:24" ht="16.5" thickTop="1" thickBot="1" x14ac:dyDescent="0.3">
      <c r="O17" s="4" t="s">
        <v>1</v>
      </c>
      <c r="P17" s="2">
        <f>Q12*LOG(1/Q12)+Q13*LOG(1/Q13)</f>
        <v>0.20438548942812002</v>
      </c>
      <c r="Q17" s="3" t="s">
        <v>2</v>
      </c>
      <c r="R17" s="2">
        <f>P16+P17-R16</f>
        <v>0.58272880763578871</v>
      </c>
      <c r="U17" s="4" t="s">
        <v>1</v>
      </c>
      <c r="V17" s="2">
        <f>W12*LOG(1/W12)+W13*LOG(1/W13)</f>
        <v>0.10637175908932575</v>
      </c>
      <c r="W17" s="3" t="s">
        <v>0</v>
      </c>
      <c r="X17" s="2">
        <f>V16+V17-X16</f>
        <v>0.57127182675508603</v>
      </c>
    </row>
    <row r="18" spans="3:24" ht="24" thickTop="1" x14ac:dyDescent="0.35">
      <c r="D18" s="7" t="s">
        <v>6</v>
      </c>
    </row>
    <row r="20" spans="3:24" ht="15" x14ac:dyDescent="0.25">
      <c r="C20" s="6">
        <v>4</v>
      </c>
      <c r="D20" s="10">
        <v>29</v>
      </c>
      <c r="E20" s="5">
        <v>108</v>
      </c>
      <c r="I20" s="6">
        <v>10</v>
      </c>
      <c r="J20" s="10">
        <v>48</v>
      </c>
      <c r="K20" s="5">
        <v>114</v>
      </c>
      <c r="O20" s="4">
        <f>D20/SUM($D$20:$E$22)</f>
        <v>0.14871794871794872</v>
      </c>
      <c r="P20" s="4">
        <f>E20/SUM($D$20:$E$22)</f>
        <v>0.55384615384615388</v>
      </c>
      <c r="Q20" s="2">
        <f>SUM(O20:P20)</f>
        <v>0.70256410256410262</v>
      </c>
      <c r="U20" s="4">
        <f>J20/SUM($J$20:$K$22)</f>
        <v>0.24615384615384617</v>
      </c>
      <c r="V20" s="4">
        <f>K20/SUM($J$20:$K$22)</f>
        <v>0.58461538461538465</v>
      </c>
      <c r="W20" s="2">
        <f>SUM(U20:V20)</f>
        <v>0.83076923076923082</v>
      </c>
    </row>
    <row r="21" spans="3:24" ht="15" x14ac:dyDescent="0.25">
      <c r="D21" s="10">
        <v>0</v>
      </c>
      <c r="E21" s="5">
        <v>36</v>
      </c>
      <c r="J21" s="10">
        <v>0</v>
      </c>
      <c r="K21" s="5">
        <v>29</v>
      </c>
      <c r="O21" s="4">
        <f>D21/SUM($D$20:$E$22)</f>
        <v>0</v>
      </c>
      <c r="P21" s="4">
        <f>E21/SUM($D$20:$E$22)</f>
        <v>0.18461538461538463</v>
      </c>
      <c r="Q21" s="2">
        <f>SUM(O21:P21)</f>
        <v>0.18461538461538463</v>
      </c>
      <c r="U21" s="4">
        <f>J21/SUM($J$20:$K$22)</f>
        <v>0</v>
      </c>
      <c r="V21" s="4">
        <f>K21/SUM($J$20:$K$22)</f>
        <v>0.14871794871794872</v>
      </c>
      <c r="W21" s="2">
        <f>SUM(U21:V21)</f>
        <v>0.14871794871794872</v>
      </c>
    </row>
    <row r="22" spans="3:24" ht="15" x14ac:dyDescent="0.25">
      <c r="D22" s="10">
        <v>19</v>
      </c>
      <c r="E22" s="5">
        <v>3</v>
      </c>
      <c r="J22" s="10">
        <v>0</v>
      </c>
      <c r="K22" s="5">
        <v>4</v>
      </c>
      <c r="O22" s="4">
        <f>D22/SUM($D$20:$E$22)</f>
        <v>9.7435897435897437E-2</v>
      </c>
      <c r="P22" s="4">
        <f>E22/SUM($D$20:$E$22)</f>
        <v>1.5384615384615385E-2</v>
      </c>
      <c r="Q22" s="2">
        <f>SUM(O22:P22)</f>
        <v>0.11282051282051282</v>
      </c>
      <c r="U22" s="4">
        <f>J22/SUM($J$20:$K$22)</f>
        <v>0</v>
      </c>
      <c r="V22" s="4">
        <f>K22/SUM($J$20:$K$22)</f>
        <v>2.0512820512820513E-2</v>
      </c>
      <c r="W22" s="2">
        <f>SUM(U22:V22)</f>
        <v>2.0512820512820513E-2</v>
      </c>
    </row>
    <row r="23" spans="3:24" ht="15" x14ac:dyDescent="0.25">
      <c r="O23" s="2">
        <f>SUM(O20:O22)</f>
        <v>0.24615384615384617</v>
      </c>
      <c r="P23" s="2">
        <f>SUM(P20:P22)</f>
        <v>0.75384615384615383</v>
      </c>
      <c r="U23" s="2">
        <f>SUM(U20:U22)</f>
        <v>0.24615384615384617</v>
      </c>
      <c r="V23" s="2">
        <f>SUM(V20:V22)</f>
        <v>0.75384615384615394</v>
      </c>
    </row>
    <row r="25" spans="3:24" ht="15.75" thickBot="1" x14ac:dyDescent="0.3">
      <c r="O25" s="4" t="s">
        <v>4</v>
      </c>
      <c r="P25" s="2">
        <f>O23*LOG(1/O23,2)+P23*LOG(1/P23,2)</f>
        <v>0.80512500746468207</v>
      </c>
      <c r="Q25" s="4" t="s">
        <v>3</v>
      </c>
      <c r="R25" s="2">
        <f>O22*LOG(1/O22)+P22*LOG(1/P22)+P21*LOG(1/P21)+O20*LOG(1/O20)+P20*LOG(1/P20)</f>
        <v>0.52709163832895189</v>
      </c>
      <c r="U25" s="4" t="s">
        <v>4</v>
      </c>
      <c r="V25" s="2">
        <f>U23*LOG(1/U23,2)+V23*LOG(1/V23,2)</f>
        <v>0.80512500746468219</v>
      </c>
      <c r="W25" s="4" t="s">
        <v>3</v>
      </c>
      <c r="X25" s="2">
        <f>V22*LOG(1/V22)+V21*LOG(1/V21)+U20*LOG(1/U20)+V20*LOG(1/V20)</f>
        <v>0.44385761469191476</v>
      </c>
    </row>
    <row r="26" spans="3:24" ht="16.5" thickTop="1" thickBot="1" x14ac:dyDescent="0.3">
      <c r="O26" s="4" t="s">
        <v>1</v>
      </c>
      <c r="P26" s="2">
        <f>Q21*LOG(1/Q21)+Q22*LOG(1/Q22)+ Q20*LOG(1/Q20)</f>
        <v>0.35008124363873028</v>
      </c>
      <c r="Q26" s="3" t="s">
        <v>2</v>
      </c>
      <c r="R26" s="2">
        <f>P25+P26-R25</f>
        <v>0.62811461277446057</v>
      </c>
      <c r="U26" s="4" t="s">
        <v>1</v>
      </c>
      <c r="V26" s="2">
        <f>W21*LOG(1/W21)+W22*LOG(1/W22)+ W20*LOG(1/W20)</f>
        <v>0.22460274336104219</v>
      </c>
      <c r="W26" s="3" t="s">
        <v>0</v>
      </c>
      <c r="X26" s="2">
        <f>V25+V26-X25</f>
        <v>0.58587013613380956</v>
      </c>
    </row>
    <row r="27" spans="3:24" ht="13.5" thickTop="1" x14ac:dyDescent="0.2"/>
    <row r="28" spans="3:24" ht="23.25" x14ac:dyDescent="0.35">
      <c r="D28" s="7" t="s">
        <v>5</v>
      </c>
    </row>
    <row r="30" spans="3:24" ht="15" x14ac:dyDescent="0.25">
      <c r="C30" s="6">
        <v>4</v>
      </c>
      <c r="D30" s="10">
        <v>16</v>
      </c>
      <c r="E30" s="5">
        <v>75</v>
      </c>
      <c r="I30" s="6">
        <v>10</v>
      </c>
      <c r="J30" s="10">
        <v>47</v>
      </c>
      <c r="K30" s="5">
        <v>81</v>
      </c>
      <c r="O30" s="4">
        <f>D30/SUM($D$30:$E$34)</f>
        <v>8.2051282051282051E-2</v>
      </c>
      <c r="P30" s="4">
        <f>E30/SUM($D$30:$E$34)</f>
        <v>0.38461538461538464</v>
      </c>
      <c r="Q30" s="2">
        <f>SUM(O30:P30)</f>
        <v>0.46666666666666667</v>
      </c>
      <c r="U30" s="4">
        <f>J30/SUM($J$30:$K$34)</f>
        <v>0.24102564102564103</v>
      </c>
      <c r="V30" s="4">
        <f>K30/SUM($J$30:$K$34)</f>
        <v>0.41538461538461541</v>
      </c>
      <c r="W30" s="2">
        <f>SUM(U30:V30)</f>
        <v>0.65641025641025641</v>
      </c>
    </row>
    <row r="31" spans="3:24" ht="15" x14ac:dyDescent="0.25">
      <c r="D31" s="10">
        <v>13</v>
      </c>
      <c r="E31" s="5">
        <v>40</v>
      </c>
      <c r="J31" s="10">
        <v>1</v>
      </c>
      <c r="K31" s="5">
        <v>42</v>
      </c>
      <c r="O31" s="4">
        <f>D31/SUM($D$30:$E$34)</f>
        <v>6.6666666666666666E-2</v>
      </c>
      <c r="P31" s="4">
        <f>E31/SUM($D$30:$E$34)</f>
        <v>0.20512820512820512</v>
      </c>
      <c r="Q31" s="2">
        <f>SUM(O31:P31)</f>
        <v>0.27179487179487177</v>
      </c>
      <c r="U31" s="4">
        <f>J31/SUM($J$30:$K$34)</f>
        <v>5.1282051282051282E-3</v>
      </c>
      <c r="V31" s="4">
        <f>K31/SUM($J$30:$K$34)</f>
        <v>0.2153846153846154</v>
      </c>
      <c r="W31" s="2">
        <f>SUM(U31:V31)</f>
        <v>0.22051282051282053</v>
      </c>
    </row>
    <row r="32" spans="3:24" ht="15" x14ac:dyDescent="0.25">
      <c r="D32" s="10">
        <v>0</v>
      </c>
      <c r="E32" s="5">
        <v>24</v>
      </c>
      <c r="J32" s="10">
        <v>0</v>
      </c>
      <c r="K32" s="5">
        <v>18</v>
      </c>
      <c r="O32" s="4">
        <f>D32/SUM($D$30:$E$34)</f>
        <v>0</v>
      </c>
      <c r="P32" s="4">
        <f>E32/SUM($D$30:$E$34)</f>
        <v>0.12307692307692308</v>
      </c>
      <c r="Q32" s="2">
        <f>SUM(O32:P32)</f>
        <v>0.12307692307692308</v>
      </c>
      <c r="U32" s="4">
        <f>J32/SUM($J$30:$K$34)</f>
        <v>0</v>
      </c>
      <c r="V32" s="4">
        <f>K32/SUM($J$30:$K$34)</f>
        <v>9.2307692307692313E-2</v>
      </c>
      <c r="W32" s="2">
        <f>SUM(U32:V32)</f>
        <v>9.2307692307692313E-2</v>
      </c>
    </row>
    <row r="33" spans="4:24" ht="15" x14ac:dyDescent="0.25">
      <c r="D33" s="10">
        <v>7</v>
      </c>
      <c r="E33" s="5">
        <v>8</v>
      </c>
      <c r="J33" s="10">
        <v>0</v>
      </c>
      <c r="K33" s="5">
        <v>5</v>
      </c>
      <c r="O33" s="4">
        <f>D33/SUM($D$30:$E$34)</f>
        <v>3.5897435897435895E-2</v>
      </c>
      <c r="P33" s="4">
        <f>E33/SUM($D$30:$E$34)</f>
        <v>4.1025641025641026E-2</v>
      </c>
      <c r="Q33" s="2">
        <f>SUM(O33:P33)</f>
        <v>7.6923076923076927E-2</v>
      </c>
      <c r="U33" s="4">
        <f>J33/SUM($J$30:$K$34)</f>
        <v>0</v>
      </c>
      <c r="V33" s="4">
        <f>K33/SUM($J$30:$K$34)</f>
        <v>2.564102564102564E-2</v>
      </c>
      <c r="W33" s="2">
        <f>SUM(U33:V33)</f>
        <v>2.564102564102564E-2</v>
      </c>
    </row>
    <row r="34" spans="4:24" ht="15" x14ac:dyDescent="0.25">
      <c r="D34" s="10">
        <v>12</v>
      </c>
      <c r="E34" s="5">
        <v>0</v>
      </c>
      <c r="J34" s="10">
        <v>0</v>
      </c>
      <c r="K34" s="5">
        <v>1</v>
      </c>
      <c r="O34" s="4">
        <f>D34/SUM($D$30:$E$34)</f>
        <v>6.1538461538461542E-2</v>
      </c>
      <c r="P34" s="4">
        <f>E34/SUM($D$30:$E$34)</f>
        <v>0</v>
      </c>
      <c r="Q34" s="2">
        <f>SUM(O34:P34)</f>
        <v>6.1538461538461542E-2</v>
      </c>
      <c r="U34" s="4">
        <f>J34/SUM($J$30:$K$34)</f>
        <v>0</v>
      </c>
      <c r="V34" s="4">
        <f>K34/SUM($J$30:$K$34)</f>
        <v>5.1282051282051282E-3</v>
      </c>
      <c r="W34" s="2">
        <f>SUM(U34:V34)</f>
        <v>5.1282051282051282E-3</v>
      </c>
    </row>
    <row r="35" spans="4:24" ht="15" x14ac:dyDescent="0.25">
      <c r="O35" s="2">
        <f>SUM(O30:O34)</f>
        <v>0.24615384615384617</v>
      </c>
      <c r="P35" s="2">
        <f>SUM(P30:P34)</f>
        <v>0.75384615384615383</v>
      </c>
      <c r="U35" s="2">
        <f>SUM(U30:U34)</f>
        <v>0.24615384615384617</v>
      </c>
      <c r="V35" s="2">
        <f>SUM(V30:V34)</f>
        <v>0.75384615384615383</v>
      </c>
    </row>
    <row r="37" spans="4:24" ht="15.75" thickBot="1" x14ac:dyDescent="0.3">
      <c r="O37" s="4" t="s">
        <v>4</v>
      </c>
      <c r="P37" s="2">
        <f>O35*LOG(1/O35,2)+P35*LOG(1/P35,2)</f>
        <v>0.80512500746468207</v>
      </c>
      <c r="Q37" s="4" t="s">
        <v>3</v>
      </c>
      <c r="R37" s="2">
        <f>O30*LOG(1/O30)+P30*LOG(1/P30)+O31*LOG(1/O31)+P31*LOG(1/P31)+P32*LOG(1/P32)+O33*LOG(1/O33)+P33*LOG(1/P33)+O34*LOG(1/O34)</f>
        <v>0.76349702859500501</v>
      </c>
      <c r="U37" s="4" t="s">
        <v>4</v>
      </c>
      <c r="V37" s="2">
        <f>U35*LOG(1/U35,2)+V35*LOG(1/V35,2)</f>
        <v>0.80512500746468207</v>
      </c>
      <c r="W37" s="4" t="s">
        <v>3</v>
      </c>
      <c r="X37" s="2">
        <f>U30*LOG(1/U30)+V30*LOG(1/V30)+U31*LOG(1/U31)+V31*LOG(1/V31)+V32*LOG(1/V32)+V33*LOG(1/V33)+V34*LOG(1/V34)</f>
        <v>0.61084429770918081</v>
      </c>
    </row>
    <row r="38" spans="4:24" ht="16.5" thickTop="1" thickBot="1" x14ac:dyDescent="0.3">
      <c r="O38" s="4" t="s">
        <v>1</v>
      </c>
      <c r="P38" s="2">
        <f>Q33*LOG(1/Q33)+Q34*LOG(1/Q34)+ Q32*LOG(1/Q32)+Q31*LOG(1/Q31)+Q30*LOG(1/Q30)</f>
        <v>0.58041409121099696</v>
      </c>
      <c r="Q38" s="3" t="s">
        <v>2</v>
      </c>
      <c r="R38" s="2">
        <f>P37+P38-R37</f>
        <v>0.62204207008067403</v>
      </c>
      <c r="U38" s="4" t="s">
        <v>1</v>
      </c>
      <c r="V38" s="2">
        <f>W33*LOG(1/W33)+W34*LOG(1/W34)+ W32*LOG(1/W32)+W31*LOG(1/W31)+W30*LOG(1/W30)</f>
        <v>0.41284602255026692</v>
      </c>
      <c r="W38" s="3" t="s">
        <v>0</v>
      </c>
      <c r="X38" s="2">
        <f>V37+V38-X37</f>
        <v>0.6071267323057683</v>
      </c>
    </row>
    <row r="39" spans="4:24" ht="13.5" thickTop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Storebrand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Bergerytė, Gintvilė</dc:creator>
  <cp:lastModifiedBy>Bergerytė, Gintvilė</cp:lastModifiedBy>
  <dcterms:created xsi:type="dcterms:W3CDTF">2017-10-17T11:05:31Z</dcterms:created>
  <dcterms:modified xsi:type="dcterms:W3CDTF">2017-10-17T11:08:44Z</dcterms:modified>
</cp:coreProperties>
</file>